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250" yWindow="0" windowWidth="19365" windowHeight="8355" tabRatio="532" activeTab="3"/>
  </bookViews>
  <sheets>
    <sheet name="Sheet1" sheetId="1" r:id="rId1"/>
    <sheet name="psr" sheetId="2" r:id="rId2"/>
    <sheet name="celltoi" sheetId="3" state="hidden" r:id="rId3"/>
    <sheet name="celltoi2%" sheetId="6" r:id="rId4"/>
    <sheet name="2gtmp" sheetId="4" r:id="rId5"/>
    <sheet name="3gtmp" sheetId="5" r:id="rId6"/>
    <sheet name="erlB" sheetId="7" r:id="rId7"/>
    <sheet name="gprs" sheetId="8" r:id="rId8"/>
  </sheets>
  <definedNames>
    <definedName name="_xlnm._FilterDatabase" localSheetId="4" hidden="1">'2gtmp'!$A$1:$AU$7967</definedName>
    <definedName name="_xlnm._FilterDatabase" localSheetId="5" hidden="1">'3gtmp'!$A$1:$BB$3332</definedName>
    <definedName name="_xlnm._FilterDatabase" localSheetId="2" hidden="1">celltoi!$J$1:$K$21</definedName>
    <definedName name="_xlnm._FilterDatabase" localSheetId="1" hidden="1">psr!$AA$1:$AB$60</definedName>
    <definedName name="_xlnm._FilterDatabase" localSheetId="0" hidden="1">Sheet1!$A$14:$F$14</definedName>
  </definedNames>
  <calcPr calcId="145621"/>
</workbook>
</file>

<file path=xl/calcChain.xml><?xml version="1.0" encoding="utf-8"?>
<calcChain xmlns="http://schemas.openxmlformats.org/spreadsheetml/2006/main">
  <c r="S2" i="6" l="1"/>
  <c r="S3" i="6"/>
  <c r="S4" i="6"/>
  <c r="S5" i="6"/>
  <c r="S6" i="6"/>
  <c r="S7" i="6"/>
  <c r="S8" i="6"/>
  <c r="S9" i="6"/>
  <c r="S10" i="6"/>
  <c r="S11" i="6"/>
  <c r="S12" i="6"/>
  <c r="S13" i="6"/>
  <c r="S14" i="6"/>
  <c r="S15" i="6"/>
  <c r="P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M2" i="6"/>
  <c r="M3" i="6"/>
  <c r="M4" i="6"/>
  <c r="M5" i="6"/>
  <c r="M6" i="6"/>
  <c r="V2" i="3"/>
  <c r="S2" i="3"/>
  <c r="S3" i="3"/>
  <c r="P2" i="3"/>
  <c r="P3" i="3"/>
  <c r="P4" i="3"/>
  <c r="P5" i="3"/>
  <c r="P6" i="3"/>
  <c r="P7" i="3"/>
  <c r="P8" i="3"/>
  <c r="P9" i="3"/>
  <c r="P10" i="3"/>
  <c r="M2" i="3"/>
  <c r="M3" i="3"/>
  <c r="AJ382" i="5"/>
  <c r="AJ381" i="5"/>
  <c r="AJ380" i="5"/>
  <c r="AJ379" i="5"/>
  <c r="AJ378" i="5"/>
  <c r="AJ377" i="5"/>
  <c r="AJ376" i="5"/>
  <c r="AJ375" i="5"/>
  <c r="AJ374" i="5"/>
  <c r="AJ373" i="5"/>
  <c r="AJ372" i="5"/>
  <c r="AJ371" i="5"/>
  <c r="AJ370" i="5"/>
  <c r="AJ369" i="5"/>
  <c r="AJ368" i="5"/>
  <c r="AJ367" i="5"/>
  <c r="AJ366" i="5"/>
  <c r="AJ365" i="5"/>
  <c r="AJ364" i="5"/>
  <c r="AJ363" i="5"/>
  <c r="AJ362" i="5"/>
  <c r="AJ361" i="5"/>
  <c r="AJ360" i="5"/>
  <c r="AJ359" i="5"/>
  <c r="AJ358" i="5"/>
  <c r="AJ357" i="5"/>
  <c r="AJ356" i="5"/>
  <c r="AJ355" i="5"/>
  <c r="AJ354" i="5"/>
  <c r="AJ353" i="5"/>
  <c r="AJ352" i="5"/>
  <c r="AJ351" i="5"/>
  <c r="AJ350" i="5"/>
  <c r="AJ349" i="5"/>
  <c r="AJ348" i="5"/>
  <c r="AJ347" i="5"/>
  <c r="AJ346" i="5"/>
  <c r="AJ345" i="5"/>
  <c r="AJ344" i="5"/>
  <c r="AJ343" i="5"/>
  <c r="AJ342" i="5"/>
  <c r="AJ341" i="5"/>
  <c r="AJ340" i="5"/>
  <c r="AJ339" i="5"/>
  <c r="AJ338" i="5"/>
  <c r="AJ337" i="5"/>
  <c r="AJ336" i="5"/>
  <c r="AJ335" i="5"/>
  <c r="AJ334" i="5"/>
  <c r="AJ333" i="5"/>
  <c r="AJ332" i="5"/>
  <c r="AJ331" i="5"/>
  <c r="AJ330" i="5"/>
  <c r="AJ329" i="5"/>
  <c r="AJ328" i="5"/>
  <c r="AJ327" i="5"/>
  <c r="AJ326" i="5"/>
  <c r="AJ325" i="5"/>
  <c r="AJ324" i="5"/>
  <c r="AJ323" i="5"/>
  <c r="AJ322" i="5"/>
  <c r="AJ321" i="5"/>
  <c r="AJ320" i="5"/>
  <c r="AJ319" i="5"/>
  <c r="AJ318" i="5"/>
  <c r="AJ317" i="5"/>
  <c r="AJ316" i="5"/>
  <c r="AJ315" i="5"/>
  <c r="AJ314" i="5"/>
  <c r="AJ313" i="5"/>
  <c r="AJ312" i="5"/>
  <c r="AJ311" i="5"/>
  <c r="AJ310" i="5"/>
  <c r="AJ309" i="5"/>
  <c r="AJ308" i="5"/>
  <c r="AJ307" i="5"/>
  <c r="AJ306" i="5"/>
  <c r="AJ305" i="5"/>
  <c r="AJ304" i="5"/>
  <c r="AJ303" i="5"/>
  <c r="AJ302" i="5"/>
  <c r="AJ301" i="5"/>
  <c r="AJ300" i="5"/>
  <c r="AJ299" i="5"/>
  <c r="AJ298" i="5"/>
  <c r="AJ297" i="5"/>
  <c r="AJ296" i="5"/>
  <c r="AJ295" i="5"/>
  <c r="AJ294" i="5"/>
  <c r="AJ293" i="5"/>
  <c r="AJ292" i="5"/>
  <c r="AJ291" i="5"/>
  <c r="AJ290" i="5"/>
  <c r="AJ289" i="5"/>
  <c r="AJ288" i="5"/>
  <c r="AJ287" i="5"/>
  <c r="AJ286" i="5"/>
  <c r="AJ285" i="5"/>
  <c r="AJ284" i="5"/>
  <c r="AJ283" i="5"/>
  <c r="AJ282" i="5"/>
  <c r="AJ281" i="5"/>
  <c r="AJ280" i="5"/>
  <c r="AJ279" i="5"/>
  <c r="AJ278" i="5"/>
  <c r="AJ277" i="5"/>
  <c r="AJ276" i="5"/>
  <c r="AJ275" i="5"/>
  <c r="AJ274" i="5"/>
  <c r="AJ273" i="5"/>
  <c r="AJ272" i="5"/>
  <c r="AJ271" i="5"/>
  <c r="AJ270" i="5"/>
  <c r="AJ269" i="5"/>
  <c r="AJ268" i="5"/>
  <c r="AJ267" i="5"/>
  <c r="AJ266" i="5"/>
  <c r="AJ265" i="5"/>
  <c r="AJ264" i="5"/>
  <c r="AJ263" i="5"/>
  <c r="AJ262" i="5"/>
  <c r="AJ261" i="5"/>
  <c r="AJ260" i="5"/>
  <c r="AJ259" i="5"/>
  <c r="AJ258" i="5"/>
  <c r="AJ257" i="5"/>
  <c r="AJ256" i="5"/>
  <c r="AJ255" i="5"/>
  <c r="AJ254" i="5"/>
  <c r="AJ253" i="5"/>
  <c r="AJ252" i="5"/>
  <c r="AJ251" i="5"/>
  <c r="AJ250" i="5"/>
  <c r="AJ249" i="5"/>
  <c r="AJ248" i="5"/>
  <c r="AJ247" i="5"/>
  <c r="AJ246" i="5"/>
  <c r="AJ245" i="5"/>
  <c r="AJ244" i="5"/>
  <c r="AJ243" i="5"/>
  <c r="AJ242" i="5"/>
  <c r="AJ241" i="5"/>
  <c r="AJ240" i="5"/>
  <c r="AJ239" i="5"/>
  <c r="AJ238" i="5"/>
  <c r="AJ237" i="5"/>
  <c r="AJ236" i="5"/>
  <c r="AJ235" i="5"/>
  <c r="AJ234" i="5"/>
  <c r="AJ233" i="5"/>
  <c r="AJ232" i="5"/>
  <c r="AJ231" i="5"/>
  <c r="AJ230" i="5"/>
  <c r="AJ229" i="5"/>
  <c r="AJ228" i="5"/>
  <c r="AJ227" i="5"/>
  <c r="AJ226" i="5"/>
  <c r="AJ225" i="5"/>
  <c r="AJ224" i="5"/>
  <c r="AJ223" i="5"/>
  <c r="AJ222" i="5"/>
  <c r="AJ221" i="5"/>
  <c r="AJ220" i="5"/>
  <c r="AJ219" i="5"/>
  <c r="AJ218" i="5"/>
  <c r="AJ217" i="5"/>
  <c r="AJ216" i="5"/>
  <c r="AJ215" i="5"/>
  <c r="AJ214" i="5"/>
  <c r="AJ213" i="5"/>
  <c r="AJ212" i="5"/>
  <c r="AJ211" i="5"/>
  <c r="AJ210" i="5"/>
  <c r="AJ209" i="5"/>
  <c r="AJ208" i="5"/>
  <c r="AJ207" i="5"/>
  <c r="AJ206" i="5"/>
  <c r="AJ205" i="5"/>
  <c r="AJ204" i="5"/>
  <c r="AJ203" i="5"/>
  <c r="AJ202" i="5"/>
  <c r="AJ201" i="5"/>
  <c r="AJ200" i="5"/>
  <c r="AJ199" i="5"/>
  <c r="AJ198" i="5"/>
  <c r="AJ197" i="5"/>
  <c r="AJ196" i="5"/>
  <c r="AJ195" i="5"/>
  <c r="AJ194" i="5"/>
  <c r="AJ193" i="5"/>
  <c r="AJ192" i="5"/>
  <c r="AJ191" i="5"/>
  <c r="AJ190" i="5"/>
  <c r="AJ189" i="5"/>
  <c r="AJ188" i="5"/>
  <c r="AJ187" i="5"/>
  <c r="AJ186" i="5"/>
  <c r="AJ185" i="5"/>
  <c r="AJ184" i="5"/>
  <c r="AJ183" i="5"/>
  <c r="AJ182" i="5"/>
  <c r="AJ181" i="5"/>
  <c r="AJ180" i="5"/>
  <c r="AJ179" i="5"/>
  <c r="AJ178" i="5"/>
  <c r="AJ177" i="5"/>
  <c r="AJ176" i="5"/>
  <c r="AJ175" i="5"/>
  <c r="AJ174" i="5"/>
  <c r="AJ173" i="5"/>
  <c r="AJ172" i="5"/>
  <c r="AJ171" i="5"/>
  <c r="AJ170" i="5"/>
  <c r="AJ169" i="5"/>
  <c r="AJ168" i="5"/>
  <c r="AJ167" i="5"/>
  <c r="AJ166" i="5"/>
  <c r="AJ165" i="5"/>
  <c r="AJ164" i="5"/>
  <c r="AJ163" i="5"/>
  <c r="AJ162" i="5"/>
  <c r="AJ161" i="5"/>
  <c r="AJ160" i="5"/>
  <c r="AJ159" i="5"/>
  <c r="AJ158" i="5"/>
  <c r="AJ157" i="5"/>
  <c r="AJ156" i="5"/>
  <c r="AJ155" i="5"/>
  <c r="AJ154" i="5"/>
  <c r="AJ153" i="5"/>
  <c r="AJ152" i="5"/>
  <c r="AJ151" i="5"/>
  <c r="AJ150" i="5"/>
  <c r="AJ149" i="5"/>
  <c r="AJ148" i="5"/>
  <c r="AJ147" i="5"/>
  <c r="AJ146" i="5"/>
  <c r="AJ145" i="5"/>
  <c r="AJ144" i="5"/>
  <c r="AJ143" i="5"/>
  <c r="AJ142" i="5"/>
  <c r="AJ141" i="5"/>
  <c r="AJ140" i="5"/>
  <c r="AJ139" i="5"/>
  <c r="AJ138" i="5"/>
  <c r="AJ137" i="5"/>
  <c r="AJ136" i="5"/>
  <c r="AJ135" i="5"/>
  <c r="AJ134" i="5"/>
  <c r="AJ133" i="5"/>
  <c r="AJ132" i="5"/>
  <c r="AJ131" i="5"/>
  <c r="AJ130" i="5"/>
  <c r="AJ129" i="5"/>
  <c r="AJ128" i="5"/>
  <c r="AJ127" i="5"/>
  <c r="AJ126" i="5"/>
  <c r="AJ125" i="5"/>
  <c r="AJ124" i="5"/>
  <c r="AJ123" i="5"/>
  <c r="AJ122" i="5"/>
  <c r="AJ121" i="5"/>
  <c r="AJ120" i="5"/>
  <c r="AJ119" i="5"/>
  <c r="AJ118" i="5"/>
  <c r="AJ117" i="5"/>
  <c r="AJ116" i="5"/>
  <c r="AJ115" i="5"/>
  <c r="AJ114" i="5"/>
  <c r="AJ113" i="5"/>
  <c r="AJ112" i="5"/>
  <c r="AJ111" i="5"/>
  <c r="AJ110" i="5"/>
  <c r="AJ109" i="5"/>
  <c r="AJ108" i="5"/>
  <c r="AJ107" i="5"/>
  <c r="AJ106" i="5"/>
  <c r="AJ105" i="5"/>
  <c r="AJ104" i="5"/>
  <c r="AJ103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G2" i="3"/>
  <c r="G3" i="3"/>
  <c r="G4" i="3"/>
  <c r="AJ1475" i="4"/>
  <c r="AJ1474" i="4"/>
  <c r="AJ1473" i="4"/>
  <c r="AJ1472" i="4"/>
  <c r="AJ1471" i="4"/>
  <c r="AJ1470" i="4"/>
  <c r="AJ1469" i="4"/>
  <c r="AJ1468" i="4"/>
  <c r="AJ1467" i="4"/>
  <c r="AJ1466" i="4"/>
  <c r="AJ1465" i="4"/>
  <c r="AJ1464" i="4"/>
  <c r="AJ1463" i="4"/>
  <c r="AJ1462" i="4"/>
  <c r="AJ1461" i="4"/>
  <c r="AJ1460" i="4"/>
  <c r="AJ1459" i="4"/>
  <c r="AJ1458" i="4"/>
  <c r="AJ1457" i="4"/>
  <c r="AJ1456" i="4"/>
  <c r="AJ1455" i="4"/>
  <c r="AJ1454" i="4"/>
  <c r="AJ1453" i="4"/>
  <c r="AJ1452" i="4"/>
  <c r="AJ1451" i="4"/>
  <c r="AJ1450" i="4"/>
  <c r="AJ1449" i="4"/>
  <c r="AJ1448" i="4"/>
  <c r="AJ1447" i="4"/>
  <c r="AJ1446" i="4"/>
  <c r="AJ1445" i="4"/>
  <c r="AJ1444" i="4"/>
  <c r="AJ1443" i="4"/>
  <c r="AJ1442" i="4"/>
  <c r="AJ1441" i="4"/>
  <c r="AJ1440" i="4"/>
  <c r="AJ1439" i="4"/>
  <c r="AJ1438" i="4"/>
  <c r="AJ1437" i="4"/>
  <c r="AJ1436" i="4"/>
  <c r="AJ1435" i="4"/>
  <c r="AJ1434" i="4"/>
  <c r="AJ1433" i="4"/>
  <c r="AJ1432" i="4"/>
  <c r="AJ1431" i="4"/>
  <c r="AJ1430" i="4"/>
  <c r="AJ1429" i="4"/>
  <c r="AJ1428" i="4"/>
  <c r="AJ1427" i="4"/>
  <c r="AJ1426" i="4"/>
  <c r="AJ1425" i="4"/>
  <c r="AJ1424" i="4"/>
  <c r="AJ1423" i="4"/>
  <c r="AJ1422" i="4"/>
  <c r="AJ1421" i="4"/>
  <c r="AJ1420" i="4"/>
  <c r="AJ1419" i="4"/>
  <c r="AJ1418" i="4"/>
  <c r="AJ1417" i="4"/>
  <c r="AJ1416" i="4"/>
  <c r="AJ1415" i="4"/>
  <c r="AJ1414" i="4"/>
  <c r="AJ1413" i="4"/>
  <c r="AJ1412" i="4"/>
  <c r="AJ1411" i="4"/>
  <c r="AJ1410" i="4"/>
  <c r="AJ1409" i="4"/>
  <c r="AJ1408" i="4"/>
  <c r="AJ1407" i="4"/>
  <c r="AJ1406" i="4"/>
  <c r="AJ1405" i="4"/>
  <c r="AJ1404" i="4"/>
  <c r="AJ1403" i="4"/>
  <c r="AJ1402" i="4"/>
  <c r="AJ1401" i="4"/>
  <c r="AJ1400" i="4"/>
  <c r="AJ1399" i="4"/>
  <c r="AJ1398" i="4"/>
  <c r="AJ1397" i="4"/>
  <c r="AJ1396" i="4"/>
  <c r="AJ1395" i="4"/>
  <c r="AJ1394" i="4"/>
  <c r="AJ1393" i="4"/>
  <c r="AJ1392" i="4"/>
  <c r="AJ1391" i="4"/>
  <c r="AJ1390" i="4"/>
  <c r="AJ1389" i="4"/>
  <c r="AJ1388" i="4"/>
  <c r="AJ1387" i="4"/>
  <c r="AJ1386" i="4"/>
  <c r="AJ1385" i="4"/>
  <c r="AJ1384" i="4"/>
  <c r="AJ1383" i="4"/>
  <c r="AJ1382" i="4"/>
  <c r="AJ1381" i="4"/>
  <c r="AJ1380" i="4"/>
  <c r="AJ1379" i="4"/>
  <c r="AJ1378" i="4"/>
  <c r="AJ1377" i="4"/>
  <c r="AJ1376" i="4"/>
  <c r="AJ1375" i="4"/>
  <c r="AJ1374" i="4"/>
  <c r="AJ1373" i="4"/>
  <c r="AJ1372" i="4"/>
  <c r="AJ1371" i="4"/>
  <c r="AJ1370" i="4"/>
  <c r="AJ1369" i="4"/>
  <c r="AJ1368" i="4"/>
  <c r="AJ1367" i="4"/>
  <c r="AJ1366" i="4"/>
  <c r="AJ1365" i="4"/>
  <c r="AJ1364" i="4"/>
  <c r="AJ1363" i="4"/>
  <c r="AJ1362" i="4"/>
  <c r="AJ1361" i="4"/>
  <c r="AJ1360" i="4"/>
  <c r="AJ1359" i="4"/>
  <c r="AJ1358" i="4"/>
  <c r="AJ1357" i="4"/>
  <c r="AJ1356" i="4"/>
  <c r="AJ1355" i="4"/>
  <c r="AJ1354" i="4"/>
  <c r="AJ1353" i="4"/>
  <c r="AJ1352" i="4"/>
  <c r="AJ1351" i="4"/>
  <c r="AJ1350" i="4"/>
  <c r="AJ1349" i="4"/>
  <c r="AJ1348" i="4"/>
  <c r="AJ1347" i="4"/>
  <c r="AJ1346" i="4"/>
  <c r="AJ1345" i="4"/>
  <c r="AJ1344" i="4"/>
  <c r="AJ1343" i="4"/>
  <c r="AJ1342" i="4"/>
  <c r="AJ1341" i="4"/>
  <c r="AJ1340" i="4"/>
  <c r="AJ1339" i="4"/>
  <c r="AJ1338" i="4"/>
  <c r="AJ1337" i="4"/>
  <c r="AJ1336" i="4"/>
  <c r="AJ1335" i="4"/>
  <c r="AJ1334" i="4"/>
  <c r="AJ1333" i="4"/>
  <c r="AJ1332" i="4"/>
  <c r="AJ1331" i="4"/>
  <c r="AJ1330" i="4"/>
  <c r="AJ1329" i="4"/>
  <c r="AJ1328" i="4"/>
  <c r="AJ1327" i="4"/>
  <c r="AJ1326" i="4"/>
  <c r="AJ1325" i="4"/>
  <c r="AJ1324" i="4"/>
  <c r="AJ1323" i="4"/>
  <c r="AJ1322" i="4"/>
  <c r="AJ1321" i="4"/>
  <c r="AJ1320" i="4"/>
  <c r="AJ1319" i="4"/>
  <c r="AJ1318" i="4"/>
  <c r="AJ1317" i="4"/>
  <c r="AJ1316" i="4"/>
  <c r="AJ1315" i="4"/>
  <c r="AJ1314" i="4"/>
  <c r="AJ1313" i="4"/>
  <c r="AJ1312" i="4"/>
  <c r="AJ1311" i="4"/>
  <c r="AJ1310" i="4"/>
  <c r="AJ1309" i="4"/>
  <c r="AJ1308" i="4"/>
  <c r="AJ1307" i="4"/>
  <c r="AJ1306" i="4"/>
  <c r="AJ1305" i="4"/>
  <c r="AJ1304" i="4"/>
  <c r="AJ1303" i="4"/>
  <c r="AJ1302" i="4"/>
  <c r="AJ1301" i="4"/>
  <c r="AJ1300" i="4"/>
  <c r="AJ1299" i="4"/>
  <c r="AJ1298" i="4"/>
  <c r="AJ1297" i="4"/>
  <c r="AJ1296" i="4"/>
  <c r="AJ1295" i="4"/>
  <c r="AJ1294" i="4"/>
  <c r="AJ1293" i="4"/>
  <c r="AJ1292" i="4"/>
  <c r="AJ1291" i="4"/>
  <c r="AJ1290" i="4"/>
  <c r="AJ1289" i="4"/>
  <c r="AJ1288" i="4"/>
  <c r="AJ1287" i="4"/>
  <c r="AJ1286" i="4"/>
  <c r="AJ1285" i="4"/>
  <c r="AJ1284" i="4"/>
  <c r="AJ1283" i="4"/>
  <c r="AJ1282" i="4"/>
  <c r="AJ1281" i="4"/>
  <c r="AJ1280" i="4"/>
  <c r="AJ1279" i="4"/>
  <c r="AJ1278" i="4"/>
  <c r="AJ1277" i="4"/>
  <c r="AJ1276" i="4"/>
  <c r="AJ1275" i="4"/>
  <c r="AJ1274" i="4"/>
  <c r="AJ1273" i="4"/>
  <c r="AJ1272" i="4"/>
  <c r="AJ1271" i="4"/>
  <c r="AJ1270" i="4"/>
  <c r="AJ1269" i="4"/>
  <c r="AJ1268" i="4"/>
  <c r="AJ1267" i="4"/>
  <c r="AJ1266" i="4"/>
  <c r="AJ1265" i="4"/>
  <c r="AJ1264" i="4"/>
  <c r="AJ1263" i="4"/>
  <c r="AJ1262" i="4"/>
  <c r="AJ1261" i="4"/>
  <c r="AJ1260" i="4"/>
  <c r="AJ1259" i="4"/>
  <c r="AJ1258" i="4"/>
  <c r="AJ1257" i="4"/>
  <c r="AJ1256" i="4"/>
  <c r="AJ1255" i="4"/>
  <c r="AJ1254" i="4"/>
  <c r="AJ1253" i="4"/>
  <c r="AJ1252" i="4"/>
  <c r="AJ1251" i="4"/>
  <c r="AJ1250" i="4"/>
  <c r="AJ1249" i="4"/>
  <c r="AJ1248" i="4"/>
  <c r="AJ1247" i="4"/>
  <c r="AJ1246" i="4"/>
  <c r="AJ1245" i="4"/>
  <c r="AJ1244" i="4"/>
  <c r="AJ1243" i="4"/>
  <c r="AJ1242" i="4"/>
  <c r="AJ1241" i="4"/>
  <c r="AJ1240" i="4"/>
  <c r="AJ1239" i="4"/>
  <c r="AJ1238" i="4"/>
  <c r="AJ1237" i="4"/>
  <c r="AJ1236" i="4"/>
  <c r="AJ1235" i="4"/>
  <c r="AJ1234" i="4"/>
  <c r="AJ1233" i="4"/>
  <c r="AJ1232" i="4"/>
  <c r="AJ1231" i="4"/>
  <c r="AJ1230" i="4"/>
  <c r="AJ1229" i="4"/>
  <c r="AJ1228" i="4"/>
  <c r="AJ1227" i="4"/>
  <c r="AJ1226" i="4"/>
  <c r="AJ1225" i="4"/>
  <c r="AJ1224" i="4"/>
  <c r="AJ1223" i="4"/>
  <c r="AJ1222" i="4"/>
  <c r="AJ1221" i="4"/>
  <c r="AJ1220" i="4"/>
  <c r="AJ1219" i="4"/>
  <c r="AJ1218" i="4"/>
  <c r="AJ1217" i="4"/>
  <c r="AJ1216" i="4"/>
  <c r="AJ1215" i="4"/>
  <c r="AJ1214" i="4"/>
  <c r="AJ1213" i="4"/>
  <c r="AJ1212" i="4"/>
  <c r="AJ1211" i="4"/>
  <c r="AJ1210" i="4"/>
  <c r="AJ1209" i="4"/>
  <c r="AJ1208" i="4"/>
  <c r="AJ1207" i="4"/>
  <c r="AJ1206" i="4"/>
  <c r="AJ1205" i="4"/>
  <c r="AJ1204" i="4"/>
  <c r="AJ1203" i="4"/>
  <c r="AJ1202" i="4"/>
  <c r="AJ1201" i="4"/>
  <c r="AJ1200" i="4"/>
  <c r="AJ1199" i="4"/>
  <c r="AJ1198" i="4"/>
  <c r="AJ1197" i="4"/>
  <c r="AJ1196" i="4"/>
  <c r="AJ1195" i="4"/>
  <c r="AJ1194" i="4"/>
  <c r="AJ1193" i="4"/>
  <c r="AJ1192" i="4"/>
  <c r="AJ1191" i="4"/>
  <c r="AJ1190" i="4"/>
  <c r="AJ1189" i="4"/>
  <c r="AJ1188" i="4"/>
  <c r="AJ1187" i="4"/>
  <c r="AJ1186" i="4"/>
  <c r="AJ1185" i="4"/>
  <c r="AJ1184" i="4"/>
  <c r="AJ1183" i="4"/>
  <c r="AJ1182" i="4"/>
  <c r="AJ1181" i="4"/>
  <c r="AJ1180" i="4"/>
  <c r="AJ1179" i="4"/>
  <c r="AJ1178" i="4"/>
  <c r="AJ1177" i="4"/>
  <c r="AJ1176" i="4"/>
  <c r="AJ1175" i="4"/>
  <c r="AJ1174" i="4"/>
  <c r="AJ1173" i="4"/>
  <c r="AJ1172" i="4"/>
  <c r="AJ1171" i="4"/>
  <c r="AJ1170" i="4"/>
  <c r="AJ1169" i="4"/>
  <c r="AJ1168" i="4"/>
  <c r="AJ1167" i="4"/>
  <c r="AJ1166" i="4"/>
  <c r="AJ1165" i="4"/>
  <c r="AJ1164" i="4"/>
  <c r="AJ1163" i="4"/>
  <c r="AJ1162" i="4"/>
  <c r="AJ1161" i="4"/>
  <c r="AJ1160" i="4"/>
  <c r="AJ1159" i="4"/>
  <c r="AJ1158" i="4"/>
  <c r="AJ1157" i="4"/>
  <c r="AJ1156" i="4"/>
  <c r="AJ1155" i="4"/>
  <c r="AJ1154" i="4"/>
  <c r="AJ1153" i="4"/>
  <c r="AJ1152" i="4"/>
  <c r="AJ1151" i="4"/>
  <c r="AJ1150" i="4"/>
  <c r="AJ1149" i="4"/>
  <c r="AJ1148" i="4"/>
  <c r="AJ1147" i="4"/>
  <c r="AJ1146" i="4"/>
  <c r="AJ1145" i="4"/>
  <c r="AJ1144" i="4"/>
  <c r="AJ1143" i="4"/>
  <c r="AJ1142" i="4"/>
  <c r="AJ1141" i="4"/>
  <c r="AJ1140" i="4"/>
  <c r="AJ1139" i="4"/>
  <c r="AJ1138" i="4"/>
  <c r="AJ1137" i="4"/>
  <c r="AJ1136" i="4"/>
  <c r="AJ1135" i="4"/>
  <c r="AJ1134" i="4"/>
  <c r="AJ1133" i="4"/>
  <c r="AJ1132" i="4"/>
  <c r="AJ1131" i="4"/>
  <c r="AJ1130" i="4"/>
  <c r="AJ1129" i="4"/>
  <c r="AJ1128" i="4"/>
  <c r="AJ1127" i="4"/>
  <c r="AJ1126" i="4"/>
  <c r="AJ1125" i="4"/>
  <c r="AJ1124" i="4"/>
  <c r="AJ1123" i="4"/>
  <c r="AJ1122" i="4"/>
  <c r="AJ1121" i="4"/>
  <c r="AJ1120" i="4"/>
  <c r="AJ1119" i="4"/>
  <c r="AJ1118" i="4"/>
  <c r="AJ1117" i="4"/>
  <c r="AJ1116" i="4"/>
  <c r="AJ1115" i="4"/>
  <c r="AJ1114" i="4"/>
  <c r="AJ1113" i="4"/>
  <c r="AJ1112" i="4"/>
  <c r="AJ1111" i="4"/>
  <c r="AJ1110" i="4"/>
  <c r="AJ1109" i="4"/>
  <c r="AJ1108" i="4"/>
  <c r="AJ1107" i="4"/>
  <c r="AJ1106" i="4"/>
  <c r="AJ1105" i="4"/>
  <c r="AJ1104" i="4"/>
  <c r="AJ1103" i="4"/>
  <c r="AJ1102" i="4"/>
  <c r="AJ1101" i="4"/>
  <c r="AJ1100" i="4"/>
  <c r="AJ1099" i="4"/>
  <c r="AJ1098" i="4"/>
  <c r="AJ1097" i="4"/>
  <c r="AJ1096" i="4"/>
  <c r="AJ1095" i="4"/>
  <c r="AJ1094" i="4"/>
  <c r="AJ1093" i="4"/>
  <c r="AJ1092" i="4"/>
  <c r="AJ1091" i="4"/>
  <c r="AJ1090" i="4"/>
  <c r="AJ1089" i="4"/>
  <c r="AJ1088" i="4"/>
  <c r="AJ1087" i="4"/>
  <c r="AJ1086" i="4"/>
  <c r="AJ1085" i="4"/>
  <c r="AJ1084" i="4"/>
  <c r="AJ1083" i="4"/>
  <c r="AJ1082" i="4"/>
  <c r="AJ1081" i="4"/>
  <c r="AJ1080" i="4"/>
  <c r="AJ1079" i="4"/>
  <c r="AJ1078" i="4"/>
  <c r="AJ1077" i="4"/>
  <c r="AJ1076" i="4"/>
  <c r="AJ1075" i="4"/>
  <c r="AJ1074" i="4"/>
  <c r="AJ1073" i="4"/>
  <c r="AJ1072" i="4"/>
  <c r="AJ1071" i="4"/>
  <c r="AJ1070" i="4"/>
  <c r="AJ1069" i="4"/>
  <c r="AJ1068" i="4"/>
  <c r="AJ1067" i="4"/>
  <c r="AJ1066" i="4"/>
  <c r="AJ1065" i="4"/>
  <c r="AJ1064" i="4"/>
  <c r="AJ1063" i="4"/>
  <c r="AJ1062" i="4"/>
  <c r="AJ1061" i="4"/>
  <c r="AJ1060" i="4"/>
  <c r="AJ1059" i="4"/>
  <c r="AJ1058" i="4"/>
  <c r="AJ1057" i="4"/>
  <c r="AJ1056" i="4"/>
  <c r="AJ1055" i="4"/>
  <c r="AJ1054" i="4"/>
  <c r="AJ1053" i="4"/>
  <c r="AJ1052" i="4"/>
  <c r="AJ1051" i="4"/>
  <c r="AJ1050" i="4"/>
  <c r="AJ1049" i="4"/>
  <c r="AJ1048" i="4"/>
  <c r="AJ1047" i="4"/>
  <c r="AJ1046" i="4"/>
  <c r="AJ1045" i="4"/>
  <c r="AJ1044" i="4"/>
  <c r="AJ1043" i="4"/>
  <c r="AJ1042" i="4"/>
  <c r="AJ1041" i="4"/>
  <c r="AJ1040" i="4"/>
  <c r="AJ1039" i="4"/>
  <c r="AJ1038" i="4"/>
  <c r="AJ1037" i="4"/>
  <c r="AJ1036" i="4"/>
  <c r="AJ1035" i="4"/>
  <c r="AJ1034" i="4"/>
  <c r="AJ1033" i="4"/>
  <c r="AJ1032" i="4"/>
  <c r="AJ1031" i="4"/>
  <c r="AJ1030" i="4"/>
  <c r="AJ1029" i="4"/>
  <c r="AJ1028" i="4"/>
  <c r="AJ1027" i="4"/>
  <c r="AJ1026" i="4"/>
  <c r="AJ1025" i="4"/>
  <c r="AJ1024" i="4"/>
  <c r="AJ1023" i="4"/>
  <c r="AJ1022" i="4"/>
  <c r="AJ1021" i="4"/>
  <c r="AJ1020" i="4"/>
  <c r="AJ1019" i="4"/>
  <c r="AJ1018" i="4"/>
  <c r="AJ1017" i="4"/>
  <c r="AJ1016" i="4"/>
  <c r="AJ1015" i="4"/>
  <c r="AJ1014" i="4"/>
  <c r="AJ1013" i="4"/>
  <c r="AJ1012" i="4"/>
  <c r="AJ1011" i="4"/>
  <c r="AJ1010" i="4"/>
  <c r="AJ1009" i="4"/>
  <c r="AJ1008" i="4"/>
  <c r="AJ1007" i="4"/>
  <c r="AJ1006" i="4"/>
  <c r="AJ1005" i="4"/>
  <c r="AJ1004" i="4"/>
  <c r="AJ1003" i="4"/>
  <c r="AJ1002" i="4"/>
  <c r="AJ1001" i="4"/>
  <c r="AJ1000" i="4"/>
  <c r="AJ999" i="4"/>
  <c r="AJ998" i="4"/>
  <c r="AJ997" i="4"/>
  <c r="AJ996" i="4"/>
  <c r="AJ995" i="4"/>
  <c r="AJ994" i="4"/>
  <c r="AJ993" i="4"/>
  <c r="AJ992" i="4"/>
  <c r="AJ991" i="4"/>
  <c r="AJ990" i="4"/>
  <c r="AJ989" i="4"/>
  <c r="AJ988" i="4"/>
  <c r="AJ987" i="4"/>
  <c r="AJ986" i="4"/>
  <c r="AJ985" i="4"/>
  <c r="AJ984" i="4"/>
  <c r="AJ983" i="4"/>
  <c r="AJ982" i="4"/>
  <c r="AJ981" i="4"/>
  <c r="AJ980" i="4"/>
  <c r="AJ979" i="4"/>
  <c r="AJ978" i="4"/>
  <c r="AJ977" i="4"/>
  <c r="AJ976" i="4"/>
  <c r="AJ975" i="4"/>
  <c r="AJ974" i="4"/>
  <c r="AJ973" i="4"/>
  <c r="AJ972" i="4"/>
  <c r="AJ971" i="4"/>
  <c r="AJ970" i="4"/>
  <c r="AJ969" i="4"/>
  <c r="AJ968" i="4"/>
  <c r="AJ967" i="4"/>
  <c r="AJ966" i="4"/>
  <c r="AJ965" i="4"/>
  <c r="AJ964" i="4"/>
  <c r="AJ963" i="4"/>
  <c r="AJ962" i="4"/>
  <c r="AJ961" i="4"/>
  <c r="AJ960" i="4"/>
  <c r="AJ959" i="4"/>
  <c r="AJ958" i="4"/>
  <c r="AJ957" i="4"/>
  <c r="AJ956" i="4"/>
  <c r="AJ955" i="4"/>
  <c r="AJ954" i="4"/>
  <c r="AJ953" i="4"/>
  <c r="AJ952" i="4"/>
  <c r="AJ951" i="4"/>
  <c r="AJ950" i="4"/>
  <c r="AJ949" i="4"/>
  <c r="AJ948" i="4"/>
  <c r="AJ947" i="4"/>
  <c r="AJ946" i="4"/>
  <c r="AJ945" i="4"/>
  <c r="AJ944" i="4"/>
  <c r="AJ943" i="4"/>
  <c r="AJ942" i="4"/>
  <c r="AJ941" i="4"/>
  <c r="AJ940" i="4"/>
  <c r="AJ939" i="4"/>
  <c r="AJ938" i="4"/>
  <c r="AJ937" i="4"/>
  <c r="AJ936" i="4"/>
  <c r="AJ935" i="4"/>
  <c r="AJ934" i="4"/>
  <c r="AJ933" i="4"/>
  <c r="AJ932" i="4"/>
  <c r="AJ931" i="4"/>
  <c r="AJ930" i="4"/>
  <c r="AJ929" i="4"/>
  <c r="AJ928" i="4"/>
  <c r="AJ927" i="4"/>
  <c r="AJ926" i="4"/>
  <c r="AJ925" i="4"/>
  <c r="AJ924" i="4"/>
  <c r="AJ923" i="4"/>
  <c r="AJ922" i="4"/>
  <c r="AJ921" i="4"/>
  <c r="AJ920" i="4"/>
  <c r="AJ919" i="4"/>
  <c r="AJ918" i="4"/>
  <c r="AJ917" i="4"/>
  <c r="AJ916" i="4"/>
  <c r="AJ915" i="4"/>
  <c r="AJ914" i="4"/>
  <c r="AJ913" i="4"/>
  <c r="AJ912" i="4"/>
  <c r="AJ911" i="4"/>
  <c r="AJ910" i="4"/>
  <c r="AJ909" i="4"/>
  <c r="AJ908" i="4"/>
  <c r="AJ907" i="4"/>
  <c r="AJ906" i="4"/>
  <c r="AJ905" i="4"/>
  <c r="AJ904" i="4"/>
  <c r="AJ903" i="4"/>
  <c r="AJ902" i="4"/>
  <c r="AJ901" i="4"/>
  <c r="AJ900" i="4"/>
  <c r="AJ899" i="4"/>
  <c r="AJ898" i="4"/>
  <c r="AJ897" i="4"/>
  <c r="AJ896" i="4"/>
  <c r="AJ895" i="4"/>
  <c r="AJ894" i="4"/>
  <c r="AJ893" i="4"/>
  <c r="AJ892" i="4"/>
  <c r="AJ891" i="4"/>
  <c r="AJ890" i="4"/>
  <c r="AJ889" i="4"/>
  <c r="AJ888" i="4"/>
  <c r="AJ887" i="4"/>
  <c r="AJ886" i="4"/>
  <c r="AJ885" i="4"/>
  <c r="AJ884" i="4"/>
  <c r="AJ883" i="4"/>
  <c r="AJ882" i="4"/>
  <c r="AJ881" i="4"/>
  <c r="AJ880" i="4"/>
  <c r="AJ879" i="4"/>
  <c r="AJ878" i="4"/>
  <c r="AJ877" i="4"/>
  <c r="AJ876" i="4"/>
  <c r="AJ875" i="4"/>
  <c r="AJ874" i="4"/>
  <c r="AJ873" i="4"/>
  <c r="AJ872" i="4"/>
  <c r="AJ871" i="4"/>
  <c r="AJ870" i="4"/>
  <c r="AJ869" i="4"/>
  <c r="AJ868" i="4"/>
  <c r="AJ867" i="4"/>
  <c r="AJ866" i="4"/>
  <c r="AJ865" i="4"/>
  <c r="AJ864" i="4"/>
  <c r="AJ863" i="4"/>
  <c r="AJ862" i="4"/>
  <c r="AJ861" i="4"/>
  <c r="AJ860" i="4"/>
  <c r="AJ859" i="4"/>
  <c r="AJ858" i="4"/>
  <c r="AJ857" i="4"/>
  <c r="AJ856" i="4"/>
  <c r="AJ855" i="4"/>
  <c r="AJ854" i="4"/>
  <c r="AJ853" i="4"/>
  <c r="AJ852" i="4"/>
  <c r="AJ851" i="4"/>
  <c r="AJ850" i="4"/>
  <c r="AJ849" i="4"/>
  <c r="AJ848" i="4"/>
  <c r="AJ847" i="4"/>
  <c r="AJ846" i="4"/>
  <c r="AJ845" i="4"/>
  <c r="AJ844" i="4"/>
  <c r="AJ843" i="4"/>
  <c r="AJ842" i="4"/>
  <c r="AJ841" i="4"/>
  <c r="AJ840" i="4"/>
  <c r="AJ839" i="4"/>
  <c r="AJ838" i="4"/>
  <c r="AJ837" i="4"/>
  <c r="AJ836" i="4"/>
  <c r="AJ835" i="4"/>
  <c r="AJ834" i="4"/>
  <c r="AJ833" i="4"/>
  <c r="AJ832" i="4"/>
  <c r="AJ831" i="4"/>
  <c r="AJ830" i="4"/>
  <c r="AJ829" i="4"/>
  <c r="AJ828" i="4"/>
  <c r="AJ827" i="4"/>
  <c r="AJ826" i="4"/>
  <c r="AJ825" i="4"/>
  <c r="AJ824" i="4"/>
  <c r="AJ823" i="4"/>
  <c r="AJ822" i="4"/>
  <c r="AJ821" i="4"/>
  <c r="AJ820" i="4"/>
  <c r="AJ819" i="4"/>
  <c r="AJ818" i="4"/>
  <c r="AJ817" i="4"/>
  <c r="AJ816" i="4"/>
  <c r="AJ815" i="4"/>
  <c r="AJ814" i="4"/>
  <c r="AJ813" i="4"/>
  <c r="AJ812" i="4"/>
  <c r="AJ811" i="4"/>
  <c r="AJ810" i="4"/>
  <c r="AJ809" i="4"/>
  <c r="AJ808" i="4"/>
  <c r="AJ807" i="4"/>
  <c r="AJ806" i="4"/>
  <c r="AJ805" i="4"/>
  <c r="AJ804" i="4"/>
  <c r="AJ803" i="4"/>
  <c r="AJ802" i="4"/>
  <c r="AJ801" i="4"/>
  <c r="AJ800" i="4"/>
  <c r="AJ799" i="4"/>
  <c r="AJ798" i="4"/>
  <c r="AJ797" i="4"/>
  <c r="AJ796" i="4"/>
  <c r="AJ795" i="4"/>
  <c r="AJ794" i="4"/>
  <c r="AJ793" i="4"/>
  <c r="AJ792" i="4"/>
  <c r="AJ791" i="4"/>
  <c r="AJ790" i="4"/>
  <c r="AJ789" i="4"/>
  <c r="AJ788" i="4"/>
  <c r="AJ787" i="4"/>
  <c r="AJ786" i="4"/>
  <c r="AJ785" i="4"/>
  <c r="AJ784" i="4"/>
  <c r="AJ783" i="4"/>
  <c r="AJ782" i="4"/>
  <c r="AJ781" i="4"/>
  <c r="AJ780" i="4"/>
  <c r="AJ779" i="4"/>
  <c r="AJ778" i="4"/>
  <c r="AJ777" i="4"/>
  <c r="AJ776" i="4"/>
  <c r="AJ775" i="4"/>
  <c r="AJ774" i="4"/>
  <c r="AJ773" i="4"/>
  <c r="AJ772" i="4"/>
  <c r="AJ771" i="4"/>
  <c r="AJ770" i="4"/>
  <c r="AJ769" i="4"/>
  <c r="AJ768" i="4"/>
  <c r="AJ767" i="4"/>
  <c r="AJ766" i="4"/>
  <c r="AJ765" i="4"/>
  <c r="AJ764" i="4"/>
  <c r="AJ763" i="4"/>
  <c r="AJ762" i="4"/>
  <c r="AJ761" i="4"/>
  <c r="AJ760" i="4"/>
  <c r="AJ759" i="4"/>
  <c r="AJ758" i="4"/>
  <c r="AJ757" i="4"/>
  <c r="AJ756" i="4"/>
  <c r="AJ755" i="4"/>
  <c r="AJ754" i="4"/>
  <c r="AJ753" i="4"/>
  <c r="AJ752" i="4"/>
  <c r="AJ751" i="4"/>
  <c r="AJ750" i="4"/>
  <c r="AJ749" i="4"/>
  <c r="AJ748" i="4"/>
  <c r="AJ747" i="4"/>
  <c r="AJ746" i="4"/>
  <c r="AJ745" i="4"/>
  <c r="AJ744" i="4"/>
  <c r="AJ743" i="4"/>
  <c r="AJ742" i="4"/>
  <c r="AJ741" i="4"/>
  <c r="AJ740" i="4"/>
  <c r="AJ739" i="4"/>
  <c r="AJ738" i="4"/>
  <c r="AJ737" i="4"/>
  <c r="AJ736" i="4"/>
  <c r="AJ735" i="4"/>
  <c r="AJ734" i="4"/>
  <c r="AJ733" i="4"/>
  <c r="AJ732" i="4"/>
  <c r="AJ731" i="4"/>
  <c r="AJ730" i="4"/>
  <c r="AJ729" i="4"/>
  <c r="AJ728" i="4"/>
  <c r="AJ727" i="4"/>
  <c r="AJ726" i="4"/>
  <c r="AJ725" i="4"/>
  <c r="AJ724" i="4"/>
  <c r="AJ723" i="4"/>
  <c r="AJ722" i="4"/>
  <c r="AJ721" i="4"/>
  <c r="AJ720" i="4"/>
  <c r="AJ719" i="4"/>
  <c r="AJ718" i="4"/>
  <c r="AJ717" i="4"/>
  <c r="AJ716" i="4"/>
  <c r="AJ715" i="4"/>
  <c r="AJ714" i="4"/>
  <c r="AJ713" i="4"/>
  <c r="AJ712" i="4"/>
  <c r="AJ711" i="4"/>
  <c r="AJ710" i="4"/>
  <c r="AJ709" i="4"/>
  <c r="AJ708" i="4"/>
  <c r="AJ707" i="4"/>
  <c r="AJ706" i="4"/>
  <c r="AJ705" i="4"/>
  <c r="AJ704" i="4"/>
  <c r="AJ703" i="4"/>
  <c r="AJ702" i="4"/>
  <c r="AJ701" i="4"/>
  <c r="AJ700" i="4"/>
  <c r="AJ699" i="4"/>
  <c r="AJ698" i="4"/>
  <c r="AJ697" i="4"/>
  <c r="AJ696" i="4"/>
  <c r="AJ695" i="4"/>
  <c r="AJ694" i="4"/>
  <c r="AJ693" i="4"/>
  <c r="AJ692" i="4"/>
  <c r="AJ691" i="4"/>
  <c r="AJ690" i="4"/>
  <c r="AJ689" i="4"/>
  <c r="AJ688" i="4"/>
  <c r="AJ687" i="4"/>
  <c r="AJ686" i="4"/>
  <c r="AJ685" i="4"/>
  <c r="AJ684" i="4"/>
  <c r="AJ683" i="4"/>
  <c r="AJ682" i="4"/>
  <c r="AJ681" i="4"/>
  <c r="AJ680" i="4"/>
  <c r="AJ679" i="4"/>
  <c r="AJ678" i="4"/>
  <c r="AJ677" i="4"/>
  <c r="AJ676" i="4"/>
  <c r="AJ675" i="4"/>
  <c r="AJ674" i="4"/>
  <c r="AJ673" i="4"/>
  <c r="AJ672" i="4"/>
  <c r="AJ671" i="4"/>
  <c r="AJ670" i="4"/>
  <c r="AJ669" i="4"/>
  <c r="AJ668" i="4"/>
  <c r="AJ667" i="4"/>
  <c r="AJ666" i="4"/>
  <c r="AJ665" i="4"/>
  <c r="AJ664" i="4"/>
  <c r="AJ663" i="4"/>
  <c r="AJ662" i="4"/>
  <c r="AJ661" i="4"/>
  <c r="AJ660" i="4"/>
  <c r="AJ659" i="4"/>
  <c r="AJ658" i="4"/>
  <c r="AJ657" i="4"/>
  <c r="AJ656" i="4"/>
  <c r="AJ655" i="4"/>
  <c r="AJ654" i="4"/>
  <c r="AJ653" i="4"/>
  <c r="AJ652" i="4"/>
  <c r="AJ651" i="4"/>
  <c r="AJ650" i="4"/>
  <c r="AJ649" i="4"/>
  <c r="AJ648" i="4"/>
  <c r="AJ647" i="4"/>
  <c r="AJ646" i="4"/>
  <c r="AJ645" i="4"/>
  <c r="AJ644" i="4"/>
  <c r="AJ643" i="4"/>
  <c r="AJ642" i="4"/>
  <c r="AJ641" i="4"/>
  <c r="AJ640" i="4"/>
  <c r="AJ639" i="4"/>
  <c r="AJ638" i="4"/>
  <c r="AJ637" i="4"/>
  <c r="AJ636" i="4"/>
  <c r="AJ635" i="4"/>
  <c r="AJ634" i="4"/>
  <c r="AJ633" i="4"/>
  <c r="AJ632" i="4"/>
  <c r="AJ631" i="4"/>
  <c r="AJ630" i="4"/>
  <c r="AJ629" i="4"/>
  <c r="AJ628" i="4"/>
  <c r="AJ627" i="4"/>
  <c r="AJ626" i="4"/>
  <c r="AJ625" i="4"/>
  <c r="AJ624" i="4"/>
  <c r="AJ623" i="4"/>
  <c r="AJ622" i="4"/>
  <c r="AJ621" i="4"/>
  <c r="AJ620" i="4"/>
  <c r="AJ619" i="4"/>
  <c r="AJ618" i="4"/>
  <c r="AJ617" i="4"/>
  <c r="AJ616" i="4"/>
  <c r="AJ615" i="4"/>
  <c r="AJ614" i="4"/>
  <c r="AJ613" i="4"/>
  <c r="AJ612" i="4"/>
  <c r="AJ611" i="4"/>
  <c r="AJ610" i="4"/>
  <c r="AJ609" i="4"/>
  <c r="AJ608" i="4"/>
  <c r="AJ607" i="4"/>
  <c r="AJ606" i="4"/>
  <c r="AJ605" i="4"/>
  <c r="AJ604" i="4"/>
  <c r="AJ603" i="4"/>
  <c r="AJ602" i="4"/>
  <c r="AJ601" i="4"/>
  <c r="AJ600" i="4"/>
  <c r="AJ599" i="4"/>
  <c r="AJ598" i="4"/>
  <c r="AJ597" i="4"/>
  <c r="AJ596" i="4"/>
  <c r="AJ595" i="4"/>
  <c r="AJ594" i="4"/>
  <c r="AJ593" i="4"/>
  <c r="AJ592" i="4"/>
  <c r="AJ591" i="4"/>
  <c r="AJ590" i="4"/>
  <c r="AJ589" i="4"/>
  <c r="AJ588" i="4"/>
  <c r="AJ587" i="4"/>
  <c r="AJ586" i="4"/>
  <c r="AJ585" i="4"/>
  <c r="AJ584" i="4"/>
  <c r="AJ583" i="4"/>
  <c r="AJ582" i="4"/>
  <c r="AJ581" i="4"/>
  <c r="AJ580" i="4"/>
  <c r="AJ579" i="4"/>
  <c r="AJ578" i="4"/>
  <c r="AJ577" i="4"/>
  <c r="AJ576" i="4"/>
  <c r="AJ575" i="4"/>
  <c r="AJ574" i="4"/>
  <c r="AJ573" i="4"/>
  <c r="AJ572" i="4"/>
  <c r="AJ571" i="4"/>
  <c r="AJ570" i="4"/>
  <c r="AJ569" i="4"/>
  <c r="AJ568" i="4"/>
  <c r="AJ567" i="4"/>
  <c r="AJ566" i="4"/>
  <c r="AJ565" i="4"/>
  <c r="AJ564" i="4"/>
  <c r="AJ563" i="4"/>
  <c r="AJ562" i="4"/>
  <c r="AJ561" i="4"/>
  <c r="AJ560" i="4"/>
  <c r="AJ559" i="4"/>
  <c r="AJ558" i="4"/>
  <c r="AJ557" i="4"/>
  <c r="AJ556" i="4"/>
  <c r="AJ555" i="4"/>
  <c r="AJ554" i="4"/>
  <c r="AJ553" i="4"/>
  <c r="AJ552" i="4"/>
  <c r="AJ551" i="4"/>
  <c r="AJ550" i="4"/>
  <c r="AJ549" i="4"/>
  <c r="AJ548" i="4"/>
  <c r="AJ547" i="4"/>
  <c r="AJ546" i="4"/>
  <c r="AJ545" i="4"/>
  <c r="AJ544" i="4"/>
  <c r="AJ543" i="4"/>
  <c r="AJ542" i="4"/>
  <c r="AJ541" i="4"/>
  <c r="AJ540" i="4"/>
  <c r="AJ539" i="4"/>
  <c r="AJ538" i="4"/>
  <c r="AJ537" i="4"/>
  <c r="AJ536" i="4"/>
  <c r="AJ535" i="4"/>
  <c r="AJ534" i="4"/>
  <c r="AJ533" i="4"/>
  <c r="AJ532" i="4"/>
  <c r="AJ531" i="4"/>
  <c r="AJ530" i="4"/>
  <c r="AJ529" i="4"/>
  <c r="AJ528" i="4"/>
  <c r="AJ527" i="4"/>
  <c r="AJ526" i="4"/>
  <c r="AJ525" i="4"/>
  <c r="AJ524" i="4"/>
  <c r="AJ523" i="4"/>
  <c r="AJ522" i="4"/>
  <c r="AJ521" i="4"/>
  <c r="AJ520" i="4"/>
  <c r="AJ519" i="4"/>
  <c r="AJ518" i="4"/>
  <c r="AJ517" i="4"/>
  <c r="AJ516" i="4"/>
  <c r="AJ515" i="4"/>
  <c r="AJ514" i="4"/>
  <c r="AJ513" i="4"/>
  <c r="AJ512" i="4"/>
  <c r="AJ511" i="4"/>
  <c r="AJ510" i="4"/>
  <c r="AJ509" i="4"/>
  <c r="AJ508" i="4"/>
  <c r="AJ507" i="4"/>
  <c r="AJ506" i="4"/>
  <c r="AJ505" i="4"/>
  <c r="AJ504" i="4"/>
  <c r="AJ503" i="4"/>
  <c r="AJ502" i="4"/>
  <c r="AJ501" i="4"/>
  <c r="AJ500" i="4"/>
  <c r="AJ499" i="4"/>
  <c r="AJ498" i="4"/>
  <c r="AJ497" i="4"/>
  <c r="AJ496" i="4"/>
  <c r="AJ495" i="4"/>
  <c r="AJ494" i="4"/>
  <c r="AJ493" i="4"/>
  <c r="AJ492" i="4"/>
  <c r="AJ491" i="4"/>
  <c r="AJ490" i="4"/>
  <c r="AJ489" i="4"/>
  <c r="AJ488" i="4"/>
  <c r="AJ487" i="4"/>
  <c r="AJ486" i="4"/>
  <c r="AJ485" i="4"/>
  <c r="AJ484" i="4"/>
  <c r="AJ483" i="4"/>
  <c r="AJ482" i="4"/>
  <c r="AJ481" i="4"/>
  <c r="AJ480" i="4"/>
  <c r="AJ479" i="4"/>
  <c r="AJ478" i="4"/>
  <c r="AJ477" i="4"/>
  <c r="AJ476" i="4"/>
  <c r="AJ475" i="4"/>
  <c r="AJ474" i="4"/>
  <c r="AJ473" i="4"/>
  <c r="AJ472" i="4"/>
  <c r="AJ471" i="4"/>
  <c r="AJ470" i="4"/>
  <c r="AJ469" i="4"/>
  <c r="AJ468" i="4"/>
  <c r="AJ467" i="4"/>
  <c r="AJ466" i="4"/>
  <c r="AJ465" i="4"/>
  <c r="AJ464" i="4"/>
  <c r="AJ463" i="4"/>
  <c r="AJ462" i="4"/>
  <c r="AJ461" i="4"/>
  <c r="AJ460" i="4"/>
  <c r="AJ459" i="4"/>
  <c r="AJ458" i="4"/>
  <c r="AJ457" i="4"/>
  <c r="AJ456" i="4"/>
  <c r="AJ455" i="4"/>
  <c r="AJ454" i="4"/>
  <c r="AJ453" i="4"/>
  <c r="AJ452" i="4"/>
  <c r="AJ451" i="4"/>
  <c r="AJ450" i="4"/>
  <c r="AJ449" i="4"/>
  <c r="AJ448" i="4"/>
  <c r="AJ447" i="4"/>
  <c r="AJ446" i="4"/>
  <c r="AJ445" i="4"/>
  <c r="AJ444" i="4"/>
  <c r="AJ443" i="4"/>
  <c r="AJ442" i="4"/>
  <c r="AJ441" i="4"/>
  <c r="AJ440" i="4"/>
  <c r="AJ439" i="4"/>
  <c r="AJ438" i="4"/>
  <c r="AJ437" i="4"/>
  <c r="AJ436" i="4"/>
  <c r="AJ435" i="4"/>
  <c r="AJ434" i="4"/>
  <c r="AJ433" i="4"/>
  <c r="AJ432" i="4"/>
  <c r="AJ431" i="4"/>
  <c r="AJ430" i="4"/>
  <c r="AJ429" i="4"/>
  <c r="AJ428" i="4"/>
  <c r="AJ427" i="4"/>
  <c r="AJ426" i="4"/>
  <c r="AJ425" i="4"/>
  <c r="AJ424" i="4"/>
  <c r="AJ423" i="4"/>
  <c r="AJ422" i="4"/>
  <c r="AJ421" i="4"/>
  <c r="AJ420" i="4"/>
  <c r="AJ419" i="4"/>
  <c r="AJ418" i="4"/>
  <c r="AJ417" i="4"/>
  <c r="AJ416" i="4"/>
  <c r="AJ415" i="4"/>
  <c r="AJ414" i="4"/>
  <c r="AJ413" i="4"/>
  <c r="AJ412" i="4"/>
  <c r="AJ411" i="4"/>
  <c r="AJ410" i="4"/>
  <c r="AJ409" i="4"/>
  <c r="AJ408" i="4"/>
  <c r="AJ407" i="4"/>
  <c r="AJ406" i="4"/>
  <c r="AJ405" i="4"/>
  <c r="AJ404" i="4"/>
  <c r="AJ403" i="4"/>
  <c r="AJ402" i="4"/>
  <c r="AJ401" i="4"/>
  <c r="AJ400" i="4"/>
  <c r="AJ399" i="4"/>
  <c r="AJ398" i="4"/>
  <c r="AJ397" i="4"/>
  <c r="AJ396" i="4"/>
  <c r="AJ395" i="4"/>
  <c r="AJ394" i="4"/>
  <c r="AJ393" i="4"/>
  <c r="AJ392" i="4"/>
  <c r="AJ391" i="4"/>
  <c r="AJ390" i="4"/>
  <c r="AJ389" i="4"/>
  <c r="AJ388" i="4"/>
  <c r="AJ387" i="4"/>
  <c r="AJ386" i="4"/>
  <c r="AJ385" i="4"/>
  <c r="AJ384" i="4"/>
  <c r="AJ383" i="4"/>
  <c r="AJ382" i="4"/>
  <c r="AJ381" i="4"/>
  <c r="AJ380" i="4"/>
  <c r="AJ379" i="4"/>
  <c r="AJ378" i="4"/>
  <c r="AJ377" i="4"/>
  <c r="AJ376" i="4"/>
  <c r="AJ375" i="4"/>
  <c r="AJ374" i="4"/>
  <c r="AJ373" i="4"/>
  <c r="AJ372" i="4"/>
  <c r="AJ371" i="4"/>
  <c r="AJ370" i="4"/>
  <c r="AJ369" i="4"/>
  <c r="AJ368" i="4"/>
  <c r="AJ367" i="4"/>
  <c r="AJ366" i="4"/>
  <c r="AJ365" i="4"/>
  <c r="AJ364" i="4"/>
  <c r="AJ363" i="4"/>
  <c r="AJ362" i="4"/>
  <c r="AJ361" i="4"/>
  <c r="AJ360" i="4"/>
  <c r="AJ359" i="4"/>
  <c r="AJ358" i="4"/>
  <c r="AJ357" i="4"/>
  <c r="AJ356" i="4"/>
  <c r="AJ355" i="4"/>
  <c r="AJ354" i="4"/>
  <c r="AJ353" i="4"/>
  <c r="AJ352" i="4"/>
  <c r="AJ351" i="4"/>
  <c r="AJ350" i="4"/>
  <c r="AJ349" i="4"/>
  <c r="AJ348" i="4"/>
  <c r="AJ347" i="4"/>
  <c r="AJ346" i="4"/>
  <c r="AJ345" i="4"/>
  <c r="AJ344" i="4"/>
  <c r="AJ343" i="4"/>
  <c r="AJ342" i="4"/>
  <c r="AJ341" i="4"/>
  <c r="AJ340" i="4"/>
  <c r="AJ339" i="4"/>
  <c r="AJ338" i="4"/>
  <c r="AJ337" i="4"/>
  <c r="AJ336" i="4"/>
  <c r="AJ335" i="4"/>
  <c r="AJ334" i="4"/>
  <c r="AJ333" i="4"/>
  <c r="AJ332" i="4"/>
  <c r="AJ331" i="4"/>
  <c r="AJ330" i="4"/>
  <c r="AJ329" i="4"/>
  <c r="AJ328" i="4"/>
  <c r="AJ327" i="4"/>
  <c r="AJ326" i="4"/>
  <c r="AJ325" i="4"/>
  <c r="AJ324" i="4"/>
  <c r="AJ323" i="4"/>
  <c r="AJ322" i="4"/>
  <c r="AJ321" i="4"/>
  <c r="AJ320" i="4"/>
  <c r="AJ319" i="4"/>
  <c r="AJ318" i="4"/>
  <c r="AJ317" i="4"/>
  <c r="AJ316" i="4"/>
  <c r="AJ315" i="4"/>
  <c r="AJ314" i="4"/>
  <c r="AJ313" i="4"/>
  <c r="AJ312" i="4"/>
  <c r="AJ311" i="4"/>
  <c r="AJ310" i="4"/>
  <c r="AJ309" i="4"/>
  <c r="AJ308" i="4"/>
  <c r="AJ307" i="4"/>
  <c r="AJ306" i="4"/>
  <c r="AJ305" i="4"/>
  <c r="AJ304" i="4"/>
  <c r="AJ303" i="4"/>
  <c r="AJ302" i="4"/>
  <c r="AJ301" i="4"/>
  <c r="AJ300" i="4"/>
  <c r="AJ299" i="4"/>
  <c r="AJ298" i="4"/>
  <c r="AJ297" i="4"/>
  <c r="AJ296" i="4"/>
  <c r="AJ295" i="4"/>
  <c r="AJ294" i="4"/>
  <c r="AJ293" i="4"/>
  <c r="AJ292" i="4"/>
  <c r="AJ291" i="4"/>
  <c r="AJ290" i="4"/>
  <c r="AJ289" i="4"/>
  <c r="AJ288" i="4"/>
  <c r="AJ287" i="4"/>
  <c r="AJ286" i="4"/>
  <c r="AJ285" i="4"/>
  <c r="AJ284" i="4"/>
  <c r="AJ283" i="4"/>
  <c r="AJ282" i="4"/>
  <c r="AJ281" i="4"/>
  <c r="AJ280" i="4"/>
  <c r="AJ279" i="4"/>
  <c r="AJ278" i="4"/>
  <c r="AJ277" i="4"/>
  <c r="AJ276" i="4"/>
  <c r="AJ275" i="4"/>
  <c r="AJ274" i="4"/>
  <c r="AJ273" i="4"/>
  <c r="AJ272" i="4"/>
  <c r="AJ271" i="4"/>
  <c r="AJ270" i="4"/>
  <c r="AJ269" i="4"/>
  <c r="AJ268" i="4"/>
  <c r="AJ267" i="4"/>
  <c r="AJ266" i="4"/>
  <c r="AJ265" i="4"/>
  <c r="AJ264" i="4"/>
  <c r="AJ263" i="4"/>
  <c r="AJ262" i="4"/>
  <c r="AJ261" i="4"/>
  <c r="AJ260" i="4"/>
  <c r="AJ259" i="4"/>
  <c r="AJ258" i="4"/>
  <c r="AJ257" i="4"/>
  <c r="AJ256" i="4"/>
  <c r="AJ255" i="4"/>
  <c r="AJ254" i="4"/>
  <c r="AJ253" i="4"/>
  <c r="AJ252" i="4"/>
  <c r="AJ251" i="4"/>
  <c r="AJ250" i="4"/>
  <c r="AJ249" i="4"/>
  <c r="AJ248" i="4"/>
  <c r="AJ247" i="4"/>
  <c r="AJ246" i="4"/>
  <c r="AJ245" i="4"/>
  <c r="AJ244" i="4"/>
  <c r="AJ243" i="4"/>
  <c r="AJ242" i="4"/>
  <c r="AJ241" i="4"/>
  <c r="AJ240" i="4"/>
  <c r="AJ239" i="4"/>
  <c r="AJ238" i="4"/>
  <c r="AJ237" i="4"/>
  <c r="AJ236" i="4"/>
  <c r="AJ235" i="4"/>
  <c r="AJ234" i="4"/>
  <c r="AJ233" i="4"/>
  <c r="AJ232" i="4"/>
  <c r="AJ231" i="4"/>
  <c r="AJ230" i="4"/>
  <c r="AJ229" i="4"/>
  <c r="AJ228" i="4"/>
  <c r="AJ227" i="4"/>
  <c r="AJ226" i="4"/>
  <c r="AJ225" i="4"/>
  <c r="AJ224" i="4"/>
  <c r="AJ223" i="4"/>
  <c r="AJ222" i="4"/>
  <c r="AJ221" i="4"/>
  <c r="AJ220" i="4"/>
  <c r="AJ219" i="4"/>
  <c r="AJ218" i="4"/>
  <c r="AJ217" i="4"/>
  <c r="AJ216" i="4"/>
  <c r="AJ215" i="4"/>
  <c r="AJ214" i="4"/>
  <c r="AJ213" i="4"/>
  <c r="AJ212" i="4"/>
  <c r="AJ211" i="4"/>
  <c r="AJ210" i="4"/>
  <c r="AJ209" i="4"/>
  <c r="AJ208" i="4"/>
  <c r="AJ207" i="4"/>
  <c r="AJ206" i="4"/>
  <c r="AJ205" i="4"/>
  <c r="AJ204" i="4"/>
  <c r="AJ203" i="4"/>
  <c r="AJ202" i="4"/>
  <c r="AJ201" i="4"/>
  <c r="AJ200" i="4"/>
  <c r="AJ199" i="4"/>
  <c r="AJ198" i="4"/>
  <c r="AJ197" i="4"/>
  <c r="AJ196" i="4"/>
  <c r="AJ195" i="4"/>
  <c r="AJ194" i="4"/>
  <c r="AJ193" i="4"/>
  <c r="AJ192" i="4"/>
  <c r="AJ191" i="4"/>
  <c r="AJ190" i="4"/>
  <c r="AJ189" i="4"/>
  <c r="AJ188" i="4"/>
  <c r="AJ187" i="4"/>
  <c r="AJ186" i="4"/>
  <c r="AJ185" i="4"/>
  <c r="AJ184" i="4"/>
  <c r="AJ183" i="4"/>
  <c r="AJ182" i="4"/>
  <c r="AJ181" i="4"/>
  <c r="AJ180" i="4"/>
  <c r="AJ179" i="4"/>
  <c r="AJ178" i="4"/>
  <c r="AJ177" i="4"/>
  <c r="AJ176" i="4"/>
  <c r="AJ175" i="4"/>
  <c r="AJ174" i="4"/>
  <c r="AJ173" i="4"/>
  <c r="AJ172" i="4"/>
  <c r="AJ171" i="4"/>
  <c r="AJ170" i="4"/>
  <c r="AJ169" i="4"/>
  <c r="AJ168" i="4"/>
  <c r="AJ167" i="4"/>
  <c r="AJ166" i="4"/>
  <c r="AJ165" i="4"/>
  <c r="AJ164" i="4"/>
  <c r="AJ163" i="4"/>
  <c r="AJ162" i="4"/>
  <c r="AJ161" i="4"/>
  <c r="AJ160" i="4"/>
  <c r="AJ159" i="4"/>
  <c r="AJ158" i="4"/>
  <c r="AJ157" i="4"/>
  <c r="AJ156" i="4"/>
  <c r="AJ155" i="4"/>
  <c r="AJ154" i="4"/>
  <c r="AJ153" i="4"/>
  <c r="AJ152" i="4"/>
  <c r="AJ151" i="4"/>
  <c r="AJ150" i="4"/>
  <c r="AJ149" i="4"/>
  <c r="AJ148" i="4"/>
  <c r="AJ147" i="4"/>
  <c r="AJ146" i="4"/>
  <c r="AJ145" i="4"/>
  <c r="AJ144" i="4"/>
  <c r="AJ143" i="4"/>
  <c r="AJ142" i="4"/>
  <c r="AJ141" i="4"/>
  <c r="AJ140" i="4"/>
  <c r="AJ139" i="4"/>
  <c r="AJ138" i="4"/>
  <c r="AJ137" i="4"/>
  <c r="AJ136" i="4"/>
  <c r="AJ135" i="4"/>
  <c r="AJ134" i="4"/>
  <c r="AJ133" i="4"/>
  <c r="AJ132" i="4"/>
  <c r="AJ131" i="4"/>
  <c r="AJ130" i="4"/>
  <c r="AJ129" i="4"/>
  <c r="AJ128" i="4"/>
  <c r="AJ127" i="4"/>
  <c r="AJ126" i="4"/>
  <c r="AJ125" i="4"/>
  <c r="AJ124" i="4"/>
  <c r="AJ123" i="4"/>
  <c r="AJ122" i="4"/>
  <c r="AJ121" i="4"/>
  <c r="AJ120" i="4"/>
  <c r="AJ119" i="4"/>
  <c r="AJ118" i="4"/>
  <c r="AJ117" i="4"/>
  <c r="AJ116" i="4"/>
  <c r="AJ115" i="4"/>
  <c r="AJ114" i="4"/>
  <c r="AJ113" i="4"/>
  <c r="AJ112" i="4"/>
  <c r="AJ111" i="4"/>
  <c r="AJ110" i="4"/>
  <c r="AJ109" i="4"/>
  <c r="AJ108" i="4"/>
  <c r="AJ107" i="4"/>
  <c r="AJ106" i="4"/>
  <c r="AJ105" i="4"/>
  <c r="AJ104" i="4"/>
  <c r="AJ103" i="4"/>
  <c r="AJ102" i="4"/>
  <c r="AJ101" i="4"/>
  <c r="AJ100" i="4"/>
  <c r="AJ99" i="4"/>
  <c r="AJ98" i="4"/>
  <c r="AJ97" i="4"/>
  <c r="AJ96" i="4"/>
  <c r="AJ95" i="4"/>
  <c r="AJ94" i="4"/>
  <c r="AJ93" i="4"/>
  <c r="AJ92" i="4"/>
  <c r="AJ91" i="4"/>
  <c r="AJ90" i="4"/>
  <c r="AJ89" i="4"/>
  <c r="AJ88" i="4"/>
  <c r="AJ87" i="4"/>
  <c r="AJ86" i="4"/>
  <c r="AJ85" i="4"/>
  <c r="AJ84" i="4"/>
  <c r="AJ83" i="4"/>
  <c r="AJ82" i="4"/>
  <c r="AJ81" i="4"/>
  <c r="AJ80" i="4"/>
  <c r="AJ79" i="4"/>
  <c r="AJ78" i="4"/>
  <c r="AJ77" i="4"/>
  <c r="AJ76" i="4"/>
  <c r="AJ75" i="4"/>
  <c r="AJ74" i="4"/>
  <c r="AJ73" i="4"/>
  <c r="AJ72" i="4"/>
  <c r="AJ71" i="4"/>
  <c r="AJ70" i="4"/>
  <c r="AJ69" i="4"/>
  <c r="AJ68" i="4"/>
  <c r="AJ67" i="4"/>
  <c r="AJ66" i="4"/>
  <c r="AJ65" i="4"/>
  <c r="AJ64" i="4"/>
  <c r="AJ63" i="4"/>
  <c r="AJ62" i="4"/>
  <c r="AJ61" i="4"/>
  <c r="AJ60" i="4"/>
  <c r="AJ59" i="4"/>
  <c r="AJ58" i="4"/>
  <c r="AJ57" i="4"/>
  <c r="AJ56" i="4"/>
  <c r="AJ55" i="4"/>
  <c r="AJ54" i="4"/>
  <c r="AJ53" i="4"/>
  <c r="AJ52" i="4"/>
  <c r="AJ51" i="4"/>
  <c r="AJ50" i="4"/>
  <c r="AJ49" i="4"/>
  <c r="AJ48" i="4"/>
  <c r="AJ47" i="4"/>
  <c r="AJ46" i="4"/>
  <c r="AJ45" i="4"/>
  <c r="AJ44" i="4"/>
  <c r="AJ43" i="4"/>
  <c r="AJ42" i="4"/>
  <c r="AJ41" i="4"/>
  <c r="AJ40" i="4"/>
  <c r="AJ39" i="4"/>
  <c r="AJ38" i="4"/>
  <c r="AJ37" i="4"/>
  <c r="AJ36" i="4"/>
  <c r="AJ35" i="4"/>
  <c r="AJ34" i="4"/>
  <c r="AJ33" i="4"/>
  <c r="AJ32" i="4"/>
  <c r="AJ31" i="4"/>
  <c r="AJ30" i="4"/>
  <c r="AJ29" i="4"/>
  <c r="AJ28" i="4"/>
  <c r="AJ27" i="4"/>
  <c r="AJ26" i="4"/>
  <c r="AJ25" i="4"/>
  <c r="AJ24" i="4"/>
  <c r="AJ23" i="4"/>
  <c r="AJ22" i="4"/>
  <c r="AJ21" i="4"/>
  <c r="AJ20" i="4"/>
  <c r="AJ19" i="4"/>
  <c r="AJ18" i="4"/>
  <c r="AJ17" i="4"/>
  <c r="AJ16" i="4"/>
  <c r="AJ15" i="4"/>
  <c r="AJ14" i="4"/>
  <c r="AJ13" i="4"/>
  <c r="AJ12" i="4"/>
  <c r="AJ11" i="4"/>
  <c r="AJ10" i="4"/>
  <c r="AJ9" i="4"/>
  <c r="AJ8" i="4"/>
  <c r="AJ7" i="4"/>
  <c r="AJ6" i="4"/>
  <c r="AJ5" i="4"/>
  <c r="AJ4" i="4"/>
  <c r="AJ3" i="4"/>
  <c r="AJ2" i="4"/>
  <c r="BJ1" i="4" l="1"/>
  <c r="AY1" i="4"/>
  <c r="BF1" i="4" s="1"/>
  <c r="BH1" i="4" s="1"/>
  <c r="AX1" i="4"/>
  <c r="BE1" i="4" s="1"/>
  <c r="BG1" i="4" s="1"/>
  <c r="AW1" i="4"/>
  <c r="AZ1" i="4" l="1"/>
  <c r="BA1" i="4"/>
  <c r="BD1" i="4" s="1"/>
  <c r="BB1" i="4" l="1"/>
  <c r="BC1" i="4"/>
  <c r="S239" i="2"/>
  <c r="T239" i="2" s="1"/>
  <c r="R239" i="2"/>
  <c r="Q239" i="2"/>
  <c r="S238" i="2"/>
  <c r="T238" i="2" s="1"/>
  <c r="R238" i="2"/>
  <c r="Q238" i="2"/>
  <c r="S237" i="2"/>
  <c r="T237" i="2" s="1"/>
  <c r="R237" i="2"/>
  <c r="Q237" i="2"/>
  <c r="S236" i="2"/>
  <c r="T236" i="2" s="1"/>
  <c r="R236" i="2"/>
  <c r="Q236" i="2"/>
  <c r="S235" i="2"/>
  <c r="T235" i="2" s="1"/>
  <c r="R235" i="2"/>
  <c r="Q235" i="2"/>
  <c r="S234" i="2"/>
  <c r="T234" i="2" s="1"/>
  <c r="R234" i="2"/>
  <c r="Q234" i="2"/>
  <c r="S233" i="2"/>
  <c r="T233" i="2" s="1"/>
  <c r="R233" i="2"/>
  <c r="Q233" i="2"/>
  <c r="S232" i="2"/>
  <c r="T232" i="2" s="1"/>
  <c r="R232" i="2"/>
  <c r="Q232" i="2"/>
  <c r="S231" i="2"/>
  <c r="T231" i="2" s="1"/>
  <c r="R231" i="2"/>
  <c r="Q231" i="2"/>
  <c r="S230" i="2"/>
  <c r="T230" i="2" s="1"/>
  <c r="R230" i="2"/>
  <c r="Q230" i="2"/>
  <c r="S229" i="2"/>
  <c r="T229" i="2" s="1"/>
  <c r="R229" i="2"/>
  <c r="Q229" i="2"/>
  <c r="S228" i="2"/>
  <c r="T228" i="2" s="1"/>
  <c r="R228" i="2"/>
  <c r="Q228" i="2"/>
  <c r="S227" i="2"/>
  <c r="T227" i="2" s="1"/>
  <c r="R227" i="2"/>
  <c r="Q227" i="2"/>
  <c r="S226" i="2"/>
  <c r="T226" i="2" s="1"/>
  <c r="R226" i="2"/>
  <c r="Q226" i="2"/>
  <c r="S225" i="2"/>
  <c r="T225" i="2" s="1"/>
  <c r="R225" i="2"/>
  <c r="Q225" i="2"/>
  <c r="S224" i="2"/>
  <c r="T224" i="2" s="1"/>
  <c r="R224" i="2"/>
  <c r="Q224" i="2"/>
  <c r="S223" i="2"/>
  <c r="T223" i="2" s="1"/>
  <c r="R223" i="2"/>
  <c r="Q223" i="2"/>
  <c r="S222" i="2"/>
  <c r="T222" i="2" s="1"/>
  <c r="R222" i="2"/>
  <c r="Q222" i="2"/>
  <c r="S221" i="2"/>
  <c r="T221" i="2" s="1"/>
  <c r="R221" i="2"/>
  <c r="Q221" i="2"/>
  <c r="S220" i="2"/>
  <c r="T220" i="2" s="1"/>
  <c r="R220" i="2"/>
  <c r="Q220" i="2"/>
  <c r="S219" i="2"/>
  <c r="T219" i="2" s="1"/>
  <c r="R219" i="2"/>
  <c r="Q219" i="2"/>
  <c r="S218" i="2"/>
  <c r="T218" i="2" s="1"/>
  <c r="R218" i="2"/>
  <c r="Q218" i="2"/>
  <c r="S217" i="2"/>
  <c r="T217" i="2" s="1"/>
  <c r="R217" i="2"/>
  <c r="Q217" i="2"/>
  <c r="S216" i="2"/>
  <c r="T216" i="2" s="1"/>
  <c r="R216" i="2"/>
  <c r="Q216" i="2"/>
  <c r="S215" i="2"/>
  <c r="T215" i="2" s="1"/>
  <c r="R215" i="2"/>
  <c r="Q215" i="2"/>
  <c r="S214" i="2"/>
  <c r="T214" i="2" s="1"/>
  <c r="R214" i="2"/>
  <c r="Q214" i="2"/>
  <c r="S213" i="2"/>
  <c r="T213" i="2" s="1"/>
  <c r="R213" i="2"/>
  <c r="Q213" i="2"/>
  <c r="S212" i="2"/>
  <c r="T212" i="2" s="1"/>
  <c r="R212" i="2"/>
  <c r="Q212" i="2"/>
  <c r="S211" i="2"/>
  <c r="T211" i="2" s="1"/>
  <c r="R211" i="2"/>
  <c r="Q211" i="2"/>
  <c r="S210" i="2"/>
  <c r="T210" i="2" s="1"/>
  <c r="R210" i="2"/>
  <c r="Q210" i="2"/>
  <c r="S209" i="2"/>
  <c r="T209" i="2" s="1"/>
  <c r="R209" i="2"/>
  <c r="Q209" i="2"/>
  <c r="S208" i="2"/>
  <c r="T208" i="2" s="1"/>
  <c r="R208" i="2"/>
  <c r="Q208" i="2"/>
  <c r="S207" i="2"/>
  <c r="T207" i="2" s="1"/>
  <c r="R207" i="2"/>
  <c r="Q207" i="2"/>
  <c r="S206" i="2"/>
  <c r="T206" i="2" s="1"/>
  <c r="R206" i="2"/>
  <c r="Q206" i="2"/>
  <c r="S205" i="2"/>
  <c r="T205" i="2" s="1"/>
  <c r="R205" i="2"/>
  <c r="Q205" i="2"/>
  <c r="S204" i="2"/>
  <c r="T204" i="2" s="1"/>
  <c r="R204" i="2"/>
  <c r="Q204" i="2"/>
  <c r="S203" i="2"/>
  <c r="T203" i="2" s="1"/>
  <c r="R203" i="2"/>
  <c r="Q203" i="2"/>
  <c r="S202" i="2"/>
  <c r="T202" i="2" s="1"/>
  <c r="R202" i="2"/>
  <c r="Q202" i="2"/>
  <c r="S201" i="2"/>
  <c r="T201" i="2" s="1"/>
  <c r="R201" i="2"/>
  <c r="Q201" i="2"/>
  <c r="S200" i="2"/>
  <c r="T200" i="2" s="1"/>
  <c r="R200" i="2"/>
  <c r="Q200" i="2"/>
  <c r="S199" i="2"/>
  <c r="T199" i="2" s="1"/>
  <c r="R199" i="2"/>
  <c r="Q199" i="2"/>
  <c r="S198" i="2"/>
  <c r="T198" i="2" s="1"/>
  <c r="R198" i="2"/>
  <c r="Q198" i="2"/>
  <c r="S197" i="2"/>
  <c r="T197" i="2" s="1"/>
  <c r="R197" i="2"/>
  <c r="Q197" i="2"/>
  <c r="S196" i="2"/>
  <c r="T196" i="2" s="1"/>
  <c r="R196" i="2"/>
  <c r="Q196" i="2"/>
  <c r="S195" i="2"/>
  <c r="T195" i="2" s="1"/>
  <c r="R195" i="2"/>
  <c r="Q195" i="2"/>
  <c r="S194" i="2"/>
  <c r="T194" i="2" s="1"/>
  <c r="R194" i="2"/>
  <c r="Q194" i="2"/>
  <c r="S193" i="2"/>
  <c r="T193" i="2" s="1"/>
  <c r="R193" i="2"/>
  <c r="Q193" i="2"/>
  <c r="S192" i="2"/>
  <c r="T192" i="2" s="1"/>
  <c r="R192" i="2"/>
  <c r="Q192" i="2"/>
  <c r="S191" i="2"/>
  <c r="T191" i="2" s="1"/>
  <c r="R191" i="2"/>
  <c r="Q191" i="2"/>
  <c r="S190" i="2"/>
  <c r="T190" i="2" s="1"/>
  <c r="R190" i="2"/>
  <c r="Q190" i="2"/>
  <c r="S189" i="2"/>
  <c r="T189" i="2" s="1"/>
  <c r="R189" i="2"/>
  <c r="Q189" i="2"/>
  <c r="S188" i="2"/>
  <c r="T188" i="2" s="1"/>
  <c r="R188" i="2"/>
  <c r="Q188" i="2"/>
  <c r="S187" i="2"/>
  <c r="T187" i="2" s="1"/>
  <c r="R187" i="2"/>
  <c r="Q187" i="2"/>
  <c r="S186" i="2"/>
  <c r="T186" i="2" s="1"/>
  <c r="R186" i="2"/>
  <c r="Q186" i="2"/>
  <c r="S185" i="2"/>
  <c r="T185" i="2" s="1"/>
  <c r="R185" i="2"/>
  <c r="Q185" i="2"/>
  <c r="S184" i="2"/>
  <c r="T184" i="2" s="1"/>
  <c r="R184" i="2"/>
  <c r="Q184" i="2"/>
  <c r="S183" i="2"/>
  <c r="T183" i="2" s="1"/>
  <c r="R183" i="2"/>
  <c r="Q183" i="2"/>
  <c r="S182" i="2"/>
  <c r="T182" i="2" s="1"/>
  <c r="R182" i="2"/>
  <c r="Q182" i="2"/>
  <c r="S181" i="2"/>
  <c r="T181" i="2" s="1"/>
  <c r="R181" i="2"/>
  <c r="Q181" i="2"/>
  <c r="S180" i="2"/>
  <c r="T180" i="2" s="1"/>
  <c r="R180" i="2"/>
  <c r="Q180" i="2"/>
  <c r="S179" i="2"/>
  <c r="T179" i="2" s="1"/>
  <c r="R179" i="2"/>
  <c r="Q179" i="2"/>
  <c r="S178" i="2"/>
  <c r="T178" i="2" s="1"/>
  <c r="R178" i="2"/>
  <c r="Q178" i="2"/>
  <c r="S177" i="2"/>
  <c r="T177" i="2" s="1"/>
  <c r="R177" i="2"/>
  <c r="Q177" i="2"/>
  <c r="S176" i="2"/>
  <c r="T176" i="2" s="1"/>
  <c r="R176" i="2"/>
  <c r="Q176" i="2"/>
  <c r="S175" i="2"/>
  <c r="T175" i="2" s="1"/>
  <c r="R175" i="2"/>
  <c r="Q175" i="2"/>
  <c r="S174" i="2"/>
  <c r="T174" i="2" s="1"/>
  <c r="R174" i="2"/>
  <c r="Q174" i="2"/>
  <c r="S173" i="2"/>
  <c r="T173" i="2" s="1"/>
  <c r="R173" i="2"/>
  <c r="Q173" i="2"/>
  <c r="S172" i="2"/>
  <c r="T172" i="2" s="1"/>
  <c r="R172" i="2"/>
  <c r="Q172" i="2"/>
  <c r="S171" i="2"/>
  <c r="T171" i="2" s="1"/>
  <c r="R171" i="2"/>
  <c r="Q171" i="2"/>
  <c r="S170" i="2"/>
  <c r="T170" i="2" s="1"/>
  <c r="R170" i="2"/>
  <c r="Q170" i="2"/>
  <c r="S169" i="2"/>
  <c r="T169" i="2" s="1"/>
  <c r="R169" i="2"/>
  <c r="Q169" i="2"/>
  <c r="S168" i="2"/>
  <c r="T168" i="2" s="1"/>
  <c r="R168" i="2"/>
  <c r="Q168" i="2"/>
  <c r="S167" i="2"/>
  <c r="T167" i="2" s="1"/>
  <c r="R167" i="2"/>
  <c r="Q167" i="2"/>
  <c r="S166" i="2"/>
  <c r="T166" i="2" s="1"/>
  <c r="R166" i="2"/>
  <c r="Q166" i="2"/>
  <c r="S165" i="2"/>
  <c r="T165" i="2" s="1"/>
  <c r="R165" i="2"/>
  <c r="Q165" i="2"/>
  <c r="S164" i="2"/>
  <c r="T164" i="2" s="1"/>
  <c r="R164" i="2"/>
  <c r="Q164" i="2"/>
  <c r="S163" i="2"/>
  <c r="T163" i="2" s="1"/>
  <c r="R163" i="2"/>
  <c r="Q163" i="2"/>
  <c r="S162" i="2"/>
  <c r="T162" i="2" s="1"/>
  <c r="R162" i="2"/>
  <c r="Q162" i="2"/>
  <c r="S161" i="2"/>
  <c r="T161" i="2" s="1"/>
  <c r="R161" i="2"/>
  <c r="Q161" i="2"/>
  <c r="S160" i="2"/>
  <c r="T160" i="2" s="1"/>
  <c r="R160" i="2"/>
  <c r="Q160" i="2"/>
  <c r="S159" i="2"/>
  <c r="T159" i="2" s="1"/>
  <c r="R159" i="2"/>
  <c r="Q159" i="2"/>
  <c r="S158" i="2"/>
  <c r="T158" i="2" s="1"/>
  <c r="R158" i="2"/>
  <c r="Q158" i="2"/>
  <c r="S157" i="2"/>
  <c r="T157" i="2" s="1"/>
  <c r="R157" i="2"/>
  <c r="Q157" i="2"/>
  <c r="S156" i="2"/>
  <c r="T156" i="2" s="1"/>
  <c r="R156" i="2"/>
  <c r="Q156" i="2"/>
  <c r="S155" i="2"/>
  <c r="T155" i="2" s="1"/>
  <c r="R155" i="2"/>
  <c r="Q155" i="2"/>
  <c r="S154" i="2"/>
  <c r="T154" i="2" s="1"/>
  <c r="R154" i="2"/>
  <c r="Q154" i="2"/>
  <c r="S153" i="2"/>
  <c r="T153" i="2" s="1"/>
  <c r="R153" i="2"/>
  <c r="Q153" i="2"/>
  <c r="S152" i="2"/>
  <c r="T152" i="2" s="1"/>
  <c r="R152" i="2"/>
  <c r="Q152" i="2"/>
  <c r="S151" i="2"/>
  <c r="T151" i="2" s="1"/>
  <c r="R151" i="2"/>
  <c r="Q151" i="2"/>
  <c r="S150" i="2"/>
  <c r="T150" i="2" s="1"/>
  <c r="R150" i="2"/>
  <c r="Q150" i="2"/>
  <c r="S149" i="2"/>
  <c r="T149" i="2" s="1"/>
  <c r="R149" i="2"/>
  <c r="Q149" i="2"/>
  <c r="S148" i="2"/>
  <c r="T148" i="2" s="1"/>
  <c r="R148" i="2"/>
  <c r="Q148" i="2"/>
  <c r="S147" i="2"/>
  <c r="T147" i="2" s="1"/>
  <c r="R147" i="2"/>
  <c r="Q147" i="2"/>
  <c r="S146" i="2"/>
  <c r="T146" i="2" s="1"/>
  <c r="R146" i="2"/>
  <c r="Q146" i="2"/>
  <c r="S145" i="2"/>
  <c r="T145" i="2" s="1"/>
  <c r="R145" i="2"/>
  <c r="Q145" i="2"/>
  <c r="S144" i="2"/>
  <c r="T144" i="2" s="1"/>
  <c r="R144" i="2"/>
  <c r="Q144" i="2"/>
  <c r="S143" i="2"/>
  <c r="T143" i="2" s="1"/>
  <c r="R143" i="2"/>
  <c r="Q143" i="2"/>
  <c r="S142" i="2"/>
  <c r="T142" i="2" s="1"/>
  <c r="R142" i="2"/>
  <c r="Q142" i="2"/>
  <c r="S141" i="2"/>
  <c r="T141" i="2" s="1"/>
  <c r="R141" i="2"/>
  <c r="Q141" i="2"/>
  <c r="S140" i="2"/>
  <c r="T140" i="2" s="1"/>
  <c r="R140" i="2"/>
  <c r="Q140" i="2"/>
  <c r="S139" i="2"/>
  <c r="T139" i="2" s="1"/>
  <c r="R139" i="2"/>
  <c r="Q139" i="2"/>
  <c r="S138" i="2"/>
  <c r="T138" i="2" s="1"/>
  <c r="R138" i="2"/>
  <c r="Q138" i="2"/>
  <c r="S137" i="2"/>
  <c r="T137" i="2" s="1"/>
  <c r="R137" i="2"/>
  <c r="Q137" i="2"/>
  <c r="S136" i="2"/>
  <c r="T136" i="2" s="1"/>
  <c r="R136" i="2"/>
  <c r="Q136" i="2"/>
  <c r="S135" i="2"/>
  <c r="T135" i="2" s="1"/>
  <c r="R135" i="2"/>
  <c r="Q135" i="2"/>
  <c r="S134" i="2"/>
  <c r="T134" i="2" s="1"/>
  <c r="R134" i="2"/>
  <c r="Q134" i="2"/>
  <c r="S133" i="2"/>
  <c r="T133" i="2" s="1"/>
  <c r="R133" i="2"/>
  <c r="Q133" i="2"/>
  <c r="S132" i="2"/>
  <c r="T132" i="2" s="1"/>
  <c r="R132" i="2"/>
  <c r="Q132" i="2"/>
  <c r="S131" i="2"/>
  <c r="T131" i="2" s="1"/>
  <c r="R131" i="2"/>
  <c r="Q131" i="2"/>
  <c r="S130" i="2"/>
  <c r="T130" i="2" s="1"/>
  <c r="R130" i="2"/>
  <c r="Q130" i="2"/>
  <c r="S129" i="2"/>
  <c r="T129" i="2" s="1"/>
  <c r="R129" i="2"/>
  <c r="Q129" i="2"/>
  <c r="S128" i="2"/>
  <c r="T128" i="2" s="1"/>
  <c r="R128" i="2"/>
  <c r="Q128" i="2"/>
  <c r="S127" i="2"/>
  <c r="T127" i="2" s="1"/>
  <c r="R127" i="2"/>
  <c r="Q127" i="2"/>
  <c r="S126" i="2"/>
  <c r="T126" i="2" s="1"/>
  <c r="R126" i="2"/>
  <c r="Q126" i="2"/>
  <c r="S125" i="2"/>
  <c r="T125" i="2" s="1"/>
  <c r="R125" i="2"/>
  <c r="Q125" i="2"/>
  <c r="S124" i="2"/>
  <c r="T124" i="2" s="1"/>
  <c r="R124" i="2"/>
  <c r="Q124" i="2"/>
  <c r="R105" i="2"/>
  <c r="Q105" i="2"/>
  <c r="R107" i="2"/>
  <c r="Q107" i="2"/>
  <c r="R106" i="2"/>
  <c r="Q106" i="2"/>
  <c r="R116" i="2"/>
  <c r="Q116" i="2"/>
  <c r="Q115" i="2"/>
  <c r="Q113" i="2"/>
  <c r="Q104" i="2"/>
  <c r="Q103" i="2"/>
  <c r="Q102" i="2"/>
  <c r="Q58" i="2"/>
  <c r="Q100" i="2"/>
  <c r="R100" i="2"/>
  <c r="Q101" i="2"/>
  <c r="R101" i="2"/>
  <c r="R103" i="2"/>
  <c r="R102" i="2"/>
  <c r="R104" i="2"/>
  <c r="Q117" i="2"/>
  <c r="R117" i="2"/>
  <c r="Q112" i="2"/>
  <c r="R112" i="2"/>
  <c r="Q109" i="2"/>
  <c r="R109" i="2"/>
  <c r="Q118" i="2"/>
  <c r="R118" i="2"/>
  <c r="Q108" i="2"/>
  <c r="R108" i="2"/>
  <c r="R58" i="2"/>
  <c r="Q59" i="2"/>
  <c r="R59" i="2"/>
  <c r="Q111" i="2"/>
  <c r="R111" i="2"/>
  <c r="Q110" i="2"/>
  <c r="R110" i="2"/>
  <c r="Q61" i="2"/>
  <c r="R61" i="2"/>
  <c r="Q60" i="2"/>
  <c r="R60" i="2"/>
  <c r="R115" i="2"/>
  <c r="Q114" i="2"/>
  <c r="R114" i="2"/>
  <c r="Q89" i="2"/>
  <c r="R89" i="2"/>
  <c r="R113" i="2"/>
  <c r="Q123" i="2"/>
  <c r="R123" i="2"/>
  <c r="BT1" i="5" l="1"/>
  <c r="BU1" i="5" s="1"/>
  <c r="BS1" i="5"/>
  <c r="BW1" i="5" s="1"/>
  <c r="BR1" i="5"/>
  <c r="BV1" i="5" s="1"/>
  <c r="BQ1" i="5"/>
  <c r="BP1" i="5"/>
  <c r="BO1" i="5"/>
  <c r="BI1" i="5"/>
  <c r="BN1" i="5" s="1"/>
  <c r="BH1" i="5"/>
  <c r="BK1" i="5" s="1"/>
  <c r="BG1" i="5"/>
  <c r="BM1" i="5" s="1"/>
  <c r="BF1" i="5"/>
  <c r="BE1" i="5"/>
  <c r="AI31" i="1"/>
  <c r="AI18" i="1" s="1"/>
  <c r="AI29" i="1"/>
  <c r="AI27" i="1"/>
  <c r="AI25" i="1"/>
  <c r="AI23" i="1"/>
  <c r="AI19" i="1"/>
  <c r="AD31" i="1"/>
  <c r="AD27" i="1"/>
  <c r="AE26" i="1"/>
  <c r="AD23" i="1"/>
  <c r="D15" i="6"/>
  <c r="D13" i="6"/>
  <c r="D11" i="6"/>
  <c r="D10" i="6"/>
  <c r="D6" i="6"/>
  <c r="AE28" i="1"/>
  <c r="D4" i="6"/>
  <c r="AJ19" i="1"/>
  <c r="AI21" i="1"/>
  <c r="AE20" i="1"/>
  <c r="D3" i="6"/>
  <c r="V2" i="6"/>
  <c r="AJ30" i="1"/>
  <c r="AI30" i="1"/>
  <c r="AH30" i="1"/>
  <c r="AE31" i="1"/>
  <c r="AD30" i="1"/>
  <c r="AJ25" i="1" l="1"/>
  <c r="AJ20" i="1"/>
  <c r="AJ26" i="1"/>
  <c r="AJ31" i="1"/>
  <c r="AJ18" i="1" s="1"/>
  <c r="AJ22" i="1"/>
  <c r="AJ27" i="1"/>
  <c r="AJ21" i="1"/>
  <c r="AJ28" i="1"/>
  <c r="AJ23" i="1"/>
  <c r="AJ24" i="1"/>
  <c r="AJ29" i="1"/>
  <c r="AI20" i="1"/>
  <c r="AI24" i="1"/>
  <c r="AI28" i="1"/>
  <c r="AI22" i="1"/>
  <c r="AI26" i="1"/>
  <c r="AH25" i="1"/>
  <c r="AH20" i="1"/>
  <c r="AH28" i="1"/>
  <c r="AH31" i="1"/>
  <c r="AH18" i="1" s="1"/>
  <c r="AH26" i="1"/>
  <c r="AH23" i="1"/>
  <c r="AH21" i="1"/>
  <c r="AH29" i="1"/>
  <c r="AH24" i="1"/>
  <c r="AH19" i="1"/>
  <c r="AH27" i="1"/>
  <c r="AH22" i="1"/>
  <c r="BJ1" i="5"/>
  <c r="AE32" i="1"/>
  <c r="AE21" i="1"/>
  <c r="AE27" i="1"/>
  <c r="AE22" i="1"/>
  <c r="AE29" i="1"/>
  <c r="AE23" i="1"/>
  <c r="AE30" i="1"/>
  <c r="AE24" i="1"/>
  <c r="AE25" i="1"/>
  <c r="AD20" i="1"/>
  <c r="AD26" i="1"/>
  <c r="AD32" i="1"/>
  <c r="AD29" i="1"/>
  <c r="AD28" i="1"/>
  <c r="AD21" i="1"/>
  <c r="AD25" i="1"/>
  <c r="AD24" i="1"/>
  <c r="AD22" i="1"/>
  <c r="BL1" i="5"/>
  <c r="AJ17" i="1" l="1"/>
  <c r="AJ16" i="1" s="1"/>
  <c r="AI17" i="1"/>
  <c r="AI16" i="1" s="1"/>
  <c r="AH17" i="1"/>
  <c r="AH16" i="1" s="1"/>
  <c r="AE17" i="1"/>
  <c r="AE19" i="1"/>
  <c r="AE18" i="1"/>
  <c r="AD19" i="1"/>
  <c r="AD18" i="1"/>
  <c r="AD17" i="1"/>
  <c r="AO15" i="2"/>
  <c r="AP15" i="2" s="1"/>
  <c r="AO14" i="2"/>
  <c r="AP14" i="2" s="1"/>
  <c r="AO13" i="2"/>
  <c r="AP13" i="2" s="1"/>
  <c r="AO12" i="2"/>
  <c r="AP12" i="2" s="1"/>
  <c r="AO11" i="2"/>
  <c r="AP11" i="2" s="1"/>
  <c r="AO10" i="2"/>
  <c r="AP10" i="2" s="1"/>
  <c r="AO9" i="2"/>
  <c r="AP9" i="2" s="1"/>
  <c r="AO8" i="2"/>
  <c r="AP8" i="2" s="1"/>
  <c r="AO7" i="2"/>
  <c r="AP7" i="2" s="1"/>
  <c r="AO6" i="2"/>
  <c r="AP6" i="2" s="1"/>
  <c r="AO5" i="2"/>
  <c r="AP5" i="2" s="1"/>
  <c r="AO4" i="2"/>
  <c r="AP4" i="2" s="1"/>
  <c r="AO3" i="2"/>
  <c r="AP3" i="2" s="1"/>
  <c r="AN15" i="2"/>
  <c r="AN14" i="2"/>
  <c r="AN13" i="2"/>
  <c r="AN12" i="2"/>
  <c r="AN11" i="2"/>
  <c r="AN10" i="2"/>
  <c r="AN9" i="2"/>
  <c r="AN8" i="2"/>
  <c r="AN7" i="2"/>
  <c r="AN6" i="2"/>
  <c r="AN5" i="2"/>
  <c r="AN4" i="2"/>
  <c r="AN3" i="2"/>
  <c r="R39" i="2"/>
  <c r="R55" i="2"/>
  <c r="R44" i="2"/>
  <c r="R95" i="2"/>
  <c r="R94" i="2"/>
  <c r="R93" i="2"/>
  <c r="R92" i="2"/>
  <c r="R71" i="2"/>
  <c r="R72" i="2"/>
  <c r="R73" i="2"/>
  <c r="R75" i="2"/>
  <c r="R5" i="2"/>
  <c r="R77" i="2"/>
  <c r="R120" i="2"/>
  <c r="R37" i="2"/>
  <c r="R36" i="2"/>
  <c r="R38" i="2"/>
  <c r="R22" i="2"/>
  <c r="R23" i="2"/>
  <c r="R20" i="2"/>
  <c r="R21" i="2"/>
  <c r="R29" i="2"/>
  <c r="R30" i="2"/>
  <c r="R31" i="2"/>
  <c r="R32" i="2"/>
  <c r="R8" i="2"/>
  <c r="R119" i="2"/>
  <c r="R69" i="2"/>
  <c r="R70" i="2"/>
  <c r="R68" i="2"/>
  <c r="R67" i="2"/>
  <c r="R66" i="2"/>
  <c r="R9" i="2"/>
  <c r="R65" i="2"/>
  <c r="R64" i="2"/>
  <c r="R11" i="2"/>
  <c r="R12" i="2"/>
  <c r="R13" i="2"/>
  <c r="R14" i="2"/>
  <c r="R15" i="2"/>
  <c r="R10" i="2"/>
  <c r="R25" i="2"/>
  <c r="R26" i="2"/>
  <c r="R16" i="2"/>
  <c r="R18" i="2"/>
  <c r="R19" i="2"/>
  <c r="R24" i="2"/>
  <c r="R27" i="2"/>
  <c r="R4" i="2"/>
  <c r="R33" i="2"/>
  <c r="R34" i="2"/>
  <c r="R35" i="2"/>
  <c r="R7" i="2"/>
  <c r="R98" i="2"/>
  <c r="R46" i="2"/>
  <c r="R121" i="2"/>
  <c r="R6" i="2"/>
  <c r="R28" i="2"/>
  <c r="R17" i="2"/>
  <c r="R99" i="2"/>
  <c r="R2" i="2"/>
  <c r="R97" i="2"/>
  <c r="R52" i="2"/>
  <c r="R53" i="2"/>
  <c r="R54" i="2"/>
  <c r="R51" i="2"/>
  <c r="R49" i="2"/>
  <c r="R50" i="2"/>
  <c r="R83" i="2"/>
  <c r="R80" i="2"/>
  <c r="R91" i="2"/>
  <c r="R86" i="2"/>
  <c r="R88" i="2"/>
  <c r="R96" i="2"/>
  <c r="R48" i="2"/>
  <c r="R43" i="2"/>
  <c r="R57" i="2"/>
  <c r="R74" i="2"/>
  <c r="R76" i="2"/>
  <c r="R3" i="2"/>
  <c r="R47" i="2"/>
  <c r="R63" i="2"/>
  <c r="R62" i="2"/>
  <c r="R42" i="2"/>
  <c r="R41" i="2"/>
  <c r="R56" i="2"/>
  <c r="R122" i="2"/>
  <c r="R40" i="2"/>
  <c r="R78" i="2"/>
  <c r="R79" i="2"/>
  <c r="R81" i="2"/>
  <c r="R82" i="2"/>
  <c r="R45" i="2"/>
  <c r="R84" i="2"/>
  <c r="R85" i="2"/>
  <c r="R87" i="2"/>
  <c r="R90" i="2"/>
  <c r="Q12" i="2"/>
  <c r="Q13" i="2"/>
  <c r="Q14" i="2"/>
  <c r="Q15" i="2"/>
  <c r="Q10" i="2"/>
  <c r="Q25" i="2"/>
  <c r="Q26" i="2"/>
  <c r="Q16" i="2"/>
  <c r="Q68" i="2"/>
  <c r="Q67" i="2"/>
  <c r="Q64" i="2"/>
  <c r="Q9" i="2"/>
  <c r="Q66" i="2"/>
  <c r="Q65" i="2"/>
  <c r="Q119" i="2"/>
  <c r="Q30" i="2"/>
  <c r="Q69" i="2"/>
  <c r="Q22" i="2"/>
  <c r="Q18" i="2"/>
  <c r="Q19" i="2"/>
  <c r="Q24" i="2"/>
  <c r="Q27" i="2"/>
  <c r="Q70" i="2"/>
  <c r="Q36" i="2"/>
  <c r="Q32" i="2"/>
  <c r="Q8" i="2"/>
  <c r="Q5" i="2"/>
  <c r="Q4" i="2"/>
  <c r="Q33" i="2"/>
  <c r="Q34" i="2"/>
  <c r="Q35" i="2"/>
  <c r="Q31" i="2"/>
  <c r="Q71" i="2"/>
  <c r="Q29" i="2"/>
  <c r="Q7" i="2"/>
  <c r="Q98" i="2"/>
  <c r="Q46" i="2"/>
  <c r="Q11" i="2"/>
  <c r="Q94" i="2"/>
  <c r="Q95" i="2"/>
  <c r="Q21" i="2"/>
  <c r="Q73" i="2"/>
  <c r="Q121" i="2"/>
  <c r="Q92" i="2"/>
  <c r="Q77" i="2"/>
  <c r="Q20" i="2"/>
  <c r="Q72" i="2"/>
  <c r="Q37" i="2"/>
  <c r="Q23" i="2"/>
  <c r="Q120" i="2"/>
  <c r="Q93" i="2"/>
  <c r="Q38" i="2"/>
  <c r="Q75" i="2"/>
  <c r="Q6" i="2"/>
  <c r="Q55" i="2"/>
  <c r="Q39" i="2"/>
  <c r="Q28" i="2"/>
  <c r="Q17" i="2"/>
  <c r="Q99" i="2"/>
  <c r="Q2" i="2"/>
  <c r="Q97" i="2"/>
  <c r="Q52" i="2"/>
  <c r="Q53" i="2"/>
  <c r="Q54" i="2"/>
  <c r="Q51" i="2"/>
  <c r="Q49" i="2"/>
  <c r="Q50" i="2"/>
  <c r="Q83" i="2"/>
  <c r="Q80" i="2"/>
  <c r="Q91" i="2"/>
  <c r="Q86" i="2"/>
  <c r="Q88" i="2"/>
  <c r="Q96" i="2"/>
  <c r="Q48" i="2"/>
  <c r="Q43" i="2"/>
  <c r="Q57" i="2"/>
  <c r="Q74" i="2"/>
  <c r="Q76" i="2"/>
  <c r="Q3" i="2"/>
  <c r="Q47" i="2"/>
  <c r="Q63" i="2"/>
  <c r="Q62" i="2"/>
  <c r="Q42" i="2"/>
  <c r="Q41" i="2"/>
  <c r="Q56" i="2"/>
  <c r="Q122" i="2"/>
  <c r="Q40" i="2"/>
  <c r="Q78" i="2"/>
  <c r="Q79" i="2"/>
  <c r="Q81" i="2"/>
  <c r="Q82" i="2"/>
  <c r="Q45" i="2"/>
  <c r="Q84" i="2"/>
  <c r="Q85" i="2"/>
  <c r="Q87" i="2"/>
  <c r="Q44" i="2"/>
  <c r="Q90" i="2"/>
  <c r="D4" i="3"/>
  <c r="AE16" i="1" l="1"/>
  <c r="AD16" i="1"/>
  <c r="F47" i="1"/>
  <c r="F41" i="1"/>
  <c r="D49" i="1"/>
  <c r="D46" i="1"/>
  <c r="F46" i="1"/>
  <c r="D47" i="1"/>
  <c r="D38" i="1"/>
  <c r="F45" i="1"/>
  <c r="D39" i="1"/>
  <c r="F38" i="1"/>
  <c r="D40" i="1"/>
  <c r="F39" i="1"/>
  <c r="D43" i="1"/>
  <c r="F42" i="1"/>
  <c r="F48" i="1"/>
  <c r="F37" i="1"/>
  <c r="D42" i="1"/>
  <c r="D48" i="1"/>
  <c r="D44" i="1"/>
  <c r="F43" i="1"/>
  <c r="F49" i="1"/>
  <c r="D41" i="1"/>
  <c r="F40" i="1"/>
  <c r="D37" i="1"/>
  <c r="D45" i="1"/>
  <c r="F44" i="1"/>
  <c r="E43" i="1" l="1"/>
  <c r="E45" i="1"/>
  <c r="E41" i="1"/>
  <c r="E39" i="1"/>
  <c r="E46" i="1"/>
  <c r="E47" i="1"/>
  <c r="E37" i="1"/>
  <c r="D34" i="1"/>
  <c r="E38" i="1"/>
  <c r="E44" i="1"/>
  <c r="E40" i="1"/>
  <c r="D35" i="1"/>
  <c r="E48" i="1"/>
  <c r="E49" i="1"/>
  <c r="D36" i="1"/>
  <c r="D33" i="1"/>
  <c r="F33" i="1"/>
  <c r="E42" i="1"/>
  <c r="F36" i="1"/>
  <c r="F35" i="1"/>
  <c r="F34" i="1"/>
  <c r="E35" i="1" l="1"/>
  <c r="E34" i="1"/>
  <c r="E33" i="1"/>
  <c r="E36" i="1"/>
  <c r="X5" i="2"/>
  <c r="X4" i="2"/>
  <c r="X3" i="2"/>
  <c r="X2" i="2"/>
  <c r="S120" i="2" l="1"/>
  <c r="T120" i="2" s="1"/>
  <c r="S106" i="2"/>
  <c r="T106" i="2" s="1"/>
  <c r="S107" i="2"/>
  <c r="T107" i="2" s="1"/>
  <c r="S116" i="2"/>
  <c r="T116" i="2" s="1"/>
  <c r="S105" i="2"/>
  <c r="T105" i="2" s="1"/>
  <c r="S15" i="2"/>
  <c r="T15" i="2" s="1"/>
  <c r="S123" i="2"/>
  <c r="T123" i="2" s="1"/>
  <c r="S74" i="2"/>
  <c r="T74" i="2" s="1"/>
  <c r="S110" i="2"/>
  <c r="T110" i="2" s="1"/>
  <c r="S59" i="2"/>
  <c r="T59" i="2" s="1"/>
  <c r="S108" i="2"/>
  <c r="T108" i="2" s="1"/>
  <c r="S114" i="2"/>
  <c r="T114" i="2" s="1"/>
  <c r="S60" i="2"/>
  <c r="T60" i="2" s="1"/>
  <c r="S103" i="2"/>
  <c r="T103" i="2" s="1"/>
  <c r="S109" i="2"/>
  <c r="T109" i="2" s="1"/>
  <c r="S111" i="2"/>
  <c r="T111" i="2" s="1"/>
  <c r="S102" i="2"/>
  <c r="T102" i="2" s="1"/>
  <c r="S118" i="2"/>
  <c r="T118" i="2" s="1"/>
  <c r="S104" i="2"/>
  <c r="T104" i="2" s="1"/>
  <c r="S89" i="2"/>
  <c r="T89" i="2" s="1"/>
  <c r="S58" i="2"/>
  <c r="T58" i="2" s="1"/>
  <c r="S86" i="2"/>
  <c r="T86" i="2" s="1"/>
  <c r="S117" i="2"/>
  <c r="T117" i="2" s="1"/>
  <c r="S113" i="2"/>
  <c r="T113" i="2" s="1"/>
  <c r="S101" i="2"/>
  <c r="T101" i="2" s="1"/>
  <c r="S100" i="2"/>
  <c r="T100" i="2" s="1"/>
  <c r="S61" i="2"/>
  <c r="T61" i="2" s="1"/>
  <c r="S115" i="2"/>
  <c r="T115" i="2" s="1"/>
  <c r="S112" i="2"/>
  <c r="T112" i="2" s="1"/>
  <c r="S93" i="2"/>
  <c r="T93" i="2" s="1"/>
  <c r="S44" i="2"/>
  <c r="T44" i="2" s="1"/>
  <c r="S40" i="2"/>
  <c r="T40" i="2" s="1"/>
  <c r="S95" i="2"/>
  <c r="T95" i="2" s="1"/>
  <c r="S80" i="2"/>
  <c r="T80" i="2" s="1"/>
  <c r="S17" i="2"/>
  <c r="T17" i="2" s="1"/>
  <c r="S69" i="2"/>
  <c r="T69" i="2" s="1"/>
  <c r="S82" i="2"/>
  <c r="T82" i="2" s="1"/>
  <c r="S8" i="2"/>
  <c r="T8" i="2" s="1"/>
  <c r="S22" i="2"/>
  <c r="T22" i="2" s="1"/>
  <c r="S94" i="2"/>
  <c r="T94" i="2" s="1"/>
  <c r="S38" i="2"/>
  <c r="T38" i="2" s="1"/>
  <c r="S73" i="2"/>
  <c r="T73" i="2" s="1"/>
  <c r="S19" i="2"/>
  <c r="T19" i="2" s="1"/>
  <c r="S48" i="2"/>
  <c r="T48" i="2" s="1"/>
  <c r="S81" i="2"/>
  <c r="T81" i="2" s="1"/>
  <c r="S90" i="2"/>
  <c r="T90" i="2" s="1"/>
  <c r="S24" i="2"/>
  <c r="T24" i="2" s="1"/>
  <c r="S97" i="2"/>
  <c r="T97" i="2" s="1"/>
  <c r="S77" i="2"/>
  <c r="T77" i="2" s="1"/>
  <c r="S96" i="2"/>
  <c r="T96" i="2" s="1"/>
  <c r="S85" i="2"/>
  <c r="T85" i="2" s="1"/>
  <c r="S57" i="2"/>
  <c r="T57" i="2" s="1"/>
  <c r="S36" i="2"/>
  <c r="T36" i="2" s="1"/>
  <c r="S27" i="2"/>
  <c r="T27" i="2" s="1"/>
  <c r="S37" i="2"/>
  <c r="T37" i="2" s="1"/>
  <c r="S21" i="2"/>
  <c r="T21" i="2" s="1"/>
  <c r="S76" i="2"/>
  <c r="T76" i="2" s="1"/>
  <c r="S7" i="2"/>
  <c r="T7" i="2" s="1"/>
  <c r="S5" i="2"/>
  <c r="T5" i="2" s="1"/>
  <c r="S53" i="2"/>
  <c r="T53" i="2" s="1"/>
  <c r="S99" i="2"/>
  <c r="T99" i="2" s="1"/>
  <c r="S98" i="2"/>
  <c r="T98" i="2" s="1"/>
  <c r="S84" i="2"/>
  <c r="T84" i="2" s="1"/>
  <c r="S83" i="2"/>
  <c r="T83" i="2" s="1"/>
  <c r="S52" i="2"/>
  <c r="T52" i="2" s="1"/>
  <c r="S70" i="2"/>
  <c r="T70" i="2" s="1"/>
  <c r="S45" i="2"/>
  <c r="T45" i="2" s="1"/>
  <c r="S50" i="2"/>
  <c r="T50" i="2" s="1"/>
  <c r="S49" i="2"/>
  <c r="T49" i="2" s="1"/>
  <c r="S91" i="2"/>
  <c r="T91" i="2" s="1"/>
  <c r="S78" i="2"/>
  <c r="T78" i="2" s="1"/>
  <c r="S119" i="2"/>
  <c r="T119" i="2" s="1"/>
  <c r="S10" i="2"/>
  <c r="T10" i="2" s="1"/>
  <c r="S46" i="2"/>
  <c r="T46" i="2" s="1"/>
  <c r="S88" i="2"/>
  <c r="T88" i="2" s="1"/>
  <c r="S55" i="2"/>
  <c r="T55" i="2" s="1"/>
  <c r="S72" i="2"/>
  <c r="T72" i="2" s="1"/>
  <c r="S71" i="2"/>
  <c r="T71" i="2" s="1"/>
  <c r="S34" i="2"/>
  <c r="T34" i="2" s="1"/>
  <c r="S23" i="2"/>
  <c r="T23" i="2" s="1"/>
  <c r="S28" i="2"/>
  <c r="T28" i="2" s="1"/>
  <c r="S79" i="2"/>
  <c r="T79" i="2" s="1"/>
  <c r="S18" i="2"/>
  <c r="T18" i="2" s="1"/>
  <c r="S87" i="2"/>
  <c r="T87" i="2" s="1"/>
  <c r="S75" i="2"/>
  <c r="T75" i="2" s="1"/>
  <c r="S2" i="2"/>
  <c r="T2" i="2" s="1"/>
  <c r="S33" i="2"/>
  <c r="T33" i="2" s="1"/>
  <c r="S65" i="2"/>
  <c r="T65" i="2" s="1"/>
  <c r="S63" i="2"/>
  <c r="T63" i="2" s="1"/>
  <c r="S68" i="2"/>
  <c r="T68" i="2" s="1"/>
  <c r="S13" i="2"/>
  <c r="T13" i="2" s="1"/>
  <c r="S92" i="2"/>
  <c r="T92" i="2" s="1"/>
  <c r="S25" i="2"/>
  <c r="T25" i="2" s="1"/>
  <c r="S56" i="2"/>
  <c r="T56" i="2" s="1"/>
  <c r="S14" i="2"/>
  <c r="T14" i="2" s="1"/>
  <c r="S29" i="2"/>
  <c r="T29" i="2" s="1"/>
  <c r="S67" i="2"/>
  <c r="T67" i="2" s="1"/>
  <c r="S26" i="2"/>
  <c r="T26" i="2" s="1"/>
  <c r="S54" i="2"/>
  <c r="T54" i="2" s="1"/>
  <c r="S30" i="2"/>
  <c r="T30" i="2" s="1"/>
  <c r="S35" i="2"/>
  <c r="T35" i="2" s="1"/>
  <c r="S66" i="2"/>
  <c r="T66" i="2" s="1"/>
  <c r="S43" i="2"/>
  <c r="T43" i="2" s="1"/>
  <c r="S42" i="2"/>
  <c r="T42" i="2" s="1"/>
  <c r="S11" i="2"/>
  <c r="T11" i="2" s="1"/>
  <c r="S6" i="2"/>
  <c r="T6" i="2" s="1"/>
  <c r="S121" i="2"/>
  <c r="T121" i="2" s="1"/>
  <c r="S39" i="2"/>
  <c r="T39" i="2" s="1"/>
  <c r="S32" i="2"/>
  <c r="T32" i="2" s="1"/>
  <c r="S20" i="2"/>
  <c r="T20" i="2" s="1"/>
  <c r="S31" i="2"/>
  <c r="T31" i="2" s="1"/>
  <c r="S64" i="2"/>
  <c r="T64" i="2" s="1"/>
  <c r="S51" i="2"/>
  <c r="T51" i="2" s="1"/>
  <c r="S12" i="2"/>
  <c r="T12" i="2" s="1"/>
  <c r="S16" i="2"/>
  <c r="T16" i="2" s="1"/>
  <c r="S4" i="2"/>
  <c r="T4" i="2" s="1"/>
  <c r="S9" i="2"/>
  <c r="T9" i="2" s="1"/>
  <c r="S122" i="2"/>
  <c r="T122" i="2" s="1"/>
  <c r="BY1" i="5" l="1"/>
  <c r="S3" i="2" l="1"/>
  <c r="S47" i="2"/>
  <c r="S62" i="2"/>
  <c r="S41" i="2"/>
  <c r="F20" i="1" l="1"/>
  <c r="F24" i="1"/>
  <c r="F19" i="1"/>
  <c r="F22" i="1"/>
  <c r="F27" i="1"/>
  <c r="F29" i="1"/>
  <c r="F25" i="1"/>
  <c r="F28" i="1"/>
  <c r="F18" i="1"/>
  <c r="F21" i="1"/>
  <c r="F30" i="1"/>
  <c r="F23" i="1"/>
  <c r="F26" i="1"/>
  <c r="D19" i="1"/>
  <c r="D24" i="1"/>
  <c r="D30" i="1"/>
  <c r="D17" i="1" s="1"/>
  <c r="D27" i="1"/>
  <c r="D29" i="1"/>
  <c r="D28" i="1"/>
  <c r="D23" i="1"/>
  <c r="D26" i="1"/>
  <c r="D25" i="1"/>
  <c r="T47" i="2"/>
  <c r="D21" i="1" s="1"/>
  <c r="T62" i="2"/>
  <c r="D22" i="1" s="1"/>
  <c r="T3" i="2"/>
  <c r="D20" i="1" s="1"/>
  <c r="F15" i="1" l="1"/>
  <c r="E20" i="1"/>
  <c r="F17" i="1"/>
  <c r="E17" i="1" s="1"/>
  <c r="E30" i="1"/>
  <c r="E22" i="1"/>
  <c r="E29" i="1"/>
  <c r="E21" i="1"/>
  <c r="E25" i="1"/>
  <c r="E19" i="1"/>
  <c r="E26" i="1"/>
  <c r="E24" i="1"/>
  <c r="E23" i="1"/>
  <c r="E28" i="1"/>
  <c r="E27" i="1"/>
  <c r="X28" i="1"/>
  <c r="F16" i="1" l="1"/>
  <c r="A2" i="1" l="1"/>
  <c r="A1" i="1"/>
  <c r="X27" i="1" l="1"/>
  <c r="D15" i="3"/>
  <c r="D13" i="3"/>
  <c r="D11" i="3"/>
  <c r="D10" i="3"/>
  <c r="O24" i="1"/>
  <c r="X26" i="1"/>
  <c r="D6" i="3"/>
  <c r="O28" i="1"/>
  <c r="Y26" i="1"/>
  <c r="D3" i="3"/>
  <c r="N23" i="1"/>
  <c r="M28" i="1"/>
  <c r="L23" i="1"/>
  <c r="Y27" i="1"/>
  <c r="X24" i="1"/>
  <c r="O27" i="1"/>
  <c r="M26" i="1"/>
  <c r="M22" i="1"/>
  <c r="N19" i="1"/>
  <c r="L19" i="1"/>
  <c r="X18" i="1"/>
  <c r="O18" i="1"/>
  <c r="Y17" i="1"/>
  <c r="N17" i="1"/>
  <c r="M17" i="1"/>
  <c r="L1" i="1"/>
  <c r="K1" i="1"/>
  <c r="J1" i="1"/>
  <c r="T41" i="2" l="1"/>
  <c r="D18" i="1" s="1"/>
  <c r="D15" i="1" s="1"/>
  <c r="N21" i="1"/>
  <c r="N16" i="1"/>
  <c r="N24" i="1"/>
  <c r="N28" i="1"/>
  <c r="N25" i="1"/>
  <c r="N18" i="1"/>
  <c r="N22" i="1"/>
  <c r="N27" i="1"/>
  <c r="N20" i="1"/>
  <c r="N26" i="1"/>
  <c r="M23" i="1"/>
  <c r="M18" i="1"/>
  <c r="M24" i="1"/>
  <c r="M27" i="1"/>
  <c r="M21" i="1"/>
  <c r="M19" i="1"/>
  <c r="M20" i="1"/>
  <c r="M16" i="1"/>
  <c r="M25" i="1"/>
  <c r="L16" i="1"/>
  <c r="L18" i="1"/>
  <c r="L17" i="1"/>
  <c r="L21" i="1"/>
  <c r="L26" i="1"/>
  <c r="L28" i="1"/>
  <c r="L24" i="1"/>
  <c r="L22" i="1"/>
  <c r="L25" i="1"/>
  <c r="L27" i="1"/>
  <c r="L20" i="1"/>
  <c r="O16" i="1"/>
  <c r="O19" i="1"/>
  <c r="O21" i="1"/>
  <c r="O23" i="1"/>
  <c r="O25" i="1"/>
  <c r="O17" i="1"/>
  <c r="O20" i="1"/>
  <c r="O22" i="1"/>
  <c r="O26" i="1"/>
  <c r="Y23" i="1"/>
  <c r="Y20" i="1"/>
  <c r="Y16" i="1"/>
  <c r="Y22" i="1"/>
  <c r="Y19" i="1"/>
  <c r="Y25" i="1"/>
  <c r="Y28" i="1"/>
  <c r="Y24" i="1"/>
  <c r="Y18" i="1"/>
  <c r="Y21" i="1"/>
  <c r="X17" i="1"/>
  <c r="X19" i="1"/>
  <c r="X23" i="1"/>
  <c r="X22" i="1"/>
  <c r="X25" i="1"/>
  <c r="X16" i="1"/>
  <c r="X21" i="1"/>
  <c r="X20" i="1"/>
  <c r="M1" i="1"/>
  <c r="N3" i="1" s="1"/>
  <c r="E18" i="1" l="1"/>
  <c r="N1" i="1"/>
  <c r="N2" i="1"/>
  <c r="N4" i="1"/>
  <c r="D16" i="1" l="1"/>
  <c r="E16" i="1" s="1"/>
  <c r="E15" i="1"/>
</calcChain>
</file>

<file path=xl/sharedStrings.xml><?xml version="1.0" encoding="utf-8"?>
<sst xmlns="http://schemas.openxmlformats.org/spreadsheetml/2006/main" count="29252" uniqueCount="11209">
  <si>
    <t>\Tin nhan goi NOC.xlsx</t>
  </si>
  <si>
    <t>Start Time</t>
  </si>
  <si>
    <t>NE Name</t>
  </si>
  <si>
    <t>Site</t>
  </si>
  <si>
    <t>Number of First Pagings to Iu Interface(times)</t>
  </si>
  <si>
    <t>CAB</t>
  </si>
  <si>
    <t>MAN</t>
  </si>
  <si>
    <t>NAM</t>
  </si>
  <si>
    <t>NIA</t>
  </si>
  <si>
    <t>SOF</t>
  </si>
  <si>
    <t>TET</t>
  </si>
  <si>
    <t>ZAM</t>
  </si>
  <si>
    <t>GAZ</t>
  </si>
  <si>
    <t>INH</t>
  </si>
  <si>
    <t>MAP</t>
  </si>
  <si>
    <t>PSR att</t>
  </si>
  <si>
    <t>PSR</t>
  </si>
  <si>
    <t>Name LAC</t>
  </si>
  <si>
    <t>PSR succ</t>
  </si>
  <si>
    <t>KPI</t>
  </si>
  <si>
    <t>MAC</t>
  </si>
  <si>
    <t>CS RAB CR&gt;5%</t>
  </si>
  <si>
    <t>PS RAB CR&gt;5%</t>
  </si>
  <si>
    <t>CS CSSR&lt;95%</t>
  </si>
  <si>
    <t>PS CSSR&lt;95%</t>
  </si>
  <si>
    <t>PS CDR&gt;5%</t>
  </si>
  <si>
    <t>CS CDR&gt;5%</t>
  </si>
  <si>
    <t>PS RAB Attempt</t>
  </si>
  <si>
    <t>PS RAB CR</t>
  </si>
  <si>
    <t>CS RAB Attempt</t>
  </si>
  <si>
    <t>CS RAB CR</t>
  </si>
  <si>
    <t>CDR &gt;5%</t>
  </si>
  <si>
    <t>CSSR &gt;5%</t>
  </si>
  <si>
    <t>NAC</t>
  </si>
  <si>
    <t>MOC</t>
  </si>
  <si>
    <t>-</t>
  </si>
  <si>
    <t>LABEL=LAC_30821_ZAM, SAI=643037865</t>
  </si>
  <si>
    <t>LABEL=LAC_30721_TET, SAI=643037801</t>
  </si>
  <si>
    <t>LABEL=LAC_30611_MAN, SAI=643037793</t>
  </si>
  <si>
    <t>LABEL=LAC_30511_SOF, SAI=64303772F</t>
  </si>
  <si>
    <t>LABEL=LAC_20821_ZAM, GCI=643035155</t>
  </si>
  <si>
    <t>LABEL=LAI_2GTEST, GCI=643032714</t>
  </si>
  <si>
    <t>LABEL=LAC_20822_ZAM, GCI=643035156</t>
  </si>
  <si>
    <t>LABEL=LAC_20823_ZAM, GCI=643035157</t>
  </si>
  <si>
    <t>LABEL=LAC_26662_KPI, GCI=643036826</t>
  </si>
  <si>
    <t>LABEL=LAC_10005_TEST, GCI=643032715</t>
  </si>
  <si>
    <t>LABEL=LAC_30412_INH, SAI=6430376CC</t>
  </si>
  <si>
    <t>LABEL=LAC_30312_GAZ, SAI=643037668</t>
  </si>
  <si>
    <t>LABEL=LAC_20725_TET, GCI=6430350F5</t>
  </si>
  <si>
    <t>LABEL=LAC_20724_TET, GCI=6430350F4</t>
  </si>
  <si>
    <t>LABEL=LAC_20723_TET, GCI=6430350F3</t>
  </si>
  <si>
    <t>LABEL=LAC_20824_ZAM, GCI=643035158</t>
  </si>
  <si>
    <t>LABEL=LAC_30612_MAN, SAI=643037794</t>
  </si>
  <si>
    <t>LABEL=LAC_30823_ZAM, SAI=643037867</t>
  </si>
  <si>
    <t>LABEL=LAC_21016_NIA, GCI=643035218</t>
  </si>
  <si>
    <t>LABEL=LAC_21015_NIA, GCI=643035217</t>
  </si>
  <si>
    <t>LABEL=LAC_21014_NIA, GCI=643035216</t>
  </si>
  <si>
    <t>MSNA01_MSOFTX3000</t>
  </si>
  <si>
    <t>LABEL=LAC_20922_NAC, GCI=6430351BA</t>
  </si>
  <si>
    <t>LABEL=LAC_20926_NAC_NAM, GCI=6430351BE</t>
  </si>
  <si>
    <t>GSMP01_MSOFTX3000</t>
  </si>
  <si>
    <t>MSMP02_MSOFT3000</t>
  </si>
  <si>
    <t>LABEL=LAC_20513_SOF, GCI=643035021</t>
  </si>
  <si>
    <t>LABEL=LAC_20617_MAN, GCI=643035089</t>
  </si>
  <si>
    <t>LABEL=LAC_1006_TEST, GCI=6430303EE</t>
  </si>
  <si>
    <t>LABEL=LAI_21114_CAB, GCI=64303527A</t>
  </si>
  <si>
    <t>LABEL=LAC_20912_NAC, GCI=6430351B0</t>
  </si>
  <si>
    <t>LABEL=LAC_4444_TEST, GCI=64303115C</t>
  </si>
  <si>
    <t>LABEL=LAC_3GTEST1, SAI=643037532</t>
  </si>
  <si>
    <t>GSNA01_S</t>
  </si>
  <si>
    <t>LABEL=LAC_31111_CAB, SAI=643037987</t>
  </si>
  <si>
    <t>LABEL=LAC_31011_NIA, SAI=643037923</t>
  </si>
  <si>
    <t>LABEL=LAC_30912_NAM, SAI=6430378C0</t>
  </si>
  <si>
    <t>LABEL=LAC_30911_NAM, SAI=6430378BF</t>
  </si>
  <si>
    <t>LABEL=LAC_20911_NAM, GCI=6430351AF</t>
  </si>
  <si>
    <t>LABEL=LAC_21112_CAB, GCI=643035278</t>
  </si>
  <si>
    <t>LABEL=LAC_26661_KPI, GCI=643036825</t>
  </si>
  <si>
    <t>LABEL=LAC_20915_NAM, GCI=6430351B3</t>
  </si>
  <si>
    <t>LABEL=LAC_21113_CAB, GCI=643035279</t>
  </si>
  <si>
    <t>LABEL=LAC_20917_NAM, GCI=6430351B5</t>
  </si>
  <si>
    <t>LABEL=LAC_31012_NIA, SAI=643037924</t>
  </si>
  <si>
    <t>LABEL=LAC_30913_NAM, SAI=6430378C1</t>
  </si>
  <si>
    <t>LABEL=LAC_31112_CAB, SAI=643037988</t>
  </si>
  <si>
    <t>LABEL=LAC_20923_NAM, GCI=6430351BB</t>
  </si>
  <si>
    <t>Network</t>
  </si>
  <si>
    <t>KV/Huawei</t>
  </si>
  <si>
    <t>KV/Nokia</t>
  </si>
  <si>
    <t>LABEL=LAC_10006_TEST, GCI=643032716</t>
  </si>
  <si>
    <t>LABEL=LAC_20615_MAN, GCI=643035087</t>
  </si>
  <si>
    <t>LABEL=LAC_20611_MAN, GCI=643035083</t>
  </si>
  <si>
    <t>LABEL=LAC_20515_SOF, GCI=643035023</t>
  </si>
  <si>
    <t>LABEL=LAC_20514_SOF, GCI=643035022</t>
  </si>
  <si>
    <t>LABEL=LAC_20512_SOF, GCI=643035020</t>
  </si>
  <si>
    <t>LABEL=LAC_20613_MAN, GCI=643035085</t>
  </si>
  <si>
    <t>LABEL=LAC_20612_MAN, GCI=643035084</t>
  </si>
  <si>
    <t>LABEL=LAC_20111_MAC, GCI=643034E8F</t>
  </si>
  <si>
    <t>LABEL=LAC_20215_MAP, GCI=643034EF7</t>
  </si>
  <si>
    <t>LABEL=LAC_20214_MAP, GCI=643034EF6</t>
  </si>
  <si>
    <t>LABEL=LAC_20213_MAP, GCI=643034EF5</t>
  </si>
  <si>
    <t>LABEL=LAC_20212_MAP, GCI=643034EF4</t>
  </si>
  <si>
    <t>LABEL=LAC_20112_MAC, GCI=643034E90</t>
  </si>
  <si>
    <t>LABEL=LAC_9999_RESCUE, GCI=64303270F</t>
  </si>
  <si>
    <t>LABEL=LAC_26663_KPI, GCI=643036827</t>
  </si>
  <si>
    <t>LABEL=LAC_26664_KPI, GCI=643036828</t>
  </si>
  <si>
    <t>LABEL=LAC_20002_2GTEST1, GCI=643034E22</t>
  </si>
  <si>
    <t>LABEL=LAC_26666_MAP, GCI=64303682A</t>
  </si>
  <si>
    <t>LABEL=LAC_30111_MAC, SAI=64303759F</t>
  </si>
  <si>
    <t>LABEL=LAC_30112_MAC, SAI=6430375A0</t>
  </si>
  <si>
    <t>LABEL=LAC_30114_MAC, SAI=6430375A2</t>
  </si>
  <si>
    <t>LABEL=LAC_30113_MAC, SAI=6430375A1</t>
  </si>
  <si>
    <t>LABEL=LAC_TEST3G_MAC, SAI=643037531</t>
  </si>
  <si>
    <t>Period (Min)</t>
  </si>
  <si>
    <t>Number of First Paging Responses from A Interface (times)</t>
  </si>
  <si>
    <t>Number of Repeated Paging Responses from A Interface (times)</t>
  </si>
  <si>
    <t>Paging 2G succ (times)</t>
  </si>
  <si>
    <t>Number of First Pagings to A Interface (times)</t>
  </si>
  <si>
    <t>Number of First Paging Responses from Iu Interface (times)</t>
  </si>
  <si>
    <t>Number of Repeated Paging Responses from Iu Interface (times)</t>
  </si>
  <si>
    <t>Paging 3g Succ (times)</t>
  </si>
  <si>
    <t>Number of First Pagings to Iu Interface (times)</t>
  </si>
  <si>
    <t>{UDC}2G Paging Success Rate (%)</t>
  </si>
  <si>
    <t>{UDC}3G Paging Success Rate (%)</t>
  </si>
  <si>
    <t>{UDC}CC Service Paging Success Rate (%)</t>
  </si>
  <si>
    <t>{UDC}SMS Service Paging Success Rate (%)</t>
  </si>
  <si>
    <t>LABEL=LAC_11111_ABIS, GCI=643032B67</t>
  </si>
  <si>
    <t>LABEL=LAC_20667_MAN_ABIS2, GCI=6430350BB</t>
  </si>
  <si>
    <t>LABEL=LAC_20666_MAN_ABIS2, GCI=6430350BA</t>
  </si>
  <si>
    <t>LABEL=LAC_20665_MAN_ABIS2, GCI=6430350B9</t>
  </si>
  <si>
    <t>LABEL=LAC_20661_MAN_ABIS2, GCI=6430350B5</t>
  </si>
  <si>
    <t>LABEL=LAC_20563_SOF_ABIS2, GCI=643035053</t>
  </si>
  <si>
    <t>LABEL=LAC_20562_SOF_ABIS2, GCI=643035052</t>
  </si>
  <si>
    <t>LABEL=LAC_20565_SOF_ABIS2, GCI=643035055</t>
  </si>
  <si>
    <t>LABEL=LAC_20564_SOF_ABIS2, GCI=643035054</t>
  </si>
  <si>
    <t>LABEL=LAC_10001_TEST, GCI=643032711</t>
  </si>
  <si>
    <t>LABEL=LAC_20765_TET_ABIS 2, GCI=64303511D</t>
  </si>
  <si>
    <t>LABEL=LAC_20763_TET_ABIS 2, GCI=64303511B</t>
  </si>
  <si>
    <t>LABEL=LAC_20764_TET_ABIS 2, GCI=64303511C</t>
  </si>
  <si>
    <r>
      <t xml:space="preserve">BAD CELLS </t>
    </r>
    <r>
      <rPr>
        <b/>
        <sz val="14"/>
        <color theme="1"/>
        <rFont val="Calibri"/>
        <family val="2"/>
        <scheme val="minor"/>
      </rPr>
      <t>CDR</t>
    </r>
  </si>
  <si>
    <r>
      <t xml:space="preserve">BAD CELLS </t>
    </r>
    <r>
      <rPr>
        <b/>
        <sz val="14"/>
        <color theme="1"/>
        <rFont val="Calibri"/>
        <family val="2"/>
        <scheme val="minor"/>
      </rPr>
      <t>CSSR</t>
    </r>
  </si>
  <si>
    <r>
      <t xml:space="preserve">BAD CELLS </t>
    </r>
    <r>
      <rPr>
        <b/>
        <sz val="14"/>
        <color theme="1"/>
        <rFont val="Calibri"/>
        <family val="2"/>
        <scheme val="minor"/>
      </rPr>
      <t>CS CDR</t>
    </r>
  </si>
  <si>
    <r>
      <t xml:space="preserve">BAD CELLS </t>
    </r>
    <r>
      <rPr>
        <b/>
        <sz val="14"/>
        <color theme="1"/>
        <rFont val="Calibri"/>
        <family val="2"/>
        <scheme val="minor"/>
      </rPr>
      <t>CS CSSR</t>
    </r>
  </si>
  <si>
    <r>
      <t xml:space="preserve">BAD CELLS </t>
    </r>
    <r>
      <rPr>
        <b/>
        <sz val="14"/>
        <color theme="1"/>
        <rFont val="Calibri"/>
        <family val="2"/>
        <scheme val="minor"/>
      </rPr>
      <t>PS CSSR</t>
    </r>
  </si>
  <si>
    <t>Bad cells 2G</t>
  </si>
  <si>
    <t>Date</t>
  </si>
  <si>
    <t>CDR</t>
  </si>
  <si>
    <t>Target</t>
  </si>
  <si>
    <t>CSSR</t>
  </si>
  <si>
    <t>Bad cells 3G</t>
  </si>
  <si>
    <t>CS CDR</t>
  </si>
  <si>
    <t>CS CSSR</t>
  </si>
  <si>
    <t>PS CSSR</t>
  </si>
  <si>
    <t>Day</t>
  </si>
  <si>
    <t>CSSR fail</t>
  </si>
  <si>
    <t>Celltoi</t>
  </si>
  <si>
    <t>CSCSSR fail</t>
  </si>
  <si>
    <t>PSCSSR fail</t>
  </si>
  <si>
    <t>CSCDR fail</t>
  </si>
  <si>
    <t>PSCDR fail</t>
  </si>
  <si>
    <r>
      <t xml:space="preserve">BAD CELLS </t>
    </r>
    <r>
      <rPr>
        <b/>
        <sz val="14"/>
        <color theme="1"/>
        <rFont val="Calibri"/>
        <family val="2"/>
        <scheme val="minor"/>
      </rPr>
      <t>PS CDR</t>
    </r>
  </si>
  <si>
    <t>CDR &gt; 5% and Call drop &gt; 5</t>
  </si>
  <si>
    <t>CSSR &lt; 95% and Call Setup fail &gt; 5</t>
  </si>
  <si>
    <t>CS CSSR &lt; 95% and CS call setup fail &gt; 5</t>
  </si>
  <si>
    <t>CS CDR &gt; 5% and CS call drop &gt; 5</t>
  </si>
  <si>
    <t>PS CSSR &lt; 95% and PS call setup fail &gt; 50</t>
  </si>
  <si>
    <t>LABEL=LAC30002TEST, SAI=643037532</t>
  </si>
  <si>
    <t>CDR_new</t>
  </si>
  <si>
    <t>CS fail</t>
  </si>
  <si>
    <t>Ps fail</t>
  </si>
  <si>
    <t>LABEL=LAC_30413_INH, SAI=6430376CD</t>
  </si>
  <si>
    <t>LABEL=LAC_10007_TEST_NA07, GCI=643032717</t>
  </si>
  <si>
    <t>LABEL=LAC_37603_TEST, SAI=643037603</t>
  </si>
  <si>
    <t>LABEL=LAC_30313_GAZ, SAI=643037669</t>
  </si>
  <si>
    <t>LABEL=LAC_30216_MAP, SAI=643037608</t>
  </si>
  <si>
    <t>LABEL=LAC_30215_MAP, SAI=643037607</t>
  </si>
  <si>
    <t>LABEL=LAC_30214_MAP, SAI=643037606</t>
  </si>
  <si>
    <t>Province</t>
  </si>
  <si>
    <t>KV/ZTE</t>
  </si>
  <si>
    <t>No. of 1st Paging Att.</t>
  </si>
  <si>
    <t>Paging Succ. Rate (PSR)</t>
  </si>
  <si>
    <t>3G</t>
  </si>
  <si>
    <t>2G</t>
  </si>
  <si>
    <t>LABEL=LAC_20820_ZAM, GCI=643035154</t>
  </si>
  <si>
    <t>CAB_3G</t>
  </si>
  <si>
    <t>NIA_3G</t>
  </si>
  <si>
    <t>NAM_3G</t>
  </si>
  <si>
    <t>NAC_3G</t>
  </si>
  <si>
    <t>MOC_3G</t>
  </si>
  <si>
    <t>ZAM_3G</t>
  </si>
  <si>
    <t>TET_3G</t>
  </si>
  <si>
    <t>MAN_3G</t>
  </si>
  <si>
    <t>SOF_3G</t>
  </si>
  <si>
    <t>INH_3G</t>
  </si>
  <si>
    <t>GAZ_3G</t>
  </si>
  <si>
    <t>MAP_3G</t>
  </si>
  <si>
    <t>MAC_3G</t>
  </si>
  <si>
    <t>MSC</t>
  </si>
  <si>
    <t>ZAM_2G</t>
  </si>
  <si>
    <t>MAC_2G</t>
  </si>
  <si>
    <t>MAP_2G</t>
  </si>
  <si>
    <t>SOF_2G</t>
  </si>
  <si>
    <t>MAN_2G</t>
  </si>
  <si>
    <t>TET_2G</t>
  </si>
  <si>
    <t>NAM_2G</t>
  </si>
  <si>
    <t>NAC_2G</t>
  </si>
  <si>
    <t>NIA_2G</t>
  </si>
  <si>
    <t>CAB_2G</t>
  </si>
  <si>
    <t>MOC_2G</t>
  </si>
  <si>
    <t>Period start time</t>
  </si>
  <si>
    <t>MSC name</t>
  </si>
  <si>
    <t>LAC_ID</t>
  </si>
  <si>
    <t>PSR_PER_LAC</t>
  </si>
  <si>
    <t>PAGINGATTEMPTWITHIMSISUCC</t>
  </si>
  <si>
    <t>PAGINGATTEMPTWITHTMSISUCC</t>
  </si>
  <si>
    <t>PAGINGATTEMPTWITHIMSIFAIL</t>
  </si>
  <si>
    <t/>
  </si>
  <si>
    <t>20113</t>
  </si>
  <si>
    <t>20114</t>
  </si>
  <si>
    <t>20211</t>
  </si>
  <si>
    <t>20216</t>
  </si>
  <si>
    <t>20311</t>
  </si>
  <si>
    <t>20314</t>
  </si>
  <si>
    <t>20315</t>
  </si>
  <si>
    <t>20316</t>
  </si>
  <si>
    <t>20411</t>
  </si>
  <si>
    <t>20412</t>
  </si>
  <si>
    <t>20413</t>
  </si>
  <si>
    <t>20414</t>
  </si>
  <si>
    <t>20415</t>
  </si>
  <si>
    <t>GAZ_2G</t>
  </si>
  <si>
    <t>INH_2G</t>
  </si>
  <si>
    <t>PAG ATT</t>
  </si>
  <si>
    <t>PAG SUCC</t>
  </si>
  <si>
    <t>Nokia</t>
  </si>
  <si>
    <t>BCMP01</t>
  </si>
  <si>
    <t>RCNA01-RNC</t>
  </si>
  <si>
    <t>Time</t>
  </si>
  <si>
    <t>RNC</t>
  </si>
  <si>
    <t>CELLNAME</t>
  </si>
  <si>
    <t>CellId</t>
  </si>
  <si>
    <t>NODEBNAME</t>
  </si>
  <si>
    <t>Integrity</t>
  </si>
  <si>
    <t>VoiceTraffic(Erl)</t>
  </si>
  <si>
    <t>VP Traffic(Erl)</t>
  </si>
  <si>
    <t>PS Traffic(MB)</t>
  </si>
  <si>
    <t>PS RAB Attempt(number)</t>
  </si>
  <si>
    <t>RAB congestion PS(number)</t>
  </si>
  <si>
    <t>CS RAB Attempt(number)</t>
  </si>
  <si>
    <t>RAB congestion CS(number)</t>
  </si>
  <si>
    <t>RRC CS Attempt</t>
  </si>
  <si>
    <t>RRC CS Success</t>
  </si>
  <si>
    <t>RRC PS Attempt</t>
  </si>
  <si>
    <t>RRC PS Sucess</t>
  </si>
  <si>
    <t>CS RAB Suc(number)</t>
  </si>
  <si>
    <t>RAB PS Sucess</t>
  </si>
  <si>
    <t>CS CSSR(%)</t>
  </si>
  <si>
    <t>PS CSSR(%)</t>
  </si>
  <si>
    <t>Soft handover attempt</t>
  </si>
  <si>
    <t>SHO suc No</t>
  </si>
  <si>
    <t>HHO Attempt</t>
  </si>
  <si>
    <t>HHO suc</t>
  </si>
  <si>
    <t>CS Call Attempt</t>
  </si>
  <si>
    <t>CS Drop</t>
  </si>
  <si>
    <t>CS InterRat HO Attempt(number)</t>
  </si>
  <si>
    <t>CS InterRat suc(number)</t>
  </si>
  <si>
    <t>PS Call Attempt</t>
  </si>
  <si>
    <t>Drop PS</t>
  </si>
  <si>
    <t>PS InterRat Attempt</t>
  </si>
  <si>
    <t>PS InterRat suc</t>
  </si>
  <si>
    <t>HSDPA Throughput (Mb/s)(mb/second)</t>
  </si>
  <si>
    <t>HSUPA Throughput (Mb/s)(mb/second)</t>
  </si>
  <si>
    <t>Dem CS CDR</t>
  </si>
  <si>
    <t>Dem CSCSSR</t>
  </si>
  <si>
    <t>Dem PSCSSR</t>
  </si>
  <si>
    <t>Dem PS CDR</t>
  </si>
  <si>
    <t>RCNA02-RNC</t>
  </si>
  <si>
    <t>RCMP02</t>
  </si>
  <si>
    <t>UMAP251</t>
  </si>
  <si>
    <t>UMAP2512</t>
  </si>
  <si>
    <t>UGAZ0601</t>
  </si>
  <si>
    <t>UGAZ060</t>
  </si>
  <si>
    <t>RCMP01</t>
  </si>
  <si>
    <t>Vendor</t>
  </si>
  <si>
    <t>Pro</t>
  </si>
  <si>
    <t>BSC</t>
  </si>
  <si>
    <t>Cell</t>
  </si>
  <si>
    <t>TRX</t>
  </si>
  <si>
    <t>SDCCH</t>
  </si>
  <si>
    <t>TCH</t>
  </si>
  <si>
    <t>Trafic offer</t>
  </si>
  <si>
    <t>SD Attempt</t>
  </si>
  <si>
    <t>SD Cong</t>
  </si>
  <si>
    <t>SCR</t>
  </si>
  <si>
    <t>SD Suc</t>
  </si>
  <si>
    <t>SD Drop</t>
  </si>
  <si>
    <t>SDR</t>
  </si>
  <si>
    <t>TCH Attempt</t>
  </si>
  <si>
    <t>TCH Succ</t>
  </si>
  <si>
    <t>TCH Cong</t>
  </si>
  <si>
    <t>TCR</t>
  </si>
  <si>
    <t>TASR</t>
  </si>
  <si>
    <t>Call Suc</t>
  </si>
  <si>
    <t>Call Drop</t>
  </si>
  <si>
    <t>HO Attempt</t>
  </si>
  <si>
    <t>HO Suc</t>
  </si>
  <si>
    <t>HOSR</t>
  </si>
  <si>
    <t>HI Attempt</t>
  </si>
  <si>
    <t>HI Suc</t>
  </si>
  <si>
    <t>HISR</t>
  </si>
  <si>
    <t>Erlang peak</t>
  </si>
  <si>
    <t>Erlang HR</t>
  </si>
  <si>
    <t>TU (non HR)</t>
  </si>
  <si>
    <t>% Traffic HR</t>
  </si>
  <si>
    <t>Dem CDR</t>
  </si>
  <si>
    <t>Dem CSSR</t>
  </si>
  <si>
    <t>ZAM292</t>
  </si>
  <si>
    <t>ZAM2922</t>
  </si>
  <si>
    <t>BCMP02</t>
  </si>
  <si>
    <t>MAP131</t>
  </si>
  <si>
    <t>MAP1313</t>
  </si>
  <si>
    <t>BCMP03</t>
  </si>
  <si>
    <t>INH193</t>
  </si>
  <si>
    <t>Huawei</t>
  </si>
  <si>
    <t>BCNA01</t>
  </si>
  <si>
    <t>BCNA02</t>
  </si>
  <si>
    <t>BCNA03</t>
  </si>
  <si>
    <t>ZAM005</t>
  </si>
  <si>
    <t>ZAM0051</t>
  </si>
  <si>
    <t>ZAM288</t>
  </si>
  <si>
    <t>ZAM2882</t>
  </si>
  <si>
    <t>BCNA04</t>
  </si>
  <si>
    <t>ZTE</t>
  </si>
  <si>
    <t>BCMP04</t>
  </si>
  <si>
    <t>BCNA05</t>
  </si>
  <si>
    <t>BCMP05</t>
  </si>
  <si>
    <t>MAN035</t>
  </si>
  <si>
    <t>MAN043</t>
  </si>
  <si>
    <t>SOF042</t>
  </si>
  <si>
    <t>BCNA06</t>
  </si>
  <si>
    <t>MAN0357</t>
  </si>
  <si>
    <t>SOF0427</t>
  </si>
  <si>
    <t>MAN0438</t>
  </si>
  <si>
    <t>BCNA11</t>
  </si>
  <si>
    <t>BCNA08</t>
  </si>
  <si>
    <t>NAM332</t>
  </si>
  <si>
    <t>NAM3322</t>
  </si>
  <si>
    <t>INH192</t>
  </si>
  <si>
    <t>CAB214</t>
  </si>
  <si>
    <t>CAB2142</t>
  </si>
  <si>
    <t>GAZ134</t>
  </si>
  <si>
    <t>GAZ1341</t>
  </si>
  <si>
    <t>NIA1392</t>
  </si>
  <si>
    <t>MOC283</t>
  </si>
  <si>
    <t>MOC2832</t>
  </si>
  <si>
    <t>ZAM215</t>
  </si>
  <si>
    <t>ZAM2152</t>
  </si>
  <si>
    <t>CAB012</t>
  </si>
  <si>
    <t>CAB0120</t>
  </si>
  <si>
    <t>INH200</t>
  </si>
  <si>
    <t>NAM098</t>
  </si>
  <si>
    <t>NAM0983</t>
  </si>
  <si>
    <t>NAM298</t>
  </si>
  <si>
    <t>NAM360</t>
  </si>
  <si>
    <t>INH1933</t>
  </si>
  <si>
    <t>INH1922</t>
  </si>
  <si>
    <t>NAM3601</t>
  </si>
  <si>
    <t>SOF161</t>
  </si>
  <si>
    <t>SOF1612</t>
  </si>
  <si>
    <t>UMAN083</t>
  </si>
  <si>
    <t>UGAZ010</t>
  </si>
  <si>
    <t>UGAZ0103</t>
  </si>
  <si>
    <t>UMAN0836</t>
  </si>
  <si>
    <t>GAZ069</t>
  </si>
  <si>
    <t>GAZ0691</t>
  </si>
  <si>
    <t>MAN0439</t>
  </si>
  <si>
    <t>UMAC1081</t>
  </si>
  <si>
    <t>UMAC108</t>
  </si>
  <si>
    <t>INH220</t>
  </si>
  <si>
    <t>INH202</t>
  </si>
  <si>
    <t>GAZ049</t>
  </si>
  <si>
    <t>GAZ0491</t>
  </si>
  <si>
    <t>INH058</t>
  </si>
  <si>
    <t>INH0582</t>
  </si>
  <si>
    <t>INH176</t>
  </si>
  <si>
    <t>INH1763</t>
  </si>
  <si>
    <t>INH110</t>
  </si>
  <si>
    <t>NAM3093</t>
  </si>
  <si>
    <t>UCAB144</t>
  </si>
  <si>
    <t>UCAB013</t>
  </si>
  <si>
    <t>UCAB1448</t>
  </si>
  <si>
    <t>BCNA10</t>
  </si>
  <si>
    <t>NAC072</t>
  </si>
  <si>
    <t>NAC0721</t>
  </si>
  <si>
    <t>SOF004</t>
  </si>
  <si>
    <t>ZAM2921</t>
  </si>
  <si>
    <t>GAZ094</t>
  </si>
  <si>
    <t>GAZ0941</t>
  </si>
  <si>
    <t>CAB2131</t>
  </si>
  <si>
    <t>NAM286</t>
  </si>
  <si>
    <t>NAM2861</t>
  </si>
  <si>
    <t>NAM3600</t>
  </si>
  <si>
    <t>BCNA09</t>
  </si>
  <si>
    <t>NAC342</t>
  </si>
  <si>
    <t>NAC3421</t>
  </si>
  <si>
    <t>MOC046</t>
  </si>
  <si>
    <t>MOC0461</t>
  </si>
  <si>
    <t>TET105</t>
  </si>
  <si>
    <t>TET1051</t>
  </si>
  <si>
    <t>UCAB042</t>
  </si>
  <si>
    <t>UINH074</t>
  </si>
  <si>
    <t>UCAB0425</t>
  </si>
  <si>
    <t>NAM371</t>
  </si>
  <si>
    <t>NAM3712</t>
  </si>
  <si>
    <t>GAZ137</t>
  </si>
  <si>
    <t>GAZ1373</t>
  </si>
  <si>
    <t>GAZ077</t>
  </si>
  <si>
    <t>INH049</t>
  </si>
  <si>
    <t>INH218</t>
  </si>
  <si>
    <t>GAZ0773</t>
  </si>
  <si>
    <t>INH2181</t>
  </si>
  <si>
    <t>NAM330</t>
  </si>
  <si>
    <t>GAZ118</t>
  </si>
  <si>
    <t>INH213</t>
  </si>
  <si>
    <t>INH199</t>
  </si>
  <si>
    <t>INH208</t>
  </si>
  <si>
    <t>INH2131</t>
  </si>
  <si>
    <t>ZAM269</t>
  </si>
  <si>
    <t>ZAM2692</t>
  </si>
  <si>
    <t>MOC077</t>
  </si>
  <si>
    <t>MOC0773</t>
  </si>
  <si>
    <t>New 2%</t>
  </si>
  <si>
    <t>No Cell CDR &gt; 2%</t>
  </si>
  <si>
    <t>No. Cell CSSR &lt;98%</t>
  </si>
  <si>
    <t>No cell CS CSSR&lt;98%</t>
  </si>
  <si>
    <t>CDR 2%</t>
  </si>
  <si>
    <t>CSSR 2%</t>
  </si>
  <si>
    <t>Dem CDR 2%</t>
  </si>
  <si>
    <t>Dem CSSR 2%</t>
  </si>
  <si>
    <t>CDR &gt; 2% and Call drop &gt; 5</t>
  </si>
  <si>
    <t>CSSR &lt; 98% and Call Setup fail &gt; 5</t>
  </si>
  <si>
    <t>CS CDR &gt; 2% and CS call drop &gt; 5</t>
  </si>
  <si>
    <t>CS CSSR &lt; 98% and CS call setup fail &gt; 5</t>
  </si>
  <si>
    <t>PS CSSR &lt; 98% and PS call setup fail &gt; 50</t>
  </si>
  <si>
    <t>CSCSSR fail 2%</t>
  </si>
  <si>
    <t>PSCSSR fail 2%</t>
  </si>
  <si>
    <t>CSCDR fail 2%</t>
  </si>
  <si>
    <t>Dem CS CDR 2%</t>
  </si>
  <si>
    <t>Dem CSCSSR 2%</t>
  </si>
  <si>
    <t>Dem PSCSSR 2%</t>
  </si>
  <si>
    <t>No cell CS CDR&gt;2%</t>
  </si>
  <si>
    <t>No cell PS CSSR&lt;98%</t>
  </si>
  <si>
    <t>MAP052</t>
  </si>
  <si>
    <t>MAP155</t>
  </si>
  <si>
    <t>MAP1551</t>
  </si>
  <si>
    <t>NAM3713</t>
  </si>
  <si>
    <t>ZAM2923</t>
  </si>
  <si>
    <t>NAM3711</t>
  </si>
  <si>
    <t>GAZ161</t>
  </si>
  <si>
    <t>GAZ013</t>
  </si>
  <si>
    <t>GAZ002</t>
  </si>
  <si>
    <t>GAZ0021</t>
  </si>
  <si>
    <t>GAZ0023</t>
  </si>
  <si>
    <t>GAZ015</t>
  </si>
  <si>
    <t>GAZ029</t>
  </si>
  <si>
    <t>GAZ0492</t>
  </si>
  <si>
    <t>GAZ053</t>
  </si>
  <si>
    <t>GAZ0531</t>
  </si>
  <si>
    <t>GAZ0533</t>
  </si>
  <si>
    <t>GAZ062</t>
  </si>
  <si>
    <t>GAZ0692</t>
  </si>
  <si>
    <t>GAZ0693</t>
  </si>
  <si>
    <t>GAZ071</t>
  </si>
  <si>
    <t>GAZ0713</t>
  </si>
  <si>
    <t>GAZ079</t>
  </si>
  <si>
    <t>GAZ0791</t>
  </si>
  <si>
    <t>GAZ0792</t>
  </si>
  <si>
    <t>GAZ091</t>
  </si>
  <si>
    <t>GAZ096</t>
  </si>
  <si>
    <t>GAZ123</t>
  </si>
  <si>
    <t>GAZ127</t>
  </si>
  <si>
    <t>GAZ136</t>
  </si>
  <si>
    <t>GAZ1362</t>
  </si>
  <si>
    <t>GAZ1363</t>
  </si>
  <si>
    <t>GAZ1611</t>
  </si>
  <si>
    <t>GAZ176</t>
  </si>
  <si>
    <t>GAZ1763</t>
  </si>
  <si>
    <t>GAZ178</t>
  </si>
  <si>
    <t>GAZ1783</t>
  </si>
  <si>
    <t>MAC015</t>
  </si>
  <si>
    <t>MAC0153</t>
  </si>
  <si>
    <t>MAC043</t>
  </si>
  <si>
    <t>MAP062</t>
  </si>
  <si>
    <t>MAP0623</t>
  </si>
  <si>
    <t>MAP087</t>
  </si>
  <si>
    <t>MAP200</t>
  </si>
  <si>
    <t>MAP2003</t>
  </si>
  <si>
    <t>GAZ0291</t>
  </si>
  <si>
    <t>GAZ0293</t>
  </si>
  <si>
    <t>GAZ0627</t>
  </si>
  <si>
    <t>GAZ070</t>
  </si>
  <si>
    <t>GAZ0702</t>
  </si>
  <si>
    <t>GAZ1232</t>
  </si>
  <si>
    <t>GAZ1273</t>
  </si>
  <si>
    <t>GAZ165</t>
  </si>
  <si>
    <t>GAZ1653</t>
  </si>
  <si>
    <t>GAZ1781</t>
  </si>
  <si>
    <t>GAZ1782</t>
  </si>
  <si>
    <t>MAP2002</t>
  </si>
  <si>
    <t>INH205</t>
  </si>
  <si>
    <t>INH2053</t>
  </si>
  <si>
    <t>INH065</t>
  </si>
  <si>
    <t>INH0651</t>
  </si>
  <si>
    <t>INH006</t>
  </si>
  <si>
    <t>INH0652</t>
  </si>
  <si>
    <t>INH040</t>
  </si>
  <si>
    <t>INH0491</t>
  </si>
  <si>
    <t>GAZ030</t>
  </si>
  <si>
    <t>GAZ034</t>
  </si>
  <si>
    <t>GAZ0341</t>
  </si>
  <si>
    <t>GAZ035</t>
  </si>
  <si>
    <t>GAZ0351</t>
  </si>
  <si>
    <t>GAZ061</t>
  </si>
  <si>
    <t>GAZ066</t>
  </si>
  <si>
    <t>GAZ0662</t>
  </si>
  <si>
    <t>GAZ0663</t>
  </si>
  <si>
    <t>GAZ113</t>
  </si>
  <si>
    <t>GAZ115</t>
  </si>
  <si>
    <t>GAZ1151</t>
  </si>
  <si>
    <t>GAZ132</t>
  </si>
  <si>
    <t>GAZ1321</t>
  </si>
  <si>
    <t>GAZ139</t>
  </si>
  <si>
    <t>GAZ172</t>
  </si>
  <si>
    <t>GAZ1723</t>
  </si>
  <si>
    <t>GAZ174</t>
  </si>
  <si>
    <t>GAZ175</t>
  </si>
  <si>
    <t>GAZ1751</t>
  </si>
  <si>
    <t>GAZ1752</t>
  </si>
  <si>
    <t>INH0063</t>
  </si>
  <si>
    <t>INH020</t>
  </si>
  <si>
    <t>INH032</t>
  </si>
  <si>
    <t>INH0321</t>
  </si>
  <si>
    <t>INH034</t>
  </si>
  <si>
    <t>INH047</t>
  </si>
  <si>
    <t>INH0473</t>
  </si>
  <si>
    <t>INH048</t>
  </si>
  <si>
    <t>INH0482</t>
  </si>
  <si>
    <t>INH063</t>
  </si>
  <si>
    <t>INH0632</t>
  </si>
  <si>
    <t>INH072</t>
  </si>
  <si>
    <t>INH1102</t>
  </si>
  <si>
    <t>INH118</t>
  </si>
  <si>
    <t>INH1181</t>
  </si>
  <si>
    <t>INH119</t>
  </si>
  <si>
    <t>INH1192</t>
  </si>
  <si>
    <t>INH182</t>
  </si>
  <si>
    <t>INH186</t>
  </si>
  <si>
    <t>INH1863</t>
  </si>
  <si>
    <t>INH190</t>
  </si>
  <si>
    <t>INH1903</t>
  </si>
  <si>
    <t>INH191</t>
  </si>
  <si>
    <t>INH1923</t>
  </si>
  <si>
    <t>INH196</t>
  </si>
  <si>
    <t>INH1961</t>
  </si>
  <si>
    <t>INH198</t>
  </si>
  <si>
    <t>INH1983</t>
  </si>
  <si>
    <t>INH2022</t>
  </si>
  <si>
    <t>INH203</t>
  </si>
  <si>
    <t>INH2032</t>
  </si>
  <si>
    <t>INH204</t>
  </si>
  <si>
    <t>INH2083</t>
  </si>
  <si>
    <t>INH211</t>
  </si>
  <si>
    <t>INH2111</t>
  </si>
  <si>
    <t>INH2133</t>
  </si>
  <si>
    <t>INH217</t>
  </si>
  <si>
    <t>INH219</t>
  </si>
  <si>
    <t>GAZ0343</t>
  </si>
  <si>
    <t>GAZ1392</t>
  </si>
  <si>
    <t>GAZ1743</t>
  </si>
  <si>
    <t>INH0722</t>
  </si>
  <si>
    <t>INH1991</t>
  </si>
  <si>
    <t>INH201</t>
  </si>
  <si>
    <t>INH2012</t>
  </si>
  <si>
    <t>INH2031</t>
  </si>
  <si>
    <t>CAB034</t>
  </si>
  <si>
    <t>CAB0341</t>
  </si>
  <si>
    <t>CAB0342</t>
  </si>
  <si>
    <t>CAB048</t>
  </si>
  <si>
    <t>CAB0483</t>
  </si>
  <si>
    <t>CAB0484</t>
  </si>
  <si>
    <t>CAB129</t>
  </si>
  <si>
    <t>CAB1292</t>
  </si>
  <si>
    <t>CAB191</t>
  </si>
  <si>
    <t>CAB1911</t>
  </si>
  <si>
    <t>CAB2053</t>
  </si>
  <si>
    <t>CAB206</t>
  </si>
  <si>
    <t>CAB2062</t>
  </si>
  <si>
    <t>CAB2141</t>
  </si>
  <si>
    <t>ZAM060</t>
  </si>
  <si>
    <t>ZAM0602</t>
  </si>
  <si>
    <t>ZAM0622</t>
  </si>
  <si>
    <t>ZAM232</t>
  </si>
  <si>
    <t>ZAM2321</t>
  </si>
  <si>
    <t>ZAM254</t>
  </si>
  <si>
    <t>ZAM2543</t>
  </si>
  <si>
    <t>ZAM2693</t>
  </si>
  <si>
    <t>CAB0118</t>
  </si>
  <si>
    <t>NAM297</t>
  </si>
  <si>
    <t>NAM2982</t>
  </si>
  <si>
    <t>NAM3301</t>
  </si>
  <si>
    <t>NAC0753</t>
  </si>
  <si>
    <t>NAC270</t>
  </si>
  <si>
    <t>NAC2703</t>
  </si>
  <si>
    <t>NAC3383</t>
  </si>
  <si>
    <t>NAC353</t>
  </si>
  <si>
    <t>NAC3532</t>
  </si>
  <si>
    <t>MOC068</t>
  </si>
  <si>
    <t>MOC0683</t>
  </si>
  <si>
    <t>MOC0843</t>
  </si>
  <si>
    <t>MOC152</t>
  </si>
  <si>
    <t>MOC1523</t>
  </si>
  <si>
    <t>MOC258</t>
  </si>
  <si>
    <t>MOC2582</t>
  </si>
  <si>
    <t>NIA017</t>
  </si>
  <si>
    <t>MAN0771</t>
  </si>
  <si>
    <t>NIA1391</t>
  </si>
  <si>
    <t>MAN182</t>
  </si>
  <si>
    <t>MAN183</t>
  </si>
  <si>
    <t>SOF097</t>
  </si>
  <si>
    <t>SOF136</t>
  </si>
  <si>
    <t>SOF1361</t>
  </si>
  <si>
    <t>SOF0472</t>
  </si>
  <si>
    <t>SOF0973</t>
  </si>
  <si>
    <t>SOF1083</t>
  </si>
  <si>
    <t>NIA0177</t>
  </si>
  <si>
    <t>MAN1827</t>
  </si>
  <si>
    <t>MAN1839</t>
  </si>
  <si>
    <t>UMOC170</t>
  </si>
  <si>
    <t>USOF046</t>
  </si>
  <si>
    <t>USOF0401</t>
  </si>
  <si>
    <t>USOF040</t>
  </si>
  <si>
    <t>UNIA095</t>
  </si>
  <si>
    <t>UNAC0083</t>
  </si>
  <si>
    <t>UNAC008</t>
  </si>
  <si>
    <t>USOF0403</t>
  </si>
  <si>
    <t>USOF0402</t>
  </si>
  <si>
    <t>UZAM001</t>
  </si>
  <si>
    <t>UCAB0171</t>
  </si>
  <si>
    <t>UCAB017</t>
  </si>
  <si>
    <t>UMOC0946</t>
  </si>
  <si>
    <t>UMOC094</t>
  </si>
  <si>
    <t>UTET243</t>
  </si>
  <si>
    <t>UCAB119</t>
  </si>
  <si>
    <t>USOF0466</t>
  </si>
  <si>
    <t>UCAB0137</t>
  </si>
  <si>
    <t>USOF0465</t>
  </si>
  <si>
    <t>USOF0404</t>
  </si>
  <si>
    <t>UTET2435</t>
  </si>
  <si>
    <t>NAM124</t>
  </si>
  <si>
    <t>NAM1241</t>
  </si>
  <si>
    <t>UCAB0172</t>
  </si>
  <si>
    <t>UNIA0959</t>
  </si>
  <si>
    <t>GAZ0913</t>
  </si>
  <si>
    <t>GAZ012</t>
  </si>
  <si>
    <t>GAZ0121</t>
  </si>
  <si>
    <t>MAP132</t>
  </si>
  <si>
    <t>INH1861</t>
  </si>
  <si>
    <t>CAB2023</t>
  </si>
  <si>
    <t>NAC3422</t>
  </si>
  <si>
    <t>MAN004</t>
  </si>
  <si>
    <t>MAN0041</t>
  </si>
  <si>
    <t>UTET0702</t>
  </si>
  <si>
    <t>UTET070</t>
  </si>
  <si>
    <t>UCAB1192</t>
  </si>
  <si>
    <t>UCAB1193</t>
  </si>
  <si>
    <t>MAP158</t>
  </si>
  <si>
    <t>MAP1581</t>
  </si>
  <si>
    <t>GAZ081</t>
  </si>
  <si>
    <t>MAP0871</t>
  </si>
  <si>
    <t>GAZ0813</t>
  </si>
  <si>
    <t>INH0401</t>
  </si>
  <si>
    <t>INH0643</t>
  </si>
  <si>
    <t>GAZ052</t>
  </si>
  <si>
    <t>GAZ0522</t>
  </si>
  <si>
    <t>GAZ126</t>
  </si>
  <si>
    <t>GAZ1263</t>
  </si>
  <si>
    <t>GAZ120</t>
  </si>
  <si>
    <t>INH0201</t>
  </si>
  <si>
    <t>GAZ1203</t>
  </si>
  <si>
    <t>CAB0482</t>
  </si>
  <si>
    <t>CAB215</t>
  </si>
  <si>
    <t>CAB2153</t>
  </si>
  <si>
    <t>NAM2851</t>
  </si>
  <si>
    <t>NAM2852</t>
  </si>
  <si>
    <t>NIA1632</t>
  </si>
  <si>
    <t>LABEL=LAC_36661_KPI, SAI=643038F35</t>
  </si>
  <si>
    <t>LABEL=LAC_36662_KPI, SAI=643038F36</t>
  </si>
  <si>
    <t>LABEL=LAC_36663_KPI, SAI=643038F37</t>
  </si>
  <si>
    <t>LABEL=LAC_36664_KPI, SAI=643038F38</t>
  </si>
  <si>
    <t>LABEL=LAC_20910_NAM, GCI=6430351AE</t>
  </si>
  <si>
    <t>LABEL=LAC_21110_CAB, GCI=643035276</t>
  </si>
  <si>
    <t>LABEL=LAC_BCNA08_TEST, GCI=643034E28</t>
  </si>
  <si>
    <t>LABEL=LAC_BCNA09_TEST, GCI=643034E29</t>
  </si>
  <si>
    <t>LABEL=LAC_BCNA11_TEST, GCI=643034E2B</t>
  </si>
  <si>
    <t>LABEL=LAC_BCNA10_TEST, GCI=643034E2A</t>
  </si>
  <si>
    <t>LABEL=LAC_BCNA12_TEST, GCI=643034E2C</t>
  </si>
  <si>
    <t>LABEL=LAC_NAM_20918, GCI=6430351B6</t>
  </si>
  <si>
    <t>LABEL=LAC_NAC_21310, GCI=64303533E</t>
  </si>
  <si>
    <t>LABEL=LAC_MOC_21210, GCI=6430352DA</t>
  </si>
  <si>
    <t>LABEL=LAC_NAM_21312, GCI=643035340</t>
  </si>
  <si>
    <t>LABEL=LAC_GAZ_4444, GCI=64303115C</t>
  </si>
  <si>
    <t>LABEL=LAC_21211_MOC, GCI=6430352DB</t>
  </si>
  <si>
    <t>LABEL=LAC_21213_MOC, GCI=6430352DD</t>
  </si>
  <si>
    <t>LABEL=LAC_MOC_21214, GCI=6430352DE</t>
  </si>
  <si>
    <t>LABEL=LAC_MOC_21212, GCI=6430352DC</t>
  </si>
  <si>
    <t>LABEL=LAC_21314_NAC, GCI=643035342</t>
  </si>
  <si>
    <t>LABEL=LAC_21313_NAC, GCI=643035341</t>
  </si>
  <si>
    <t>LABEL=LAC_NAM_20913, GCI=6430351B1</t>
  </si>
  <si>
    <t>LABEL=LAC_NAC_21315, GCI=643035343</t>
  </si>
  <si>
    <t>LABEL=LAC_31013_NIA, SAI=643037925</t>
  </si>
  <si>
    <t>LABEL=LAC_NAC_21311, GCI=64303533F</t>
  </si>
  <si>
    <t>LABEL=LAC_NAM_20916, GCI=6430351B4</t>
  </si>
  <si>
    <t>MAC218</t>
  </si>
  <si>
    <t>MAC2183</t>
  </si>
  <si>
    <t>GAZ101</t>
  </si>
  <si>
    <t>GAZ153</t>
  </si>
  <si>
    <t>GAZ1013</t>
  </si>
  <si>
    <t>GAZ1531</t>
  </si>
  <si>
    <t>INH1829</t>
  </si>
  <si>
    <t>CAB1762</t>
  </si>
  <si>
    <t>ZAM1942</t>
  </si>
  <si>
    <t>MOC2583</t>
  </si>
  <si>
    <t>MAN180</t>
  </si>
  <si>
    <t>MAN1809</t>
  </si>
  <si>
    <t>UINH096</t>
  </si>
  <si>
    <t>MAC018</t>
  </si>
  <si>
    <t>MAC0184</t>
  </si>
  <si>
    <t>GAZ0133</t>
  </si>
  <si>
    <t>GAZ038</t>
  </si>
  <si>
    <t>GAZ0381</t>
  </si>
  <si>
    <t>GAZ102</t>
  </si>
  <si>
    <t>GAZ1021</t>
  </si>
  <si>
    <t>GAZ0611</t>
  </si>
  <si>
    <t>INH134</t>
  </si>
  <si>
    <t>INH1912</t>
  </si>
  <si>
    <t>INH2052</t>
  </si>
  <si>
    <t>NAM028</t>
  </si>
  <si>
    <t>NAM0282</t>
  </si>
  <si>
    <t>NAM170</t>
  </si>
  <si>
    <t>NAM1701</t>
  </si>
  <si>
    <t>NAM2971</t>
  </si>
  <si>
    <t>SOF261</t>
  </si>
  <si>
    <t>UZAM174</t>
  </si>
  <si>
    <t>UZAM1745</t>
  </si>
  <si>
    <t>GAZ078</t>
  </si>
  <si>
    <t>GAZ0782</t>
  </si>
  <si>
    <t>MAC0432</t>
  </si>
  <si>
    <t>GAZ043</t>
  </si>
  <si>
    <t>CAB175</t>
  </si>
  <si>
    <t>CAB1751</t>
  </si>
  <si>
    <t>CAB2182</t>
  </si>
  <si>
    <t>NAM0802</t>
  </si>
  <si>
    <t>NAM130</t>
  </si>
  <si>
    <t>NAM1301</t>
  </si>
  <si>
    <t>NAM3341</t>
  </si>
  <si>
    <t>MOC1382</t>
  </si>
  <si>
    <t>NoTCH</t>
  </si>
  <si>
    <t>Traffic Offer (GoS =2%)</t>
  </si>
  <si>
    <t>E-125</t>
  </si>
  <si>
    <t>LABEL=LAC_CAB_21116, GCI=64303527C</t>
  </si>
  <si>
    <t>UCAB1191</t>
  </si>
  <si>
    <t>MAP160</t>
  </si>
  <si>
    <t>MAP1601</t>
  </si>
  <si>
    <t>GAZ045</t>
  </si>
  <si>
    <t>CAB2072</t>
  </si>
  <si>
    <t>NAM1653</t>
  </si>
  <si>
    <t>ZAM270</t>
  </si>
  <si>
    <t>ZAM2702</t>
  </si>
  <si>
    <t>LABEL=LAC_CAB_21117, GCI=64303527D</t>
  </si>
  <si>
    <t>LABEL=LAC_CAB_21115, GCI=64303527B</t>
  </si>
  <si>
    <t>USOF005</t>
  </si>
  <si>
    <t>USOF0055</t>
  </si>
  <si>
    <t>USOF0056</t>
  </si>
  <si>
    <t>MAC181</t>
  </si>
  <si>
    <t>MAP212</t>
  </si>
  <si>
    <t>GAZ042</t>
  </si>
  <si>
    <t>GAZ0422</t>
  </si>
  <si>
    <t>GAZ0961</t>
  </si>
  <si>
    <t>GAZ089</t>
  </si>
  <si>
    <t>GAZ0893</t>
  </si>
  <si>
    <t>INH013</t>
  </si>
  <si>
    <t>INH0131</t>
  </si>
  <si>
    <t>INH073</t>
  </si>
  <si>
    <t>INH2003</t>
  </si>
  <si>
    <t>INH2191</t>
  </si>
  <si>
    <t>MAN104</t>
  </si>
  <si>
    <t>MAN1042</t>
  </si>
  <si>
    <t>MAP2121</t>
  </si>
  <si>
    <t>MAC128</t>
  </si>
  <si>
    <t>MAC1282</t>
  </si>
  <si>
    <t>INH012</t>
  </si>
  <si>
    <t>INH0122</t>
  </si>
  <si>
    <t>INH0391</t>
  </si>
  <si>
    <t>ZAM0982</t>
  </si>
  <si>
    <t>CAB0804</t>
  </si>
  <si>
    <t>NIA1511</t>
  </si>
  <si>
    <t>SOF2522</t>
  </si>
  <si>
    <t>SOF2632</t>
  </si>
  <si>
    <t>NIA1693</t>
  </si>
  <si>
    <t>MAN0369</t>
  </si>
  <si>
    <t>UMOC166</t>
  </si>
  <si>
    <t>UMOC1664</t>
  </si>
  <si>
    <t>GAZ0153</t>
  </si>
  <si>
    <t>MAP058</t>
  </si>
  <si>
    <t>MAP247</t>
  </si>
  <si>
    <t>MAP2472</t>
  </si>
  <si>
    <t>GAZ0451</t>
  </si>
  <si>
    <t>MAC176</t>
  </si>
  <si>
    <t>GAZ0629</t>
  </si>
  <si>
    <t>INH197</t>
  </si>
  <si>
    <t>INH1972</t>
  </si>
  <si>
    <t>INH056</t>
  </si>
  <si>
    <t>INH2082</t>
  </si>
  <si>
    <t>GAZ067</t>
  </si>
  <si>
    <t>GAZ0673</t>
  </si>
  <si>
    <t>INH0481</t>
  </si>
  <si>
    <t>CAB115</t>
  </si>
  <si>
    <t>CAB1152</t>
  </si>
  <si>
    <t>CAB1752</t>
  </si>
  <si>
    <t>ZAM0412</t>
  </si>
  <si>
    <t>CAB0077</t>
  </si>
  <si>
    <t>CAB0083</t>
  </si>
  <si>
    <t>CAB0141</t>
  </si>
  <si>
    <t>CAB1192</t>
  </si>
  <si>
    <t>MOC2581</t>
  </si>
  <si>
    <t>SOF1611</t>
  </si>
  <si>
    <t>TET136</t>
  </si>
  <si>
    <t>TET2582</t>
  </si>
  <si>
    <t>TET0393</t>
  </si>
  <si>
    <t>TET1363</t>
  </si>
  <si>
    <t>SOF0727</t>
  </si>
  <si>
    <t>SOF0698</t>
  </si>
  <si>
    <t>MAC223</t>
  </si>
  <si>
    <t>GAZ025</t>
  </si>
  <si>
    <t>MAP117</t>
  </si>
  <si>
    <t>GAZ0251</t>
  </si>
  <si>
    <t>INH066</t>
  </si>
  <si>
    <t>GAZ108</t>
  </si>
  <si>
    <t>GAZ1083</t>
  </si>
  <si>
    <t>INH222</t>
  </si>
  <si>
    <t>INH2221</t>
  </si>
  <si>
    <t>INH0663</t>
  </si>
  <si>
    <t>INH188</t>
  </si>
  <si>
    <t>INH1883</t>
  </si>
  <si>
    <t>INH2023</t>
  </si>
  <si>
    <t>INH2223</t>
  </si>
  <si>
    <t>ZAM0062</t>
  </si>
  <si>
    <t>NIA1341</t>
  </si>
  <si>
    <t>TET1622</t>
  </si>
  <si>
    <t>SOF2643</t>
  </si>
  <si>
    <t>MAN1828</t>
  </si>
  <si>
    <t>GAZ1262</t>
  </si>
  <si>
    <t>MAC032</t>
  </si>
  <si>
    <t>GAZ1272</t>
  </si>
  <si>
    <t>INH010</t>
  </si>
  <si>
    <t>INH0102</t>
  </si>
  <si>
    <t>INH0563</t>
  </si>
  <si>
    <t>INH0733</t>
  </si>
  <si>
    <t>GAZ0432</t>
  </si>
  <si>
    <t>GAZ1132</t>
  </si>
  <si>
    <t>NAM2240</t>
  </si>
  <si>
    <t>TET2572</t>
  </si>
  <si>
    <t>SOF1613</t>
  </si>
  <si>
    <t>UMOC2133</t>
  </si>
  <si>
    <t>UMOC213</t>
  </si>
  <si>
    <t>MAC023</t>
  </si>
  <si>
    <t>MAP130</t>
  </si>
  <si>
    <t>GAZ058</t>
  </si>
  <si>
    <t>GAZ0581</t>
  </si>
  <si>
    <t>MAP1302</t>
  </si>
  <si>
    <t>GAZ1023</t>
  </si>
  <si>
    <t>MAP031</t>
  </si>
  <si>
    <t>INH003</t>
  </si>
  <si>
    <t>INH042</t>
  </si>
  <si>
    <t>INH002</t>
  </si>
  <si>
    <t>GAZ0301</t>
  </si>
  <si>
    <t>INH215</t>
  </si>
  <si>
    <t>INH2152</t>
  </si>
  <si>
    <t>INH2182</t>
  </si>
  <si>
    <t>INH0021</t>
  </si>
  <si>
    <t>INH0031</t>
  </si>
  <si>
    <t>ZAM2501</t>
  </si>
  <si>
    <t>ZAM2651</t>
  </si>
  <si>
    <t>NAC326</t>
  </si>
  <si>
    <t>NAC3261</t>
  </si>
  <si>
    <t>MOC0432</t>
  </si>
  <si>
    <t>SOF1571</t>
  </si>
  <si>
    <t>SOF0047</t>
  </si>
  <si>
    <t>USOF044</t>
  </si>
  <si>
    <t>USOF0446</t>
  </si>
  <si>
    <t>MAC1812</t>
  </si>
  <si>
    <t>GAZ104</t>
  </si>
  <si>
    <t>GAZ026</t>
  </si>
  <si>
    <t>MAP1173</t>
  </si>
  <si>
    <t>GAZ0263</t>
  </si>
  <si>
    <t>MAC0322</t>
  </si>
  <si>
    <t>INH195</t>
  </si>
  <si>
    <t>INH080</t>
  </si>
  <si>
    <t>INH2021</t>
  </si>
  <si>
    <t>INH0422</t>
  </si>
  <si>
    <t>INH108</t>
  </si>
  <si>
    <t>CAB1496</t>
  </si>
  <si>
    <t>NAM3273</t>
  </si>
  <si>
    <t>ZAM2781</t>
  </si>
  <si>
    <t>MOC1503</t>
  </si>
  <si>
    <t>SOF0041</t>
  </si>
  <si>
    <t>SOF2521</t>
  </si>
  <si>
    <t>MAN1972</t>
  </si>
  <si>
    <t>SOF0872</t>
  </si>
  <si>
    <t>SOF1242</t>
  </si>
  <si>
    <t>UMOC1704</t>
  </si>
  <si>
    <t>TEST00</t>
  </si>
  <si>
    <t>MAC027</t>
  </si>
  <si>
    <t>MAC113</t>
  </si>
  <si>
    <t>MAC1133</t>
  </si>
  <si>
    <t>MAC0271</t>
  </si>
  <si>
    <t>MAP270</t>
  </si>
  <si>
    <t>MAP2703</t>
  </si>
  <si>
    <t>GAZ0459</t>
  </si>
  <si>
    <t>MAP181</t>
  </si>
  <si>
    <t>GAZ009</t>
  </si>
  <si>
    <t>TEST0021</t>
  </si>
  <si>
    <t>MAP1171</t>
  </si>
  <si>
    <t>MAP1811</t>
  </si>
  <si>
    <t>GAZ0022</t>
  </si>
  <si>
    <t>GAZ0092</t>
  </si>
  <si>
    <t>GAZ0421</t>
  </si>
  <si>
    <t>INH121</t>
  </si>
  <si>
    <t>GAZ018</t>
  </si>
  <si>
    <t>GAZ028</t>
  </si>
  <si>
    <t>GAZ0281</t>
  </si>
  <si>
    <t>INH1081</t>
  </si>
  <si>
    <t>INH1828</t>
  </si>
  <si>
    <t>INH1951</t>
  </si>
  <si>
    <t>INH2132</t>
  </si>
  <si>
    <t>INH2202</t>
  </si>
  <si>
    <t>GAZ0182</t>
  </si>
  <si>
    <t>GAZ1722</t>
  </si>
  <si>
    <t>INH1211</t>
  </si>
  <si>
    <t>CAB0521</t>
  </si>
  <si>
    <t>CAB0522</t>
  </si>
  <si>
    <t>CAB1488</t>
  </si>
  <si>
    <t>CAB203</t>
  </si>
  <si>
    <t>CAB2031</t>
  </si>
  <si>
    <t>CAB2032</t>
  </si>
  <si>
    <t>NAM061</t>
  </si>
  <si>
    <t>NAM0612</t>
  </si>
  <si>
    <t>NAM0851</t>
  </si>
  <si>
    <t>ZAM0322</t>
  </si>
  <si>
    <t>ZAM0603</t>
  </si>
  <si>
    <t>ZAM1613</t>
  </si>
  <si>
    <t>ZAM207</t>
  </si>
  <si>
    <t>ZAM2071</t>
  </si>
  <si>
    <t>CAB1761</t>
  </si>
  <si>
    <t>CAB1781</t>
  </si>
  <si>
    <t>CAB1993</t>
  </si>
  <si>
    <t>NAM3111</t>
  </si>
  <si>
    <t>NAM3582</t>
  </si>
  <si>
    <t>NAM3603</t>
  </si>
  <si>
    <t>NAM3621</t>
  </si>
  <si>
    <t>NAC1173</t>
  </si>
  <si>
    <t>MOC0751</t>
  </si>
  <si>
    <t>MOC2572</t>
  </si>
  <si>
    <t>NIA161</t>
  </si>
  <si>
    <t>NIA1611</t>
  </si>
  <si>
    <t>MAN1801</t>
  </si>
  <si>
    <t>TET2771</t>
  </si>
  <si>
    <t>MAN1022</t>
  </si>
  <si>
    <t>SOF1072</t>
  </si>
  <si>
    <t>SOF1562</t>
  </si>
  <si>
    <t>TET0742</t>
  </si>
  <si>
    <t>NIA0373</t>
  </si>
  <si>
    <t>MAN1543</t>
  </si>
  <si>
    <t>MAN2103</t>
  </si>
  <si>
    <t>SOF0533</t>
  </si>
  <si>
    <t>MAP038</t>
  </si>
  <si>
    <t>MAC0232</t>
  </si>
  <si>
    <t>MAC175</t>
  </si>
  <si>
    <t>MAC1751</t>
  </si>
  <si>
    <t>MAC2233</t>
  </si>
  <si>
    <t>MAP029</t>
  </si>
  <si>
    <t>MAP0291</t>
  </si>
  <si>
    <t>MAP0381</t>
  </si>
  <si>
    <t>MAP0521</t>
  </si>
  <si>
    <t>MAP2151</t>
  </si>
  <si>
    <t>GAZ076</t>
  </si>
  <si>
    <t>MAC117</t>
  </si>
  <si>
    <t>GAZ119</t>
  </si>
  <si>
    <t>GAZ060</t>
  </si>
  <si>
    <t>GAZ074</t>
  </si>
  <si>
    <t>GAZ0743</t>
  </si>
  <si>
    <t>GAZ1191</t>
  </si>
  <si>
    <t>GAZ171</t>
  </si>
  <si>
    <t>MAC145</t>
  </si>
  <si>
    <t>MAC1453</t>
  </si>
  <si>
    <t>MAP015</t>
  </si>
  <si>
    <t>GAZ0151</t>
  </si>
  <si>
    <t>GAZ0763</t>
  </si>
  <si>
    <t>GAZ1711</t>
  </si>
  <si>
    <t>MAC077</t>
  </si>
  <si>
    <t>MAC0773</t>
  </si>
  <si>
    <t>MAC1171</t>
  </si>
  <si>
    <t>MAP0152</t>
  </si>
  <si>
    <t>MAP0622</t>
  </si>
  <si>
    <t>MAP070</t>
  </si>
  <si>
    <t>GAZ0603</t>
  </si>
  <si>
    <t>MAP0703</t>
  </si>
  <si>
    <t>INH1342</t>
  </si>
  <si>
    <t>INH133</t>
  </si>
  <si>
    <t>INH2013</t>
  </si>
  <si>
    <t>GAZ1152</t>
  </si>
  <si>
    <t>INH036</t>
  </si>
  <si>
    <t>INH0361</t>
  </si>
  <si>
    <t>INH1333</t>
  </si>
  <si>
    <t>INH189</t>
  </si>
  <si>
    <t>INH1892</t>
  </si>
  <si>
    <t>INH2153</t>
  </si>
  <si>
    <t>GAZ037</t>
  </si>
  <si>
    <t>GAZ110</t>
  </si>
  <si>
    <t>GAZ1101</t>
  </si>
  <si>
    <t>GAZ1131</t>
  </si>
  <si>
    <t>INH0341</t>
  </si>
  <si>
    <t>INH0641</t>
  </si>
  <si>
    <t>INH2171</t>
  </si>
  <si>
    <t>GAZ0372</t>
  </si>
  <si>
    <t>CAB0933</t>
  </si>
  <si>
    <t>NAM0013</t>
  </si>
  <si>
    <t>NAM0443</t>
  </si>
  <si>
    <t>NAM1001</t>
  </si>
  <si>
    <t>NAM1063</t>
  </si>
  <si>
    <t>ZAM0621</t>
  </si>
  <si>
    <t>ZAM0963</t>
  </si>
  <si>
    <t>ZAM2072</t>
  </si>
  <si>
    <t>ZAM2157</t>
  </si>
  <si>
    <t>CAB1733</t>
  </si>
  <si>
    <t>MOC0841</t>
  </si>
  <si>
    <t>NIA1801</t>
  </si>
  <si>
    <t>SOF078</t>
  </si>
  <si>
    <t>SOF0781</t>
  </si>
  <si>
    <t>TET2071</t>
  </si>
  <si>
    <t>TET2701</t>
  </si>
  <si>
    <t>MAN0962</t>
  </si>
  <si>
    <t>SOF1932</t>
  </si>
  <si>
    <t>TET0652</t>
  </si>
  <si>
    <t>SOF0443</t>
  </si>
  <si>
    <t>SOF1213</t>
  </si>
  <si>
    <t>SOF1863</t>
  </si>
  <si>
    <t>SOF1078</t>
  </si>
  <si>
    <t>MAP046</t>
  </si>
  <si>
    <t>MAC108</t>
  </si>
  <si>
    <t>MAP051</t>
  </si>
  <si>
    <t>MAP127</t>
  </si>
  <si>
    <t>MAP0462</t>
  </si>
  <si>
    <t>MAP0522</t>
  </si>
  <si>
    <t>MAP1602</t>
  </si>
  <si>
    <t>MAC1082</t>
  </si>
  <si>
    <t>MAP0513</t>
  </si>
  <si>
    <t>MAP084</t>
  </si>
  <si>
    <t>MAP0843</t>
  </si>
  <si>
    <t>MAP1273</t>
  </si>
  <si>
    <t>ZAM295</t>
  </si>
  <si>
    <t>ZAM2953</t>
  </si>
  <si>
    <t>MAC061</t>
  </si>
  <si>
    <t>GAZ103</t>
  </si>
  <si>
    <t>GAZ1342</t>
  </si>
  <si>
    <t>MAP134</t>
  </si>
  <si>
    <t>MAP1343</t>
  </si>
  <si>
    <t>MAP244</t>
  </si>
  <si>
    <t>MAP2442</t>
  </si>
  <si>
    <t>GAZ1033</t>
  </si>
  <si>
    <t>GAZ1261</t>
  </si>
  <si>
    <t>MAC0151</t>
  </si>
  <si>
    <t>MAC0613</t>
  </si>
  <si>
    <t>MAC109</t>
  </si>
  <si>
    <t>MAC1092</t>
  </si>
  <si>
    <t>MAC1762</t>
  </si>
  <si>
    <t>INH2203</t>
  </si>
  <si>
    <t>INH2201</t>
  </si>
  <si>
    <t>GAZ0672</t>
  </si>
  <si>
    <t>GAZ122</t>
  </si>
  <si>
    <t>GAZ1222</t>
  </si>
  <si>
    <t>GAZ1323</t>
  </si>
  <si>
    <t>INH051</t>
  </si>
  <si>
    <t>INH0513</t>
  </si>
  <si>
    <t>INH092</t>
  </si>
  <si>
    <t>INH0921</t>
  </si>
  <si>
    <t>INH1902</t>
  </si>
  <si>
    <t>INH1931</t>
  </si>
  <si>
    <t>INH2041</t>
  </si>
  <si>
    <t>INH2112</t>
  </si>
  <si>
    <t>GAZ0302</t>
  </si>
  <si>
    <t>INH0323</t>
  </si>
  <si>
    <t>INH099</t>
  </si>
  <si>
    <t>INH0991</t>
  </si>
  <si>
    <t>INH1183</t>
  </si>
  <si>
    <t>CAB1182</t>
  </si>
  <si>
    <t>CAB1791</t>
  </si>
  <si>
    <t>NAM0452</t>
  </si>
  <si>
    <t>ZAM0313</t>
  </si>
  <si>
    <t>ZAM0971</t>
  </si>
  <si>
    <t>ZAM1372</t>
  </si>
  <si>
    <t>ZAM1943</t>
  </si>
  <si>
    <t>ZAM2413</t>
  </si>
  <si>
    <t>ZAM2592</t>
  </si>
  <si>
    <t>CAB0193</t>
  </si>
  <si>
    <t>CAB1191</t>
  </si>
  <si>
    <t>CAB1193</t>
  </si>
  <si>
    <t>NAC1421</t>
  </si>
  <si>
    <t>NAC2913</t>
  </si>
  <si>
    <t>MOC0753</t>
  </si>
  <si>
    <t>MOC1123</t>
  </si>
  <si>
    <t>MOC2612</t>
  </si>
  <si>
    <t>MOC2681</t>
  </si>
  <si>
    <t>MAN1151</t>
  </si>
  <si>
    <t>SOF010</t>
  </si>
  <si>
    <t>TET0651</t>
  </si>
  <si>
    <t>MAN0392</t>
  </si>
  <si>
    <t>MAN0652</t>
  </si>
  <si>
    <t>MAN0942</t>
  </si>
  <si>
    <t>NIA1812</t>
  </si>
  <si>
    <t>SOF0102</t>
  </si>
  <si>
    <t>SOF0162</t>
  </si>
  <si>
    <t>SOF0282</t>
  </si>
  <si>
    <t>SOF1892</t>
  </si>
  <si>
    <t>TET0432</t>
  </si>
  <si>
    <t>MAN0613</t>
  </si>
  <si>
    <t>MAN2133</t>
  </si>
  <si>
    <t>TET0783</t>
  </si>
  <si>
    <t>TET2583</t>
  </si>
  <si>
    <t>SOF0428</t>
  </si>
  <si>
    <t>MAP126</t>
  </si>
  <si>
    <t>MAP1261</t>
  </si>
  <si>
    <t>MAC1811</t>
  </si>
  <si>
    <t>MAC114</t>
  </si>
  <si>
    <t>MAC1143</t>
  </si>
  <si>
    <t>MAP049</t>
  </si>
  <si>
    <t>MAP1552</t>
  </si>
  <si>
    <t>MAP0491</t>
  </si>
  <si>
    <t>GAZ177</t>
  </si>
  <si>
    <t>MAC045</t>
  </si>
  <si>
    <t>GAZ051</t>
  </si>
  <si>
    <t>GAZ0513</t>
  </si>
  <si>
    <t>MAP146</t>
  </si>
  <si>
    <t>GAZ016</t>
  </si>
  <si>
    <t>GAZ0162</t>
  </si>
  <si>
    <t>MAP156</t>
  </si>
  <si>
    <t>MAP1563</t>
  </si>
  <si>
    <t>MAP1461</t>
  </si>
  <si>
    <t>GAZ1182</t>
  </si>
  <si>
    <t>MAC074</t>
  </si>
  <si>
    <t>MAC072</t>
  </si>
  <si>
    <t>MAC0723</t>
  </si>
  <si>
    <t>MAC142</t>
  </si>
  <si>
    <t>MAC1421</t>
  </si>
  <si>
    <t>GAZ1771</t>
  </si>
  <si>
    <t>GAZ065</t>
  </si>
  <si>
    <t>GAZ0651</t>
  </si>
  <si>
    <t>GAZ1761</t>
  </si>
  <si>
    <t>MAC0453</t>
  </si>
  <si>
    <t>MAC0742</t>
  </si>
  <si>
    <t>MAC178</t>
  </si>
  <si>
    <t>MAP021</t>
  </si>
  <si>
    <t>MAP0213</t>
  </si>
  <si>
    <t>GAZ0152</t>
  </si>
  <si>
    <t>MAC1782</t>
  </si>
  <si>
    <t>GAZ033</t>
  </si>
  <si>
    <t>GAZ0339</t>
  </si>
  <si>
    <t>INH017</t>
  </si>
  <si>
    <t>GAZ014</t>
  </si>
  <si>
    <t>GAZ0141</t>
  </si>
  <si>
    <t>GAZ0142</t>
  </si>
  <si>
    <t>GAZ0181</t>
  </si>
  <si>
    <t>GAZ1393</t>
  </si>
  <si>
    <t>GAZ173</t>
  </si>
  <si>
    <t>GAZ1733</t>
  </si>
  <si>
    <t>INH005</t>
  </si>
  <si>
    <t>INH007</t>
  </si>
  <si>
    <t>INH0072</t>
  </si>
  <si>
    <t>INH0171</t>
  </si>
  <si>
    <t>INH0203</t>
  </si>
  <si>
    <t>INH031</t>
  </si>
  <si>
    <t>INH0312</t>
  </si>
  <si>
    <t>INH0732</t>
  </si>
  <si>
    <t>INH0993</t>
  </si>
  <si>
    <t>INH1762</t>
  </si>
  <si>
    <t>INH0052</t>
  </si>
  <si>
    <t>CAB0219</t>
  </si>
  <si>
    <t>CAB1803</t>
  </si>
  <si>
    <t>CAB189</t>
  </si>
  <si>
    <t>CAB1891</t>
  </si>
  <si>
    <t>CAB2092</t>
  </si>
  <si>
    <t>ZAM1442</t>
  </si>
  <si>
    <t>ZAM2502</t>
  </si>
  <si>
    <t>CAB1731</t>
  </si>
  <si>
    <t>CAB2082</t>
  </si>
  <si>
    <t>NAM1540</t>
  </si>
  <si>
    <t>NAM1792</t>
  </si>
  <si>
    <t>NAC0261</t>
  </si>
  <si>
    <t>NAC1461</t>
  </si>
  <si>
    <t>NAC1462</t>
  </si>
  <si>
    <t>NAC1463</t>
  </si>
  <si>
    <t>NAC220</t>
  </si>
  <si>
    <t>NAC2201</t>
  </si>
  <si>
    <t>NAC3673</t>
  </si>
  <si>
    <t>MOC1411</t>
  </si>
  <si>
    <t>MOC1683</t>
  </si>
  <si>
    <t>NIA0121</t>
  </si>
  <si>
    <t>MAN0191</t>
  </si>
  <si>
    <t>SOF0671</t>
  </si>
  <si>
    <t>SOF2611</t>
  </si>
  <si>
    <t>MAN2092</t>
  </si>
  <si>
    <t>SOF0672</t>
  </si>
  <si>
    <t>SOF2542</t>
  </si>
  <si>
    <t>TET0412</t>
  </si>
  <si>
    <t>MAN0903</t>
  </si>
  <si>
    <t>NIA1583</t>
  </si>
  <si>
    <t>SOF0483</t>
  </si>
  <si>
    <t>SOF0673</t>
  </si>
  <si>
    <t>SOF2523</t>
  </si>
  <si>
    <t>SOF2613</t>
  </si>
  <si>
    <t>TET1483</t>
  </si>
  <si>
    <t>SOF0697</t>
  </si>
  <si>
    <t>MAN0359</t>
  </si>
  <si>
    <t>USOF064</t>
  </si>
  <si>
    <t>USOF0646</t>
  </si>
  <si>
    <t>UMAC115</t>
  </si>
  <si>
    <t>UMAC1153</t>
  </si>
  <si>
    <t>MAC1083</t>
  </si>
  <si>
    <t>MAC0231</t>
  </si>
  <si>
    <t>MAC028</t>
  </si>
  <si>
    <t>MAC0281</t>
  </si>
  <si>
    <t>MAP105</t>
  </si>
  <si>
    <t>MAP1053</t>
  </si>
  <si>
    <t>GAZ0131</t>
  </si>
  <si>
    <t>MAC035</t>
  </si>
  <si>
    <t>GAZ1041</t>
  </si>
  <si>
    <t>MAP133</t>
  </si>
  <si>
    <t>MAP1332</t>
  </si>
  <si>
    <t>GAZ001</t>
  </si>
  <si>
    <t>GAZ023</t>
  </si>
  <si>
    <t>GAZ0232</t>
  </si>
  <si>
    <t>GAZ0292</t>
  </si>
  <si>
    <t>GAZ047</t>
  </si>
  <si>
    <t>GAZ0473</t>
  </si>
  <si>
    <t>GAZ164</t>
  </si>
  <si>
    <t>GAZ1643</t>
  </si>
  <si>
    <t>MAC0353</t>
  </si>
  <si>
    <t>MAP0582</t>
  </si>
  <si>
    <t>MAP1312</t>
  </si>
  <si>
    <t>GAZ0012</t>
  </si>
  <si>
    <t>GAZ0471</t>
  </si>
  <si>
    <t>GAZ0532</t>
  </si>
  <si>
    <t>GAZ0583</t>
  </si>
  <si>
    <t>GAZ0811</t>
  </si>
  <si>
    <t>GAZ1022</t>
  </si>
  <si>
    <t>MAP0313</t>
  </si>
  <si>
    <t>MAP1323</t>
  </si>
  <si>
    <t>GAZ0342</t>
  </si>
  <si>
    <t>GAZ109</t>
  </si>
  <si>
    <t>INH004</t>
  </si>
  <si>
    <t>INH0043</t>
  </si>
  <si>
    <t>INH009</t>
  </si>
  <si>
    <t>INH0091</t>
  </si>
  <si>
    <t>INH0512</t>
  </si>
  <si>
    <t>GAZ0352</t>
  </si>
  <si>
    <t>GAZ1097</t>
  </si>
  <si>
    <t>CAB1489</t>
  </si>
  <si>
    <t>NAM0801</t>
  </si>
  <si>
    <t>NAM2983</t>
  </si>
  <si>
    <t>NAM3213</t>
  </si>
  <si>
    <t>ZAM296</t>
  </si>
  <si>
    <t>ZAM2962</t>
  </si>
  <si>
    <t>ZAM2963</t>
  </si>
  <si>
    <t>CAB0717</t>
  </si>
  <si>
    <t>NAM0822</t>
  </si>
  <si>
    <t>NAM1243</t>
  </si>
  <si>
    <t>NAM3332</t>
  </si>
  <si>
    <t>NAC0263</t>
  </si>
  <si>
    <t>NAC3531</t>
  </si>
  <si>
    <t>MOC0943</t>
  </si>
  <si>
    <t>MOC2611</t>
  </si>
  <si>
    <t>MOC2663</t>
  </si>
  <si>
    <t>MOC2841</t>
  </si>
  <si>
    <t>SOF2581</t>
  </si>
  <si>
    <t>SOF2721</t>
  </si>
  <si>
    <t>TET1562</t>
  </si>
  <si>
    <t>TET1572</t>
  </si>
  <si>
    <t>TET2562</t>
  </si>
  <si>
    <t>MAN1873</t>
  </si>
  <si>
    <t>TET0303</t>
  </si>
  <si>
    <t>MAN0578</t>
  </si>
  <si>
    <t>GMP01</t>
  </si>
  <si>
    <t>UCAB105</t>
  </si>
  <si>
    <t>MAC012</t>
  </si>
  <si>
    <t>MAC0123</t>
  </si>
  <si>
    <t>MAP081</t>
  </si>
  <si>
    <t>MAP0812</t>
  </si>
  <si>
    <t>GAZ050</t>
  </si>
  <si>
    <t>GAZ0493</t>
  </si>
  <si>
    <t>GAZ0622</t>
  </si>
  <si>
    <t>GAZ0623</t>
  </si>
  <si>
    <t>GAZ087</t>
  </si>
  <si>
    <t>MAP057</t>
  </si>
  <si>
    <t>MAP0573</t>
  </si>
  <si>
    <t>MAP2701</t>
  </si>
  <si>
    <t>GAZ0501</t>
  </si>
  <si>
    <t>GAZ068</t>
  </si>
  <si>
    <t>GAZ0681</t>
  </si>
  <si>
    <t>MAC034</t>
  </si>
  <si>
    <t>MAC0343</t>
  </si>
  <si>
    <t>MAC046</t>
  </si>
  <si>
    <t>MAC0461</t>
  </si>
  <si>
    <t>MAP1342</t>
  </si>
  <si>
    <t>GAZ0873</t>
  </si>
  <si>
    <t>INH1932</t>
  </si>
  <si>
    <t>GAZ0283</t>
  </si>
  <si>
    <t>GAZ0431</t>
  </si>
  <si>
    <t>GAZ073</t>
  </si>
  <si>
    <t>GAZ0733</t>
  </si>
  <si>
    <t>INH0103</t>
  </si>
  <si>
    <t>INH037</t>
  </si>
  <si>
    <t>INH0483</t>
  </si>
  <si>
    <t>INH0803</t>
  </si>
  <si>
    <t>INH2051</t>
  </si>
  <si>
    <t>GAZ105</t>
  </si>
  <si>
    <t>GAZ1052</t>
  </si>
  <si>
    <t>INH0373</t>
  </si>
  <si>
    <t>INH0421</t>
  </si>
  <si>
    <t>INH0492</t>
  </si>
  <si>
    <t>INH1921</t>
  </si>
  <si>
    <t>CAB0481</t>
  </si>
  <si>
    <t>CAB0485</t>
  </si>
  <si>
    <t>CAB0486</t>
  </si>
  <si>
    <t>CAB0487</t>
  </si>
  <si>
    <t>CAB0488</t>
  </si>
  <si>
    <t>CAB0489</t>
  </si>
  <si>
    <t>CAB1492</t>
  </si>
  <si>
    <t>CAB1493</t>
  </si>
  <si>
    <t>CAB1495</t>
  </si>
  <si>
    <t>CAB1499</t>
  </si>
  <si>
    <t>CAB1691</t>
  </si>
  <si>
    <t>CAB2177</t>
  </si>
  <si>
    <t>CAB2179</t>
  </si>
  <si>
    <t>NAM0362</t>
  </si>
  <si>
    <t>NAM0662</t>
  </si>
  <si>
    <t>NAM0803</t>
  </si>
  <si>
    <t>NAM3232</t>
  </si>
  <si>
    <t>ZAM2911</t>
  </si>
  <si>
    <t>ZAM2971</t>
  </si>
  <si>
    <t>CAB1068</t>
  </si>
  <si>
    <t>CAB184</t>
  </si>
  <si>
    <t>CAB1842</t>
  </si>
  <si>
    <t>NAC3692</t>
  </si>
  <si>
    <t>NAC0711</t>
  </si>
  <si>
    <t>NAC1647</t>
  </si>
  <si>
    <t>MAN0351</t>
  </si>
  <si>
    <t>MAN0841</t>
  </si>
  <si>
    <t>SOF086</t>
  </si>
  <si>
    <t>SOF2722</t>
  </si>
  <si>
    <t>TET0772</t>
  </si>
  <si>
    <t>SOF0553</t>
  </si>
  <si>
    <t>SOF0863</t>
  </si>
  <si>
    <t>UMAC030</t>
  </si>
  <si>
    <t>UMAC0302</t>
  </si>
  <si>
    <t>MAC134</t>
  </si>
  <si>
    <t>MAP002</t>
  </si>
  <si>
    <t>MAP129</t>
  </si>
  <si>
    <t>MAP1292</t>
  </si>
  <si>
    <t>MAC1343</t>
  </si>
  <si>
    <t>MAP0021</t>
  </si>
  <si>
    <t>MAP048</t>
  </si>
  <si>
    <t>MAP0482</t>
  </si>
  <si>
    <t>GAZ1361</t>
  </si>
  <si>
    <t>MAP064</t>
  </si>
  <si>
    <t>MAP0642</t>
  </si>
  <si>
    <t>MAP066</t>
  </si>
  <si>
    <t>MAP0662</t>
  </si>
  <si>
    <t>MAP086</t>
  </si>
  <si>
    <t>MAP0862</t>
  </si>
  <si>
    <t>MAP142</t>
  </si>
  <si>
    <t>MAP1422</t>
  </si>
  <si>
    <t>MAP1562</t>
  </si>
  <si>
    <t>GAZ1642</t>
  </si>
  <si>
    <t>GAZ072</t>
  </si>
  <si>
    <t>GAZ0723</t>
  </si>
  <si>
    <t>INH052</t>
  </si>
  <si>
    <t>INH1108</t>
  </si>
  <si>
    <t>GAZ111</t>
  </si>
  <si>
    <t>GAZ1119</t>
  </si>
  <si>
    <t>INH0132</t>
  </si>
  <si>
    <t>INH0493</t>
  </si>
  <si>
    <t>INH091</t>
  </si>
  <si>
    <t>INH0912</t>
  </si>
  <si>
    <t>INH1761</t>
  </si>
  <si>
    <t>INH1823</t>
  </si>
  <si>
    <t>INH1963</t>
  </si>
  <si>
    <t>INH2193</t>
  </si>
  <si>
    <t>GAZ064</t>
  </si>
  <si>
    <t>GAZ0643</t>
  </si>
  <si>
    <t>GAZ112</t>
  </si>
  <si>
    <t>GAZ1122</t>
  </si>
  <si>
    <t>GAZ1123</t>
  </si>
  <si>
    <t>INH0093</t>
  </si>
  <si>
    <t>INH0522</t>
  </si>
  <si>
    <t>CAB0425</t>
  </si>
  <si>
    <t>CAB1893</t>
  </si>
  <si>
    <t>NAM3231</t>
  </si>
  <si>
    <t>ZAM0052</t>
  </si>
  <si>
    <t>ZAM0192</t>
  </si>
  <si>
    <t>ZAM0411</t>
  </si>
  <si>
    <t>ZAM2782</t>
  </si>
  <si>
    <t>ZAM2802</t>
  </si>
  <si>
    <t>ZAM2961</t>
  </si>
  <si>
    <t>ZAM2973</t>
  </si>
  <si>
    <t>CAB0053</t>
  </si>
  <si>
    <t>CAB0092</t>
  </si>
  <si>
    <t>CAB0201</t>
  </si>
  <si>
    <t>CAB1391</t>
  </si>
  <si>
    <t>CAB1393</t>
  </si>
  <si>
    <t>CAB1394</t>
  </si>
  <si>
    <t>CAB1396</t>
  </si>
  <si>
    <t>CAB1397</t>
  </si>
  <si>
    <t>NAM1531</t>
  </si>
  <si>
    <t>NAM3303</t>
  </si>
  <si>
    <t>NAC3693</t>
  </si>
  <si>
    <t>MOC1582</t>
  </si>
  <si>
    <t>MOC2562</t>
  </si>
  <si>
    <t>MOC2672</t>
  </si>
  <si>
    <t>MOC2761</t>
  </si>
  <si>
    <t>MOC3091</t>
  </si>
  <si>
    <t>SOF0171</t>
  </si>
  <si>
    <t>SOF0601</t>
  </si>
  <si>
    <t>TET1161</t>
  </si>
  <si>
    <t>MAN0852</t>
  </si>
  <si>
    <t>MAN1292</t>
  </si>
  <si>
    <t>MAN1752</t>
  </si>
  <si>
    <t>MAN2012</t>
  </si>
  <si>
    <t>SOF0622</t>
  </si>
  <si>
    <t>TET1482</t>
  </si>
  <si>
    <t>MAN1813</t>
  </si>
  <si>
    <t>SOF1913</t>
  </si>
  <si>
    <t>MAN1838</t>
  </si>
  <si>
    <t>SOF0429</t>
  </si>
  <si>
    <t>BSC Name</t>
  </si>
  <si>
    <t>BCF Name</t>
  </si>
  <si>
    <t>BTS Name</t>
  </si>
  <si>
    <t>DL LLC Data Volume (MB)</t>
  </si>
  <si>
    <t>UL LLC Data Volume (MB)</t>
  </si>
  <si>
    <t>DL TBF Congestion Rate (DTCR)</t>
  </si>
  <si>
    <t>UL TBF Congestion Rate (UTCR)</t>
  </si>
  <si>
    <t>USOF017</t>
  </si>
  <si>
    <t>UMAC1082</t>
  </si>
  <si>
    <t>BCMP04(4)</t>
  </si>
  <si>
    <t>BCMP05(5)</t>
  </si>
  <si>
    <t>BCNA05(15)</t>
  </si>
  <si>
    <t>BCNA06(16)</t>
  </si>
  <si>
    <t>MAN001_GEN(1)</t>
  </si>
  <si>
    <t>MAN002(2)</t>
  </si>
  <si>
    <t>MAN003_G_Small(3)</t>
  </si>
  <si>
    <t>MAN004(4)</t>
  </si>
  <si>
    <t>MAN005_G_Small(5)</t>
  </si>
  <si>
    <t>MAN006(6)</t>
  </si>
  <si>
    <t>MAN007(7)</t>
  </si>
  <si>
    <t>MAN008(8)</t>
  </si>
  <si>
    <t>MAN009_G_Small(9)</t>
  </si>
  <si>
    <t>MAN010(10)</t>
  </si>
  <si>
    <t>MAN011(11)</t>
  </si>
  <si>
    <t>MAN012(12)</t>
  </si>
  <si>
    <t>MAN013(13)</t>
  </si>
  <si>
    <t>MAN014_GEN(14)</t>
  </si>
  <si>
    <t>MAN015(15)</t>
  </si>
  <si>
    <t>MAN016_G_Small(16)</t>
  </si>
  <si>
    <t>MAN017(17)</t>
  </si>
  <si>
    <t>MAN018(18)</t>
  </si>
  <si>
    <t>MAN019(19)</t>
  </si>
  <si>
    <t>MAN029_G_Small(29)</t>
  </si>
  <si>
    <t>MAN033(33)</t>
  </si>
  <si>
    <t>MAN038(38)</t>
  </si>
  <si>
    <t>MAN049(49)</t>
  </si>
  <si>
    <t>MAN050(50)</t>
  </si>
  <si>
    <t>MAN051(51)</t>
  </si>
  <si>
    <t>MAN052_G_Small(52)</t>
  </si>
  <si>
    <t>MAN056_G_Small(56)</t>
  </si>
  <si>
    <t>MAN060_G_Small(60)</t>
  </si>
  <si>
    <t>MAN063_G_Small(63)</t>
  </si>
  <si>
    <t>MAN064(64)</t>
  </si>
  <si>
    <t>MAN066(66)</t>
  </si>
  <si>
    <t>MAN067_G_Small(67)</t>
  </si>
  <si>
    <t>MAN078_G_Small(78)</t>
  </si>
  <si>
    <t>MAN080_G_Small(80)</t>
  </si>
  <si>
    <t>MAN081_G_Small(81)</t>
  </si>
  <si>
    <t>MAN084_G_Small(84)</t>
  </si>
  <si>
    <t>MAN086(86)</t>
  </si>
  <si>
    <t>MAN097_G_Small(97)</t>
  </si>
  <si>
    <t>MAN098_G_Small(98)</t>
  </si>
  <si>
    <t>MAN099(99)</t>
  </si>
  <si>
    <t>MAN100(100)</t>
  </si>
  <si>
    <t>MAN101(101)</t>
  </si>
  <si>
    <t>MAN103(103)</t>
  </si>
  <si>
    <t>MAN104_GEN(104)</t>
  </si>
  <si>
    <t>MAN105_G_Small(105)</t>
  </si>
  <si>
    <t>MAN108_GEN(108)</t>
  </si>
  <si>
    <t>MAN127_GEN(127)</t>
  </si>
  <si>
    <t>MAN135_G_Small(135)</t>
  </si>
  <si>
    <t>MAN147_GEN(147)</t>
  </si>
  <si>
    <t>MAN154_GEN(154)</t>
  </si>
  <si>
    <t>MAN161(161)</t>
  </si>
  <si>
    <t>MAN162(162)</t>
  </si>
  <si>
    <t>MAN163_G_Small(163)</t>
  </si>
  <si>
    <t>MAN164_G_Small(164)</t>
  </si>
  <si>
    <t>MAN168(168)</t>
  </si>
  <si>
    <t>MAN169_G_Small(169)</t>
  </si>
  <si>
    <t>MAN170_G_Small(170)</t>
  </si>
  <si>
    <t>MAN171(171)</t>
  </si>
  <si>
    <t>MAN178_GEN(178)</t>
  </si>
  <si>
    <t>MAN198(198)</t>
  </si>
  <si>
    <t>MAN202(202)</t>
  </si>
  <si>
    <t>MAN066B(366)</t>
  </si>
  <si>
    <t>SOF001(501)</t>
  </si>
  <si>
    <t>SOF002_GEN(502)</t>
  </si>
  <si>
    <t>SOF003_G_Small(503)</t>
  </si>
  <si>
    <t>SOF004_GEN(504)</t>
  </si>
  <si>
    <t>SOF005_G_Small(505)</t>
  </si>
  <si>
    <t>SOF006_G_Small(506)</t>
  </si>
  <si>
    <t>SOF007(507)</t>
  </si>
  <si>
    <t>SOF008(508)</t>
  </si>
  <si>
    <t>SOF009_G_Small(509)</t>
  </si>
  <si>
    <t>SOF010_G_Small(510)</t>
  </si>
  <si>
    <t>SOF011_G_Small(511)</t>
  </si>
  <si>
    <t>SOF012(512)</t>
  </si>
  <si>
    <t>SOF013_G_Small(513)</t>
  </si>
  <si>
    <t>SOF014_G_Small(514)</t>
  </si>
  <si>
    <t>SOF015(515)</t>
  </si>
  <si>
    <t>SOF016(516)</t>
  </si>
  <si>
    <t>SOF017_G_Small(517)</t>
  </si>
  <si>
    <t>SOF018_G_Small(518)</t>
  </si>
  <si>
    <t>SOF019(519)</t>
  </si>
  <si>
    <t>SOF020_G_Small(520)</t>
  </si>
  <si>
    <t>SOF021_G_Small(521)</t>
  </si>
  <si>
    <t>SOF022(522)</t>
  </si>
  <si>
    <t>SOF023(523)</t>
  </si>
  <si>
    <t>SOF024(524)</t>
  </si>
  <si>
    <t>SOF025(525)</t>
  </si>
  <si>
    <t>SOF026_G_Small(526)</t>
  </si>
  <si>
    <t>SOF027(527)</t>
  </si>
  <si>
    <t>SOF028(528)</t>
  </si>
  <si>
    <t>SOF029_GEN(529)</t>
  </si>
  <si>
    <t>SOF030(530)</t>
  </si>
  <si>
    <t>SOF031(531)</t>
  </si>
  <si>
    <t>SOF032(532)</t>
  </si>
  <si>
    <t>SOF033(533)</t>
  </si>
  <si>
    <t>SOF034_G_Small(534)</t>
  </si>
  <si>
    <t>SOF035(535)</t>
  </si>
  <si>
    <t>SOF036_G_Small(536)</t>
  </si>
  <si>
    <t>SOF037_G_Small(537)</t>
  </si>
  <si>
    <t>SOF038(538)</t>
  </si>
  <si>
    <t>SOF039_G_Small(539)</t>
  </si>
  <si>
    <t>SOF040_G_Small(540)</t>
  </si>
  <si>
    <t>SOF041_G_Small(541)</t>
  </si>
  <si>
    <t>SOF043(543)</t>
  </si>
  <si>
    <t>SOF044(544)</t>
  </si>
  <si>
    <t>SOF046(546)</t>
  </si>
  <si>
    <t>SOF047_G_Small(547)</t>
  </si>
  <si>
    <t>SOF048(548)</t>
  </si>
  <si>
    <t>SOF049(549)</t>
  </si>
  <si>
    <t>SOF050_G_Small(550)</t>
  </si>
  <si>
    <t>SOF051(551)</t>
  </si>
  <si>
    <t>SOF052(552)</t>
  </si>
  <si>
    <t>SOF053_G_Small(553)</t>
  </si>
  <si>
    <t>SOF054(554)</t>
  </si>
  <si>
    <t>SOF057_GEN(557)</t>
  </si>
  <si>
    <t>SOF059_GEN(559)</t>
  </si>
  <si>
    <t>SOF060(560)</t>
  </si>
  <si>
    <t>SOF061(561)</t>
  </si>
  <si>
    <t>SOF062(562)</t>
  </si>
  <si>
    <t>SOF063_G_Small(563)</t>
  </si>
  <si>
    <t>SOF064(564)</t>
  </si>
  <si>
    <t>SOF065(565)</t>
  </si>
  <si>
    <t>SOF067_GEN(567)</t>
  </si>
  <si>
    <t>SOF068(568)</t>
  </si>
  <si>
    <t>SOF069_GEN(569)</t>
  </si>
  <si>
    <t>SOF070_G_Small(570)</t>
  </si>
  <si>
    <t>SOF071(571)</t>
  </si>
  <si>
    <t>SOF072(572)</t>
  </si>
  <si>
    <t>SOF073(573)</t>
  </si>
  <si>
    <t>SOF074_G_Small(574)</t>
  </si>
  <si>
    <t>SOF075_G_Small(575)</t>
  </si>
  <si>
    <t>SOF076_GEN(576)</t>
  </si>
  <si>
    <t>SOF087(587)</t>
  </si>
  <si>
    <t>SOF088_G_Small(588)</t>
  </si>
  <si>
    <t>SOF089(589)</t>
  </si>
  <si>
    <t>SOF090(590)</t>
  </si>
  <si>
    <t>SOF091(591)</t>
  </si>
  <si>
    <t>SOF094_G_Small(594)</t>
  </si>
  <si>
    <t>SOF095_GEN(595)</t>
  </si>
  <si>
    <t>SOF097_GEN(597)</t>
  </si>
  <si>
    <t>SOF099_GEN(599)</t>
  </si>
  <si>
    <t>SOF101_G_Small(601)</t>
  </si>
  <si>
    <t>SOF102_GEN(602)</t>
  </si>
  <si>
    <t>SOF104_GEN(604)</t>
  </si>
  <si>
    <t>SOF105(605)</t>
  </si>
  <si>
    <t>SOF107_G_Small(607)</t>
  </si>
  <si>
    <t>SOF108_GEN(608)</t>
  </si>
  <si>
    <t>SOF111_GEN(611)</t>
  </si>
  <si>
    <t>SOF118_GEN(618)</t>
  </si>
  <si>
    <t>SOF119_GEN(619)</t>
  </si>
  <si>
    <t>SOF121_G_Small(621)</t>
  </si>
  <si>
    <t>SOF125_GEN(625)</t>
  </si>
  <si>
    <t>SOF126_G_Small(626)</t>
  </si>
  <si>
    <t>SOF127_G_Small(627)</t>
  </si>
  <si>
    <t>SOF129_G_Small(629)</t>
  </si>
  <si>
    <t>SOF132_G_Small(632)</t>
  </si>
  <si>
    <t>SOF135(635)</t>
  </si>
  <si>
    <t>SOF142(642)</t>
  </si>
  <si>
    <t>SOF149(649)</t>
  </si>
  <si>
    <t>SOF153_GEN(653)</t>
  </si>
  <si>
    <t>SOF154(654)</t>
  </si>
  <si>
    <t>SOF156_G_Small(656)</t>
  </si>
  <si>
    <t>SOF157_GEN(657)</t>
  </si>
  <si>
    <t>SOF159(659)</t>
  </si>
  <si>
    <t>SOF160_GEN(660)</t>
  </si>
  <si>
    <t>SOF161_G_Small(661)</t>
  </si>
  <si>
    <t>SOF165_G_Small(665)</t>
  </si>
  <si>
    <t>SOF168_G_Small(668)</t>
  </si>
  <si>
    <t>SOF174_G_Small(674)</t>
  </si>
  <si>
    <t>SOF185_G_Small(685)</t>
  </si>
  <si>
    <t>SOF192(692)</t>
  </si>
  <si>
    <t>SOF193(693)</t>
  </si>
  <si>
    <t>SOF194(694)</t>
  </si>
  <si>
    <t>SOF196(696)</t>
  </si>
  <si>
    <t>SOF197(697)</t>
  </si>
  <si>
    <t>SOF251_GEN(751)</t>
  </si>
  <si>
    <t>SOF252(752)</t>
  </si>
  <si>
    <t>SOF253_GEN(753)</t>
  </si>
  <si>
    <t>SOF254(754)</t>
  </si>
  <si>
    <t>SOF255(755)</t>
  </si>
  <si>
    <t>SOF257(757)</t>
  </si>
  <si>
    <t>SOF258_GEN(758)</t>
  </si>
  <si>
    <t>SOF259_GEN(759)</t>
  </si>
  <si>
    <t>SOF260_GEN(760)</t>
  </si>
  <si>
    <t>SOF261_GEN(761)</t>
  </si>
  <si>
    <t>SOF262(762)</t>
  </si>
  <si>
    <t>SOF263_GEN(763)</t>
  </si>
  <si>
    <t>SOF264_GEN(764)</t>
  </si>
  <si>
    <t>SOF265(765)</t>
  </si>
  <si>
    <t>SOF266(766)</t>
  </si>
  <si>
    <t>SOF267(767)</t>
  </si>
  <si>
    <t>SOF268_GEN(768)</t>
  </si>
  <si>
    <t>SOF269(769)</t>
  </si>
  <si>
    <t>SOF270(770)</t>
  </si>
  <si>
    <t>SOF271(771)</t>
  </si>
  <si>
    <t>SOF272(772)</t>
  </si>
  <si>
    <t>SOF274(774)</t>
  </si>
  <si>
    <t>SOF004B(804)</t>
  </si>
  <si>
    <t>SOF069B(869)</t>
  </si>
  <si>
    <t>SOF071B(871)</t>
  </si>
  <si>
    <t>SOF072B(872)</t>
  </si>
  <si>
    <t>SOF107B(907)</t>
  </si>
  <si>
    <t>SOF157B(957)</t>
  </si>
  <si>
    <t>MAN020_GEN(20)</t>
  </si>
  <si>
    <t>MAN021_SOLAR(21)</t>
  </si>
  <si>
    <t>MAN022_G_Small(22)</t>
  </si>
  <si>
    <t>MAN023_GEN(23)</t>
  </si>
  <si>
    <t>MAN024(24)</t>
  </si>
  <si>
    <t>MAN025_G_Small(25)</t>
  </si>
  <si>
    <t>MAN026_G_Small(26)</t>
  </si>
  <si>
    <t>MAN027_GEN(27)</t>
  </si>
  <si>
    <t>MAN035(35)</t>
  </si>
  <si>
    <t>MAN036_GEN(36)</t>
  </si>
  <si>
    <t>MAN039(39)</t>
  </si>
  <si>
    <t>MAN040_GEN(40)</t>
  </si>
  <si>
    <t>MAN041_GEN(41)</t>
  </si>
  <si>
    <t>MAN042_G_Small(42)</t>
  </si>
  <si>
    <t>MAN043(43)</t>
  </si>
  <si>
    <t>MAN044(44)</t>
  </si>
  <si>
    <t>MAN045(45)</t>
  </si>
  <si>
    <t>MAN046_G_Small(46)</t>
  </si>
  <si>
    <t>MAN047(47)</t>
  </si>
  <si>
    <t>MAN048_GEN(48)</t>
  </si>
  <si>
    <t>MAN053_G_Small(53)</t>
  </si>
  <si>
    <t>MAN055_GEN(55)</t>
  </si>
  <si>
    <t>MAN057(57)</t>
  </si>
  <si>
    <t>MAN058(58)</t>
  </si>
  <si>
    <t>MAN059_GEN(59)</t>
  </si>
  <si>
    <t>MAN061_GEN(61)</t>
  </si>
  <si>
    <t>MAN062_GEN(62)</t>
  </si>
  <si>
    <t>MAN065_GEN(65)</t>
  </si>
  <si>
    <t>MAN068_G_Small(68)</t>
  </si>
  <si>
    <t>MAN069_GEN(69)</t>
  </si>
  <si>
    <t>MAN070_GEN(70)</t>
  </si>
  <si>
    <t>MAN071_GEN(71)</t>
  </si>
  <si>
    <t>MAN072_GEN(72)</t>
  </si>
  <si>
    <t>MAN073_GEN(73)</t>
  </si>
  <si>
    <t>MAN074(74)</t>
  </si>
  <si>
    <t>MAN075_G_Small(75)</t>
  </si>
  <si>
    <t>MAN076(76)</t>
  </si>
  <si>
    <t>MAN077(77)</t>
  </si>
  <si>
    <t>MAN079(79)</t>
  </si>
  <si>
    <t>MAN082_G_Small(82)</t>
  </si>
  <si>
    <t>MAN083(83)</t>
  </si>
  <si>
    <t>MAN085_GEN(85)</t>
  </si>
  <si>
    <t>MAN088_GEN(88)</t>
  </si>
  <si>
    <t>MAN089_GEN(89)</t>
  </si>
  <si>
    <t>MAN090_GEN(90)</t>
  </si>
  <si>
    <t>MAN091_GEN(91)</t>
  </si>
  <si>
    <t>MAN092(92)</t>
  </si>
  <si>
    <t>MAN093_SOLAR(93)</t>
  </si>
  <si>
    <t>MAN094_SOLAR(94)</t>
  </si>
  <si>
    <t>MAN095_GEN(95)</t>
  </si>
  <si>
    <t>MAN096_GEN(96)</t>
  </si>
  <si>
    <t>MAN102_GEN(102)</t>
  </si>
  <si>
    <t>MAN107(107)</t>
  </si>
  <si>
    <t>MAN110_SOLAR(110)</t>
  </si>
  <si>
    <t>MAN111_GEN(111)</t>
  </si>
  <si>
    <t>MAN112_GEN(112)</t>
  </si>
  <si>
    <t>MAN113(113)</t>
  </si>
  <si>
    <t>MAN115_GEN(115)</t>
  </si>
  <si>
    <t>MAN117_GEN(117)</t>
  </si>
  <si>
    <t>MAN118_GEN(118)</t>
  </si>
  <si>
    <t>MAN126_GEN(126)</t>
  </si>
  <si>
    <t>MAN129_SOLAR(129)</t>
  </si>
  <si>
    <t>MAN133_SOLAR(133)</t>
  </si>
  <si>
    <t>MAN134_GEN(134)</t>
  </si>
  <si>
    <t>MAN140_GEN(140)</t>
  </si>
  <si>
    <t>MAN142_GEN(142)</t>
  </si>
  <si>
    <t>MAN149_GEN(149)</t>
  </si>
  <si>
    <t>MAN160_GEN(160)</t>
  </si>
  <si>
    <t>MAN172_SOLAR(172)</t>
  </si>
  <si>
    <t>MAN173_GEN(173)</t>
  </si>
  <si>
    <t>MAN174_GEN(174)</t>
  </si>
  <si>
    <t>MAN175_GEN(175)</t>
  </si>
  <si>
    <t>MAN176_SOLAR(176)</t>
  </si>
  <si>
    <t>MAN177_GEN(177)</t>
  </si>
  <si>
    <t>MAN179_GEN(179)</t>
  </si>
  <si>
    <t>MAN180_GEN(180)</t>
  </si>
  <si>
    <t>MAN181_GEN(181)</t>
  </si>
  <si>
    <t>MAN182_GEN(182)</t>
  </si>
  <si>
    <t>MAN183_GEN(183)</t>
  </si>
  <si>
    <t>MAN184_GEN(184)</t>
  </si>
  <si>
    <t>MAN185_GEN(185)</t>
  </si>
  <si>
    <t>MAN186_GEN(186)</t>
  </si>
  <si>
    <t>MAN187_SOLAR(187)</t>
  </si>
  <si>
    <t>MAN188(188)</t>
  </si>
  <si>
    <t>MAN189_SOLAR(189)</t>
  </si>
  <si>
    <t>MAN190_GEN(190)</t>
  </si>
  <si>
    <t>MAN191(191)</t>
  </si>
  <si>
    <t>MAN192_GEN(192)</t>
  </si>
  <si>
    <t>MAN193_GEN(193)</t>
  </si>
  <si>
    <t>MAN194_GEN(194)</t>
  </si>
  <si>
    <t>MAN195(195)</t>
  </si>
  <si>
    <t>MAN196_GEN(196)</t>
  </si>
  <si>
    <t>MAN197(197)</t>
  </si>
  <si>
    <t>MAN199(199)</t>
  </si>
  <si>
    <t>MAN200(200)</t>
  </si>
  <si>
    <t>MAN201(201)</t>
  </si>
  <si>
    <t>MAN203(203)</t>
  </si>
  <si>
    <t>MAN204(204)</t>
  </si>
  <si>
    <t>MAN205(205)</t>
  </si>
  <si>
    <t>MAN206(206)</t>
  </si>
  <si>
    <t>MAN209(209)</t>
  </si>
  <si>
    <t>MAN210(210)</t>
  </si>
  <si>
    <t>MAN213(213)</t>
  </si>
  <si>
    <t>MAN214(214)</t>
  </si>
  <si>
    <t>MAN215(215)</t>
  </si>
  <si>
    <t>MAN217(217)</t>
  </si>
  <si>
    <t>MAN020B(320)</t>
  </si>
  <si>
    <t>MAN024B(324)</t>
  </si>
  <si>
    <t>MAN035B(335)</t>
  </si>
  <si>
    <t>MAN036B_GEN(336)</t>
  </si>
  <si>
    <t>MAN042B(342)</t>
  </si>
  <si>
    <t>MAN043B(343)</t>
  </si>
  <si>
    <t>MAN057B_GEN(357)</t>
  </si>
  <si>
    <t>MAN058B(358)</t>
  </si>
  <si>
    <t>MAN062B_GEN(362)</t>
  </si>
  <si>
    <t>MAN074B(374)</t>
  </si>
  <si>
    <t>MAN083B(383)</t>
  </si>
  <si>
    <t>MAN180B(480)</t>
  </si>
  <si>
    <t>MAN182B(482)</t>
  </si>
  <si>
    <t>MAN183B(483)</t>
  </si>
  <si>
    <t>SOF042_GEN(542)</t>
  </si>
  <si>
    <t>SOF055(555)</t>
  </si>
  <si>
    <t>SOF058_GEN(558)</t>
  </si>
  <si>
    <t>SOF077_G_Small(577)</t>
  </si>
  <si>
    <t>SOF078_G_Small(578)</t>
  </si>
  <si>
    <t>SOF079_G_Small(579)</t>
  </si>
  <si>
    <t>SOF081(581)</t>
  </si>
  <si>
    <t>SOF082(582)</t>
  </si>
  <si>
    <t>SOF083_GEN(583)</t>
  </si>
  <si>
    <t>SOF084_GEN(584)</t>
  </si>
  <si>
    <t>SOF085_G_Small(585)</t>
  </si>
  <si>
    <t>SOF086_G_Small(586)</t>
  </si>
  <si>
    <t>SOF092_GEN(592)</t>
  </si>
  <si>
    <t>SOF096(596)</t>
  </si>
  <si>
    <t>SOF116_GEN(616)</t>
  </si>
  <si>
    <t>SOF117_GEN(617)</t>
  </si>
  <si>
    <t>SOF124_G_Small(624)</t>
  </si>
  <si>
    <t>SOF136_SOLAR(636)</t>
  </si>
  <si>
    <t>SOF139_G_Small(639)</t>
  </si>
  <si>
    <t>SOF143_SOLAR(643)</t>
  </si>
  <si>
    <t>SOF158(658)</t>
  </si>
  <si>
    <t>SOF186_SOLAR(686)</t>
  </si>
  <si>
    <t>SOF187_SOLAR(687)</t>
  </si>
  <si>
    <t>SOF188_GEN(688)</t>
  </si>
  <si>
    <t>SOF189_GEN(689)</t>
  </si>
  <si>
    <t>SOF190_SOLAR(690)</t>
  </si>
  <si>
    <t>SOF191_GEN(691)</t>
  </si>
  <si>
    <t>SOF195(695)</t>
  </si>
  <si>
    <t>SOF256_GEN(756)</t>
  </si>
  <si>
    <t>SOF042B(842)</t>
  </si>
  <si>
    <t>SOF055B(855)</t>
  </si>
  <si>
    <t>SOF081B(881)</t>
  </si>
  <si>
    <t>SOF082B(882)</t>
  </si>
  <si>
    <t>SOF139B(939)</t>
  </si>
  <si>
    <t>MAN083C(1283)</t>
  </si>
  <si>
    <t>NIA001_GEN(1)</t>
  </si>
  <si>
    <t>NIA003_GEN(3)</t>
  </si>
  <si>
    <t>NIA006_GEN(6)</t>
  </si>
  <si>
    <t>NIA008_GEN(8)</t>
  </si>
  <si>
    <t>NIA009_GEN(9)</t>
  </si>
  <si>
    <t>NIA010_GEN(10)</t>
  </si>
  <si>
    <t>NIA011_GEN(11)</t>
  </si>
  <si>
    <t>NIA012_GEN(12)</t>
  </si>
  <si>
    <t>NIA013_GEN(13)</t>
  </si>
  <si>
    <t>NIA014_GEN(14)</t>
  </si>
  <si>
    <t>NIA015_GEN(15)</t>
  </si>
  <si>
    <t>NIA016(16)</t>
  </si>
  <si>
    <t>NIA017(17)</t>
  </si>
  <si>
    <t>NIA019_GEN(19)</t>
  </si>
  <si>
    <t>NIA020_GEN(20)</t>
  </si>
  <si>
    <t>NIA021_GEN(21)</t>
  </si>
  <si>
    <t>NIA022_GEN(22)</t>
  </si>
  <si>
    <t>NIA023_GEN(23)</t>
  </si>
  <si>
    <t>NIA024(24)</t>
  </si>
  <si>
    <t>NIA025_GEN(25)</t>
  </si>
  <si>
    <t>NIA026(26)</t>
  </si>
  <si>
    <t>NIA027_G_Small(27)</t>
  </si>
  <si>
    <t>NIA028_G_Small(28)</t>
  </si>
  <si>
    <t>NIA032_GEN(32)</t>
  </si>
  <si>
    <t>NIA033_GEN(33)</t>
  </si>
  <si>
    <t>NIA034(34)</t>
  </si>
  <si>
    <t>NIA035_GEN(35)</t>
  </si>
  <si>
    <t>NIA036_G_Small(36)</t>
  </si>
  <si>
    <t>NIA037_G_Small(37)</t>
  </si>
  <si>
    <t>NIA039_G_Small(39)</t>
  </si>
  <si>
    <t>NIA040(40)</t>
  </si>
  <si>
    <t>NIA041(41)</t>
  </si>
  <si>
    <t>NIA042_GEN(42)</t>
  </si>
  <si>
    <t>NIA045_GEN(45)</t>
  </si>
  <si>
    <t>NIA047(47)</t>
  </si>
  <si>
    <t>NIA058(58)</t>
  </si>
  <si>
    <t>NIA062_GEN(62)</t>
  </si>
  <si>
    <t>NIA065_GEN(65)</t>
  </si>
  <si>
    <t>NIA066_GEN(66)</t>
  </si>
  <si>
    <t>NIA067_GEN(67)</t>
  </si>
  <si>
    <t>NIA070_GEN(70)</t>
  </si>
  <si>
    <t>NIA071(71)</t>
  </si>
  <si>
    <t>NIA072_G_Small(72)</t>
  </si>
  <si>
    <t>NIA073(73)</t>
  </si>
  <si>
    <t>NIA074_G_Small(74)</t>
  </si>
  <si>
    <t>NIA075(75)</t>
  </si>
  <si>
    <t>NIA077_G_Small(77)</t>
  </si>
  <si>
    <t>NIA086_G_Small(86)</t>
  </si>
  <si>
    <t>NIA087(87)</t>
  </si>
  <si>
    <t>NIA088(88)</t>
  </si>
  <si>
    <t>NIA089(89)</t>
  </si>
  <si>
    <t>NIA091(91)</t>
  </si>
  <si>
    <t>NIA092_GEN(92)</t>
  </si>
  <si>
    <t>NIA094_G_Small(94)</t>
  </si>
  <si>
    <t>NIA095(95)</t>
  </si>
  <si>
    <t>NIA096_GEN_G_Small(96)</t>
  </si>
  <si>
    <t>NIA097(97)</t>
  </si>
  <si>
    <t>NIA098(98)</t>
  </si>
  <si>
    <t>NIA099(99)</t>
  </si>
  <si>
    <t>NIA100(100)</t>
  </si>
  <si>
    <t>NIA101(101)</t>
  </si>
  <si>
    <t>NIA102(102)</t>
  </si>
  <si>
    <t>NIA103(103)</t>
  </si>
  <si>
    <t>NIA104(104)</t>
  </si>
  <si>
    <t>NIA105(105)</t>
  </si>
  <si>
    <t>NIA106(106)</t>
  </si>
  <si>
    <t>NIA107(107)</t>
  </si>
  <si>
    <t>NIA110(110)</t>
  </si>
  <si>
    <t>NIA111_GEN(111)</t>
  </si>
  <si>
    <t>NIA113_GEN(113)</t>
  </si>
  <si>
    <t>NIA118_GEN(118)</t>
  </si>
  <si>
    <t>NIA122_G_Small(122)</t>
  </si>
  <si>
    <t>NIA124(124)</t>
  </si>
  <si>
    <t>NIA125_GEN(125)</t>
  </si>
  <si>
    <t>NIA128(128)</t>
  </si>
  <si>
    <t>NIA129_GEN(129)</t>
  </si>
  <si>
    <t>NIA130(130)</t>
  </si>
  <si>
    <t>NIA132(132)</t>
  </si>
  <si>
    <t>NIA133_G_Small(133)</t>
  </si>
  <si>
    <t>NIA134(134)</t>
  </si>
  <si>
    <t>NIA135_GEN(135)</t>
  </si>
  <si>
    <t>NIA139_GEN(139)</t>
  </si>
  <si>
    <t>NIA150(150)</t>
  </si>
  <si>
    <t>NIA151_GEN(151)</t>
  </si>
  <si>
    <t>NIA152_GEN(152)</t>
  </si>
  <si>
    <t>NIA153_G_Small(153)</t>
  </si>
  <si>
    <t>NIA154_GEN(154)</t>
  </si>
  <si>
    <t>NIA155_SOLAR(155)</t>
  </si>
  <si>
    <t>NIA156_GEN(156)</t>
  </si>
  <si>
    <t>NIA157_SOLAR(157)</t>
  </si>
  <si>
    <t>NIA158_GEN(158)</t>
  </si>
  <si>
    <t>NIA159_SOLAR(159)</t>
  </si>
  <si>
    <t>NIA160_GEN(160)</t>
  </si>
  <si>
    <t>NIA161_SOLAR(161)</t>
  </si>
  <si>
    <t>NIA162_GEN(162)</t>
  </si>
  <si>
    <t>NIA163_G_Small(163)</t>
  </si>
  <si>
    <t>NIA164(164)</t>
  </si>
  <si>
    <t>NIA165_GEN(165)</t>
  </si>
  <si>
    <t>NIA166_GEN(166)</t>
  </si>
  <si>
    <t>NIA167_GEN(167)</t>
  </si>
  <si>
    <t>NIA168_SOLAR(168)</t>
  </si>
  <si>
    <t>NIA169_SOLAR(169)</t>
  </si>
  <si>
    <t>NIA170_GEN(170)</t>
  </si>
  <si>
    <t>NIA171_GEN(171)</t>
  </si>
  <si>
    <t>NIA172(172)</t>
  </si>
  <si>
    <t>NIA173_GEN(173)</t>
  </si>
  <si>
    <t>NIA174_GEN_GEN(174)</t>
  </si>
  <si>
    <t>NIA175(175)</t>
  </si>
  <si>
    <t>NIA176_GEN(176)</t>
  </si>
  <si>
    <t>NIA177_GEN(177)</t>
  </si>
  <si>
    <t>NIA179_GEN(179)</t>
  </si>
  <si>
    <t>NIA180_GEN(180)</t>
  </si>
  <si>
    <t>NIA181(181)</t>
  </si>
  <si>
    <t>NIA183(183)</t>
  </si>
  <si>
    <t>NIA184(184)</t>
  </si>
  <si>
    <t>NIA185(185)</t>
  </si>
  <si>
    <t>NIA186(186)</t>
  </si>
  <si>
    <t>NIA017B(317)</t>
  </si>
  <si>
    <t>NIA026B(326)</t>
  </si>
  <si>
    <t>NIA035B_GEN(335)</t>
  </si>
  <si>
    <t>NIA041B(341)</t>
  </si>
  <si>
    <t>NIA047B(347)</t>
  </si>
  <si>
    <t>NIA058B(358)</t>
  </si>
  <si>
    <t>NIA073B(373)</t>
  </si>
  <si>
    <t>NIA075B(375)</t>
  </si>
  <si>
    <t>NIA095B(395)</t>
  </si>
  <si>
    <t>NIA099B(399)</t>
  </si>
  <si>
    <t>NIA100B(400)</t>
  </si>
  <si>
    <t>NIA101B(401)</t>
  </si>
  <si>
    <t>NIA102B(402)</t>
  </si>
  <si>
    <t>NIA103B(403)</t>
  </si>
  <si>
    <t>NIA107B(407)</t>
  </si>
  <si>
    <t>NIA128B(428)</t>
  </si>
  <si>
    <t>NIA134B(434)</t>
  </si>
  <si>
    <t>NIA139B(439)</t>
  </si>
  <si>
    <t>NIA017C(1117)</t>
  </si>
  <si>
    <t>NIA026C(1126)</t>
  </si>
  <si>
    <t>NIA058C(1158)</t>
  </si>
  <si>
    <t>NIA073C(1173)</t>
  </si>
  <si>
    <t>NIA075C(1175)</t>
  </si>
  <si>
    <t>NIA095C(1195)</t>
  </si>
  <si>
    <t>NIA099C(1199)</t>
  </si>
  <si>
    <t>NIA100C(1200)</t>
  </si>
  <si>
    <t>NIA103C(1203)</t>
  </si>
  <si>
    <t>TET105C(805)</t>
  </si>
  <si>
    <t>TET001_GEN(1001)</t>
  </si>
  <si>
    <t>TET002_G_Small(1002)</t>
  </si>
  <si>
    <t>TET003_G_Small(1003)</t>
  </si>
  <si>
    <t>TET004_G_Small(1004)</t>
  </si>
  <si>
    <t>TET005_G_Small(1005)</t>
  </si>
  <si>
    <t>TET006_G_Small(1006)</t>
  </si>
  <si>
    <t>TET007_G_Small(1007)</t>
  </si>
  <si>
    <t>TET008_G_Small(1008)</t>
  </si>
  <si>
    <t>TET009(1009)</t>
  </si>
  <si>
    <t>TET010(1010)</t>
  </si>
  <si>
    <t>TET011_GEN(1011)</t>
  </si>
  <si>
    <t>TET013(1013)</t>
  </si>
  <si>
    <t>TET014_G_Small(1014)</t>
  </si>
  <si>
    <t>TET015_G_Small(1015)</t>
  </si>
  <si>
    <t>TET016(1016)</t>
  </si>
  <si>
    <t>TET017_G_Small(1017)</t>
  </si>
  <si>
    <t>TET018_G_Small(1018)</t>
  </si>
  <si>
    <t>TET019(1019)</t>
  </si>
  <si>
    <t>TET020_G_Small(1020)</t>
  </si>
  <si>
    <t>TET021(1021)</t>
  </si>
  <si>
    <t>TET022_G_Small(1022)</t>
  </si>
  <si>
    <t>TET023(1023)</t>
  </si>
  <si>
    <t>TET024_G_Small(1024)</t>
  </si>
  <si>
    <t>TET025_G_Small(1025)</t>
  </si>
  <si>
    <t>TET026_G_Small(1026)</t>
  </si>
  <si>
    <t>TET027(1027)</t>
  </si>
  <si>
    <t>TET028_GEN(1028)</t>
  </si>
  <si>
    <t>TET029_G_Small(1029)</t>
  </si>
  <si>
    <t>TET030_G_Small(1030)</t>
  </si>
  <si>
    <t>TET031_G_Small(1031)</t>
  </si>
  <si>
    <t>TET032_G_Small(1032)</t>
  </si>
  <si>
    <t>TET033_G_Small(1033)</t>
  </si>
  <si>
    <t>TET034_G_Small(1034)</t>
  </si>
  <si>
    <t>TET035_G_Small(1035)</t>
  </si>
  <si>
    <t>TET036_GEN(1036)</t>
  </si>
  <si>
    <t>TET037_GEN(1037)</t>
  </si>
  <si>
    <t>TET038_GEN(1038)</t>
  </si>
  <si>
    <t>TET039_GEN(1039)</t>
  </si>
  <si>
    <t>TET040(1040)</t>
  </si>
  <si>
    <t>TET041_GEN(1041)</t>
  </si>
  <si>
    <t>TET043_G_Small(1043)</t>
  </si>
  <si>
    <t>TET044_GEN(1044)</t>
  </si>
  <si>
    <t>TET045_GEN(1045)</t>
  </si>
  <si>
    <t>TET046_GEN(1046)</t>
  </si>
  <si>
    <t>TET048_GEN(1048)</t>
  </si>
  <si>
    <t>TET049_GEN(1049)</t>
  </si>
  <si>
    <t>TET050_GEN(1050)</t>
  </si>
  <si>
    <t>TET051(1051)</t>
  </si>
  <si>
    <t>TET052_G_Small(1052)</t>
  </si>
  <si>
    <t>TET053_GEN(1053)</t>
  </si>
  <si>
    <t>TET054_G_Small(1054)</t>
  </si>
  <si>
    <t>TET055_GEN(1055)</t>
  </si>
  <si>
    <t>TET056_GEN(1056)</t>
  </si>
  <si>
    <t>TET057_GEN(1057)</t>
  </si>
  <si>
    <t>TET058_GEN(1058)</t>
  </si>
  <si>
    <t>TET059(1059)</t>
  </si>
  <si>
    <t>TET060_G_Small(1060)</t>
  </si>
  <si>
    <t>TET061_G_Small(1061)</t>
  </si>
  <si>
    <t>TET063(1063)</t>
  </si>
  <si>
    <t>TET064_G_Small(1064)</t>
  </si>
  <si>
    <t>TET065_G_Small(1065)</t>
  </si>
  <si>
    <t>TET066_GEN(1066)</t>
  </si>
  <si>
    <t>TET067_GEN(1067)</t>
  </si>
  <si>
    <t>TET068_G_Small(1068)</t>
  </si>
  <si>
    <t>TET069_GEN(1069)</t>
  </si>
  <si>
    <t>TET070(1070)</t>
  </si>
  <si>
    <t>TET071_G_Small(1071)</t>
  </si>
  <si>
    <t>TET072_G_Small(1072)</t>
  </si>
  <si>
    <t>TET073(1073)</t>
  </si>
  <si>
    <t>TET074_GEN(1074)</t>
  </si>
  <si>
    <t>TET076_G_Small(1076)</t>
  </si>
  <si>
    <t>TET077_G_Small(1077)</t>
  </si>
  <si>
    <t>TET078_G_Small(1078)</t>
  </si>
  <si>
    <t>TET079(1079)</t>
  </si>
  <si>
    <t>TET082_G_Small(1082)</t>
  </si>
  <si>
    <t>TET083(1083)</t>
  </si>
  <si>
    <t>TET087_GEN(1087)</t>
  </si>
  <si>
    <t>TET088(1088)</t>
  </si>
  <si>
    <t>TET089(1089)</t>
  </si>
  <si>
    <t>TET090_GEN(1090)</t>
  </si>
  <si>
    <t>TET091(1091)</t>
  </si>
  <si>
    <t>TET092(1092)</t>
  </si>
  <si>
    <t>TET093(1093)</t>
  </si>
  <si>
    <t>TET094_GEN(1094)</t>
  </si>
  <si>
    <t>TET095_G_Small(1095)</t>
  </si>
  <si>
    <t>TET096_GEN(1096)</t>
  </si>
  <si>
    <t>TET097_GEN(1097)</t>
  </si>
  <si>
    <t>TET098(1098)</t>
  </si>
  <si>
    <t>TET099_GEN(1099)</t>
  </si>
  <si>
    <t>TET101_GEN(1101)</t>
  </si>
  <si>
    <t>TET102(1102)</t>
  </si>
  <si>
    <t>TET103_G_Small(1103)</t>
  </si>
  <si>
    <t>TET104_G_Small(1104)</t>
  </si>
  <si>
    <t>TET105_G_Small(1105)</t>
  </si>
  <si>
    <t>TET106_G_Small(1106)</t>
  </si>
  <si>
    <t>TET107(1107)</t>
  </si>
  <si>
    <t>TET108_G_Small(1108)</t>
  </si>
  <si>
    <t>TET110(1110)</t>
  </si>
  <si>
    <t>TET111_GEN(1111)</t>
  </si>
  <si>
    <t>TET113_G_Small(1113)</t>
  </si>
  <si>
    <t>TET114_GEN(1114)</t>
  </si>
  <si>
    <t>TET115(1115)</t>
  </si>
  <si>
    <t>TET116_GEN(1116)</t>
  </si>
  <si>
    <t>TET118_GEN(1118)</t>
  </si>
  <si>
    <t>TET119_GEN(1119)</t>
  </si>
  <si>
    <t>TET122_G_Small(1122)</t>
  </si>
  <si>
    <t>TET125_GEN(1125)</t>
  </si>
  <si>
    <t>TET127_G_Small(1127)</t>
  </si>
  <si>
    <t>TET128_G_Small(1128)</t>
  </si>
  <si>
    <t>TET130(1130)</t>
  </si>
  <si>
    <t>TET133_G_Small(1133)</t>
  </si>
  <si>
    <t>TET134(1134)</t>
  </si>
  <si>
    <t>TET135(1135)</t>
  </si>
  <si>
    <t>TET136_GEN(1136)</t>
  </si>
  <si>
    <t>TET137_G_Small(1137)</t>
  </si>
  <si>
    <t>TET138(1138)</t>
  </si>
  <si>
    <t>TET139_G_Small(1139)</t>
  </si>
  <si>
    <t>TET140_GEN(1140)</t>
  </si>
  <si>
    <t>TET141(1141)</t>
  </si>
  <si>
    <t>TET142(1142)</t>
  </si>
  <si>
    <t>TET143_GEN(1143)</t>
  </si>
  <si>
    <t>TET144_SOLAR(1144)</t>
  </si>
  <si>
    <t>TET145_G_Small(1145)</t>
  </si>
  <si>
    <t>TET146_G_Small(1146)</t>
  </si>
  <si>
    <t>TET147_GEN(1147)</t>
  </si>
  <si>
    <t>TET148(1148)</t>
  </si>
  <si>
    <t>TET150(1150)</t>
  </si>
  <si>
    <t>TET152_G_Small(1152)</t>
  </si>
  <si>
    <t>TET153_SOLAR(1153)</t>
  </si>
  <si>
    <t>TET155_GEN(1155)</t>
  </si>
  <si>
    <t>TET156_G_Small(1156)</t>
  </si>
  <si>
    <t>TET157_G_Small(1157)</t>
  </si>
  <si>
    <t>TET158_GEN(1158)</t>
  </si>
  <si>
    <t>TET159(1159)</t>
  </si>
  <si>
    <t>TET162_GEN(1162)</t>
  </si>
  <si>
    <t>TET185_GEN(1185)</t>
  </si>
  <si>
    <t>TET191_GEN(1191)</t>
  </si>
  <si>
    <t>TET207_GEN(1207)</t>
  </si>
  <si>
    <t>TET240(1240)</t>
  </si>
  <si>
    <t>TET241_G_Small(1241)</t>
  </si>
  <si>
    <t>TET243(1243)</t>
  </si>
  <si>
    <t>TET246_G_Small(1246)</t>
  </si>
  <si>
    <t>TET247_G_Small(1247)</t>
  </si>
  <si>
    <t>TET251(1251)</t>
  </si>
  <si>
    <t>TET252_GEN(1252)</t>
  </si>
  <si>
    <t>TET253_GEN(1253)</t>
  </si>
  <si>
    <t>TET254_GEN(1254)</t>
  </si>
  <si>
    <t>TET255_GEN(1255)</t>
  </si>
  <si>
    <t>TET256_GEN(1256)</t>
  </si>
  <si>
    <t>TET257_SOLAR(1257)</t>
  </si>
  <si>
    <t>TET259_SOLAR(1259)</t>
  </si>
  <si>
    <t>TET260(1260)</t>
  </si>
  <si>
    <t>TET261_GEN(1261)</t>
  </si>
  <si>
    <t>TET262_GEN(1262)</t>
  </si>
  <si>
    <t>TET263_GEN(1263)</t>
  </si>
  <si>
    <t>TET264_GEN(1264)</t>
  </si>
  <si>
    <t>TET267_GEN(1267)</t>
  </si>
  <si>
    <t>TET268_GEN(1268)</t>
  </si>
  <si>
    <t>TET269_GEN(1269)</t>
  </si>
  <si>
    <t>TET270_GEN(1270)</t>
  </si>
  <si>
    <t>TET271_GEN(1271)</t>
  </si>
  <si>
    <t>TET274(1274)</t>
  </si>
  <si>
    <t>TET275(1275)</t>
  </si>
  <si>
    <t>TET276(1276)</t>
  </si>
  <si>
    <t>TET277(1277)</t>
  </si>
  <si>
    <t>TET035B(1335)</t>
  </si>
  <si>
    <t>TET059B(1359)</t>
  </si>
  <si>
    <t>TET063B(1363)</t>
  </si>
  <si>
    <t>TET073B(1373)</t>
  </si>
  <si>
    <t>TET074B(1374)</t>
  </si>
  <si>
    <t>TET105B(1405)</t>
  </si>
  <si>
    <t>TET107B(1407)</t>
  </si>
  <si>
    <t>TET258_SOLAR(1458)</t>
  </si>
  <si>
    <t>MAN0011</t>
  </si>
  <si>
    <t>MAN0012</t>
  </si>
  <si>
    <t>MAN0013</t>
  </si>
  <si>
    <t>MAN0021</t>
  </si>
  <si>
    <t>MAN0022</t>
  </si>
  <si>
    <t>MAN0023</t>
  </si>
  <si>
    <t>MAN0031</t>
  </si>
  <si>
    <t>MAN0032</t>
  </si>
  <si>
    <t>MAN0033</t>
  </si>
  <si>
    <t>MAN0042</t>
  </si>
  <si>
    <t>MAN0043</t>
  </si>
  <si>
    <t>MAN0051</t>
  </si>
  <si>
    <t>MAN0052</t>
  </si>
  <si>
    <t>MAN0053</t>
  </si>
  <si>
    <t>MAN0061</t>
  </si>
  <si>
    <t>MAN0062</t>
  </si>
  <si>
    <t>MAN0063</t>
  </si>
  <si>
    <t>MAN0071</t>
  </si>
  <si>
    <t>MAN0072</t>
  </si>
  <si>
    <t>MAN0073</t>
  </si>
  <si>
    <t>MAN0081</t>
  </si>
  <si>
    <t>MAN0082</t>
  </si>
  <si>
    <t>MAN0083</t>
  </si>
  <si>
    <t>MAN0091</t>
  </si>
  <si>
    <t>MAN0092</t>
  </si>
  <si>
    <t>MAN0093</t>
  </si>
  <si>
    <t>MAN0101</t>
  </si>
  <si>
    <t>MAN0102</t>
  </si>
  <si>
    <t>MAN0103</t>
  </si>
  <si>
    <t>MAN0111</t>
  </si>
  <si>
    <t>MAN0112</t>
  </si>
  <si>
    <t>MAN0113</t>
  </si>
  <si>
    <t>MAN0121</t>
  </si>
  <si>
    <t>MAN0122</t>
  </si>
  <si>
    <t>MAN0123</t>
  </si>
  <si>
    <t>MAN0131</t>
  </si>
  <si>
    <t>MAN0132</t>
  </si>
  <si>
    <t>MAN0133</t>
  </si>
  <si>
    <t>MAN0141</t>
  </si>
  <si>
    <t>MAN0142</t>
  </si>
  <si>
    <t>MAN0143</t>
  </si>
  <si>
    <t>MAN0151</t>
  </si>
  <si>
    <t>MAN0152</t>
  </si>
  <si>
    <t>MAN0153</t>
  </si>
  <si>
    <t>MAN0161</t>
  </si>
  <si>
    <t>MAN0162</t>
  </si>
  <si>
    <t>MAN0163</t>
  </si>
  <si>
    <t>MAN0171</t>
  </si>
  <si>
    <t>MAN0172</t>
  </si>
  <si>
    <t>MAN0173</t>
  </si>
  <si>
    <t>MAN0181</t>
  </si>
  <si>
    <t>MAN0182</t>
  </si>
  <si>
    <t>MAN0183</t>
  </si>
  <si>
    <t>MAN0192</t>
  </si>
  <si>
    <t>MAN0193</t>
  </si>
  <si>
    <t>MAN0291</t>
  </si>
  <si>
    <t>MAN0292</t>
  </si>
  <si>
    <t>MAN0293</t>
  </si>
  <si>
    <t>MAN0331</t>
  </si>
  <si>
    <t>MAN0332</t>
  </si>
  <si>
    <t>MAN0381</t>
  </si>
  <si>
    <t>MAN0382</t>
  </si>
  <si>
    <t>MAN0383</t>
  </si>
  <si>
    <t>MAN0491</t>
  </si>
  <si>
    <t>MAN0492</t>
  </si>
  <si>
    <t>MAN0493</t>
  </si>
  <si>
    <t>MAN0501</t>
  </si>
  <si>
    <t>MAN0502</t>
  </si>
  <si>
    <t>MAN0503</t>
  </si>
  <si>
    <t>MAN0511</t>
  </si>
  <si>
    <t>MAN0512</t>
  </si>
  <si>
    <t>MAN0513</t>
  </si>
  <si>
    <t>MAN0521</t>
  </si>
  <si>
    <t>MAN0522</t>
  </si>
  <si>
    <t>MAN0523</t>
  </si>
  <si>
    <t>MAN0561</t>
  </si>
  <si>
    <t>MAN0562</t>
  </si>
  <si>
    <t>MAN0563</t>
  </si>
  <si>
    <t>MAN0601</t>
  </si>
  <si>
    <t>MAN0602</t>
  </si>
  <si>
    <t>MAN0603</t>
  </si>
  <si>
    <t>MAN0631</t>
  </si>
  <si>
    <t>MAN0632</t>
  </si>
  <si>
    <t>MAN0633</t>
  </si>
  <si>
    <t>MAN0641</t>
  </si>
  <si>
    <t>MAN0642</t>
  </si>
  <si>
    <t>MAN0643</t>
  </si>
  <si>
    <t>MAN0661</t>
  </si>
  <si>
    <t>MAN0662</t>
  </si>
  <si>
    <t>MAN0663</t>
  </si>
  <si>
    <t>MAN0671</t>
  </si>
  <si>
    <t>MAN0672</t>
  </si>
  <si>
    <t>MAN0673</t>
  </si>
  <si>
    <t>MAN0781</t>
  </si>
  <si>
    <t>MAN0782</t>
  </si>
  <si>
    <t>MAN0783</t>
  </si>
  <si>
    <t>MAN0801</t>
  </si>
  <si>
    <t>MAN0802</t>
  </si>
  <si>
    <t>MAN0803</t>
  </si>
  <si>
    <t>MAN0811</t>
  </si>
  <si>
    <t>MAN0812</t>
  </si>
  <si>
    <t>MAN0813</t>
  </si>
  <si>
    <t>MAN0842</t>
  </si>
  <si>
    <t>MAN0843</t>
  </si>
  <si>
    <t>MAN0861</t>
  </si>
  <si>
    <t>MAN0862</t>
  </si>
  <si>
    <t>MAN0863</t>
  </si>
  <si>
    <t>MAN0971</t>
  </si>
  <si>
    <t>MAN0972</t>
  </si>
  <si>
    <t>MAN0973</t>
  </si>
  <si>
    <t>MAN0981</t>
  </si>
  <si>
    <t>MAN0982</t>
  </si>
  <si>
    <t>MAN0983</t>
  </si>
  <si>
    <t>MAN0991</t>
  </si>
  <si>
    <t>MAN0992</t>
  </si>
  <si>
    <t>MAN0993</t>
  </si>
  <si>
    <t>MAN1001</t>
  </si>
  <si>
    <t>MAN1002</t>
  </si>
  <si>
    <t>MAN1003</t>
  </si>
  <si>
    <t>MAN1011</t>
  </si>
  <si>
    <t>MAN1012</t>
  </si>
  <si>
    <t>MAN1013</t>
  </si>
  <si>
    <t>MAN1031</t>
  </si>
  <si>
    <t>MAN1032</t>
  </si>
  <si>
    <t>MAN1033</t>
  </si>
  <si>
    <t>MAN1041</t>
  </si>
  <si>
    <t>MAN1051</t>
  </si>
  <si>
    <t>MAN1052</t>
  </si>
  <si>
    <t>MAN1053</t>
  </si>
  <si>
    <t>MAN1081</t>
  </si>
  <si>
    <t>MAN1082</t>
  </si>
  <si>
    <t>MAN1083</t>
  </si>
  <si>
    <t>MAN1271</t>
  </si>
  <si>
    <t>MAN1272</t>
  </si>
  <si>
    <t>MAN1273</t>
  </si>
  <si>
    <t>MAN1351</t>
  </si>
  <si>
    <t>MAN1352</t>
  </si>
  <si>
    <t>MAN1353</t>
  </si>
  <si>
    <t>MAN1471</t>
  </si>
  <si>
    <t>MAN1472</t>
  </si>
  <si>
    <t>MAN1473</t>
  </si>
  <si>
    <t>MAN1541</t>
  </si>
  <si>
    <t>MAN1542</t>
  </si>
  <si>
    <t>MAN1611</t>
  </si>
  <si>
    <t>MAN1612</t>
  </si>
  <si>
    <t>MAN1613</t>
  </si>
  <si>
    <t>MAN1621</t>
  </si>
  <si>
    <t>MAN1622</t>
  </si>
  <si>
    <t>MAN1623</t>
  </si>
  <si>
    <t>MAN1631</t>
  </si>
  <si>
    <t>MAN1632</t>
  </si>
  <si>
    <t>MAN1633</t>
  </si>
  <si>
    <t>MAN1641</t>
  </si>
  <si>
    <t>MAN1642</t>
  </si>
  <si>
    <t>MAN1643</t>
  </si>
  <si>
    <t>MAN1681</t>
  </si>
  <si>
    <t>MAN1682</t>
  </si>
  <si>
    <t>MAN1683</t>
  </si>
  <si>
    <t>MAN1691</t>
  </si>
  <si>
    <t>MAN1692</t>
  </si>
  <si>
    <t>MAN1693</t>
  </si>
  <si>
    <t>MAN1701</t>
  </si>
  <si>
    <t>MAN1702</t>
  </si>
  <si>
    <t>MAN1703</t>
  </si>
  <si>
    <t>MAN1711</t>
  </si>
  <si>
    <t>MAN1712</t>
  </si>
  <si>
    <t>MAN1713</t>
  </si>
  <si>
    <t>MAN1781</t>
  </si>
  <si>
    <t>MAN1782</t>
  </si>
  <si>
    <t>MAN1783</t>
  </si>
  <si>
    <t>MAN1981</t>
  </si>
  <si>
    <t>MAN1982</t>
  </si>
  <si>
    <t>MAN1983</t>
  </si>
  <si>
    <t>MAN1980</t>
  </si>
  <si>
    <t>MAN2021</t>
  </si>
  <si>
    <t>MAN2022</t>
  </si>
  <si>
    <t>MAN2023</t>
  </si>
  <si>
    <t>MAN0667</t>
  </si>
  <si>
    <t>MAN0668</t>
  </si>
  <si>
    <t>MAN0669</t>
  </si>
  <si>
    <t>SOF0011</t>
  </si>
  <si>
    <t>SOF0012</t>
  </si>
  <si>
    <t>SOF0013</t>
  </si>
  <si>
    <t>SOF0021</t>
  </si>
  <si>
    <t>SOF0022</t>
  </si>
  <si>
    <t>SOF0031</t>
  </si>
  <si>
    <t>SOF0032</t>
  </si>
  <si>
    <t>SOF0033</t>
  </si>
  <si>
    <t>SOF0042</t>
  </si>
  <si>
    <t>SOF0043</t>
  </si>
  <si>
    <t>SOF0051</t>
  </si>
  <si>
    <t>SOF0052</t>
  </si>
  <si>
    <t>SOF0053</t>
  </si>
  <si>
    <t>SOF0061</t>
  </si>
  <si>
    <t>SOF0062</t>
  </si>
  <si>
    <t>SOF0063</t>
  </si>
  <si>
    <t>SOF0071</t>
  </si>
  <si>
    <t>SOF0072</t>
  </si>
  <si>
    <t>SOF0073</t>
  </si>
  <si>
    <t>SOF0081</t>
  </si>
  <si>
    <t>SOF0082</t>
  </si>
  <si>
    <t>SOF0083</t>
  </si>
  <si>
    <t>SOF0091</t>
  </si>
  <si>
    <t>SOF0092</t>
  </si>
  <si>
    <t>SOF0093</t>
  </si>
  <si>
    <t>SOF0101</t>
  </si>
  <si>
    <t>SOF0103</t>
  </si>
  <si>
    <t>SOF0111</t>
  </si>
  <si>
    <t>SOF0112</t>
  </si>
  <si>
    <t>SOF0113</t>
  </si>
  <si>
    <t>SOF0121</t>
  </si>
  <si>
    <t>SOF0122</t>
  </si>
  <si>
    <t>SOF0123</t>
  </si>
  <si>
    <t>SOF0131</t>
  </si>
  <si>
    <t>SOF0132</t>
  </si>
  <si>
    <t>SOF0133</t>
  </si>
  <si>
    <t>SOF0141</t>
  </si>
  <si>
    <t>SOF0142</t>
  </si>
  <si>
    <t>SOF0143</t>
  </si>
  <si>
    <t>SOF0151</t>
  </si>
  <si>
    <t>SOF0152</t>
  </si>
  <si>
    <t>SOF0153</t>
  </si>
  <si>
    <t>SOF0161</t>
  </si>
  <si>
    <t>SOF0163</t>
  </si>
  <si>
    <t>SOF0172</t>
  </si>
  <si>
    <t>SOF0173</t>
  </si>
  <si>
    <t>SOF0181</t>
  </si>
  <si>
    <t>SOF0182</t>
  </si>
  <si>
    <t>SOF0183</t>
  </si>
  <si>
    <t>SOF0191</t>
  </si>
  <si>
    <t>SOF0192</t>
  </si>
  <si>
    <t>SOF0193</t>
  </si>
  <si>
    <t>SOF0201</t>
  </si>
  <si>
    <t>SOF0202</t>
  </si>
  <si>
    <t>SOF0203</t>
  </si>
  <si>
    <t>SOF0211</t>
  </si>
  <si>
    <t>SOF0212</t>
  </si>
  <si>
    <t>SOF0213</t>
  </si>
  <si>
    <t>SOF0221</t>
  </si>
  <si>
    <t>SOF0222</t>
  </si>
  <si>
    <t>SOF0223</t>
  </si>
  <si>
    <t>SOF0231</t>
  </si>
  <si>
    <t>SOF0232</t>
  </si>
  <si>
    <t>SOF0233</t>
  </si>
  <si>
    <t>SOF0241</t>
  </si>
  <si>
    <t>SOF0242</t>
  </si>
  <si>
    <t>SOF0243</t>
  </si>
  <si>
    <t>SOF0251</t>
  </si>
  <si>
    <t>SOF0252</t>
  </si>
  <si>
    <t>SOF0253</t>
  </si>
  <si>
    <t>SOF0261</t>
  </si>
  <si>
    <t>SOF0262</t>
  </si>
  <si>
    <t>SOF0263</t>
  </si>
  <si>
    <t>SOF0271</t>
  </si>
  <si>
    <t>SOF0272</t>
  </si>
  <si>
    <t>SOF0281</t>
  </si>
  <si>
    <t>SOF0283</t>
  </si>
  <si>
    <t>SOF0291</t>
  </si>
  <si>
    <t>SOF0292</t>
  </si>
  <si>
    <t>SOF0293</t>
  </si>
  <si>
    <t>SOF0301</t>
  </si>
  <si>
    <t>SOF0302</t>
  </si>
  <si>
    <t>SOF0303</t>
  </si>
  <si>
    <t>SOF0311</t>
  </si>
  <si>
    <t>SOF0312</t>
  </si>
  <si>
    <t>SOF0313</t>
  </si>
  <si>
    <t>SOF0321</t>
  </si>
  <si>
    <t>SOF0322</t>
  </si>
  <si>
    <t>SOF0323</t>
  </si>
  <si>
    <t>SOF0331</t>
  </si>
  <si>
    <t>SOF0332</t>
  </si>
  <si>
    <t>SOF0333</t>
  </si>
  <si>
    <t>SOF0341</t>
  </si>
  <si>
    <t>SOF0342</t>
  </si>
  <si>
    <t>SOF0343</t>
  </si>
  <si>
    <t>SOF0351</t>
  </si>
  <si>
    <t>SOF0352</t>
  </si>
  <si>
    <t>SOF0353</t>
  </si>
  <si>
    <t>SOF0361</t>
  </si>
  <si>
    <t>SOF0362</t>
  </si>
  <si>
    <t>SOF0363</t>
  </si>
  <si>
    <t>SOF0371</t>
  </si>
  <si>
    <t>SOF0372</t>
  </si>
  <si>
    <t>SOF0373</t>
  </si>
  <si>
    <t>SOF0381</t>
  </si>
  <si>
    <t>SOF0382</t>
  </si>
  <si>
    <t>SOF0383</t>
  </si>
  <si>
    <t>SOF0391</t>
  </si>
  <si>
    <t>SOF0392</t>
  </si>
  <si>
    <t>SOF0393</t>
  </si>
  <si>
    <t>SOF0401</t>
  </si>
  <si>
    <t>SOF0402</t>
  </si>
  <si>
    <t>SOF0403</t>
  </si>
  <si>
    <t>SOF0411</t>
  </si>
  <si>
    <t>SOF0412</t>
  </si>
  <si>
    <t>SOF0413</t>
  </si>
  <si>
    <t>SOF0431</t>
  </si>
  <si>
    <t>SOF0432</t>
  </si>
  <si>
    <t>SOF0433</t>
  </si>
  <si>
    <t>SOF0441</t>
  </si>
  <si>
    <t>SOF0442</t>
  </si>
  <si>
    <t>SOF0461</t>
  </si>
  <si>
    <t>SOF0462</t>
  </si>
  <si>
    <t>SOF0463</t>
  </si>
  <si>
    <t>SOF0471</t>
  </si>
  <si>
    <t>SOF0473</t>
  </si>
  <si>
    <t>SOF0481</t>
  </si>
  <si>
    <t>SOF0482</t>
  </si>
  <si>
    <t>SOF0491</t>
  </si>
  <si>
    <t>SOF0492</t>
  </si>
  <si>
    <t>SOF0493</t>
  </si>
  <si>
    <t>SOF0501</t>
  </si>
  <si>
    <t>SOF0502</t>
  </si>
  <si>
    <t>SOF0503</t>
  </si>
  <si>
    <t>SOF0511</t>
  </si>
  <si>
    <t>SOF0512</t>
  </si>
  <si>
    <t>SOF0513</t>
  </si>
  <si>
    <t>SOF0521</t>
  </si>
  <si>
    <t>SOF0522</t>
  </si>
  <si>
    <t>SOF0523</t>
  </si>
  <si>
    <t>SOF0531</t>
  </si>
  <si>
    <t>SOF0532</t>
  </si>
  <si>
    <t>SOF0541</t>
  </si>
  <si>
    <t>SOF0542</t>
  </si>
  <si>
    <t>SOF0543</t>
  </si>
  <si>
    <t>SOF0571</t>
  </si>
  <si>
    <t>SOF0572</t>
  </si>
  <si>
    <t>SOF0573</t>
  </si>
  <si>
    <t>SOF0591</t>
  </si>
  <si>
    <t>SOF0592</t>
  </si>
  <si>
    <t>SOF0593</t>
  </si>
  <si>
    <t>SOF0602</t>
  </si>
  <si>
    <t>SOF0603</t>
  </si>
  <si>
    <t>SOF0611</t>
  </si>
  <si>
    <t>SOF0612</t>
  </si>
  <si>
    <t>SOF0613</t>
  </si>
  <si>
    <t>SOF0621</t>
  </si>
  <si>
    <t>SOF0623</t>
  </si>
  <si>
    <t>SOF0631</t>
  </si>
  <si>
    <t>SOF0632</t>
  </si>
  <si>
    <t>SOF0633</t>
  </si>
  <si>
    <t>SOF0641</t>
  </si>
  <si>
    <t>SOF0642</t>
  </si>
  <si>
    <t>SOF0643</t>
  </si>
  <si>
    <t>SOF0651</t>
  </si>
  <si>
    <t>SOF0652</t>
  </si>
  <si>
    <t>SOF0653</t>
  </si>
  <si>
    <t>SOF0681</t>
  </si>
  <si>
    <t>SOF0682</t>
  </si>
  <si>
    <t>SOF0683</t>
  </si>
  <si>
    <t>SOF0691</t>
  </si>
  <si>
    <t>SOF0692</t>
  </si>
  <si>
    <t>SOF0693</t>
  </si>
  <si>
    <t>SOF0701</t>
  </si>
  <si>
    <t>SOF0702</t>
  </si>
  <si>
    <t>SOF0703</t>
  </si>
  <si>
    <t>SOF0711</t>
  </si>
  <si>
    <t>SOF0712</t>
  </si>
  <si>
    <t>SOF0713</t>
  </si>
  <si>
    <t>SOF0721</t>
  </si>
  <si>
    <t>SOF0722</t>
  </si>
  <si>
    <t>SOF0723</t>
  </si>
  <si>
    <t>SOF0731</t>
  </si>
  <si>
    <t>SOF0732</t>
  </si>
  <si>
    <t>SOF0733</t>
  </si>
  <si>
    <t>SOF0741</t>
  </si>
  <si>
    <t>SOF0742</t>
  </si>
  <si>
    <t>SOF0743</t>
  </si>
  <si>
    <t>SOF0751</t>
  </si>
  <si>
    <t>SOF0752</t>
  </si>
  <si>
    <t>SOF0753</t>
  </si>
  <si>
    <t>SOF0761</t>
  </si>
  <si>
    <t>SOF0762</t>
  </si>
  <si>
    <t>SOF0763</t>
  </si>
  <si>
    <t>SOF0871</t>
  </si>
  <si>
    <t>SOF0873</t>
  </si>
  <si>
    <t>SOF0881</t>
  </si>
  <si>
    <t>SOF0882</t>
  </si>
  <si>
    <t>SOF0883</t>
  </si>
  <si>
    <t>SOF0891</t>
  </si>
  <si>
    <t>SOF0892</t>
  </si>
  <si>
    <t>SOF0893</t>
  </si>
  <si>
    <t>SOF0901</t>
  </si>
  <si>
    <t>SOF0902</t>
  </si>
  <si>
    <t>SOF0903</t>
  </si>
  <si>
    <t>SOF0911</t>
  </si>
  <si>
    <t>SOF0912</t>
  </si>
  <si>
    <t>SOF0913</t>
  </si>
  <si>
    <t>SOF0941</t>
  </si>
  <si>
    <t>SOF0942</t>
  </si>
  <si>
    <t>SOF0943</t>
  </si>
  <si>
    <t>SOF0951</t>
  </si>
  <si>
    <t>SOF0952</t>
  </si>
  <si>
    <t>SOF0971</t>
  </si>
  <si>
    <t>SOF0972</t>
  </si>
  <si>
    <t>SOF0991</t>
  </si>
  <si>
    <t>SOF0992</t>
  </si>
  <si>
    <t>SOF0993</t>
  </si>
  <si>
    <t>SOF1011</t>
  </si>
  <si>
    <t>SOF1012</t>
  </si>
  <si>
    <t>SOF1013</t>
  </si>
  <si>
    <t>SOF1021</t>
  </si>
  <si>
    <t>SOF1022</t>
  </si>
  <si>
    <t>SOF1023</t>
  </si>
  <si>
    <t>SOF1041</t>
  </si>
  <si>
    <t>SOF1042</t>
  </si>
  <si>
    <t>SOF1043</t>
  </si>
  <si>
    <t>SOF1051</t>
  </si>
  <si>
    <t>SOF1052</t>
  </si>
  <si>
    <t>SOF1053</t>
  </si>
  <si>
    <t>SOF1071</t>
  </si>
  <si>
    <t>SOF1073</t>
  </si>
  <si>
    <t>SOF1081</t>
  </si>
  <si>
    <t>SOF1082</t>
  </si>
  <si>
    <t>SOF1111</t>
  </si>
  <si>
    <t>SOF1112</t>
  </si>
  <si>
    <t>SOF1113</t>
  </si>
  <si>
    <t>SOF1181</t>
  </si>
  <si>
    <t>SOF1182</t>
  </si>
  <si>
    <t>SOF1183</t>
  </si>
  <si>
    <t>SOF1191</t>
  </si>
  <si>
    <t>SOF1192</t>
  </si>
  <si>
    <t>SOF1193</t>
  </si>
  <si>
    <t>SOF1211</t>
  </si>
  <si>
    <t>SOF1212</t>
  </si>
  <si>
    <t>SOF1251</t>
  </si>
  <si>
    <t>SOF1252</t>
  </si>
  <si>
    <t>SOF1253</t>
  </si>
  <si>
    <t>SOF1261</t>
  </si>
  <si>
    <t>SOF1262</t>
  </si>
  <si>
    <t>SOF1263</t>
  </si>
  <si>
    <t>SOF1271</t>
  </si>
  <si>
    <t>SOF1272</t>
  </si>
  <si>
    <t>SOF1273</t>
  </si>
  <si>
    <t>SOF1291</t>
  </si>
  <si>
    <t>SOF1292</t>
  </si>
  <si>
    <t>SOF1293</t>
  </si>
  <si>
    <t>SOF1321</t>
  </si>
  <si>
    <t>SOF1322</t>
  </si>
  <si>
    <t>SOF1323</t>
  </si>
  <si>
    <t>SOF1351</t>
  </si>
  <si>
    <t>SOF1352</t>
  </si>
  <si>
    <t>SOF1353</t>
  </si>
  <si>
    <t>SOF1421</t>
  </si>
  <si>
    <t>SOF1422</t>
  </si>
  <si>
    <t>SOF1423</t>
  </si>
  <si>
    <t>SOF1491</t>
  </si>
  <si>
    <t>SOF1492</t>
  </si>
  <si>
    <t>SOF1493</t>
  </si>
  <si>
    <t>SOF1531</t>
  </si>
  <si>
    <t>SOF1532</t>
  </si>
  <si>
    <t>SOF1533</t>
  </si>
  <si>
    <t>SOF1541</t>
  </si>
  <si>
    <t>SOF1542</t>
  </si>
  <si>
    <t>SOF1543</t>
  </si>
  <si>
    <t>SOF1561</t>
  </si>
  <si>
    <t>SOF1563</t>
  </si>
  <si>
    <t>SOF1572</t>
  </si>
  <si>
    <t>SOF1573</t>
  </si>
  <si>
    <t>SOF1591</t>
  </si>
  <si>
    <t>SOF1592</t>
  </si>
  <si>
    <t>SOF1593</t>
  </si>
  <si>
    <t>SOF1601</t>
  </si>
  <si>
    <t>SOF1602</t>
  </si>
  <si>
    <t>SOF1603</t>
  </si>
  <si>
    <t>SOF1651</t>
  </si>
  <si>
    <t>SOF1652</t>
  </si>
  <si>
    <t>SOF1653</t>
  </si>
  <si>
    <t>SOF1681</t>
  </si>
  <si>
    <t>SOF1682</t>
  </si>
  <si>
    <t>SOF1683</t>
  </si>
  <si>
    <t>SOF1741</t>
  </si>
  <si>
    <t>SOF1742</t>
  </si>
  <si>
    <t>SOF1743</t>
  </si>
  <si>
    <t>SOF1851</t>
  </si>
  <si>
    <t>SOF1852</t>
  </si>
  <si>
    <t>SOF1853</t>
  </si>
  <si>
    <t>SOF1921</t>
  </si>
  <si>
    <t>SOF1922</t>
  </si>
  <si>
    <t>SOF1931</t>
  </si>
  <si>
    <t>SOF1933</t>
  </si>
  <si>
    <t>SOF1941</t>
  </si>
  <si>
    <t>SOF1942</t>
  </si>
  <si>
    <t>SOF1943</t>
  </si>
  <si>
    <t>SOF1961</t>
  </si>
  <si>
    <t>SOF1962</t>
  </si>
  <si>
    <t>SOF1963</t>
  </si>
  <si>
    <t>SOF1971</t>
  </si>
  <si>
    <t>SOF1972</t>
  </si>
  <si>
    <t>SOF1973</t>
  </si>
  <si>
    <t>SOF2511</t>
  </si>
  <si>
    <t>SOF2512</t>
  </si>
  <si>
    <t>SOF2513</t>
  </si>
  <si>
    <t>SOF2531</t>
  </si>
  <si>
    <t>SOF2532</t>
  </si>
  <si>
    <t>SOF2533</t>
  </si>
  <si>
    <t>SOF2541</t>
  </si>
  <si>
    <t>SOF2543</t>
  </si>
  <si>
    <t>SOF2551</t>
  </si>
  <si>
    <t>SOF2552</t>
  </si>
  <si>
    <t>SOF2553</t>
  </si>
  <si>
    <t>SOF2571</t>
  </si>
  <si>
    <t>SOF2572</t>
  </si>
  <si>
    <t>SOF2573</t>
  </si>
  <si>
    <t>SOF2582</t>
  </si>
  <si>
    <t>SOF2583</t>
  </si>
  <si>
    <t>SOF2591</t>
  </si>
  <si>
    <t>SOF2592</t>
  </si>
  <si>
    <t>SOF2593</t>
  </si>
  <si>
    <t>SOF2601</t>
  </si>
  <si>
    <t>SOF2602</t>
  </si>
  <si>
    <t>SOF2603</t>
  </si>
  <si>
    <t>SOF2612</t>
  </si>
  <si>
    <t>SOF2621</t>
  </si>
  <si>
    <t>SOF2622</t>
  </si>
  <si>
    <t>SOF2623</t>
  </si>
  <si>
    <t>SOF2631</t>
  </si>
  <si>
    <t>SOF2633</t>
  </si>
  <si>
    <t>SOF2641</t>
  </si>
  <si>
    <t>SOF2642</t>
  </si>
  <si>
    <t>SOF2651</t>
  </si>
  <si>
    <t>SOF2652</t>
  </si>
  <si>
    <t>SOF2653</t>
  </si>
  <si>
    <t>SOF2661</t>
  </si>
  <si>
    <t>SOF2662</t>
  </si>
  <si>
    <t>SOF2663</t>
  </si>
  <si>
    <t>SOF2671</t>
  </si>
  <si>
    <t>SOF2672</t>
  </si>
  <si>
    <t>SOF2673</t>
  </si>
  <si>
    <t>SOF2681</t>
  </si>
  <si>
    <t>SOF2682</t>
  </si>
  <si>
    <t>SOF2683</t>
  </si>
  <si>
    <t>SOF2691</t>
  </si>
  <si>
    <t>SOF2692</t>
  </si>
  <si>
    <t>SOF2693</t>
  </si>
  <si>
    <t>SOF2701</t>
  </si>
  <si>
    <t>SOF2702</t>
  </si>
  <si>
    <t>SOF2703</t>
  </si>
  <si>
    <t>SOF2711</t>
  </si>
  <si>
    <t>SOF2712</t>
  </si>
  <si>
    <t>SOF2713</t>
  </si>
  <si>
    <t>SOF2723</t>
  </si>
  <si>
    <t>SOF2720</t>
  </si>
  <si>
    <t>SOF2741</t>
  </si>
  <si>
    <t>SOF2742</t>
  </si>
  <si>
    <t>SOF2743</t>
  </si>
  <si>
    <t>SOF0048</t>
  </si>
  <si>
    <t>SOF0049</t>
  </si>
  <si>
    <t>SOF0699</t>
  </si>
  <si>
    <t>SOF0717</t>
  </si>
  <si>
    <t>SOF0718</t>
  </si>
  <si>
    <t>SOF0719</t>
  </si>
  <si>
    <t>SOF0728</t>
  </si>
  <si>
    <t>SOF0729</t>
  </si>
  <si>
    <t>SOF1077</t>
  </si>
  <si>
    <t>SOF1079</t>
  </si>
  <si>
    <t>SOF1577</t>
  </si>
  <si>
    <t>SOF1578</t>
  </si>
  <si>
    <t>SOF1579</t>
  </si>
  <si>
    <t>MAN0201</t>
  </si>
  <si>
    <t>MAN0202</t>
  </si>
  <si>
    <t>MAN0203</t>
  </si>
  <si>
    <t>MAN0211</t>
  </si>
  <si>
    <t>MAN0212</t>
  </si>
  <si>
    <t>MAN0213</t>
  </si>
  <si>
    <t>MAN0221</t>
  </si>
  <si>
    <t>MAN0222</t>
  </si>
  <si>
    <t>MAN0223</t>
  </si>
  <si>
    <t>MAN0231</t>
  </si>
  <si>
    <t>MAN0232</t>
  </si>
  <si>
    <t>MAN0233</t>
  </si>
  <si>
    <t>MAN0241</t>
  </si>
  <si>
    <t>MAN0242</t>
  </si>
  <si>
    <t>MAN0243</t>
  </si>
  <si>
    <t>MAN0251</t>
  </si>
  <si>
    <t>MAN0252</t>
  </si>
  <si>
    <t>MAN0253</t>
  </si>
  <si>
    <t>MAN0261</t>
  </si>
  <si>
    <t>MAN0262</t>
  </si>
  <si>
    <t>MAN0263</t>
  </si>
  <si>
    <t>MAN0271</t>
  </si>
  <si>
    <t>MAN0272</t>
  </si>
  <si>
    <t>MAN0273</t>
  </si>
  <si>
    <t>MAN0352</t>
  </si>
  <si>
    <t>MAN0353</t>
  </si>
  <si>
    <t>MAN0361</t>
  </si>
  <si>
    <t>MAN0362</t>
  </si>
  <si>
    <t>MAN0363</t>
  </si>
  <si>
    <t>MAN0391</t>
  </si>
  <si>
    <t>MAN0393</t>
  </si>
  <si>
    <t>MAN0401</t>
  </si>
  <si>
    <t>MAN0402</t>
  </si>
  <si>
    <t>MAN0403</t>
  </si>
  <si>
    <t>MAN0411</t>
  </si>
  <si>
    <t>MAN0412</t>
  </si>
  <si>
    <t>MAN0413</t>
  </si>
  <si>
    <t>MAN0421</t>
  </si>
  <si>
    <t>MAN0422</t>
  </si>
  <si>
    <t>MAN0423</t>
  </si>
  <si>
    <t>MAN0431</t>
  </si>
  <si>
    <t>MAN0432</t>
  </si>
  <si>
    <t>MAN0433</t>
  </si>
  <si>
    <t>MAN0441</t>
  </si>
  <si>
    <t>MAN0442</t>
  </si>
  <si>
    <t>MAN0443</t>
  </si>
  <si>
    <t>MAN0451</t>
  </si>
  <si>
    <t>MAN0452</t>
  </si>
  <si>
    <t>MAN0453</t>
  </si>
  <si>
    <t>MAN0461</t>
  </si>
  <si>
    <t>MAN0462</t>
  </si>
  <si>
    <t>MAN0463</t>
  </si>
  <si>
    <t>MAN0471</t>
  </si>
  <si>
    <t>MAN0472</t>
  </si>
  <si>
    <t>MAN0473</t>
  </si>
  <si>
    <t>MAN0481</t>
  </si>
  <si>
    <t>MAN0482</t>
  </si>
  <si>
    <t>MAN0483</t>
  </si>
  <si>
    <t>MAN0531</t>
  </si>
  <si>
    <t>MAN0532</t>
  </si>
  <si>
    <t>MAN0533</t>
  </si>
  <si>
    <t>MAN0551</t>
  </si>
  <si>
    <t>MAN0552</t>
  </si>
  <si>
    <t>MAN0553</t>
  </si>
  <si>
    <t>MAN0571</t>
  </si>
  <si>
    <t>MAN0572</t>
  </si>
  <si>
    <t>MAN0573</t>
  </si>
  <si>
    <t>MAN0581</t>
  </si>
  <si>
    <t>MAN0582</t>
  </si>
  <si>
    <t>MAN0583</t>
  </si>
  <si>
    <t>MAN0591</t>
  </si>
  <si>
    <t>MAN0592</t>
  </si>
  <si>
    <t>MAN0593</t>
  </si>
  <si>
    <t>MAN0611</t>
  </si>
  <si>
    <t>MAN0612</t>
  </si>
  <si>
    <t>MAN0621</t>
  </si>
  <si>
    <t>MAN0622</t>
  </si>
  <si>
    <t>MAN0623</t>
  </si>
  <si>
    <t>MAN0651</t>
  </si>
  <si>
    <t>MAN0681</t>
  </si>
  <si>
    <t>MAN0682</t>
  </si>
  <si>
    <t>MAN0683</t>
  </si>
  <si>
    <t>MAN0691</t>
  </si>
  <si>
    <t>MAN0692</t>
  </si>
  <si>
    <t>MAN0693</t>
  </si>
  <si>
    <t>MAN0701</t>
  </si>
  <si>
    <t>MAN0702</t>
  </si>
  <si>
    <t>MAN0711</t>
  </si>
  <si>
    <t>MAN0712</t>
  </si>
  <si>
    <t>MAN0713</t>
  </si>
  <si>
    <t>MAN0721</t>
  </si>
  <si>
    <t>MAN0722</t>
  </si>
  <si>
    <t>MAN0723</t>
  </si>
  <si>
    <t>MAN0731</t>
  </si>
  <si>
    <t>MAN0732</t>
  </si>
  <si>
    <t>MAN0733</t>
  </si>
  <si>
    <t>MAN0741</t>
  </si>
  <si>
    <t>MAN0742</t>
  </si>
  <si>
    <t>MAN0743</t>
  </si>
  <si>
    <t>MAN0751</t>
  </si>
  <si>
    <t>MAN0752</t>
  </si>
  <si>
    <t>MAN0753</t>
  </si>
  <si>
    <t>MAN0761</t>
  </si>
  <si>
    <t>MAN0762</t>
  </si>
  <si>
    <t>MAN0763</t>
  </si>
  <si>
    <t>MAN0772</t>
  </si>
  <si>
    <t>MAN0773</t>
  </si>
  <si>
    <t>MAN0791</t>
  </si>
  <si>
    <t>MAN0792</t>
  </si>
  <si>
    <t>MAN0793</t>
  </si>
  <si>
    <t>MAN0821</t>
  </si>
  <si>
    <t>MAN0822</t>
  </si>
  <si>
    <t>MAN0823</t>
  </si>
  <si>
    <t>MAN0831</t>
  </si>
  <si>
    <t>MAN0832</t>
  </si>
  <si>
    <t>MAN0833</t>
  </si>
  <si>
    <t>MAN0851</t>
  </si>
  <si>
    <t>MAN0853</t>
  </si>
  <si>
    <t>MAN0881</t>
  </si>
  <si>
    <t>MAN0882</t>
  </si>
  <si>
    <t>MAN0883</t>
  </si>
  <si>
    <t>MAN0891</t>
  </si>
  <si>
    <t>MAN0892</t>
  </si>
  <si>
    <t>MAN0893</t>
  </si>
  <si>
    <t>MAN0901</t>
  </si>
  <si>
    <t>MAN0902</t>
  </si>
  <si>
    <t>MAN0911</t>
  </si>
  <si>
    <t>MAN0912</t>
  </si>
  <si>
    <t>MAN0913</t>
  </si>
  <si>
    <t>MAN0921</t>
  </si>
  <si>
    <t>MAN0922</t>
  </si>
  <si>
    <t>MAN0923</t>
  </si>
  <si>
    <t>MAN0931</t>
  </si>
  <si>
    <t>MAN0932</t>
  </si>
  <si>
    <t>MAN0941</t>
  </si>
  <si>
    <t>MAN0943</t>
  </si>
  <si>
    <t>MAN0951</t>
  </si>
  <si>
    <t>MAN0952</t>
  </si>
  <si>
    <t>MAN0953</t>
  </si>
  <si>
    <t>MAN0961</t>
  </si>
  <si>
    <t>MAN1021</t>
  </si>
  <si>
    <t>MAN1023</t>
  </si>
  <si>
    <t>MAN1071</t>
  </si>
  <si>
    <t>MAN1072</t>
  </si>
  <si>
    <t>MAN1073</t>
  </si>
  <si>
    <t>MAN1101</t>
  </si>
  <si>
    <t>MAN1102</t>
  </si>
  <si>
    <t>MAN1103</t>
  </si>
  <si>
    <t>MAN1111</t>
  </si>
  <si>
    <t>MAN1112</t>
  </si>
  <si>
    <t>MAN1113</t>
  </si>
  <si>
    <t>MAN1121</t>
  </si>
  <si>
    <t>MAN1122</t>
  </si>
  <si>
    <t>MAN1123</t>
  </si>
  <si>
    <t>MAN1131</t>
  </si>
  <si>
    <t>MAN1132</t>
  </si>
  <si>
    <t>MAN1133</t>
  </si>
  <si>
    <t>MAN1152</t>
  </si>
  <si>
    <t>MAN1153</t>
  </si>
  <si>
    <t>MAN1171</t>
  </si>
  <si>
    <t>MAN1172</t>
  </si>
  <si>
    <t>MAN1181</t>
  </si>
  <si>
    <t>MAN1182</t>
  </si>
  <si>
    <t>MAN1183</t>
  </si>
  <si>
    <t>MAN1261</t>
  </si>
  <si>
    <t>MAN1262</t>
  </si>
  <si>
    <t>MAN1263</t>
  </si>
  <si>
    <t>MAN1291</t>
  </si>
  <si>
    <t>MAN1293</t>
  </si>
  <si>
    <t>MAN1331</t>
  </si>
  <si>
    <t>MAN1332</t>
  </si>
  <si>
    <t>MAN1333</t>
  </si>
  <si>
    <t>MAN1341</t>
  </si>
  <si>
    <t>MAN1342</t>
  </si>
  <si>
    <t>MAN1343</t>
  </si>
  <si>
    <t>MAN1401</t>
  </si>
  <si>
    <t>MAN1402</t>
  </si>
  <si>
    <t>MAN1403</t>
  </si>
  <si>
    <t>MAN1421</t>
  </si>
  <si>
    <t>MAN1422</t>
  </si>
  <si>
    <t>MAN1491</t>
  </si>
  <si>
    <t>MAN1492</t>
  </si>
  <si>
    <t>MAN1493</t>
  </si>
  <si>
    <t>MAN1601</t>
  </si>
  <si>
    <t>MAN1602</t>
  </si>
  <si>
    <t>MAN1603</t>
  </si>
  <si>
    <t>MAN1721</t>
  </si>
  <si>
    <t>MAN1722</t>
  </si>
  <si>
    <t>MAN1731</t>
  </si>
  <si>
    <t>MAN1732</t>
  </si>
  <si>
    <t>MAN1741</t>
  </si>
  <si>
    <t>MAN1742</t>
  </si>
  <si>
    <t>MAN1743</t>
  </si>
  <si>
    <t>MAN1751</t>
  </si>
  <si>
    <t>MAN1753</t>
  </si>
  <si>
    <t>MAN1761</t>
  </si>
  <si>
    <t>MAN1762</t>
  </si>
  <si>
    <t>MAN1763</t>
  </si>
  <si>
    <t>MAN1771</t>
  </si>
  <si>
    <t>MAN1772</t>
  </si>
  <si>
    <t>MAN1773</t>
  </si>
  <si>
    <t>MAN1791</t>
  </si>
  <si>
    <t>MAN1792</t>
  </si>
  <si>
    <t>MAN1793</t>
  </si>
  <si>
    <t>MAN1802</t>
  </si>
  <si>
    <t>MAN1803</t>
  </si>
  <si>
    <t>MAN1811</t>
  </si>
  <si>
    <t>MAN1812</t>
  </si>
  <si>
    <t>MAN1821</t>
  </si>
  <si>
    <t>MAN1822</t>
  </si>
  <si>
    <t>MAN1823</t>
  </si>
  <si>
    <t>MAN1831</t>
  </si>
  <si>
    <t>MAN1832</t>
  </si>
  <si>
    <t>MAN1833</t>
  </si>
  <si>
    <t>MAN1841</t>
  </si>
  <si>
    <t>MAN1842</t>
  </si>
  <si>
    <t>MAN1843</t>
  </si>
  <si>
    <t>MAN1851</t>
  </si>
  <si>
    <t>MAN1852</t>
  </si>
  <si>
    <t>MAN1853</t>
  </si>
  <si>
    <t>MAN1861</t>
  </si>
  <si>
    <t>MAN1862</t>
  </si>
  <si>
    <t>MAN1871</t>
  </si>
  <si>
    <t>MAN1872</t>
  </si>
  <si>
    <t>MAN1881</t>
  </si>
  <si>
    <t>MAN1882</t>
  </si>
  <si>
    <t>MAN1891</t>
  </si>
  <si>
    <t>MAN1892</t>
  </si>
  <si>
    <t>MAN1893</t>
  </si>
  <si>
    <t>MAN1901</t>
  </si>
  <si>
    <t>MAN1902</t>
  </si>
  <si>
    <t>MAN1903</t>
  </si>
  <si>
    <t>MAN1911</t>
  </si>
  <si>
    <t>MAN1912</t>
  </si>
  <si>
    <t>MAN1921</t>
  </si>
  <si>
    <t>MAN1922</t>
  </si>
  <si>
    <t>MAN1923</t>
  </si>
  <si>
    <t>MAN1931</t>
  </si>
  <si>
    <t>MAN1932</t>
  </si>
  <si>
    <t>MAN1933</t>
  </si>
  <si>
    <t>MAN1941</t>
  </si>
  <si>
    <t>MAN1942</t>
  </si>
  <si>
    <t>MAN1951</t>
  </si>
  <si>
    <t>MAN1952</t>
  </si>
  <si>
    <t>MAN1953</t>
  </si>
  <si>
    <t>MAN1961</t>
  </si>
  <si>
    <t>MAN1962</t>
  </si>
  <si>
    <t>MAN1963</t>
  </si>
  <si>
    <t>MAN1971</t>
  </si>
  <si>
    <t>MAN1973</t>
  </si>
  <si>
    <t>MAN1991</t>
  </si>
  <si>
    <t>MAN1992</t>
  </si>
  <si>
    <t>MAN1993</t>
  </si>
  <si>
    <t>MAN1990</t>
  </si>
  <si>
    <t>MAN2001</t>
  </si>
  <si>
    <t>MAN2002</t>
  </si>
  <si>
    <t>MAN2003</t>
  </si>
  <si>
    <t>MAN2011</t>
  </si>
  <si>
    <t>MAN2013</t>
  </si>
  <si>
    <t>MAN2031</t>
  </si>
  <si>
    <t>MAN2032</t>
  </si>
  <si>
    <t>MAN2033</t>
  </si>
  <si>
    <t>MAN2041</t>
  </si>
  <si>
    <t>MAN2042</t>
  </si>
  <si>
    <t>MAN2043</t>
  </si>
  <si>
    <t>MAN2040</t>
  </si>
  <si>
    <t>MAN2051</t>
  </si>
  <si>
    <t>MAN2052</t>
  </si>
  <si>
    <t>MAN2053</t>
  </si>
  <si>
    <t>MAN2050</t>
  </si>
  <si>
    <t>MAN2061</t>
  </si>
  <si>
    <t>MAN2063</t>
  </si>
  <si>
    <t>MAN2060</t>
  </si>
  <si>
    <t>MAN2091</t>
  </si>
  <si>
    <t>MAN2093</t>
  </si>
  <si>
    <t>MAN2101</t>
  </si>
  <si>
    <t>MAN2102</t>
  </si>
  <si>
    <t>MAN2131</t>
  </si>
  <si>
    <t>MAN2132</t>
  </si>
  <si>
    <t>MAN2141</t>
  </si>
  <si>
    <t>MAN2142</t>
  </si>
  <si>
    <t>MAN2143</t>
  </si>
  <si>
    <t>MAN2151</t>
  </si>
  <si>
    <t>MAN2152</t>
  </si>
  <si>
    <t>MAN2153</t>
  </si>
  <si>
    <t>MAN2171</t>
  </si>
  <si>
    <t>MAN2172</t>
  </si>
  <si>
    <t>MAN0207</t>
  </si>
  <si>
    <t>MAN0208</t>
  </si>
  <si>
    <t>MAN0209</t>
  </si>
  <si>
    <t>MAN0247</t>
  </si>
  <si>
    <t>MAN0248</t>
  </si>
  <si>
    <t>MAN0249</t>
  </si>
  <si>
    <t>MAN0358</t>
  </si>
  <si>
    <t>MAN0367</t>
  </si>
  <si>
    <t>MAN0368</t>
  </si>
  <si>
    <t>MAN0427</t>
  </si>
  <si>
    <t>MAN0428</t>
  </si>
  <si>
    <t>MAN0429</t>
  </si>
  <si>
    <t>MAN0437</t>
  </si>
  <si>
    <t>MAN0577</t>
  </si>
  <si>
    <t>MAN0579</t>
  </si>
  <si>
    <t>MAN0587</t>
  </si>
  <si>
    <t>MAN0588</t>
  </si>
  <si>
    <t>MAN0589</t>
  </si>
  <si>
    <t>MAN0627</t>
  </si>
  <si>
    <t>MAN0628</t>
  </si>
  <si>
    <t>MAN0629</t>
  </si>
  <si>
    <t>MAN0747</t>
  </si>
  <si>
    <t>MAN0748</t>
  </si>
  <si>
    <t>MAN0749</t>
  </si>
  <si>
    <t>MAN0837</t>
  </si>
  <si>
    <t>MAN0838</t>
  </si>
  <si>
    <t>MAN0839</t>
  </si>
  <si>
    <t>MAN1807</t>
  </si>
  <si>
    <t>MAN1808</t>
  </si>
  <si>
    <t>MAN1829</t>
  </si>
  <si>
    <t>MAN1837</t>
  </si>
  <si>
    <t>SOF0421</t>
  </si>
  <si>
    <t>SOF0422</t>
  </si>
  <si>
    <t>SOF0423</t>
  </si>
  <si>
    <t>SOF0551</t>
  </si>
  <si>
    <t>SOF0552</t>
  </si>
  <si>
    <t>SOF0581</t>
  </si>
  <si>
    <t>SOF0582</t>
  </si>
  <si>
    <t>SOF0771</t>
  </si>
  <si>
    <t>SOF0772</t>
  </si>
  <si>
    <t>SOF0773</t>
  </si>
  <si>
    <t>SOF0782</t>
  </si>
  <si>
    <t>SOF0783</t>
  </si>
  <si>
    <t>SOF0791</t>
  </si>
  <si>
    <t>SOF0792</t>
  </si>
  <si>
    <t>SOF0793</t>
  </si>
  <si>
    <t>SOF0811</t>
  </si>
  <si>
    <t>SOF0812</t>
  </si>
  <si>
    <t>SOF0813</t>
  </si>
  <si>
    <t>SOF0821</t>
  </si>
  <si>
    <t>SOF0822</t>
  </si>
  <si>
    <t>SOF0823</t>
  </si>
  <si>
    <t>SOF0831</t>
  </si>
  <si>
    <t>SOF0832</t>
  </si>
  <si>
    <t>SOF0833</t>
  </si>
  <si>
    <t>SOF0841</t>
  </si>
  <si>
    <t>SOF0842</t>
  </si>
  <si>
    <t>SOF0843</t>
  </si>
  <si>
    <t>SOF0851</t>
  </si>
  <si>
    <t>SOF0852</t>
  </si>
  <si>
    <t>SOF0853</t>
  </si>
  <si>
    <t>SOF0861</t>
  </si>
  <si>
    <t>SOF0862</t>
  </si>
  <si>
    <t>SOF0921</t>
  </si>
  <si>
    <t>SOF0922</t>
  </si>
  <si>
    <t>SOF0923</t>
  </si>
  <si>
    <t>SOF0961</t>
  </si>
  <si>
    <t>SOF0962</t>
  </si>
  <si>
    <t>SOF0963</t>
  </si>
  <si>
    <t>SOF1161</t>
  </si>
  <si>
    <t>SOF1162</t>
  </si>
  <si>
    <t>SOF1171</t>
  </si>
  <si>
    <t>SOF1172</t>
  </si>
  <si>
    <t>SOF1241</t>
  </si>
  <si>
    <t>SOF1243</t>
  </si>
  <si>
    <t>SOF1362</t>
  </si>
  <si>
    <t>SOF1363</t>
  </si>
  <si>
    <t>SOF1391</t>
  </si>
  <si>
    <t>SOF1392</t>
  </si>
  <si>
    <t>SOF1393</t>
  </si>
  <si>
    <t>SOF1431</t>
  </si>
  <si>
    <t>SOF1432</t>
  </si>
  <si>
    <t>SOF1433</t>
  </si>
  <si>
    <t>SOF1581</t>
  </si>
  <si>
    <t>SOF1582</t>
  </si>
  <si>
    <t>SOF1583</t>
  </si>
  <si>
    <t>SOF1861</t>
  </si>
  <si>
    <t>SOF1862</t>
  </si>
  <si>
    <t>SOF1871</t>
  </si>
  <si>
    <t>SOF1872</t>
  </si>
  <si>
    <t>SOF1873</t>
  </si>
  <si>
    <t>SOF1881</t>
  </si>
  <si>
    <t>SOF1882</t>
  </si>
  <si>
    <t>SOF1883</t>
  </si>
  <si>
    <t>SOF1891</t>
  </si>
  <si>
    <t>SOF1893</t>
  </si>
  <si>
    <t>SOF1901</t>
  </si>
  <si>
    <t>SOF1902</t>
  </si>
  <si>
    <t>SOF1903</t>
  </si>
  <si>
    <t>SOF1911</t>
  </si>
  <si>
    <t>SOF1912</t>
  </si>
  <si>
    <t>SOF1951</t>
  </si>
  <si>
    <t>SOF1952</t>
  </si>
  <si>
    <t>SOF1953</t>
  </si>
  <si>
    <t>SOF2561</t>
  </si>
  <si>
    <t>SOF2562</t>
  </si>
  <si>
    <t>SOF2563</t>
  </si>
  <si>
    <t>SOF0557</t>
  </si>
  <si>
    <t>SOF0558</t>
  </si>
  <si>
    <t>SOF0559</t>
  </si>
  <si>
    <t>SOF0817</t>
  </si>
  <si>
    <t>SOF0818</t>
  </si>
  <si>
    <t>SOF0819</t>
  </si>
  <si>
    <t>SOF0827</t>
  </si>
  <si>
    <t>SOF0828</t>
  </si>
  <si>
    <t>SOF0829</t>
  </si>
  <si>
    <t>SOF1397</t>
  </si>
  <si>
    <t>SOF1398</t>
  </si>
  <si>
    <t>SOF1399</t>
  </si>
  <si>
    <t>MAN0834</t>
  </si>
  <si>
    <t>MAN0835</t>
  </si>
  <si>
    <t>MAN0836</t>
  </si>
  <si>
    <t>NIA0011</t>
  </si>
  <si>
    <t>NIA0012</t>
  </si>
  <si>
    <t>NIA0013</t>
  </si>
  <si>
    <t>NIA0031</t>
  </si>
  <si>
    <t>NIA0032</t>
  </si>
  <si>
    <t>NIA0033</t>
  </si>
  <si>
    <t>NIA0061</t>
  </si>
  <si>
    <t>NIA0062</t>
  </si>
  <si>
    <t>NIA0063</t>
  </si>
  <si>
    <t>NIA0081</t>
  </si>
  <si>
    <t>NIA0082</t>
  </si>
  <si>
    <t>NIA0083</t>
  </si>
  <si>
    <t>NIA0091</t>
  </si>
  <si>
    <t>NIA0092</t>
  </si>
  <si>
    <t>NIA0093</t>
  </si>
  <si>
    <t>NIA0101</t>
  </si>
  <si>
    <t>NIA0102</t>
  </si>
  <si>
    <t>NIA0103</t>
  </si>
  <si>
    <t>NIA0111</t>
  </si>
  <si>
    <t>NIA0112</t>
  </si>
  <si>
    <t>NIA0113</t>
  </si>
  <si>
    <t>NIA0122</t>
  </si>
  <si>
    <t>NIA0123</t>
  </si>
  <si>
    <t>NIA0131</t>
  </si>
  <si>
    <t>NIA0132</t>
  </si>
  <si>
    <t>NIA0133</t>
  </si>
  <si>
    <t>NIA0141</t>
  </si>
  <si>
    <t>NIA0142</t>
  </si>
  <si>
    <t>NIA0143</t>
  </si>
  <si>
    <t>NIA0151</t>
  </si>
  <si>
    <t>NIA0152</t>
  </si>
  <si>
    <t>NIA0153</t>
  </si>
  <si>
    <t>NIA0161</t>
  </si>
  <si>
    <t>NIA0162</t>
  </si>
  <si>
    <t>NIA0163</t>
  </si>
  <si>
    <t>NIA0171</t>
  </si>
  <si>
    <t>NIA0172</t>
  </si>
  <si>
    <t>NIA0173</t>
  </si>
  <si>
    <t>NIA0191</t>
  </si>
  <si>
    <t>NIA0192</t>
  </si>
  <si>
    <t>NIA0193</t>
  </si>
  <si>
    <t>NIA0201</t>
  </si>
  <si>
    <t>NIA0202</t>
  </si>
  <si>
    <t>NIA0203</t>
  </si>
  <si>
    <t>NIA0211</t>
  </si>
  <si>
    <t>NIA0212</t>
  </si>
  <si>
    <t>NIA0213</t>
  </si>
  <si>
    <t>NIA0221</t>
  </si>
  <si>
    <t>NIA0222</t>
  </si>
  <si>
    <t>NIA0223</t>
  </si>
  <si>
    <t>NIA0231</t>
  </si>
  <si>
    <t>NIA0232</t>
  </si>
  <si>
    <t>NIA0233</t>
  </si>
  <si>
    <t>NIA0230</t>
  </si>
  <si>
    <t>NIA0241</t>
  </si>
  <si>
    <t>NIA0242</t>
  </si>
  <si>
    <t>NIA0251</t>
  </si>
  <si>
    <t>NIA0252</t>
  </si>
  <si>
    <t>NIA0253</t>
  </si>
  <si>
    <t>NIA0250</t>
  </si>
  <si>
    <t>NIA0261</t>
  </si>
  <si>
    <t>NIA0262</t>
  </si>
  <si>
    <t>NIA0263</t>
  </si>
  <si>
    <t>NIA0271</t>
  </si>
  <si>
    <t>NIA0272</t>
  </si>
  <si>
    <t>NIA0273</t>
  </si>
  <si>
    <t>NIA0281</t>
  </si>
  <si>
    <t>NIA0282</t>
  </si>
  <si>
    <t>NIA0283</t>
  </si>
  <si>
    <t>NIA0321</t>
  </si>
  <si>
    <t>NIA0322</t>
  </si>
  <si>
    <t>NIA0331</t>
  </si>
  <si>
    <t>NIA0332</t>
  </si>
  <si>
    <t>NIA0333</t>
  </si>
  <si>
    <t>NIA0341</t>
  </si>
  <si>
    <t>NIA0342</t>
  </si>
  <si>
    <t>NIA0343</t>
  </si>
  <si>
    <t>NIA0351</t>
  </si>
  <si>
    <t>NIA0352</t>
  </si>
  <si>
    <t>NIA0353</t>
  </si>
  <si>
    <t>NIA0361</t>
  </si>
  <si>
    <t>NIA0362</t>
  </si>
  <si>
    <t>NIA0363</t>
  </si>
  <si>
    <t>NIA0371</t>
  </si>
  <si>
    <t>NIA0372</t>
  </si>
  <si>
    <t>NIA0391</t>
  </si>
  <si>
    <t>NIA0392</t>
  </si>
  <si>
    <t>NIA0393</t>
  </si>
  <si>
    <t>NIA0401</t>
  </si>
  <si>
    <t>NIA0402</t>
  </si>
  <si>
    <t>NIA0403</t>
  </si>
  <si>
    <t>NIA0411</t>
  </si>
  <si>
    <t>NIA0412</t>
  </si>
  <si>
    <t>NIA0413</t>
  </si>
  <si>
    <t>NIA0421</t>
  </si>
  <si>
    <t>NIA0422</t>
  </si>
  <si>
    <t>NIA0423</t>
  </si>
  <si>
    <t>NIA0451</t>
  </si>
  <si>
    <t>NIA0452</t>
  </si>
  <si>
    <t>NIA0453</t>
  </si>
  <si>
    <t>NIA0471</t>
  </si>
  <si>
    <t>NIA0472</t>
  </si>
  <si>
    <t>NIA0473</t>
  </si>
  <si>
    <t>NIA0581</t>
  </si>
  <si>
    <t>NIA0582</t>
  </si>
  <si>
    <t>NIA0583</t>
  </si>
  <si>
    <t>NIA0584</t>
  </si>
  <si>
    <t>NIA0621</t>
  </si>
  <si>
    <t>NIA0622</t>
  </si>
  <si>
    <t>NIA0623</t>
  </si>
  <si>
    <t>NIA0651</t>
  </si>
  <si>
    <t>NIA0652</t>
  </si>
  <si>
    <t>NIA0653</t>
  </si>
  <si>
    <t>NIA0661</t>
  </si>
  <si>
    <t>NIA0662</t>
  </si>
  <si>
    <t>NIA0663</t>
  </si>
  <si>
    <t>NIA0671</t>
  </si>
  <si>
    <t>NIA0672</t>
  </si>
  <si>
    <t>NIA0673</t>
  </si>
  <si>
    <t>NIA0701</t>
  </si>
  <si>
    <t>NIA0702</t>
  </si>
  <si>
    <t>NIA0703</t>
  </si>
  <si>
    <t>NIA0711</t>
  </si>
  <si>
    <t>NIA0712</t>
  </si>
  <si>
    <t>NIA0713</t>
  </si>
  <si>
    <t>NIA0721</t>
  </si>
  <si>
    <t>NIA0722</t>
  </si>
  <si>
    <t>NIA0723</t>
  </si>
  <si>
    <t>NIA0731</t>
  </si>
  <si>
    <t>NIA0732</t>
  </si>
  <si>
    <t>NIA0733</t>
  </si>
  <si>
    <t>NIA0741</t>
  </si>
  <si>
    <t>NIA0742</t>
  </si>
  <si>
    <t>NIA0743</t>
  </si>
  <si>
    <t>NIA0751</t>
  </si>
  <si>
    <t>NIA0752</t>
  </si>
  <si>
    <t>NIA0753</t>
  </si>
  <si>
    <t>NIA0771</t>
  </si>
  <si>
    <t>NIA0772</t>
  </si>
  <si>
    <t>NIA0773</t>
  </si>
  <si>
    <t>NIA0861</t>
  </si>
  <si>
    <t>NIA0862</t>
  </si>
  <si>
    <t>NIA0863</t>
  </si>
  <si>
    <t>NIA0871</t>
  </si>
  <si>
    <t>NIA0872</t>
  </si>
  <si>
    <t>NIA0873</t>
  </si>
  <si>
    <t>NIA0881</t>
  </si>
  <si>
    <t>NIA0882</t>
  </si>
  <si>
    <t>NIA0883</t>
  </si>
  <si>
    <t>NIA0891</t>
  </si>
  <si>
    <t>NIA0892</t>
  </si>
  <si>
    <t>NIA0893</t>
  </si>
  <si>
    <t>NIA0911</t>
  </si>
  <si>
    <t>NIA0912</t>
  </si>
  <si>
    <t>NIA0913</t>
  </si>
  <si>
    <t>NIA0921</t>
  </si>
  <si>
    <t>NIA0922</t>
  </si>
  <si>
    <t>NIA0923</t>
  </si>
  <si>
    <t>NIA0941</t>
  </si>
  <si>
    <t>NIA0942</t>
  </si>
  <si>
    <t>NIA0943</t>
  </si>
  <si>
    <t>NIA0951</t>
  </si>
  <si>
    <t>NIA0952</t>
  </si>
  <si>
    <t>NIA0953</t>
  </si>
  <si>
    <t>NIA0961</t>
  </si>
  <si>
    <t>NIA0962</t>
  </si>
  <si>
    <t>NIA0963</t>
  </si>
  <si>
    <t>NIA0971</t>
  </si>
  <si>
    <t>NIA0972</t>
  </si>
  <si>
    <t>NIA0973</t>
  </si>
  <si>
    <t>NIA0981</t>
  </si>
  <si>
    <t>NIA0982</t>
  </si>
  <si>
    <t>NIA0983</t>
  </si>
  <si>
    <t>NIA0991</t>
  </si>
  <si>
    <t>NIA0992</t>
  </si>
  <si>
    <t>NIA0993</t>
  </si>
  <si>
    <t>NIA1001</t>
  </si>
  <si>
    <t>NIA1002</t>
  </si>
  <si>
    <t>NIA1003</t>
  </si>
  <si>
    <t>NIA1011</t>
  </si>
  <si>
    <t>NIA1012</t>
  </si>
  <si>
    <t>NIA1013</t>
  </si>
  <si>
    <t>NIA1021</t>
  </si>
  <si>
    <t>NIA1022</t>
  </si>
  <si>
    <t>NIA1023</t>
  </si>
  <si>
    <t>NIA1031</t>
  </si>
  <si>
    <t>NIA1032</t>
  </si>
  <si>
    <t>NIA1033</t>
  </si>
  <si>
    <t>NIA1041</t>
  </si>
  <si>
    <t>NIA1042</t>
  </si>
  <si>
    <t>NIA1043</t>
  </si>
  <si>
    <t>NIA1051</t>
  </si>
  <si>
    <t>NIA1052</t>
  </si>
  <si>
    <t>NIA1053</t>
  </si>
  <si>
    <t>NIA1061</t>
  </si>
  <si>
    <t>NIA1062</t>
  </si>
  <si>
    <t>NIA1063</t>
  </si>
  <si>
    <t>NIA1071</t>
  </si>
  <si>
    <t>NIA1072</t>
  </si>
  <si>
    <t>NIA1073</t>
  </si>
  <si>
    <t>NIA1101</t>
  </si>
  <si>
    <t>NIA1102</t>
  </si>
  <si>
    <t>NIA1103</t>
  </si>
  <si>
    <t>NIA1111</t>
  </si>
  <si>
    <t>NIA1112</t>
  </si>
  <si>
    <t>NIA1113</t>
  </si>
  <si>
    <t>NIA1131</t>
  </si>
  <si>
    <t>NIA1132</t>
  </si>
  <si>
    <t>NIA1133</t>
  </si>
  <si>
    <t>NIA1181</t>
  </si>
  <si>
    <t>NIA1182</t>
  </si>
  <si>
    <t>NIA1183</t>
  </si>
  <si>
    <t>NIA1221</t>
  </si>
  <si>
    <t>NIA1222</t>
  </si>
  <si>
    <t>NIA1223</t>
  </si>
  <si>
    <t>NIA1241</t>
  </si>
  <si>
    <t>NIA1242</t>
  </si>
  <si>
    <t>NIA1243</t>
  </si>
  <si>
    <t>NIA1251</t>
  </si>
  <si>
    <t>NIA1252</t>
  </si>
  <si>
    <t>NIA1253</t>
  </si>
  <si>
    <t>NIA1281</t>
  </si>
  <si>
    <t>NIA1282</t>
  </si>
  <si>
    <t>NIA1283</t>
  </si>
  <si>
    <t>NIA1291</t>
  </si>
  <si>
    <t>NIA1292</t>
  </si>
  <si>
    <t>NIA1293</t>
  </si>
  <si>
    <t>NIA1301</t>
  </si>
  <si>
    <t>NIA1302</t>
  </si>
  <si>
    <t>NIA1303</t>
  </si>
  <si>
    <t>NIA1300</t>
  </si>
  <si>
    <t>NIA1321</t>
  </si>
  <si>
    <t>NIA1322</t>
  </si>
  <si>
    <t>NIA1331</t>
  </si>
  <si>
    <t>NIA1332</t>
  </si>
  <si>
    <t>NIA1333</t>
  </si>
  <si>
    <t>NIA1342</t>
  </si>
  <si>
    <t>NIA1343</t>
  </si>
  <si>
    <t>NIA1351</t>
  </si>
  <si>
    <t>NIA1352</t>
  </si>
  <si>
    <t>NIA1353</t>
  </si>
  <si>
    <t>NIA1393</t>
  </si>
  <si>
    <t>NIA1501</t>
  </si>
  <si>
    <t>NIA1502</t>
  </si>
  <si>
    <t>NIA1503</t>
  </si>
  <si>
    <t>NIA1512</t>
  </si>
  <si>
    <t>NIA1513</t>
  </si>
  <si>
    <t>NIA1521</t>
  </si>
  <si>
    <t>NIA1522</t>
  </si>
  <si>
    <t>NIA1523</t>
  </si>
  <si>
    <t>NIA1531</t>
  </si>
  <si>
    <t>NIA1532</t>
  </si>
  <si>
    <t>NIA1533</t>
  </si>
  <si>
    <t>NIA1541</t>
  </si>
  <si>
    <t>NIA1542</t>
  </si>
  <si>
    <t>NIA1543</t>
  </si>
  <si>
    <t>NIA1551</t>
  </si>
  <si>
    <t>NIA1552</t>
  </si>
  <si>
    <t>NIA1553</t>
  </si>
  <si>
    <t>NIA1561</t>
  </si>
  <si>
    <t>NIA1562</t>
  </si>
  <si>
    <t>NIA1563</t>
  </si>
  <si>
    <t>NIA1571</t>
  </si>
  <si>
    <t>NIA1572</t>
  </si>
  <si>
    <t>NIA1573</t>
  </si>
  <si>
    <t>NIA1581</t>
  </si>
  <si>
    <t>NIA1582</t>
  </si>
  <si>
    <t>NIA1591</t>
  </si>
  <si>
    <t>NIA1592</t>
  </si>
  <si>
    <t>NIA1593</t>
  </si>
  <si>
    <t>NIA1590</t>
  </si>
  <si>
    <t>NIA1601</t>
  </si>
  <si>
    <t>NIA1602</t>
  </si>
  <si>
    <t>NIA1612</t>
  </si>
  <si>
    <t>NIA1613</t>
  </si>
  <si>
    <t>NIA1621</t>
  </si>
  <si>
    <t>NIA1622</t>
  </si>
  <si>
    <t>NIA1631</t>
  </si>
  <si>
    <t>NIA1633</t>
  </si>
  <si>
    <t>NIA1641</t>
  </si>
  <si>
    <t>NIA1642</t>
  </si>
  <si>
    <t>NIA1643</t>
  </si>
  <si>
    <t>NIA1651</t>
  </si>
  <si>
    <t>NIA1652</t>
  </si>
  <si>
    <t>NIA1653</t>
  </si>
  <si>
    <t>NIA1661</t>
  </si>
  <si>
    <t>NIA1662</t>
  </si>
  <si>
    <t>NIA1663</t>
  </si>
  <si>
    <t>NIA1671</t>
  </si>
  <si>
    <t>NIA1672</t>
  </si>
  <si>
    <t>NIA1673</t>
  </si>
  <si>
    <t>NIA1681</t>
  </si>
  <si>
    <t>NIA1682</t>
  </si>
  <si>
    <t>NIA1683</t>
  </si>
  <si>
    <t>NIA1691</t>
  </si>
  <si>
    <t>NIA1692</t>
  </si>
  <si>
    <t>NIA1701</t>
  </si>
  <si>
    <t>NIA1702</t>
  </si>
  <si>
    <t>NIA1703</t>
  </si>
  <si>
    <t>NIA1711</t>
  </si>
  <si>
    <t>NIA1712</t>
  </si>
  <si>
    <t>NIA1713</t>
  </si>
  <si>
    <t>NIA1721</t>
  </si>
  <si>
    <t>NIA1722</t>
  </si>
  <si>
    <t>NIA1723</t>
  </si>
  <si>
    <t>NIA1731</t>
  </si>
  <si>
    <t>NIA1732</t>
  </si>
  <si>
    <t>NIA1733</t>
  </si>
  <si>
    <t>NIA1741</t>
  </si>
  <si>
    <t>NIA1742</t>
  </si>
  <si>
    <t>NIA1743</t>
  </si>
  <si>
    <t>NIA1751</t>
  </si>
  <si>
    <t>NIA1752</t>
  </si>
  <si>
    <t>NIA1753</t>
  </si>
  <si>
    <t>NIA1761</t>
  </si>
  <si>
    <t>NIA1762</t>
  </si>
  <si>
    <t>NIA1763</t>
  </si>
  <si>
    <t>NIA1771</t>
  </si>
  <si>
    <t>NIA1772</t>
  </si>
  <si>
    <t>NIA1773</t>
  </si>
  <si>
    <t>NIA1791</t>
  </si>
  <si>
    <t>NIA1792</t>
  </si>
  <si>
    <t>NIA1802</t>
  </si>
  <si>
    <t>NIA1803</t>
  </si>
  <si>
    <t>NIA1811</t>
  </si>
  <si>
    <t>NIA1813</t>
  </si>
  <si>
    <t>NIA1831</t>
  </si>
  <si>
    <t>NIA1832</t>
  </si>
  <si>
    <t>NIA1841</t>
  </si>
  <si>
    <t>NIA1842</t>
  </si>
  <si>
    <t>NIA1843</t>
  </si>
  <si>
    <t>NIA1851</t>
  </si>
  <si>
    <t>NIA1852</t>
  </si>
  <si>
    <t>NIA1853</t>
  </si>
  <si>
    <t>NIA1861</t>
  </si>
  <si>
    <t>NIA1862</t>
  </si>
  <si>
    <t>NIA1863</t>
  </si>
  <si>
    <t>NIA0178</t>
  </si>
  <si>
    <t>NIA0179</t>
  </si>
  <si>
    <t>NIA0267</t>
  </si>
  <si>
    <t>NIA0268</t>
  </si>
  <si>
    <t>NIA0269</t>
  </si>
  <si>
    <t>NIA0357</t>
  </si>
  <si>
    <t>NIA0358</t>
  </si>
  <si>
    <t>NIA0359</t>
  </si>
  <si>
    <t>NIA0417</t>
  </si>
  <si>
    <t>NIA0418</t>
  </si>
  <si>
    <t>NIA0419</t>
  </si>
  <si>
    <t>NIA0477</t>
  </si>
  <si>
    <t>NIA0478</t>
  </si>
  <si>
    <t>NIA0479</t>
  </si>
  <si>
    <t>NIA0587</t>
  </si>
  <si>
    <t>NIA0588</t>
  </si>
  <si>
    <t>NIA0589</t>
  </si>
  <si>
    <t>NIA0737</t>
  </si>
  <si>
    <t>NIA0738</t>
  </si>
  <si>
    <t>NIA0739</t>
  </si>
  <si>
    <t>NIA0757</t>
  </si>
  <si>
    <t>NIA0758</t>
  </si>
  <si>
    <t>NIA0759</t>
  </si>
  <si>
    <t>NIA0957</t>
  </si>
  <si>
    <t>NIA0958</t>
  </si>
  <si>
    <t>NIA0959</t>
  </si>
  <si>
    <t>NIA0997</t>
  </si>
  <si>
    <t>NIA0998</t>
  </si>
  <si>
    <t>NIA0999</t>
  </si>
  <si>
    <t>NIA1007</t>
  </si>
  <si>
    <t>NIA1008</t>
  </si>
  <si>
    <t>NIA1009</t>
  </si>
  <si>
    <t>NIA1017</t>
  </si>
  <si>
    <t>NIA1018</t>
  </si>
  <si>
    <t>NIA1019</t>
  </si>
  <si>
    <t>NIA1027</t>
  </si>
  <si>
    <t>NIA1028</t>
  </si>
  <si>
    <t>NIA1029</t>
  </si>
  <si>
    <t>NIA1037</t>
  </si>
  <si>
    <t>NIA1038</t>
  </si>
  <si>
    <t>NIA1039</t>
  </si>
  <si>
    <t>NIA1077</t>
  </si>
  <si>
    <t>NIA1078</t>
  </si>
  <si>
    <t>NIA1079</t>
  </si>
  <si>
    <t>NIA1287</t>
  </si>
  <si>
    <t>NIA1288</t>
  </si>
  <si>
    <t>NIA1289</t>
  </si>
  <si>
    <t>NIA1347</t>
  </si>
  <si>
    <t>NIA1348</t>
  </si>
  <si>
    <t>NIA1349</t>
  </si>
  <si>
    <t>NIA1397</t>
  </si>
  <si>
    <t>NIA1398</t>
  </si>
  <si>
    <t>NIA1399</t>
  </si>
  <si>
    <t>NIA0174</t>
  </si>
  <si>
    <t>NIA0175</t>
  </si>
  <si>
    <t>NIA0176</t>
  </si>
  <si>
    <t>NIA0264</t>
  </si>
  <si>
    <t>NIA0265</t>
  </si>
  <si>
    <t>NIA0266</t>
  </si>
  <si>
    <t>NIA0585</t>
  </si>
  <si>
    <t>NIA0586</t>
  </si>
  <si>
    <t>NIA0734</t>
  </si>
  <si>
    <t>NIA0735</t>
  </si>
  <si>
    <t>NIA0736</t>
  </si>
  <si>
    <t>NIA0754</t>
  </si>
  <si>
    <t>NIA0755</t>
  </si>
  <si>
    <t>NIA0756</t>
  </si>
  <si>
    <t>NIA0954</t>
  </si>
  <si>
    <t>NIA0955</t>
  </si>
  <si>
    <t>NIA0956</t>
  </si>
  <si>
    <t>NIA0994</t>
  </si>
  <si>
    <t>NIA0995</t>
  </si>
  <si>
    <t>NIA0996</t>
  </si>
  <si>
    <t>NIA1004</t>
  </si>
  <si>
    <t>NIA1005</t>
  </si>
  <si>
    <t>NIA1006</t>
  </si>
  <si>
    <t>NIA1034</t>
  </si>
  <si>
    <t>NIA1035</t>
  </si>
  <si>
    <t>NIA1036</t>
  </si>
  <si>
    <t>TET1054</t>
  </si>
  <si>
    <t>TET1055</t>
  </si>
  <si>
    <t>TET1056</t>
  </si>
  <si>
    <t>TET0011</t>
  </si>
  <si>
    <t>TET0012</t>
  </si>
  <si>
    <t>TET0013</t>
  </si>
  <si>
    <t>TET0021</t>
  </si>
  <si>
    <t>TET0022</t>
  </si>
  <si>
    <t>TET0023</t>
  </si>
  <si>
    <t>TET0031</t>
  </si>
  <si>
    <t>TET0032</t>
  </si>
  <si>
    <t>TET0033</t>
  </si>
  <si>
    <t>TET0041</t>
  </si>
  <si>
    <t>TET0042</t>
  </si>
  <si>
    <t>TET0043</t>
  </si>
  <si>
    <t>TET0051</t>
  </si>
  <si>
    <t>TET0052</t>
  </si>
  <si>
    <t>TET0053</t>
  </si>
  <si>
    <t>TET0061</t>
  </si>
  <si>
    <t>TET0062</t>
  </si>
  <si>
    <t>TET0063</t>
  </si>
  <si>
    <t>TET0071</t>
  </si>
  <si>
    <t>TET0072</t>
  </si>
  <si>
    <t>TET0073</t>
  </si>
  <si>
    <t>TET0081</t>
  </si>
  <si>
    <t>TET0082</t>
  </si>
  <si>
    <t>TET0091</t>
  </si>
  <si>
    <t>TET0092</t>
  </si>
  <si>
    <t>TET0101</t>
  </si>
  <si>
    <t>TET0102</t>
  </si>
  <si>
    <t>TET0103</t>
  </si>
  <si>
    <t>TET0111</t>
  </si>
  <si>
    <t>TET0112</t>
  </si>
  <si>
    <t>TET0113</t>
  </si>
  <si>
    <t>TET0131</t>
  </si>
  <si>
    <t>TET0132</t>
  </si>
  <si>
    <t>TET0133</t>
  </si>
  <si>
    <t>TET0141</t>
  </si>
  <si>
    <t>TET0142</t>
  </si>
  <si>
    <t>TET0143</t>
  </si>
  <si>
    <t>TET0151</t>
  </si>
  <si>
    <t>TET0152</t>
  </si>
  <si>
    <t>TET0153</t>
  </si>
  <si>
    <t>TET0161</t>
  </si>
  <si>
    <t>TET0162</t>
  </si>
  <si>
    <t>TET0163</t>
  </si>
  <si>
    <t>TET0171</t>
  </si>
  <si>
    <t>TET0172</t>
  </si>
  <si>
    <t>TET0173</t>
  </si>
  <si>
    <t>TET0181</t>
  </si>
  <si>
    <t>TET0182</t>
  </si>
  <si>
    <t>TET0183</t>
  </si>
  <si>
    <t>TET0191</t>
  </si>
  <si>
    <t>TET0192</t>
  </si>
  <si>
    <t>TET0193</t>
  </si>
  <si>
    <t>TET0201</t>
  </si>
  <si>
    <t>TET0202</t>
  </si>
  <si>
    <t>TET0203</t>
  </si>
  <si>
    <t>TET0211</t>
  </si>
  <si>
    <t>TET0212</t>
  </si>
  <si>
    <t>TET0213</t>
  </si>
  <si>
    <t>TET0221</t>
  </si>
  <si>
    <t>TET0222</t>
  </si>
  <si>
    <t>TET0223</t>
  </si>
  <si>
    <t>TET0231</t>
  </si>
  <si>
    <t>TET0232</t>
  </si>
  <si>
    <t>TET0233</t>
  </si>
  <si>
    <t>TET0241</t>
  </si>
  <si>
    <t>TET0242</t>
  </si>
  <si>
    <t>TET0243</t>
  </si>
  <si>
    <t>TET0251</t>
  </si>
  <si>
    <t>TET0252</t>
  </si>
  <si>
    <t>TET0253</t>
  </si>
  <si>
    <t>TET0261</t>
  </si>
  <si>
    <t>TET0262</t>
  </si>
  <si>
    <t>TET0263</t>
  </si>
  <si>
    <t>TET0271</t>
  </si>
  <si>
    <t>TET0272</t>
  </si>
  <si>
    <t>TET0273</t>
  </si>
  <si>
    <t>TET0281</t>
  </si>
  <si>
    <t>TET0282</t>
  </si>
  <si>
    <t>TET0283</t>
  </si>
  <si>
    <t>TET0291</t>
  </si>
  <si>
    <t>TET0292</t>
  </si>
  <si>
    <t>TET0293</t>
  </si>
  <si>
    <t>TET0301</t>
  </si>
  <si>
    <t>TET0302</t>
  </si>
  <si>
    <t>TET0311</t>
  </si>
  <si>
    <t>TET0312</t>
  </si>
  <si>
    <t>TET0313</t>
  </si>
  <si>
    <t>TET0321</t>
  </si>
  <si>
    <t>TET0322</t>
  </si>
  <si>
    <t>TET0323</t>
  </si>
  <si>
    <t>TET0331</t>
  </si>
  <si>
    <t>TET0332</t>
  </si>
  <si>
    <t>TET0333</t>
  </si>
  <si>
    <t>TET0341</t>
  </si>
  <si>
    <t>TET0342</t>
  </si>
  <si>
    <t>TET0343</t>
  </si>
  <si>
    <t>TET0351</t>
  </si>
  <si>
    <t>TET0352</t>
  </si>
  <si>
    <t>TET0353</t>
  </si>
  <si>
    <t>TET0361</t>
  </si>
  <si>
    <t>TET0362</t>
  </si>
  <si>
    <t>TET0363</t>
  </si>
  <si>
    <t>TET0371</t>
  </si>
  <si>
    <t>TET0372</t>
  </si>
  <si>
    <t>TET0373</t>
  </si>
  <si>
    <t>TET0381</t>
  </si>
  <si>
    <t>TET0382</t>
  </si>
  <si>
    <t>TET0391</t>
  </si>
  <si>
    <t>TET0392</t>
  </si>
  <si>
    <t>TET0401</t>
  </si>
  <si>
    <t>TET0402</t>
  </si>
  <si>
    <t>TET0403</t>
  </si>
  <si>
    <t>TET0411</t>
  </si>
  <si>
    <t>TET0431</t>
  </si>
  <si>
    <t>TET0433</t>
  </si>
  <si>
    <t>TET0441</t>
  </si>
  <si>
    <t>TET0442</t>
  </si>
  <si>
    <t>TET0443</t>
  </si>
  <si>
    <t>TET0451</t>
  </si>
  <si>
    <t>TET0452</t>
  </si>
  <si>
    <t>TET0461</t>
  </si>
  <si>
    <t>TET0462</t>
  </si>
  <si>
    <t>TET0463</t>
  </si>
  <si>
    <t>TET0481</t>
  </si>
  <si>
    <t>TET0482</t>
  </si>
  <si>
    <t>TET0483</t>
  </si>
  <si>
    <t>TET0491</t>
  </si>
  <si>
    <t>TET0492</t>
  </si>
  <si>
    <t>TET0493</t>
  </si>
  <si>
    <t>TET0501</t>
  </si>
  <si>
    <t>TET0502</t>
  </si>
  <si>
    <t>TET0503</t>
  </si>
  <si>
    <t>TET0511</t>
  </si>
  <si>
    <t>TET0512</t>
  </si>
  <si>
    <t>TET0521</t>
  </si>
  <si>
    <t>TET0522</t>
  </si>
  <si>
    <t>TET0523</t>
  </si>
  <si>
    <t>TET0531</t>
  </si>
  <si>
    <t>TET0532</t>
  </si>
  <si>
    <t>TET0533</t>
  </si>
  <si>
    <t>TET0541</t>
  </si>
  <si>
    <t>TET0542</t>
  </si>
  <si>
    <t>TET0543</t>
  </si>
  <si>
    <t>TET0551</t>
  </si>
  <si>
    <t>TET0552</t>
  </si>
  <si>
    <t>TET0561</t>
  </si>
  <si>
    <t>TET0562</t>
  </si>
  <si>
    <t>TET0563</t>
  </si>
  <si>
    <t>TET0571</t>
  </si>
  <si>
    <t>TET0572</t>
  </si>
  <si>
    <t>TET0573</t>
  </si>
  <si>
    <t>TET0581</t>
  </si>
  <si>
    <t>TET0582</t>
  </si>
  <si>
    <t>TET0583</t>
  </si>
  <si>
    <t>TET0591</t>
  </si>
  <si>
    <t>TET0592</t>
  </si>
  <si>
    <t>TET0593</t>
  </si>
  <si>
    <t>TET0601</t>
  </si>
  <si>
    <t>TET0602</t>
  </si>
  <si>
    <t>TET0603</t>
  </si>
  <si>
    <t>TET0611</t>
  </si>
  <si>
    <t>TET0612</t>
  </si>
  <si>
    <t>TET0613</t>
  </si>
  <si>
    <t>TET0631</t>
  </si>
  <si>
    <t>TET0632</t>
  </si>
  <si>
    <t>TET0633</t>
  </si>
  <si>
    <t>TET0641</t>
  </si>
  <si>
    <t>TET0642</t>
  </si>
  <si>
    <t>TET0643</t>
  </si>
  <si>
    <t>TET0653</t>
  </si>
  <si>
    <t>TET0661</t>
  </si>
  <si>
    <t>TET0662</t>
  </si>
  <si>
    <t>TET0671</t>
  </si>
  <si>
    <t>TET0672</t>
  </si>
  <si>
    <t>TET0673</t>
  </si>
  <si>
    <t>TET0681</t>
  </si>
  <si>
    <t>TET0682</t>
  </si>
  <si>
    <t>TET0683</t>
  </si>
  <si>
    <t>TET0691</t>
  </si>
  <si>
    <t>TET0692</t>
  </si>
  <si>
    <t>TET0693</t>
  </si>
  <si>
    <t>TET0701</t>
  </si>
  <si>
    <t>TET0702</t>
  </si>
  <si>
    <t>TET0703</t>
  </si>
  <si>
    <t>TET0711</t>
  </si>
  <si>
    <t>TET0712</t>
  </si>
  <si>
    <t>TET0713</t>
  </si>
  <si>
    <t>TET0721</t>
  </si>
  <si>
    <t>TET0722</t>
  </si>
  <si>
    <t>TET0731</t>
  </si>
  <si>
    <t>TET0732</t>
  </si>
  <si>
    <t>TET0733</t>
  </si>
  <si>
    <t>TET0741</t>
  </si>
  <si>
    <t>TET0743</t>
  </si>
  <si>
    <t>TET0761</t>
  </si>
  <si>
    <t>TET0762</t>
  </si>
  <si>
    <t>TET0763</t>
  </si>
  <si>
    <t>TET0771</t>
  </si>
  <si>
    <t>TET0781</t>
  </si>
  <si>
    <t>TET0782</t>
  </si>
  <si>
    <t>TET0791</t>
  </si>
  <si>
    <t>TET0792</t>
  </si>
  <si>
    <t>TET0821</t>
  </si>
  <si>
    <t>TET0822</t>
  </si>
  <si>
    <t>TET0823</t>
  </si>
  <si>
    <t>TET0831</t>
  </si>
  <si>
    <t>TET0832</t>
  </si>
  <si>
    <t>TET0833</t>
  </si>
  <si>
    <t>TET0871</t>
  </si>
  <si>
    <t>TET0872</t>
  </si>
  <si>
    <t>TET0873</t>
  </si>
  <si>
    <t>TET0881</t>
  </si>
  <si>
    <t>TET0882</t>
  </si>
  <si>
    <t>TET0883</t>
  </si>
  <si>
    <t>TET0891</t>
  </si>
  <si>
    <t>TET0892</t>
  </si>
  <si>
    <t>TET0893</t>
  </si>
  <si>
    <t>TET0901</t>
  </si>
  <si>
    <t>TET0902</t>
  </si>
  <si>
    <t>TET0903</t>
  </si>
  <si>
    <t>TET0911</t>
  </si>
  <si>
    <t>TET0912</t>
  </si>
  <si>
    <t>TET0913</t>
  </si>
  <si>
    <t>TET0921</t>
  </si>
  <si>
    <t>TET0922</t>
  </si>
  <si>
    <t>TET0923</t>
  </si>
  <si>
    <t>TET0931</t>
  </si>
  <si>
    <t>TET0932</t>
  </si>
  <si>
    <t>TET0941</t>
  </si>
  <si>
    <t>TET0942</t>
  </si>
  <si>
    <t>TET0951</t>
  </si>
  <si>
    <t>TET0952</t>
  </si>
  <si>
    <t>TET0953</t>
  </si>
  <si>
    <t>TET0961</t>
  </si>
  <si>
    <t>TET0962</t>
  </si>
  <si>
    <t>TET0963</t>
  </si>
  <si>
    <t>TET0971</t>
  </si>
  <si>
    <t>TET0972</t>
  </si>
  <si>
    <t>TET0981</t>
  </si>
  <si>
    <t>TET0982</t>
  </si>
  <si>
    <t>TET0983</t>
  </si>
  <si>
    <t>TET0991</t>
  </si>
  <si>
    <t>TET0992</t>
  </si>
  <si>
    <t>TET0993</t>
  </si>
  <si>
    <t>TET1011</t>
  </si>
  <si>
    <t>TET1012</t>
  </si>
  <si>
    <t>TET1013</t>
  </si>
  <si>
    <t>TET1021</t>
  </si>
  <si>
    <t>TET1022</t>
  </si>
  <si>
    <t>TET1023</t>
  </si>
  <si>
    <t>TET1031</t>
  </si>
  <si>
    <t>TET1032</t>
  </si>
  <si>
    <t>TET1033</t>
  </si>
  <si>
    <t>TET1041</t>
  </si>
  <si>
    <t>TET1042</t>
  </si>
  <si>
    <t>TET1043</t>
  </si>
  <si>
    <t>TET1052</t>
  </si>
  <si>
    <t>TET1053</t>
  </si>
  <si>
    <t>TET1061</t>
  </si>
  <si>
    <t>TET1062</t>
  </si>
  <si>
    <t>TET1063</t>
  </si>
  <si>
    <t>TET1071</t>
  </si>
  <si>
    <t>TET1072</t>
  </si>
  <si>
    <t>TET1073</t>
  </si>
  <si>
    <t>TET1081</t>
  </si>
  <si>
    <t>TET1082</t>
  </si>
  <si>
    <t>TET1083</t>
  </si>
  <si>
    <t>TET1101</t>
  </si>
  <si>
    <t>TET1102</t>
  </si>
  <si>
    <t>TET1103</t>
  </si>
  <si>
    <t>TET1111</t>
  </si>
  <si>
    <t>TET1112</t>
  </si>
  <si>
    <t>TET1113</t>
  </si>
  <si>
    <t>TET1131</t>
  </si>
  <si>
    <t>TET1132</t>
  </si>
  <si>
    <t>TET1133</t>
  </si>
  <si>
    <t>TET1141</t>
  </si>
  <si>
    <t>TET1142</t>
  </si>
  <si>
    <t>TET1143</t>
  </si>
  <si>
    <t>TET1151</t>
  </si>
  <si>
    <t>TET1152</t>
  </si>
  <si>
    <t>TET1153</t>
  </si>
  <si>
    <t>TET1162</t>
  </si>
  <si>
    <t>TET1181</t>
  </si>
  <si>
    <t>TET1182</t>
  </si>
  <si>
    <t>TET1183</t>
  </si>
  <si>
    <t>TET1191</t>
  </si>
  <si>
    <t>TET1192</t>
  </si>
  <si>
    <t>TET1193</t>
  </si>
  <si>
    <t>TET1221</t>
  </si>
  <si>
    <t>TET1222</t>
  </si>
  <si>
    <t>TET1223</t>
  </si>
  <si>
    <t>TET1251</t>
  </si>
  <si>
    <t>TET1252</t>
  </si>
  <si>
    <t>TET1253</t>
  </si>
  <si>
    <t>TET1271</t>
  </si>
  <si>
    <t>TET1272</t>
  </si>
  <si>
    <t>TET1273</t>
  </si>
  <si>
    <t>TET1281</t>
  </si>
  <si>
    <t>TET1282</t>
  </si>
  <si>
    <t>TET1283</t>
  </si>
  <si>
    <t>TET1301</t>
  </si>
  <si>
    <t>TET1302</t>
  </si>
  <si>
    <t>TET1331</t>
  </si>
  <si>
    <t>TET1332</t>
  </si>
  <si>
    <t>TET1333</t>
  </si>
  <si>
    <t>TET1341</t>
  </si>
  <si>
    <t>TET1342</t>
  </si>
  <si>
    <t>TET1343</t>
  </si>
  <si>
    <t>TET1351</t>
  </si>
  <si>
    <t>TET1352</t>
  </si>
  <si>
    <t>TET1353</t>
  </si>
  <si>
    <t>TET1361</t>
  </si>
  <si>
    <t>TET1362</t>
  </si>
  <si>
    <t>TET1371</t>
  </si>
  <si>
    <t>TET1372</t>
  </si>
  <si>
    <t>TET1373</t>
  </si>
  <si>
    <t>TET1381</t>
  </si>
  <si>
    <t>TET1382</t>
  </si>
  <si>
    <t>TET1383</t>
  </si>
  <si>
    <t>TET1391</t>
  </si>
  <si>
    <t>TET1392</t>
  </si>
  <si>
    <t>TET1393</t>
  </si>
  <si>
    <t>TET1401</t>
  </si>
  <si>
    <t>TET1402</t>
  </si>
  <si>
    <t>TET1403</t>
  </si>
  <si>
    <t>TET1411</t>
  </si>
  <si>
    <t>TET1412</t>
  </si>
  <si>
    <t>TET1421</t>
  </si>
  <si>
    <t>TET1422</t>
  </si>
  <si>
    <t>TET1423</t>
  </si>
  <si>
    <t>TET1431</t>
  </si>
  <si>
    <t>TET1432</t>
  </si>
  <si>
    <t>TET1433</t>
  </si>
  <si>
    <t>TET1441</t>
  </si>
  <si>
    <t>TET1442</t>
  </si>
  <si>
    <t>TET1443</t>
  </si>
  <si>
    <t>TET1451</t>
  </si>
  <si>
    <t>TET1452</t>
  </si>
  <si>
    <t>TET1453</t>
  </si>
  <si>
    <t>TET1461</t>
  </si>
  <si>
    <t>TET1462</t>
  </si>
  <si>
    <t>TET1463</t>
  </si>
  <si>
    <t>TET1471</t>
  </si>
  <si>
    <t>TET1472</t>
  </si>
  <si>
    <t>TET1473</t>
  </si>
  <si>
    <t>TET1481</t>
  </si>
  <si>
    <t>TET1501</t>
  </si>
  <si>
    <t>TET1502</t>
  </si>
  <si>
    <t>TET1503</t>
  </si>
  <si>
    <t>TET1521</t>
  </si>
  <si>
    <t>TET1522</t>
  </si>
  <si>
    <t>TET1523</t>
  </si>
  <si>
    <t>TET1531</t>
  </si>
  <si>
    <t>TET1532</t>
  </si>
  <si>
    <t>TET1533</t>
  </si>
  <si>
    <t>TET1551</t>
  </si>
  <si>
    <t>TET1552</t>
  </si>
  <si>
    <t>TET1553</t>
  </si>
  <si>
    <t>TET1561</t>
  </si>
  <si>
    <t>TET1563</t>
  </si>
  <si>
    <t>TET1571</t>
  </si>
  <si>
    <t>TET1573</t>
  </si>
  <si>
    <t>TET1581</t>
  </si>
  <si>
    <t>TET1582</t>
  </si>
  <si>
    <t>TET1583</t>
  </si>
  <si>
    <t>TET1591</t>
  </si>
  <si>
    <t>TET1592</t>
  </si>
  <si>
    <t>TET1621</t>
  </si>
  <si>
    <t>TET1623</t>
  </si>
  <si>
    <t>TET1851</t>
  </si>
  <si>
    <t>TET1852</t>
  </si>
  <si>
    <t>TET1853</t>
  </si>
  <si>
    <t>TET1911</t>
  </si>
  <si>
    <t>TET1912</t>
  </si>
  <si>
    <t>TET2072</t>
  </si>
  <si>
    <t>TET2073</t>
  </si>
  <si>
    <t>TET2401</t>
  </si>
  <si>
    <t>TET2402</t>
  </si>
  <si>
    <t>TET2403</t>
  </si>
  <si>
    <t>TET2411</t>
  </si>
  <si>
    <t>TET2412</t>
  </si>
  <si>
    <t>TET2413</t>
  </si>
  <si>
    <t>TET2431</t>
  </si>
  <si>
    <t>TET2432</t>
  </si>
  <si>
    <t>TET2433</t>
  </si>
  <si>
    <t>TET2461</t>
  </si>
  <si>
    <t>TET2462</t>
  </si>
  <si>
    <t>TET2463</t>
  </si>
  <si>
    <t>TET2471</t>
  </si>
  <si>
    <t>TET2472</t>
  </si>
  <si>
    <t>TET2473</t>
  </si>
  <si>
    <t>TET2511</t>
  </si>
  <si>
    <t>TET2512</t>
  </si>
  <si>
    <t>TET2513</t>
  </si>
  <si>
    <t>TET2521</t>
  </si>
  <si>
    <t>TET2522</t>
  </si>
  <si>
    <t>TET2523</t>
  </si>
  <si>
    <t>TET2531</t>
  </si>
  <si>
    <t>TET2532</t>
  </si>
  <si>
    <t>TET2533</t>
  </si>
  <si>
    <t>TET2541</t>
  </si>
  <si>
    <t>TET2542</t>
  </si>
  <si>
    <t>TET2543</t>
  </si>
  <si>
    <t>TET2551</t>
  </si>
  <si>
    <t>TET2552</t>
  </si>
  <si>
    <t>TET2553</t>
  </si>
  <si>
    <t>TET2561</t>
  </si>
  <si>
    <t>TET2563</t>
  </si>
  <si>
    <t>TET2571</t>
  </si>
  <si>
    <t>TET2573</t>
  </si>
  <si>
    <t>TET2591</t>
  </si>
  <si>
    <t>TET2592</t>
  </si>
  <si>
    <t>TET2593</t>
  </si>
  <si>
    <t>TET2601</t>
  </si>
  <si>
    <t>TET2602</t>
  </si>
  <si>
    <t>TET2603</t>
  </si>
  <si>
    <t>TET2611</t>
  </si>
  <si>
    <t>TET2612</t>
  </si>
  <si>
    <t>TET2613</t>
  </si>
  <si>
    <t>TET2621</t>
  </si>
  <si>
    <t>TET2622</t>
  </si>
  <si>
    <t>TET2631</t>
  </si>
  <si>
    <t>TET2632</t>
  </si>
  <si>
    <t>TET2633</t>
  </si>
  <si>
    <t>TET2641</t>
  </si>
  <si>
    <t>TET2642</t>
  </si>
  <si>
    <t>TET2671</t>
  </si>
  <si>
    <t>TET2672</t>
  </si>
  <si>
    <t>TET2681</t>
  </si>
  <si>
    <t>TET2682</t>
  </si>
  <si>
    <t>TET2683</t>
  </si>
  <si>
    <t>TET2691</t>
  </si>
  <si>
    <t>TET2692</t>
  </si>
  <si>
    <t>TET2693</t>
  </si>
  <si>
    <t>TET2702</t>
  </si>
  <si>
    <t>TET2711</t>
  </si>
  <si>
    <t>TET2712</t>
  </si>
  <si>
    <t>TET2741</t>
  </si>
  <si>
    <t>TET2742</t>
  </si>
  <si>
    <t>TET2743</t>
  </si>
  <si>
    <t>TET2751</t>
  </si>
  <si>
    <t>TET2752</t>
  </si>
  <si>
    <t>TET2753</t>
  </si>
  <si>
    <t>TET2761</t>
  </si>
  <si>
    <t>TET2762</t>
  </si>
  <si>
    <t>TET2763</t>
  </si>
  <si>
    <t>TET2772</t>
  </si>
  <si>
    <t>TET2773</t>
  </si>
  <si>
    <t>TET0357</t>
  </si>
  <si>
    <t>TET0358</t>
  </si>
  <si>
    <t>TET0359</t>
  </si>
  <si>
    <t>TET0597</t>
  </si>
  <si>
    <t>TET0598</t>
  </si>
  <si>
    <t>TET0599</t>
  </si>
  <si>
    <t>TET0637</t>
  </si>
  <si>
    <t>TET0638</t>
  </si>
  <si>
    <t>TET0639</t>
  </si>
  <si>
    <t>TET0737</t>
  </si>
  <si>
    <t>TET0738</t>
  </si>
  <si>
    <t>TET0739</t>
  </si>
  <si>
    <t>TET0747</t>
  </si>
  <si>
    <t>TET0748</t>
  </si>
  <si>
    <t>TET0749</t>
  </si>
  <si>
    <t>TET1057</t>
  </si>
  <si>
    <t>TET1058</t>
  </si>
  <si>
    <t>TET1059</t>
  </si>
  <si>
    <t>TET1077</t>
  </si>
  <si>
    <t>TET1078</t>
  </si>
  <si>
    <t>TET1079</t>
  </si>
  <si>
    <t>TET2581</t>
  </si>
  <si>
    <t>MAC001</t>
  </si>
  <si>
    <t>MAC0011</t>
  </si>
  <si>
    <t>MAC0012</t>
  </si>
  <si>
    <t>MAC0013</t>
  </si>
  <si>
    <t>MAC003</t>
  </si>
  <si>
    <t>MAC0031</t>
  </si>
  <si>
    <t>MAC0032</t>
  </si>
  <si>
    <t>MAC0033</t>
  </si>
  <si>
    <t>MAC004</t>
  </si>
  <si>
    <t>MAC0041</t>
  </si>
  <si>
    <t>MAC0042</t>
  </si>
  <si>
    <t>MAC0043</t>
  </si>
  <si>
    <t>MAC005</t>
  </si>
  <si>
    <t>MAC0051</t>
  </si>
  <si>
    <t>MAC0052</t>
  </si>
  <si>
    <t>MAC0053</t>
  </si>
  <si>
    <t>MAC006</t>
  </si>
  <si>
    <t>MAC0061</t>
  </si>
  <si>
    <t>MAC0062</t>
  </si>
  <si>
    <t>MAC0063</t>
  </si>
  <si>
    <t>MAC007</t>
  </si>
  <si>
    <t>MAC0071</t>
  </si>
  <si>
    <t>MAC0072</t>
  </si>
  <si>
    <t>MAC0073</t>
  </si>
  <si>
    <t>MAC008</t>
  </si>
  <si>
    <t>MAC0081</t>
  </si>
  <si>
    <t>MAC0082</t>
  </si>
  <si>
    <t>MAC0083</t>
  </si>
  <si>
    <t>MAC009</t>
  </si>
  <si>
    <t>MAC0091</t>
  </si>
  <si>
    <t>MAC0092</t>
  </si>
  <si>
    <t>MAC0093</t>
  </si>
  <si>
    <t>MAC010_G_Small</t>
  </si>
  <si>
    <t>MAC0101</t>
  </si>
  <si>
    <t>MAC0102</t>
  </si>
  <si>
    <t>MAC0103</t>
  </si>
  <si>
    <t>MAC011</t>
  </si>
  <si>
    <t>MAC0111</t>
  </si>
  <si>
    <t>MAC0112</t>
  </si>
  <si>
    <t>MAC0113</t>
  </si>
  <si>
    <t>MAC0121</t>
  </si>
  <si>
    <t>MAC0122</t>
  </si>
  <si>
    <t>MAC013</t>
  </si>
  <si>
    <t>MAC0131</t>
  </si>
  <si>
    <t>MAC0132</t>
  </si>
  <si>
    <t>MAC0133</t>
  </si>
  <si>
    <t>MAC016</t>
  </si>
  <si>
    <t>MAC0161</t>
  </si>
  <si>
    <t>MAC0162</t>
  </si>
  <si>
    <t>MAC0163</t>
  </si>
  <si>
    <t>MAC017</t>
  </si>
  <si>
    <t>MAC0171</t>
  </si>
  <si>
    <t>MAC0172</t>
  </si>
  <si>
    <t>MAC0173</t>
  </si>
  <si>
    <t>MAC0185</t>
  </si>
  <si>
    <t>MAC0186</t>
  </si>
  <si>
    <t>MAC019</t>
  </si>
  <si>
    <t>MAC0191</t>
  </si>
  <si>
    <t>MAC0192</t>
  </si>
  <si>
    <t>MAC0193</t>
  </si>
  <si>
    <t>MAC020</t>
  </si>
  <si>
    <t>MAC0201</t>
  </si>
  <si>
    <t>MAC0202</t>
  </si>
  <si>
    <t>MAC0203</t>
  </si>
  <si>
    <t>MAC021</t>
  </si>
  <si>
    <t>MAC0211</t>
  </si>
  <si>
    <t>MAC0212</t>
  </si>
  <si>
    <t>MAC0213</t>
  </si>
  <si>
    <t>MAC022</t>
  </si>
  <si>
    <t>MAC0221</t>
  </si>
  <si>
    <t>MAC0222</t>
  </si>
  <si>
    <t>MAC0223</t>
  </si>
  <si>
    <t>MAC0233</t>
  </si>
  <si>
    <t>MAC026</t>
  </si>
  <si>
    <t>MAC0261</t>
  </si>
  <si>
    <t>MAC0262</t>
  </si>
  <si>
    <t>MAC0263</t>
  </si>
  <si>
    <t>MAC0272</t>
  </si>
  <si>
    <t>MAC0273</t>
  </si>
  <si>
    <t>MAC0282</t>
  </si>
  <si>
    <t>MAC0283</t>
  </si>
  <si>
    <t>MAC029</t>
  </si>
  <si>
    <t>MAC0291</t>
  </si>
  <si>
    <t>MAC0292</t>
  </si>
  <si>
    <t>MAC0293</t>
  </si>
  <si>
    <t>MAC030</t>
  </si>
  <si>
    <t>MAC0301</t>
  </si>
  <si>
    <t>MAC0302</t>
  </si>
  <si>
    <t>MAC0303</t>
  </si>
  <si>
    <t>MAC031</t>
  </si>
  <si>
    <t>MAC0311</t>
  </si>
  <si>
    <t>MAC0312</t>
  </si>
  <si>
    <t>MAC0313</t>
  </si>
  <si>
    <t>MAC036</t>
  </si>
  <si>
    <t>MAC0361</t>
  </si>
  <si>
    <t>MAC0362</t>
  </si>
  <si>
    <t>MAC0363</t>
  </si>
  <si>
    <t>MAC037</t>
  </si>
  <si>
    <t>MAC0371</t>
  </si>
  <si>
    <t>MAC0372</t>
  </si>
  <si>
    <t>MAC0373</t>
  </si>
  <si>
    <t>MAC038</t>
  </si>
  <si>
    <t>MAC0381</t>
  </si>
  <si>
    <t>MAC0382</t>
  </si>
  <si>
    <t>MAC0383</t>
  </si>
  <si>
    <t>MAC039</t>
  </si>
  <si>
    <t>MAC0391</t>
  </si>
  <si>
    <t>MAC0392</t>
  </si>
  <si>
    <t>MAC0393</t>
  </si>
  <si>
    <t>MAC040</t>
  </si>
  <si>
    <t>MAC0401</t>
  </si>
  <si>
    <t>MAC0402</t>
  </si>
  <si>
    <t>MAC0403</t>
  </si>
  <si>
    <t>MAC041</t>
  </si>
  <si>
    <t>MAC0411</t>
  </si>
  <si>
    <t>MAC0412</t>
  </si>
  <si>
    <t>MAC0413</t>
  </si>
  <si>
    <t>MAC042</t>
  </si>
  <si>
    <t>MAC0421</t>
  </si>
  <si>
    <t>MAC0422</t>
  </si>
  <si>
    <t>MAC0423</t>
  </si>
  <si>
    <t>MAC048</t>
  </si>
  <si>
    <t>MAC0481</t>
  </si>
  <si>
    <t>MAC0482</t>
  </si>
  <si>
    <t>MAC0483</t>
  </si>
  <si>
    <t>MAC049</t>
  </si>
  <si>
    <t>MAC0491</t>
  </si>
  <si>
    <t>MAC0492</t>
  </si>
  <si>
    <t>MAC0493</t>
  </si>
  <si>
    <t>MAC050</t>
  </si>
  <si>
    <t>MAC0501</t>
  </si>
  <si>
    <t>MAC0502</t>
  </si>
  <si>
    <t>MAC0503</t>
  </si>
  <si>
    <t>MAC051</t>
  </si>
  <si>
    <t>MAC0511</t>
  </si>
  <si>
    <t>MAC0512</t>
  </si>
  <si>
    <t>MAC0513</t>
  </si>
  <si>
    <t>MAC058</t>
  </si>
  <si>
    <t>MAC0581</t>
  </si>
  <si>
    <t>MAC0582</t>
  </si>
  <si>
    <t>MAC0583</t>
  </si>
  <si>
    <t>MAC059</t>
  </si>
  <si>
    <t>MAC0591</t>
  </si>
  <si>
    <t>MAC0592</t>
  </si>
  <si>
    <t>MAC0593</t>
  </si>
  <si>
    <t>MAC060</t>
  </si>
  <si>
    <t>MAC0601</t>
  </si>
  <si>
    <t>MAC0602</t>
  </si>
  <si>
    <t>MAC0603</t>
  </si>
  <si>
    <t>MAC064</t>
  </si>
  <si>
    <t>MAC0641</t>
  </si>
  <si>
    <t>MAC0642</t>
  </si>
  <si>
    <t>MAC0643</t>
  </si>
  <si>
    <t>MAC065</t>
  </si>
  <si>
    <t>MAC0651</t>
  </si>
  <si>
    <t>MAC0652</t>
  </si>
  <si>
    <t>MAC0653</t>
  </si>
  <si>
    <t>MAC066</t>
  </si>
  <si>
    <t>MAC0661</t>
  </si>
  <si>
    <t>MAC0662</t>
  </si>
  <si>
    <t>MAC0663</t>
  </si>
  <si>
    <t>MAC073</t>
  </si>
  <si>
    <t>MAC0731</t>
  </si>
  <si>
    <t>MAC0732</t>
  </si>
  <si>
    <t>MAC0733</t>
  </si>
  <si>
    <t>MAC1081</t>
  </si>
  <si>
    <t>MAC110</t>
  </si>
  <si>
    <t>MAC1101</t>
  </si>
  <si>
    <t>MAC1102</t>
  </si>
  <si>
    <t>MAC1103</t>
  </si>
  <si>
    <t>MAC111</t>
  </si>
  <si>
    <t>MAC1111</t>
  </si>
  <si>
    <t>MAC1112</t>
  </si>
  <si>
    <t>MAC1113</t>
  </si>
  <si>
    <t>MAC112</t>
  </si>
  <si>
    <t>MAC1121</t>
  </si>
  <si>
    <t>MAC1122</t>
  </si>
  <si>
    <t>MAC1123</t>
  </si>
  <si>
    <t>MAC1131</t>
  </si>
  <si>
    <t>MAC1132</t>
  </si>
  <si>
    <t>MAC1141</t>
  </si>
  <si>
    <t>MAC1142</t>
  </si>
  <si>
    <t>MAC115</t>
  </si>
  <si>
    <t>MAC1151</t>
  </si>
  <si>
    <t>MAC1152</t>
  </si>
  <si>
    <t>MAC1153</t>
  </si>
  <si>
    <t>MAC118</t>
  </si>
  <si>
    <t>MAC1181</t>
  </si>
  <si>
    <t>MAC1182</t>
  </si>
  <si>
    <t>MAC1183</t>
  </si>
  <si>
    <t>MAC1341</t>
  </si>
  <si>
    <t>MAC1342</t>
  </si>
  <si>
    <t>MAC139</t>
  </si>
  <si>
    <t>MAC1391</t>
  </si>
  <si>
    <t>MAC1392</t>
  </si>
  <si>
    <t>MAC1393</t>
  </si>
  <si>
    <t>MAC147</t>
  </si>
  <si>
    <t>MAC1471</t>
  </si>
  <si>
    <t>MAC1472</t>
  </si>
  <si>
    <t>MAC1473</t>
  </si>
  <si>
    <t>MAC150</t>
  </si>
  <si>
    <t>MAC1501</t>
  </si>
  <si>
    <t>MAC1502</t>
  </si>
  <si>
    <t>MAC1503</t>
  </si>
  <si>
    <t>MAC151</t>
  </si>
  <si>
    <t>MAC1511</t>
  </si>
  <si>
    <t>MAC1512</t>
  </si>
  <si>
    <t>MAC1513</t>
  </si>
  <si>
    <t>MAC154</t>
  </si>
  <si>
    <t>MAC1541</t>
  </si>
  <si>
    <t>MAC1542</t>
  </si>
  <si>
    <t>MAC1543</t>
  </si>
  <si>
    <t>MAC156</t>
  </si>
  <si>
    <t>MAC1561</t>
  </si>
  <si>
    <t>MAC1562</t>
  </si>
  <si>
    <t>MAC1563</t>
  </si>
  <si>
    <t>MAC157</t>
  </si>
  <si>
    <t>MAC1571</t>
  </si>
  <si>
    <t>MAC1572</t>
  </si>
  <si>
    <t>MAC1573</t>
  </si>
  <si>
    <t>MAC158</t>
  </si>
  <si>
    <t>MAC1581</t>
  </si>
  <si>
    <t>MAC1582</t>
  </si>
  <si>
    <t>MAC1583</t>
  </si>
  <si>
    <t>MAC159</t>
  </si>
  <si>
    <t>MAC1591</t>
  </si>
  <si>
    <t>MAC1592</t>
  </si>
  <si>
    <t>MAC1593</t>
  </si>
  <si>
    <t>MAC160</t>
  </si>
  <si>
    <t>MAC1601</t>
  </si>
  <si>
    <t>MAC1602</t>
  </si>
  <si>
    <t>MAC1603</t>
  </si>
  <si>
    <t>MAC161</t>
  </si>
  <si>
    <t>MAC1611</t>
  </si>
  <si>
    <t>MAC1612</t>
  </si>
  <si>
    <t>MAC1613</t>
  </si>
  <si>
    <t>MAC162</t>
  </si>
  <si>
    <t>MAC1621</t>
  </si>
  <si>
    <t>MAC1622</t>
  </si>
  <si>
    <t>MAC1623</t>
  </si>
  <si>
    <t>MAC163</t>
  </si>
  <si>
    <t>MAC1631</t>
  </si>
  <si>
    <t>MAC1632</t>
  </si>
  <si>
    <t>MAC1633</t>
  </si>
  <si>
    <t>MAC164</t>
  </si>
  <si>
    <t>MAC1641</t>
  </si>
  <si>
    <t>MAC1642</t>
  </si>
  <si>
    <t>MAC1643</t>
  </si>
  <si>
    <t>MAC166</t>
  </si>
  <si>
    <t>MAC1661</t>
  </si>
  <si>
    <t>MAC1662</t>
  </si>
  <si>
    <t>MAC1663</t>
  </si>
  <si>
    <t>MAC167</t>
  </si>
  <si>
    <t>MAC1671</t>
  </si>
  <si>
    <t>MAC1672</t>
  </si>
  <si>
    <t>MAC1673</t>
  </si>
  <si>
    <t>MAC168</t>
  </si>
  <si>
    <t>MAC1681</t>
  </si>
  <si>
    <t>MAC1682</t>
  </si>
  <si>
    <t>MAC1683</t>
  </si>
  <si>
    <t>MAC169</t>
  </si>
  <si>
    <t>MAC1691</t>
  </si>
  <si>
    <t>MAC1692</t>
  </si>
  <si>
    <t>MAC1693</t>
  </si>
  <si>
    <t>MAC170</t>
  </si>
  <si>
    <t>MAC1701</t>
  </si>
  <si>
    <t>MAC1702</t>
  </si>
  <si>
    <t>MAC1703</t>
  </si>
  <si>
    <t>MAC171</t>
  </si>
  <si>
    <t>MAC1711</t>
  </si>
  <si>
    <t>MAC1712</t>
  </si>
  <si>
    <t>MAC1713</t>
  </si>
  <si>
    <t>MAC172</t>
  </si>
  <si>
    <t>MAC1721</t>
  </si>
  <si>
    <t>MAC1722</t>
  </si>
  <si>
    <t>MAC1723</t>
  </si>
  <si>
    <t>MAC173</t>
  </si>
  <si>
    <t>MAC1731</t>
  </si>
  <si>
    <t>MAC1732</t>
  </si>
  <si>
    <t>MAC1733</t>
  </si>
  <si>
    <t>MAC174</t>
  </si>
  <si>
    <t>MAC1741</t>
  </si>
  <si>
    <t>MAC1742</t>
  </si>
  <si>
    <t>MAC1743</t>
  </si>
  <si>
    <t>MAC1752</t>
  </si>
  <si>
    <t>MAC1753</t>
  </si>
  <si>
    <t>MAC177</t>
  </si>
  <si>
    <t>MAC1771</t>
  </si>
  <si>
    <t>MAC1772</t>
  </si>
  <si>
    <t>MAC1773</t>
  </si>
  <si>
    <t>MAC179B</t>
  </si>
  <si>
    <t>MAC1794</t>
  </si>
  <si>
    <t>MAC1795</t>
  </si>
  <si>
    <t>MAC1796</t>
  </si>
  <si>
    <t>MAC181_G_Small</t>
  </si>
  <si>
    <t>MAC1813</t>
  </si>
  <si>
    <t>MAC185</t>
  </si>
  <si>
    <t>MAC1851</t>
  </si>
  <si>
    <t>MAC1852</t>
  </si>
  <si>
    <t>MAC1853</t>
  </si>
  <si>
    <t>MAC186</t>
  </si>
  <si>
    <t>MAC1861</t>
  </si>
  <si>
    <t>MAC1862</t>
  </si>
  <si>
    <t>MAC1863</t>
  </si>
  <si>
    <t>MAC188</t>
  </si>
  <si>
    <t>MAC1881</t>
  </si>
  <si>
    <t>MAC1882</t>
  </si>
  <si>
    <t>MAC1883</t>
  </si>
  <si>
    <t>MAC191</t>
  </si>
  <si>
    <t>MAC1911</t>
  </si>
  <si>
    <t>MAC1912</t>
  </si>
  <si>
    <t>MAC1913</t>
  </si>
  <si>
    <t>MAC194</t>
  </si>
  <si>
    <t>MAC1941</t>
  </si>
  <si>
    <t>MAC1942</t>
  </si>
  <si>
    <t>MAC1943</t>
  </si>
  <si>
    <t>MAC208</t>
  </si>
  <si>
    <t>MAC2081</t>
  </si>
  <si>
    <t>MAC2082</t>
  </si>
  <si>
    <t>MAC2083</t>
  </si>
  <si>
    <t>MAC216</t>
  </si>
  <si>
    <t>MAC2161</t>
  </si>
  <si>
    <t>MAC2162</t>
  </si>
  <si>
    <t>MAC2163</t>
  </si>
  <si>
    <t>MAC2181</t>
  </si>
  <si>
    <t>MAC2182</t>
  </si>
  <si>
    <t>MAC2231</t>
  </si>
  <si>
    <t>MAC2232</t>
  </si>
  <si>
    <t>MAC227</t>
  </si>
  <si>
    <t>MAC2271</t>
  </si>
  <si>
    <t>MAC2272</t>
  </si>
  <si>
    <t>MAC2273</t>
  </si>
  <si>
    <t>MAP001B</t>
  </si>
  <si>
    <t>MAP0017</t>
  </si>
  <si>
    <t>MAP0018</t>
  </si>
  <si>
    <t>MAP0019</t>
  </si>
  <si>
    <t>MAP0022</t>
  </si>
  <si>
    <t>MAP0023</t>
  </si>
  <si>
    <t>MAP003</t>
  </si>
  <si>
    <t>MAP0031</t>
  </si>
  <si>
    <t>MAP0032</t>
  </si>
  <si>
    <t>MAP0033</t>
  </si>
  <si>
    <t>MAP004</t>
  </si>
  <si>
    <t>MAP0041</t>
  </si>
  <si>
    <t>MAP0042</t>
  </si>
  <si>
    <t>MAP0043</t>
  </si>
  <si>
    <t>MAP005</t>
  </si>
  <si>
    <t>MAP0051</t>
  </si>
  <si>
    <t>MAP0052</t>
  </si>
  <si>
    <t>MAP0053</t>
  </si>
  <si>
    <t>MAP006</t>
  </si>
  <si>
    <t>MAP0061</t>
  </si>
  <si>
    <t>MAP0062</t>
  </si>
  <si>
    <t>MAP0063</t>
  </si>
  <si>
    <t>MAP008</t>
  </si>
  <si>
    <t>MAP0081</t>
  </si>
  <si>
    <t>MAP0082</t>
  </si>
  <si>
    <t>MAP0083</t>
  </si>
  <si>
    <t>MAP009</t>
  </si>
  <si>
    <t>MAP0091</t>
  </si>
  <si>
    <t>MAP0092</t>
  </si>
  <si>
    <t>MAP0093</t>
  </si>
  <si>
    <t>MAP010</t>
  </si>
  <si>
    <t>MAP0101</t>
  </si>
  <si>
    <t>MAP0102</t>
  </si>
  <si>
    <t>MAP0103</t>
  </si>
  <si>
    <t>MAP011</t>
  </si>
  <si>
    <t>MAP0111</t>
  </si>
  <si>
    <t>MAP0112</t>
  </si>
  <si>
    <t>MAP0113</t>
  </si>
  <si>
    <t>MAP012</t>
  </si>
  <si>
    <t>MAP0121</t>
  </si>
  <si>
    <t>MAP0122</t>
  </si>
  <si>
    <t>MAP0123</t>
  </si>
  <si>
    <t>MAP013</t>
  </si>
  <si>
    <t>MAP0131</t>
  </si>
  <si>
    <t>MAP0132</t>
  </si>
  <si>
    <t>MAP0133</t>
  </si>
  <si>
    <t>MAP014</t>
  </si>
  <si>
    <t>MAP0141</t>
  </si>
  <si>
    <t>MAP0142</t>
  </si>
  <si>
    <t>MAP0143</t>
  </si>
  <si>
    <t>MAP016</t>
  </si>
  <si>
    <t>MAP0161</t>
  </si>
  <si>
    <t>MAP0162</t>
  </si>
  <si>
    <t>MAP0163</t>
  </si>
  <si>
    <t>MAP017</t>
  </si>
  <si>
    <t>MAP0171</t>
  </si>
  <si>
    <t>MAP0172</t>
  </si>
  <si>
    <t>MAP0173</t>
  </si>
  <si>
    <t>MAP018</t>
  </si>
  <si>
    <t>MAP0181</t>
  </si>
  <si>
    <t>MAP0182</t>
  </si>
  <si>
    <t>MAP0183</t>
  </si>
  <si>
    <t>MAP019</t>
  </si>
  <si>
    <t>MAP0191</t>
  </si>
  <si>
    <t>MAP0192</t>
  </si>
  <si>
    <t>MAP0193</t>
  </si>
  <si>
    <t>MAP022</t>
  </si>
  <si>
    <t>MAP0221</t>
  </si>
  <si>
    <t>MAP0222</t>
  </si>
  <si>
    <t>MAP0223</t>
  </si>
  <si>
    <t>MAP023</t>
  </si>
  <si>
    <t>MAP0231</t>
  </si>
  <si>
    <t>MAP0232</t>
  </si>
  <si>
    <t>MAP0233</t>
  </si>
  <si>
    <t>MAP024</t>
  </si>
  <si>
    <t>MAP0241</t>
  </si>
  <si>
    <t>MAP0242</t>
  </si>
  <si>
    <t>MAP0243</t>
  </si>
  <si>
    <t>MAP025</t>
  </si>
  <si>
    <t>MAP0251</t>
  </si>
  <si>
    <t>MAP0252</t>
  </si>
  <si>
    <t>MAP0253</t>
  </si>
  <si>
    <t>MAP026</t>
  </si>
  <si>
    <t>MAP0261</t>
  </si>
  <si>
    <t>MAP0262</t>
  </si>
  <si>
    <t>MAP0263</t>
  </si>
  <si>
    <t>MAP028</t>
  </si>
  <si>
    <t>MAP0281</t>
  </si>
  <si>
    <t>MAP0282</t>
  </si>
  <si>
    <t>MAP0283</t>
  </si>
  <si>
    <t>MAP0292</t>
  </si>
  <si>
    <t>MAP0293</t>
  </si>
  <si>
    <t>MAP030</t>
  </si>
  <si>
    <t>MAP0301</t>
  </si>
  <si>
    <t>MAP0302</t>
  </si>
  <si>
    <t>MAP0303</t>
  </si>
  <si>
    <t>MAP032</t>
  </si>
  <si>
    <t>MAP0321</t>
  </si>
  <si>
    <t>MAP0322</t>
  </si>
  <si>
    <t>MAP0323</t>
  </si>
  <si>
    <t>MAP033</t>
  </si>
  <si>
    <t>MAP0331</t>
  </si>
  <si>
    <t>MAP0332</t>
  </si>
  <si>
    <t>MAP0333</t>
  </si>
  <si>
    <t>MAP034</t>
  </si>
  <si>
    <t>MAP0341</t>
  </si>
  <si>
    <t>MAP0342</t>
  </si>
  <si>
    <t>MAP0343</t>
  </si>
  <si>
    <t>MAP036</t>
  </si>
  <si>
    <t>MAP0361</t>
  </si>
  <si>
    <t>MAP0362</t>
  </si>
  <si>
    <t>MAP0363</t>
  </si>
  <si>
    <t>MAP037</t>
  </si>
  <si>
    <t>MAP0371</t>
  </si>
  <si>
    <t>MAP0372</t>
  </si>
  <si>
    <t>MAP0373</t>
  </si>
  <si>
    <t>MAP0382</t>
  </si>
  <si>
    <t>MAP0383</t>
  </si>
  <si>
    <t>MAP039</t>
  </si>
  <si>
    <t>MAP0391</t>
  </si>
  <si>
    <t>MAP0392</t>
  </si>
  <si>
    <t>MAP0393</t>
  </si>
  <si>
    <t>MAP040</t>
  </si>
  <si>
    <t>MAP0401</t>
  </si>
  <si>
    <t>MAP0402</t>
  </si>
  <si>
    <t>MAP0403</t>
  </si>
  <si>
    <t>MAP041</t>
  </si>
  <si>
    <t>MAP0411</t>
  </si>
  <si>
    <t>MAP0412</t>
  </si>
  <si>
    <t>MAP0413</t>
  </si>
  <si>
    <t>MAP042</t>
  </si>
  <si>
    <t>MAP0421</t>
  </si>
  <si>
    <t>MAP0422</t>
  </si>
  <si>
    <t>MAP0423</t>
  </si>
  <si>
    <t>MAP043</t>
  </si>
  <si>
    <t>MAP0431</t>
  </si>
  <si>
    <t>MAP0432</t>
  </si>
  <si>
    <t>MAP0433</t>
  </si>
  <si>
    <t>MAP044</t>
  </si>
  <si>
    <t>MAP0441</t>
  </si>
  <si>
    <t>MAP0442</t>
  </si>
  <si>
    <t>MAP0443</t>
  </si>
  <si>
    <t>MAP045</t>
  </si>
  <si>
    <t>MAP0451</t>
  </si>
  <si>
    <t>MAP0452</t>
  </si>
  <si>
    <t>MAP0453</t>
  </si>
  <si>
    <t>MAP0461</t>
  </si>
  <si>
    <t>MAP0463</t>
  </si>
  <si>
    <t>MAP047</t>
  </si>
  <si>
    <t>MAP0471</t>
  </si>
  <si>
    <t>MAP0472</t>
  </si>
  <si>
    <t>MAP0473</t>
  </si>
  <si>
    <t>MAP0481</t>
  </si>
  <si>
    <t>MAP0483</t>
  </si>
  <si>
    <t>MAP0492</t>
  </si>
  <si>
    <t>MAP0493</t>
  </si>
  <si>
    <t>MAP050</t>
  </si>
  <si>
    <t>MAP0501</t>
  </si>
  <si>
    <t>MAP0502</t>
  </si>
  <si>
    <t>MAP0503</t>
  </si>
  <si>
    <t>MAP0511</t>
  </si>
  <si>
    <t>MAP0512</t>
  </si>
  <si>
    <t>MAP0523</t>
  </si>
  <si>
    <t>MAP053</t>
  </si>
  <si>
    <t>MAP0531</t>
  </si>
  <si>
    <t>MAP0532</t>
  </si>
  <si>
    <t>MAP0533</t>
  </si>
  <si>
    <t>MAP072</t>
  </si>
  <si>
    <t>MAP0721</t>
  </si>
  <si>
    <t>MAP0722</t>
  </si>
  <si>
    <t>MAP0723</t>
  </si>
  <si>
    <t>MAP073</t>
  </si>
  <si>
    <t>MAP0731</t>
  </si>
  <si>
    <t>MAP0732</t>
  </si>
  <si>
    <t>MAP0733</t>
  </si>
  <si>
    <t>MAP074</t>
  </si>
  <si>
    <t>MAP0741</t>
  </si>
  <si>
    <t>MAP0742</t>
  </si>
  <si>
    <t>MAP0743</t>
  </si>
  <si>
    <t>MAP075</t>
  </si>
  <si>
    <t>MAP0751</t>
  </si>
  <si>
    <t>MAP0752</t>
  </si>
  <si>
    <t>MAP0753</t>
  </si>
  <si>
    <t>MAP077</t>
  </si>
  <si>
    <t>MAP0771</t>
  </si>
  <si>
    <t>MAP0772</t>
  </si>
  <si>
    <t>MAP0773</t>
  </si>
  <si>
    <t>MAP078</t>
  </si>
  <si>
    <t>MAP0781</t>
  </si>
  <si>
    <t>MAP0782</t>
  </si>
  <si>
    <t>MAP0783</t>
  </si>
  <si>
    <t>MAP079</t>
  </si>
  <si>
    <t>MAP0791</t>
  </si>
  <si>
    <t>MAP0792</t>
  </si>
  <si>
    <t>MAP0793</t>
  </si>
  <si>
    <t>MAP080</t>
  </si>
  <si>
    <t>MAP0801</t>
  </si>
  <si>
    <t>MAP0802</t>
  </si>
  <si>
    <t>MAP0803</t>
  </si>
  <si>
    <t>MAP0811</t>
  </si>
  <si>
    <t>MAP0813</t>
  </si>
  <si>
    <t>MAP0841</t>
  </si>
  <si>
    <t>MAP0842</t>
  </si>
  <si>
    <t>MAP085</t>
  </si>
  <si>
    <t>MAP0851</t>
  </si>
  <si>
    <t>MAP0852</t>
  </si>
  <si>
    <t>MAP0853</t>
  </si>
  <si>
    <t>MAP088</t>
  </si>
  <si>
    <t>MAP0881</t>
  </si>
  <si>
    <t>MAP0882</t>
  </si>
  <si>
    <t>MAP0883</t>
  </si>
  <si>
    <t>MAP089</t>
  </si>
  <si>
    <t>MAP0891</t>
  </si>
  <si>
    <t>MAP0892</t>
  </si>
  <si>
    <t>MAP0893</t>
  </si>
  <si>
    <t>MAP090</t>
  </si>
  <si>
    <t>MAP0901</t>
  </si>
  <si>
    <t>MAP0902</t>
  </si>
  <si>
    <t>MAP0903</t>
  </si>
  <si>
    <t>MAP091</t>
  </si>
  <si>
    <t>MAP0911</t>
  </si>
  <si>
    <t>MAP0912</t>
  </si>
  <si>
    <t>MAP0913</t>
  </si>
  <si>
    <t>MAP092</t>
  </si>
  <si>
    <t>MAP0921</t>
  </si>
  <si>
    <t>MAP0922</t>
  </si>
  <si>
    <t>MAP0923</t>
  </si>
  <si>
    <t>MAP093</t>
  </si>
  <si>
    <t>MAP0931</t>
  </si>
  <si>
    <t>MAP0932</t>
  </si>
  <si>
    <t>MAP0933</t>
  </si>
  <si>
    <t>MAP094</t>
  </si>
  <si>
    <t>MAP0941</t>
  </si>
  <si>
    <t>MAP0942</t>
  </si>
  <si>
    <t>MAP0943</t>
  </si>
  <si>
    <t>MAP095</t>
  </si>
  <si>
    <t>MAP0951</t>
  </si>
  <si>
    <t>MAP0952</t>
  </si>
  <si>
    <t>MAP0953</t>
  </si>
  <si>
    <t>MAP096</t>
  </si>
  <si>
    <t>MAP0961</t>
  </si>
  <si>
    <t>MAP0962</t>
  </si>
  <si>
    <t>MAP0963</t>
  </si>
  <si>
    <t>MAP097</t>
  </si>
  <si>
    <t>MAP0971</t>
  </si>
  <si>
    <t>MAP0972</t>
  </si>
  <si>
    <t>MAP0973</t>
  </si>
  <si>
    <t>MAP098</t>
  </si>
  <si>
    <t>MAP0981</t>
  </si>
  <si>
    <t>MAP0982</t>
  </si>
  <si>
    <t>MAP0983</t>
  </si>
  <si>
    <t>MAP099</t>
  </si>
  <si>
    <t>MAP0991</t>
  </si>
  <si>
    <t>MAP0992</t>
  </si>
  <si>
    <t>MAP0993</t>
  </si>
  <si>
    <t>MAP101</t>
  </si>
  <si>
    <t>MAP1011</t>
  </si>
  <si>
    <t>MAP1012</t>
  </si>
  <si>
    <t>MAP1013</t>
  </si>
  <si>
    <t>MAP102</t>
  </si>
  <si>
    <t>MAP1021</t>
  </si>
  <si>
    <t>MAP1022</t>
  </si>
  <si>
    <t>MAP1023</t>
  </si>
  <si>
    <t>MAP103</t>
  </si>
  <si>
    <t>MAP1031</t>
  </si>
  <si>
    <t>MAP1032</t>
  </si>
  <si>
    <t>MAP1033</t>
  </si>
  <si>
    <t>MAP104</t>
  </si>
  <si>
    <t>MAP1041</t>
  </si>
  <si>
    <t>MAP1042</t>
  </si>
  <si>
    <t>MAP1043</t>
  </si>
  <si>
    <t>MAP1051</t>
  </si>
  <si>
    <t>MAP1052</t>
  </si>
  <si>
    <t>MAP106</t>
  </si>
  <si>
    <t>MAP1061</t>
  </si>
  <si>
    <t>MAP1062</t>
  </si>
  <si>
    <t>MAP1063</t>
  </si>
  <si>
    <t>MAP107</t>
  </si>
  <si>
    <t>MAP1071</t>
  </si>
  <si>
    <t>MAP1072</t>
  </si>
  <si>
    <t>MAP1073</t>
  </si>
  <si>
    <t>MAP108</t>
  </si>
  <si>
    <t>MAP1081</t>
  </si>
  <si>
    <t>MAP1082</t>
  </si>
  <si>
    <t>MAP1083</t>
  </si>
  <si>
    <t>MAP109</t>
  </si>
  <si>
    <t>MAP1091</t>
  </si>
  <si>
    <t>MAP1092</t>
  </si>
  <si>
    <t>MAP1093</t>
  </si>
  <si>
    <t>MAP110</t>
  </si>
  <si>
    <t>MAP1101</t>
  </si>
  <si>
    <t>MAP1102</t>
  </si>
  <si>
    <t>MAP1103</t>
  </si>
  <si>
    <t>MAP112</t>
  </si>
  <si>
    <t>MAP1121</t>
  </si>
  <si>
    <t>MAP1122</t>
  </si>
  <si>
    <t>MAP1123</t>
  </si>
  <si>
    <t>MAP113</t>
  </si>
  <si>
    <t>MAP1131</t>
  </si>
  <si>
    <t>MAP1132</t>
  </si>
  <si>
    <t>MAP1133</t>
  </si>
  <si>
    <t>MAP114B</t>
  </si>
  <si>
    <t>MAP1147</t>
  </si>
  <si>
    <t>MAP1148</t>
  </si>
  <si>
    <t>MAP1149</t>
  </si>
  <si>
    <t>MAP115</t>
  </si>
  <si>
    <t>MAP1151</t>
  </si>
  <si>
    <t>MAP1152</t>
  </si>
  <si>
    <t>MAP1153</t>
  </si>
  <si>
    <t>MAP119</t>
  </si>
  <si>
    <t>MAP1191</t>
  </si>
  <si>
    <t>MAP1192</t>
  </si>
  <si>
    <t>MAP1193</t>
  </si>
  <si>
    <t>MAP120</t>
  </si>
  <si>
    <t>MAP1201</t>
  </si>
  <si>
    <t>MAP1202</t>
  </si>
  <si>
    <t>MAP1203</t>
  </si>
  <si>
    <t>MAP121</t>
  </si>
  <si>
    <t>MAP1211</t>
  </si>
  <si>
    <t>MAP1212</t>
  </si>
  <si>
    <t>MAP1213</t>
  </si>
  <si>
    <t>MAP122</t>
  </si>
  <si>
    <t>MAP1221</t>
  </si>
  <si>
    <t>MAP1222</t>
  </si>
  <si>
    <t>MAP1223</t>
  </si>
  <si>
    <t>MAP123</t>
  </si>
  <si>
    <t>MAP1231</t>
  </si>
  <si>
    <t>MAP1232</t>
  </si>
  <si>
    <t>MAP1233</t>
  </si>
  <si>
    <t>MAP124</t>
  </si>
  <si>
    <t>MAP1241</t>
  </si>
  <si>
    <t>MAP1242</t>
  </si>
  <si>
    <t>MAP1243</t>
  </si>
  <si>
    <t>MAP125</t>
  </si>
  <si>
    <t>MAP1251</t>
  </si>
  <si>
    <t>MAP1252</t>
  </si>
  <si>
    <t>MAP1253</t>
  </si>
  <si>
    <t>MAP1262</t>
  </si>
  <si>
    <t>MAP1271</t>
  </si>
  <si>
    <t>MAP1272</t>
  </si>
  <si>
    <t>MAP1291</t>
  </si>
  <si>
    <t>MAP144</t>
  </si>
  <si>
    <t>MAP1441</t>
  </si>
  <si>
    <t>MAP1442</t>
  </si>
  <si>
    <t>MAP1443</t>
  </si>
  <si>
    <t>MAP149</t>
  </si>
  <si>
    <t>MAP1491</t>
  </si>
  <si>
    <t>MAP1492</t>
  </si>
  <si>
    <t>MAP1493</t>
  </si>
  <si>
    <t>MAP1553</t>
  </si>
  <si>
    <t>MAP1582</t>
  </si>
  <si>
    <t>MAP1583</t>
  </si>
  <si>
    <t>MAP169</t>
  </si>
  <si>
    <t>MAP1691</t>
  </si>
  <si>
    <t>MAP1692</t>
  </si>
  <si>
    <t>MAP1693</t>
  </si>
  <si>
    <t>MAP170</t>
  </si>
  <si>
    <t>MAP1701</t>
  </si>
  <si>
    <t>MAP1702</t>
  </si>
  <si>
    <t>MAP1703</t>
  </si>
  <si>
    <t>MAP173</t>
  </si>
  <si>
    <t>MAP1731</t>
  </si>
  <si>
    <t>MAP1732</t>
  </si>
  <si>
    <t>MAP1733</t>
  </si>
  <si>
    <t>MAP174</t>
  </si>
  <si>
    <t>MAP1741</t>
  </si>
  <si>
    <t>MAP1742</t>
  </si>
  <si>
    <t>MAP1743</t>
  </si>
  <si>
    <t>MAP175</t>
  </si>
  <si>
    <t>MAP1751</t>
  </si>
  <si>
    <t>MAP1752</t>
  </si>
  <si>
    <t>MAP1753</t>
  </si>
  <si>
    <t>MAP207</t>
  </si>
  <si>
    <t>MAP2071</t>
  </si>
  <si>
    <t>MAP2072</t>
  </si>
  <si>
    <t>MAP2122</t>
  </si>
  <si>
    <t>MAP2123</t>
  </si>
  <si>
    <t>MAP224</t>
  </si>
  <si>
    <t>MAP2241</t>
  </si>
  <si>
    <t>MAP2242</t>
  </si>
  <si>
    <t>MAP2243</t>
  </si>
  <si>
    <t>MAP229</t>
  </si>
  <si>
    <t>MAP2294</t>
  </si>
  <si>
    <t>MAP2295</t>
  </si>
  <si>
    <t>MAP2296</t>
  </si>
  <si>
    <t>MAP230</t>
  </si>
  <si>
    <t>MAP2304</t>
  </si>
  <si>
    <t>MAP2305</t>
  </si>
  <si>
    <t>MAP2306</t>
  </si>
  <si>
    <t>MAP233</t>
  </si>
  <si>
    <t>MAP2331</t>
  </si>
  <si>
    <t>MAP2332</t>
  </si>
  <si>
    <t>MAP2333</t>
  </si>
  <si>
    <t>MAP239</t>
  </si>
  <si>
    <t>MAP2391</t>
  </si>
  <si>
    <t>MAP2392</t>
  </si>
  <si>
    <t>MAP2393</t>
  </si>
  <si>
    <t>MAP240</t>
  </si>
  <si>
    <t>MAP2401</t>
  </si>
  <si>
    <t>MAP2402</t>
  </si>
  <si>
    <t>MAP2403</t>
  </si>
  <si>
    <t>MAP243</t>
  </si>
  <si>
    <t>MAP2431</t>
  </si>
  <si>
    <t>MAP2432</t>
  </si>
  <si>
    <t>MAP2433</t>
  </si>
  <si>
    <t>MAP251</t>
  </si>
  <si>
    <t>MAP2152</t>
  </si>
  <si>
    <t>MAP261</t>
  </si>
  <si>
    <t>MAP2611</t>
  </si>
  <si>
    <t>MAP2612</t>
  </si>
  <si>
    <t>MAP2613</t>
  </si>
  <si>
    <t>MAP269</t>
  </si>
  <si>
    <t>MAP2691</t>
  </si>
  <si>
    <t>MAP2692</t>
  </si>
  <si>
    <t>MAP2693</t>
  </si>
  <si>
    <t>TEST001</t>
  </si>
  <si>
    <t>TEST0011</t>
  </si>
  <si>
    <t>ZAM2951</t>
  </si>
  <si>
    <t>ZAM2952</t>
  </si>
  <si>
    <t>GAZ0011</t>
  </si>
  <si>
    <t>GAZ0013</t>
  </si>
  <si>
    <t>GAZ003</t>
  </si>
  <si>
    <t>GAZ0031</t>
  </si>
  <si>
    <t>GAZ0032</t>
  </si>
  <si>
    <t>GAZ0033</t>
  </si>
  <si>
    <t>GAZ004</t>
  </si>
  <si>
    <t>GAZ0041</t>
  </si>
  <si>
    <t>GAZ0042</t>
  </si>
  <si>
    <t>GAZ0043</t>
  </si>
  <si>
    <t>GAZ005</t>
  </si>
  <si>
    <t>GAZ0051</t>
  </si>
  <si>
    <t>GAZ0052</t>
  </si>
  <si>
    <t>GAZ0053</t>
  </si>
  <si>
    <t>GAZ006</t>
  </si>
  <si>
    <t>GAZ0061</t>
  </si>
  <si>
    <t>GAZ0062</t>
  </si>
  <si>
    <t>GAZ0063</t>
  </si>
  <si>
    <t>GAZ007</t>
  </si>
  <si>
    <t>GAZ0071</t>
  </si>
  <si>
    <t>GAZ0072</t>
  </si>
  <si>
    <t>GAZ0073</t>
  </si>
  <si>
    <t>GAZ008</t>
  </si>
  <si>
    <t>GAZ0081</t>
  </si>
  <si>
    <t>GAZ0082</t>
  </si>
  <si>
    <t>GAZ0083</t>
  </si>
  <si>
    <t>GAZ0091</t>
  </si>
  <si>
    <t>GAZ0093</t>
  </si>
  <si>
    <t>GAZ010</t>
  </si>
  <si>
    <t>GAZ0101</t>
  </si>
  <si>
    <t>GAZ0102</t>
  </si>
  <si>
    <t>GAZ0103</t>
  </si>
  <si>
    <t>GAZ011</t>
  </si>
  <si>
    <t>GAZ0111</t>
  </si>
  <si>
    <t>GAZ0112</t>
  </si>
  <si>
    <t>GAZ0113</t>
  </si>
  <si>
    <t>GAZ0122</t>
  </si>
  <si>
    <t>GAZ0123</t>
  </si>
  <si>
    <t>GAZ0132</t>
  </si>
  <si>
    <t>GAZ0161</t>
  </si>
  <si>
    <t>GAZ0163</t>
  </si>
  <si>
    <t>GAZ019</t>
  </si>
  <si>
    <t>GAZ0191</t>
  </si>
  <si>
    <t>GAZ0192</t>
  </si>
  <si>
    <t>GAZ0193</t>
  </si>
  <si>
    <t>GAZ020</t>
  </si>
  <si>
    <t>GAZ0201</t>
  </si>
  <si>
    <t>GAZ0202</t>
  </si>
  <si>
    <t>GAZ0203</t>
  </si>
  <si>
    <t>GAZ020B</t>
  </si>
  <si>
    <t>GAZ0207</t>
  </si>
  <si>
    <t>GAZ0208</t>
  </si>
  <si>
    <t>GAZ0209</t>
  </si>
  <si>
    <t>GAZ021</t>
  </si>
  <si>
    <t>GAZ0211</t>
  </si>
  <si>
    <t>GAZ0212</t>
  </si>
  <si>
    <t>GAZ0213</t>
  </si>
  <si>
    <t>GAZ022</t>
  </si>
  <si>
    <t>GAZ0221</t>
  </si>
  <si>
    <t>GAZ0222</t>
  </si>
  <si>
    <t>GAZ0223</t>
  </si>
  <si>
    <t>GAZ0231</t>
  </si>
  <si>
    <t>GAZ0233</t>
  </si>
  <si>
    <t>GAZ024</t>
  </si>
  <si>
    <t>GAZ0241</t>
  </si>
  <si>
    <t>GAZ0242</t>
  </si>
  <si>
    <t>GAZ0243</t>
  </si>
  <si>
    <t>GAZ0252</t>
  </si>
  <si>
    <t>GAZ0253</t>
  </si>
  <si>
    <t>GAZ0261</t>
  </si>
  <si>
    <t>GAZ0262</t>
  </si>
  <si>
    <t>GAZ032</t>
  </si>
  <si>
    <t>GAZ0321</t>
  </si>
  <si>
    <t>GAZ0322</t>
  </si>
  <si>
    <t>GAZ0323</t>
  </si>
  <si>
    <t>GAZ0382</t>
  </si>
  <si>
    <t>GAZ0383</t>
  </si>
  <si>
    <t>GAZ038B</t>
  </si>
  <si>
    <t>GAZ0387</t>
  </si>
  <si>
    <t>GAZ0388</t>
  </si>
  <si>
    <t>GAZ0389</t>
  </si>
  <si>
    <t>GAZ040</t>
  </si>
  <si>
    <t>GAZ0401</t>
  </si>
  <si>
    <t>GAZ0402</t>
  </si>
  <si>
    <t>GAZ0403</t>
  </si>
  <si>
    <t>GAZ0423</t>
  </si>
  <si>
    <t>GAZ044</t>
  </si>
  <si>
    <t>GAZ0441</t>
  </si>
  <si>
    <t>GAZ0442</t>
  </si>
  <si>
    <t>GAZ0443</t>
  </si>
  <si>
    <t>GAZ0452</t>
  </si>
  <si>
    <t>GAZ0453</t>
  </si>
  <si>
    <t>GAZ045B</t>
  </si>
  <si>
    <t>GAZ0457</t>
  </si>
  <si>
    <t>GAZ0458</t>
  </si>
  <si>
    <t>GAZ046</t>
  </si>
  <si>
    <t>GAZ0461</t>
  </si>
  <si>
    <t>GAZ0462</t>
  </si>
  <si>
    <t>GAZ0463</t>
  </si>
  <si>
    <t>GAZ0472</t>
  </si>
  <si>
    <t>GAZ048</t>
  </si>
  <si>
    <t>GAZ0481</t>
  </si>
  <si>
    <t>GAZ0482</t>
  </si>
  <si>
    <t>GAZ0483</t>
  </si>
  <si>
    <t>GAZ0502</t>
  </si>
  <si>
    <t>GAZ0503</t>
  </si>
  <si>
    <t>GAZ050B</t>
  </si>
  <si>
    <t>GAZ0507</t>
  </si>
  <si>
    <t>GAZ0508</t>
  </si>
  <si>
    <t>GAZ0509</t>
  </si>
  <si>
    <t>GAZ0511</t>
  </si>
  <si>
    <t>GAZ0512</t>
  </si>
  <si>
    <t>GAZ0521</t>
  </si>
  <si>
    <t>GAZ0523</t>
  </si>
  <si>
    <t>GAZ053B</t>
  </si>
  <si>
    <t>GAZ0537</t>
  </si>
  <si>
    <t>GAZ0538</t>
  </si>
  <si>
    <t>GAZ0539</t>
  </si>
  <si>
    <t>GAZ054</t>
  </si>
  <si>
    <t>GAZ0544</t>
  </si>
  <si>
    <t>GAZ0545</t>
  </si>
  <si>
    <t>GAZ0546</t>
  </si>
  <si>
    <t>GAZ055</t>
  </si>
  <si>
    <t>GAZ0554</t>
  </si>
  <si>
    <t>GAZ0555</t>
  </si>
  <si>
    <t>GAZ0556</t>
  </si>
  <si>
    <t>GAZ056</t>
  </si>
  <si>
    <t>GAZ0561</t>
  </si>
  <si>
    <t>GAZ0562</t>
  </si>
  <si>
    <t>GAZ0563</t>
  </si>
  <si>
    <t>GAZ056B</t>
  </si>
  <si>
    <t>GAZ0567</t>
  </si>
  <si>
    <t>GAZ0568</t>
  </si>
  <si>
    <t>GAZ0569</t>
  </si>
  <si>
    <t>GAZ057</t>
  </si>
  <si>
    <t>GAZ0571</t>
  </si>
  <si>
    <t>GAZ0572</t>
  </si>
  <si>
    <t>GAZ0573</t>
  </si>
  <si>
    <t>GAZ0582</t>
  </si>
  <si>
    <t>GAZ059</t>
  </si>
  <si>
    <t>GAZ0591</t>
  </si>
  <si>
    <t>GAZ0592</t>
  </si>
  <si>
    <t>GAZ0593</t>
  </si>
  <si>
    <t>GAZ0601</t>
  </si>
  <si>
    <t>GAZ0602</t>
  </si>
  <si>
    <t>GAZ0621</t>
  </si>
  <si>
    <t>GAZ062B</t>
  </si>
  <si>
    <t>GAZ0628</t>
  </si>
  <si>
    <t>GAZ0652</t>
  </si>
  <si>
    <t>GAZ0653</t>
  </si>
  <si>
    <t>GAZ0682</t>
  </si>
  <si>
    <t>GAZ0683</t>
  </si>
  <si>
    <t>GAZ0701</t>
  </si>
  <si>
    <t>GAZ0703</t>
  </si>
  <si>
    <t>GAZ0711</t>
  </si>
  <si>
    <t>GAZ0712</t>
  </si>
  <si>
    <t>GAZ0741</t>
  </si>
  <si>
    <t>GAZ0742</t>
  </si>
  <si>
    <t>GAZ0761</t>
  </si>
  <si>
    <t>GAZ0762</t>
  </si>
  <si>
    <t>GAZ076B</t>
  </si>
  <si>
    <t>GAZ0767</t>
  </si>
  <si>
    <t>GAZ0768</t>
  </si>
  <si>
    <t>GAZ0769</t>
  </si>
  <si>
    <t>GAZ0781</t>
  </si>
  <si>
    <t>GAZ0783</t>
  </si>
  <si>
    <t>GAZ0793</t>
  </si>
  <si>
    <t>GAZ080</t>
  </si>
  <si>
    <t>GAZ0801</t>
  </si>
  <si>
    <t>GAZ0802</t>
  </si>
  <si>
    <t>GAZ0803</t>
  </si>
  <si>
    <t>GAZ0812</t>
  </si>
  <si>
    <t>GAZ082</t>
  </si>
  <si>
    <t>GAZ0821</t>
  </si>
  <si>
    <t>GAZ0822</t>
  </si>
  <si>
    <t>GAZ0823</t>
  </si>
  <si>
    <t>GAZ083</t>
  </si>
  <si>
    <t>GAZ0831</t>
  </si>
  <si>
    <t>GAZ0832</t>
  </si>
  <si>
    <t>GAZ0833</t>
  </si>
  <si>
    <t>GAZ084</t>
  </si>
  <si>
    <t>GAZ0841</t>
  </si>
  <si>
    <t>GAZ0842</t>
  </si>
  <si>
    <t>GAZ0843</t>
  </si>
  <si>
    <t>GAZ085</t>
  </si>
  <si>
    <t>GAZ0851</t>
  </si>
  <si>
    <t>GAZ0852</t>
  </si>
  <si>
    <t>GAZ0853</t>
  </si>
  <si>
    <t>GAZ086</t>
  </si>
  <si>
    <t>GAZ0861</t>
  </si>
  <si>
    <t>GAZ0862</t>
  </si>
  <si>
    <t>GAZ0863</t>
  </si>
  <si>
    <t>GAZ0871</t>
  </si>
  <si>
    <t>GAZ0872</t>
  </si>
  <si>
    <t>GAZ088</t>
  </si>
  <si>
    <t>GAZ0881</t>
  </si>
  <si>
    <t>GAZ0882</t>
  </si>
  <si>
    <t>GAZ0883</t>
  </si>
  <si>
    <t>GAZ0911</t>
  </si>
  <si>
    <t>GAZ0912</t>
  </si>
  <si>
    <t>GAZ092</t>
  </si>
  <si>
    <t>GAZ0921</t>
  </si>
  <si>
    <t>GAZ0922</t>
  </si>
  <si>
    <t>GAZ0923</t>
  </si>
  <si>
    <t>GAZ093</t>
  </si>
  <si>
    <t>GAZ0931</t>
  </si>
  <si>
    <t>GAZ0932</t>
  </si>
  <si>
    <t>GAZ0933</t>
  </si>
  <si>
    <t>GAZ093B</t>
  </si>
  <si>
    <t>GAZ0937</t>
  </si>
  <si>
    <t>GAZ0938</t>
  </si>
  <si>
    <t>GAZ0939</t>
  </si>
  <si>
    <t>GAZ0942</t>
  </si>
  <si>
    <t>GAZ0943</t>
  </si>
  <si>
    <t>GAZ095</t>
  </si>
  <si>
    <t>GAZ0951</t>
  </si>
  <si>
    <t>GAZ0952</t>
  </si>
  <si>
    <t>GAZ0953</t>
  </si>
  <si>
    <t>GAZ0962</t>
  </si>
  <si>
    <t>GAZ0963</t>
  </si>
  <si>
    <t>GAZ097</t>
  </si>
  <si>
    <t>GAZ0971</t>
  </si>
  <si>
    <t>GAZ0972</t>
  </si>
  <si>
    <t>GAZ0973</t>
  </si>
  <si>
    <t>GAZ098</t>
  </si>
  <si>
    <t>GAZ0981</t>
  </si>
  <si>
    <t>GAZ0982</t>
  </si>
  <si>
    <t>GAZ0983</t>
  </si>
  <si>
    <t>GAZ099</t>
  </si>
  <si>
    <t>GAZ0991</t>
  </si>
  <si>
    <t>GAZ0992</t>
  </si>
  <si>
    <t>GAZ0993</t>
  </si>
  <si>
    <t>GAZ100</t>
  </si>
  <si>
    <t>GAZ1001</t>
  </si>
  <si>
    <t>GAZ1002</t>
  </si>
  <si>
    <t>GAZ1003</t>
  </si>
  <si>
    <t>GAZ1011</t>
  </si>
  <si>
    <t>GAZ1012</t>
  </si>
  <si>
    <t>GAZ1031</t>
  </si>
  <si>
    <t>GAZ1032</t>
  </si>
  <si>
    <t>GAZ1042</t>
  </si>
  <si>
    <t>GAZ1043</t>
  </si>
  <si>
    <t>GAZ116</t>
  </si>
  <si>
    <t>GAZ1161</t>
  </si>
  <si>
    <t>GAZ1162</t>
  </si>
  <si>
    <t>GAZ1163</t>
  </si>
  <si>
    <t>GAZ117</t>
  </si>
  <si>
    <t>GAZ1171</t>
  </si>
  <si>
    <t>GAZ1172</t>
  </si>
  <si>
    <t>GAZ1173</t>
  </si>
  <si>
    <t>GAZ1181</t>
  </si>
  <si>
    <t>GAZ1183</t>
  </si>
  <si>
    <t>GAZ1192</t>
  </si>
  <si>
    <t>GAZ1193</t>
  </si>
  <si>
    <t>GAZ1231</t>
  </si>
  <si>
    <t>GAZ1233</t>
  </si>
  <si>
    <t>GAZ125</t>
  </si>
  <si>
    <t>GAZ1251</t>
  </si>
  <si>
    <t>GAZ1252</t>
  </si>
  <si>
    <t>GAZ1253</t>
  </si>
  <si>
    <t>GAZ1271</t>
  </si>
  <si>
    <t>GAZ129</t>
  </si>
  <si>
    <t>GAZ1291</t>
  </si>
  <si>
    <t>GAZ1292</t>
  </si>
  <si>
    <t>GAZ1293</t>
  </si>
  <si>
    <t>GAZ1343</t>
  </si>
  <si>
    <t>GAZ1371</t>
  </si>
  <si>
    <t>GAZ1372</t>
  </si>
  <si>
    <t>GAZ142</t>
  </si>
  <si>
    <t>GAZ1421</t>
  </si>
  <si>
    <t>GAZ1422</t>
  </si>
  <si>
    <t>GAZ1423</t>
  </si>
  <si>
    <t>GAZ147</t>
  </si>
  <si>
    <t>GAZ1471</t>
  </si>
  <si>
    <t>GAZ1472</t>
  </si>
  <si>
    <t>GAZ1473</t>
  </si>
  <si>
    <t>GAZ1532</t>
  </si>
  <si>
    <t>GAZ1533</t>
  </si>
  <si>
    <t>GAZ1612</t>
  </si>
  <si>
    <t>GAZ1613</t>
  </si>
  <si>
    <t>GAZ1641</t>
  </si>
  <si>
    <t>GAZ1651</t>
  </si>
  <si>
    <t>GAZ1652</t>
  </si>
  <si>
    <t>GAZ166</t>
  </si>
  <si>
    <t>GAZ1661</t>
  </si>
  <si>
    <t>GAZ1662</t>
  </si>
  <si>
    <t>GAZ1663</t>
  </si>
  <si>
    <t>GAZ168</t>
  </si>
  <si>
    <t>GAZ1681</t>
  </si>
  <si>
    <t>GAZ1682</t>
  </si>
  <si>
    <t>GAZ1683</t>
  </si>
  <si>
    <t>GAZ169</t>
  </si>
  <si>
    <t>GAZ1691</t>
  </si>
  <si>
    <t>GAZ1692</t>
  </si>
  <si>
    <t>GAZ1693</t>
  </si>
  <si>
    <t>GAZ170</t>
  </si>
  <si>
    <t>GAZ1701</t>
  </si>
  <si>
    <t>GAZ1702</t>
  </si>
  <si>
    <t>GAZ1703</t>
  </si>
  <si>
    <t>GAZ1712</t>
  </si>
  <si>
    <t>GAZ1713</t>
  </si>
  <si>
    <t>GAZ1762</t>
  </si>
  <si>
    <t>GAZ1772</t>
  </si>
  <si>
    <t>GAZ1773</t>
  </si>
  <si>
    <t>MAC0152</t>
  </si>
  <si>
    <t>MAC024</t>
  </si>
  <si>
    <t>MAC0241</t>
  </si>
  <si>
    <t>MAC0242</t>
  </si>
  <si>
    <t>MAC0243</t>
  </si>
  <si>
    <t>MAC025</t>
  </si>
  <si>
    <t>MAC0251</t>
  </si>
  <si>
    <t>MAC0252</t>
  </si>
  <si>
    <t>MAC0253</t>
  </si>
  <si>
    <t>MAC0321</t>
  </si>
  <si>
    <t>MAC0323</t>
  </si>
  <si>
    <t>MAC0341</t>
  </si>
  <si>
    <t>MAC0342</t>
  </si>
  <si>
    <t>MAC0351</t>
  </si>
  <si>
    <t>MAC0352</t>
  </si>
  <si>
    <t>MAC0431</t>
  </si>
  <si>
    <t>MAC0433</t>
  </si>
  <si>
    <t>MAC0451</t>
  </si>
  <si>
    <t>MAC0452</t>
  </si>
  <si>
    <t>MAC0462</t>
  </si>
  <si>
    <t>MAC0463</t>
  </si>
  <si>
    <t>MAC047</t>
  </si>
  <si>
    <t>MAC0471</t>
  </si>
  <si>
    <t>MAC0472</t>
  </si>
  <si>
    <t>MAC0473</t>
  </si>
  <si>
    <t>MAC054</t>
  </si>
  <si>
    <t>MAC0541</t>
  </si>
  <si>
    <t>MAC0542</t>
  </si>
  <si>
    <t>MAC0543</t>
  </si>
  <si>
    <t>MAC055</t>
  </si>
  <si>
    <t>MAC0551</t>
  </si>
  <si>
    <t>MAC0552</t>
  </si>
  <si>
    <t>MAC0553</t>
  </si>
  <si>
    <t>MAC056</t>
  </si>
  <si>
    <t>MAC0561</t>
  </si>
  <si>
    <t>MAC0562</t>
  </si>
  <si>
    <t>MAC0563</t>
  </si>
  <si>
    <t>MAC0611</t>
  </si>
  <si>
    <t>MAC0612</t>
  </si>
  <si>
    <t>MAC062</t>
  </si>
  <si>
    <t>MAC0621</t>
  </si>
  <si>
    <t>MAC0622</t>
  </si>
  <si>
    <t>MAC0623</t>
  </si>
  <si>
    <t>MAC063</t>
  </si>
  <si>
    <t>MAC0631</t>
  </si>
  <si>
    <t>MAC0632</t>
  </si>
  <si>
    <t>MAC0633</t>
  </si>
  <si>
    <t>MAC067</t>
  </si>
  <si>
    <t>MAC0674</t>
  </si>
  <si>
    <t>MAC0675</t>
  </si>
  <si>
    <t>MAC0676</t>
  </si>
  <si>
    <t>MAC068</t>
  </si>
  <si>
    <t>MAC0681</t>
  </si>
  <si>
    <t>MAC0682</t>
  </si>
  <si>
    <t>MAC0683</t>
  </si>
  <si>
    <t>MAC069</t>
  </si>
  <si>
    <t>MAC0691</t>
  </si>
  <si>
    <t>MAC0692</t>
  </si>
  <si>
    <t>MAC0693</t>
  </si>
  <si>
    <t>MAC070</t>
  </si>
  <si>
    <t>MAC0701</t>
  </si>
  <si>
    <t>MAC0702</t>
  </si>
  <si>
    <t>MAC0703</t>
  </si>
  <si>
    <t>MAC071</t>
  </si>
  <si>
    <t>MAC0711</t>
  </si>
  <si>
    <t>MAC0712</t>
  </si>
  <si>
    <t>MAC0713</t>
  </si>
  <si>
    <t>MAC0721</t>
  </si>
  <si>
    <t>MAC0722</t>
  </si>
  <si>
    <t>MAC0741</t>
  </si>
  <si>
    <t>MAC0743</t>
  </si>
  <si>
    <t>MAC075</t>
  </si>
  <si>
    <t>MAC0751</t>
  </si>
  <si>
    <t>MAC0752</t>
  </si>
  <si>
    <t>MAC0753</t>
  </si>
  <si>
    <t>MAC076</t>
  </si>
  <si>
    <t>MAC0761</t>
  </si>
  <si>
    <t>MAC0762</t>
  </si>
  <si>
    <t>MAC0763</t>
  </si>
  <si>
    <t>MAC0771</t>
  </si>
  <si>
    <t>MAC0772</t>
  </si>
  <si>
    <t>MAC078_DC Low</t>
  </si>
  <si>
    <t>GAZ8881</t>
  </si>
  <si>
    <t>GAZ8882</t>
  </si>
  <si>
    <t>GAZ8883</t>
  </si>
  <si>
    <t>MAC079</t>
  </si>
  <si>
    <t>MAC0791</t>
  </si>
  <si>
    <t>MAC0792</t>
  </si>
  <si>
    <t>MAC0793</t>
  </si>
  <si>
    <t>MAC080</t>
  </si>
  <si>
    <t>MAC0801</t>
  </si>
  <si>
    <t>MAC0802</t>
  </si>
  <si>
    <t>MAC0803</t>
  </si>
  <si>
    <t>MAC081</t>
  </si>
  <si>
    <t>MAC0811</t>
  </si>
  <si>
    <t>MAC0812</t>
  </si>
  <si>
    <t>MAC0813</t>
  </si>
  <si>
    <t>MAC082</t>
  </si>
  <si>
    <t>MAC0821</t>
  </si>
  <si>
    <t>MAC0822</t>
  </si>
  <si>
    <t>MAC0823</t>
  </si>
  <si>
    <t>MAC083</t>
  </si>
  <si>
    <t>MAC0831</t>
  </si>
  <si>
    <t>MAC0832</t>
  </si>
  <si>
    <t>MAC0833</t>
  </si>
  <si>
    <t>MAC084</t>
  </si>
  <si>
    <t>MAC0841</t>
  </si>
  <si>
    <t>MAC0842</t>
  </si>
  <si>
    <t>MAC0843</t>
  </si>
  <si>
    <t>MAC085</t>
  </si>
  <si>
    <t>MAC0851</t>
  </si>
  <si>
    <t>MAC0852</t>
  </si>
  <si>
    <t>MAC0853</t>
  </si>
  <si>
    <t>MAC086</t>
  </si>
  <si>
    <t>MAC0861</t>
  </si>
  <si>
    <t>MAC0862</t>
  </si>
  <si>
    <t>MAC0863</t>
  </si>
  <si>
    <t>MAC088</t>
  </si>
  <si>
    <t>MAC0881</t>
  </si>
  <si>
    <t>MAC0882</t>
  </si>
  <si>
    <t>MAC0883</t>
  </si>
  <si>
    <t>MAC090</t>
  </si>
  <si>
    <t>MAC0901</t>
  </si>
  <si>
    <t>MAC0902</t>
  </si>
  <si>
    <t>MAC0903</t>
  </si>
  <si>
    <t>MAC091</t>
  </si>
  <si>
    <t>MAC0911</t>
  </si>
  <si>
    <t>MAC0912</t>
  </si>
  <si>
    <t>MAC0913</t>
  </si>
  <si>
    <t>MAC092</t>
  </si>
  <si>
    <t>MAC0921</t>
  </si>
  <si>
    <t>MAC0922</t>
  </si>
  <si>
    <t>MAC0923</t>
  </si>
  <si>
    <t>MAC093</t>
  </si>
  <si>
    <t>MAC0931</t>
  </si>
  <si>
    <t>MAC0932</t>
  </si>
  <si>
    <t>MAC0933</t>
  </si>
  <si>
    <t>MAC095</t>
  </si>
  <si>
    <t>MAC0951</t>
  </si>
  <si>
    <t>MAC0952</t>
  </si>
  <si>
    <t>MAC0953</t>
  </si>
  <si>
    <t>MAC096</t>
  </si>
  <si>
    <t>MAC0961</t>
  </si>
  <si>
    <t>MAC0962</t>
  </si>
  <si>
    <t>MAC0963</t>
  </si>
  <si>
    <t>MAC097</t>
  </si>
  <si>
    <t>MAC0971</t>
  </si>
  <si>
    <t>MAC0972</t>
  </si>
  <si>
    <t>MAC0973</t>
  </si>
  <si>
    <t>MAC098</t>
  </si>
  <si>
    <t>MAC0981</t>
  </si>
  <si>
    <t>MAC0982</t>
  </si>
  <si>
    <t>MAC0983</t>
  </si>
  <si>
    <t>MAC099</t>
  </si>
  <si>
    <t>MAC0991</t>
  </si>
  <si>
    <t>MAC0992</t>
  </si>
  <si>
    <t>MAC0993</t>
  </si>
  <si>
    <t>MAC100</t>
  </si>
  <si>
    <t>MAC1001</t>
  </si>
  <si>
    <t>MAC1002</t>
  </si>
  <si>
    <t>MAC1003</t>
  </si>
  <si>
    <t>MAC101</t>
  </si>
  <si>
    <t>MAC1011</t>
  </si>
  <si>
    <t>MAC1012</t>
  </si>
  <si>
    <t>MAC1013</t>
  </si>
  <si>
    <t>MAC102</t>
  </si>
  <si>
    <t>MAC1021</t>
  </si>
  <si>
    <t>MAC1022</t>
  </si>
  <si>
    <t>MAC1023</t>
  </si>
  <si>
    <t>MAC105</t>
  </si>
  <si>
    <t>MAC1051</t>
  </si>
  <si>
    <t>MAC1052</t>
  </si>
  <si>
    <t>MAC1053</t>
  </si>
  <si>
    <t>MAC106</t>
  </si>
  <si>
    <t>MAC1061</t>
  </si>
  <si>
    <t>MAC1062</t>
  </si>
  <si>
    <t>MAC1063</t>
  </si>
  <si>
    <t>MAC107</t>
  </si>
  <si>
    <t>MAC1071</t>
  </si>
  <si>
    <t>MAC1072</t>
  </si>
  <si>
    <t>MAC1073</t>
  </si>
  <si>
    <t>MAC1091</t>
  </si>
  <si>
    <t>MAC1093</t>
  </si>
  <si>
    <t>MAC116</t>
  </si>
  <si>
    <t>MAC1161</t>
  </si>
  <si>
    <t>MAC1162</t>
  </si>
  <si>
    <t>MAC1163</t>
  </si>
  <si>
    <t>MAC1172</t>
  </si>
  <si>
    <t>MAC1173</t>
  </si>
  <si>
    <t>MAC121</t>
  </si>
  <si>
    <t>MAC1211</t>
  </si>
  <si>
    <t>MAC1212</t>
  </si>
  <si>
    <t>MAC1213</t>
  </si>
  <si>
    <t>MAC122</t>
  </si>
  <si>
    <t>MAC1221</t>
  </si>
  <si>
    <t>MAC1222</t>
  </si>
  <si>
    <t>MAC1223</t>
  </si>
  <si>
    <t>MAC124</t>
  </si>
  <si>
    <t>MAC1241</t>
  </si>
  <si>
    <t>MAC1242</t>
  </si>
  <si>
    <t>MAC1243</t>
  </si>
  <si>
    <t>MAC125</t>
  </si>
  <si>
    <t>MAC1251</t>
  </si>
  <si>
    <t>MAC1252</t>
  </si>
  <si>
    <t>MAC1253</t>
  </si>
  <si>
    <t>MAC126</t>
  </si>
  <si>
    <t>MAC1261</t>
  </si>
  <si>
    <t>MAC1262</t>
  </si>
  <si>
    <t>MAC1263</t>
  </si>
  <si>
    <t>MAC1281</t>
  </si>
  <si>
    <t>MAC1283</t>
  </si>
  <si>
    <t>MAC129</t>
  </si>
  <si>
    <t>MAC1291</t>
  </si>
  <si>
    <t>MAC1292</t>
  </si>
  <si>
    <t>MAC1293</t>
  </si>
  <si>
    <t>MAC130</t>
  </si>
  <si>
    <t>MAC1301</t>
  </si>
  <si>
    <t>MAC1302</t>
  </si>
  <si>
    <t>MAC1303</t>
  </si>
  <si>
    <t>MAC131</t>
  </si>
  <si>
    <t>MAC1311</t>
  </si>
  <si>
    <t>MAC1312</t>
  </si>
  <si>
    <t>MAC1313</t>
  </si>
  <si>
    <t>MAC132</t>
  </si>
  <si>
    <t>MAC1321</t>
  </si>
  <si>
    <t>MAC1322</t>
  </si>
  <si>
    <t>MAC1323</t>
  </si>
  <si>
    <t>MAC133</t>
  </si>
  <si>
    <t>MAC1331</t>
  </si>
  <si>
    <t>MAC1332</t>
  </si>
  <si>
    <t>MAC1333</t>
  </si>
  <si>
    <t>MAC137</t>
  </si>
  <si>
    <t>MAC1371</t>
  </si>
  <si>
    <t>MAC1372</t>
  </si>
  <si>
    <t>MAC1373</t>
  </si>
  <si>
    <t>MAC138</t>
  </si>
  <si>
    <t>MAC1381</t>
  </si>
  <si>
    <t>MAC1382</t>
  </si>
  <si>
    <t>MAC1383</t>
  </si>
  <si>
    <t>MAC140</t>
  </si>
  <si>
    <t>MAC1401</t>
  </si>
  <si>
    <t>MAC1402</t>
  </si>
  <si>
    <t>MAC1403</t>
  </si>
  <si>
    <t>MAC141</t>
  </si>
  <si>
    <t>MAC1411</t>
  </si>
  <si>
    <t>MAC1412</t>
  </si>
  <si>
    <t>MAC1413</t>
  </si>
  <si>
    <t>MAC1422</t>
  </si>
  <si>
    <t>MAC1423</t>
  </si>
  <si>
    <t>MAC143</t>
  </si>
  <si>
    <t>MAC1431</t>
  </si>
  <si>
    <t>MAC1432</t>
  </si>
  <si>
    <t>MAC1433</t>
  </si>
  <si>
    <t>MAC1451</t>
  </si>
  <si>
    <t>MAC1452</t>
  </si>
  <si>
    <t>MAC146</t>
  </si>
  <si>
    <t>MAC1461</t>
  </si>
  <si>
    <t>MAC1462</t>
  </si>
  <si>
    <t>MAC1463</t>
  </si>
  <si>
    <t>MAC148</t>
  </si>
  <si>
    <t>MAC1481</t>
  </si>
  <si>
    <t>MAC1482</t>
  </si>
  <si>
    <t>MAC1483</t>
  </si>
  <si>
    <t>MAC149</t>
  </si>
  <si>
    <t>MAC1491</t>
  </si>
  <si>
    <t>MAC1492</t>
  </si>
  <si>
    <t>MAC1493</t>
  </si>
  <si>
    <t>MAC152</t>
  </si>
  <si>
    <t>MAC1521</t>
  </si>
  <si>
    <t>MAC1522</t>
  </si>
  <si>
    <t>MAC1523</t>
  </si>
  <si>
    <t>MAC1761</t>
  </si>
  <si>
    <t>MAC1763</t>
  </si>
  <si>
    <t>MAC1781</t>
  </si>
  <si>
    <t>MAC1783</t>
  </si>
  <si>
    <t>MAC184</t>
  </si>
  <si>
    <t>MAC1841</t>
  </si>
  <si>
    <t>MAC1842</t>
  </si>
  <si>
    <t>MAC1843</t>
  </si>
  <si>
    <t>MAC187</t>
  </si>
  <si>
    <t>MAC1874</t>
  </si>
  <si>
    <t>MAC1875</t>
  </si>
  <si>
    <t>MAC1876</t>
  </si>
  <si>
    <t>MAC200</t>
  </si>
  <si>
    <t>MAC2001</t>
  </si>
  <si>
    <t>MAC2002</t>
  </si>
  <si>
    <t>MAC2003</t>
  </si>
  <si>
    <t>MAC201</t>
  </si>
  <si>
    <t>MAC2011</t>
  </si>
  <si>
    <t>MAC2012</t>
  </si>
  <si>
    <t>MAC2013</t>
  </si>
  <si>
    <t>MAC202</t>
  </si>
  <si>
    <t>MAC2021</t>
  </si>
  <si>
    <t>MAC2022</t>
  </si>
  <si>
    <t>MAC2023</t>
  </si>
  <si>
    <t>MAC203</t>
  </si>
  <si>
    <t>MAC2031</t>
  </si>
  <si>
    <t>MAC2032</t>
  </si>
  <si>
    <t>MAC2033</t>
  </si>
  <si>
    <t>MAC204</t>
  </si>
  <si>
    <t>MAC2044</t>
  </si>
  <si>
    <t>MAC2045</t>
  </si>
  <si>
    <t>MAC2046</t>
  </si>
  <si>
    <t>MAC210</t>
  </si>
  <si>
    <t>MAC2101</t>
  </si>
  <si>
    <t>MAC2102</t>
  </si>
  <si>
    <t>MAC2103</t>
  </si>
  <si>
    <t>MAC211</t>
  </si>
  <si>
    <t>MAC2111</t>
  </si>
  <si>
    <t>MAC2112</t>
  </si>
  <si>
    <t>MAC2113</t>
  </si>
  <si>
    <t>MAC213</t>
  </si>
  <si>
    <t>MAC2131</t>
  </si>
  <si>
    <t>MAC2132</t>
  </si>
  <si>
    <t>MAC2133</t>
  </si>
  <si>
    <t>MAC214</t>
  </si>
  <si>
    <t>MAC2141</t>
  </si>
  <si>
    <t>MAC2142</t>
  </si>
  <si>
    <t>MAC2143</t>
  </si>
  <si>
    <t>MAC225</t>
  </si>
  <si>
    <t>MAC2251</t>
  </si>
  <si>
    <t>MAC2252</t>
  </si>
  <si>
    <t>MAC2253</t>
  </si>
  <si>
    <t>MAC234</t>
  </si>
  <si>
    <t>MAC2341</t>
  </si>
  <si>
    <t>MAC2342</t>
  </si>
  <si>
    <t>MAC2343</t>
  </si>
  <si>
    <t>MAC243</t>
  </si>
  <si>
    <t>MAC2431</t>
  </si>
  <si>
    <t>MAC2432</t>
  </si>
  <si>
    <t>MAC2433</t>
  </si>
  <si>
    <t>MAP007</t>
  </si>
  <si>
    <t>MAP0071</t>
  </si>
  <si>
    <t>MAP0072</t>
  </si>
  <si>
    <t>MAP0073</t>
  </si>
  <si>
    <t>MAP0151</t>
  </si>
  <si>
    <t>MAP0153</t>
  </si>
  <si>
    <t>MAP020</t>
  </si>
  <si>
    <t>MAP0201</t>
  </si>
  <si>
    <t>MAP0202</t>
  </si>
  <si>
    <t>MAP0211</t>
  </si>
  <si>
    <t>MAP0212</t>
  </si>
  <si>
    <t>MAP027</t>
  </si>
  <si>
    <t>MAP0271</t>
  </si>
  <si>
    <t>MAP0272</t>
  </si>
  <si>
    <t>MAP0273</t>
  </si>
  <si>
    <t>MAP0311</t>
  </si>
  <si>
    <t>MAP0312</t>
  </si>
  <si>
    <t>MAP035</t>
  </si>
  <si>
    <t>MAP0351</t>
  </si>
  <si>
    <t>MAP0352</t>
  </si>
  <si>
    <t>MAP0353</t>
  </si>
  <si>
    <t>MAP054</t>
  </si>
  <si>
    <t>MAP0541</t>
  </si>
  <si>
    <t>MAP0542</t>
  </si>
  <si>
    <t>MAP0543</t>
  </si>
  <si>
    <t>MAP055</t>
  </si>
  <si>
    <t>MAP0551</t>
  </si>
  <si>
    <t>MAP0552</t>
  </si>
  <si>
    <t>MAP0553</t>
  </si>
  <si>
    <t>MAP056</t>
  </si>
  <si>
    <t>MAP0561</t>
  </si>
  <si>
    <t>MAP0562</t>
  </si>
  <si>
    <t>MAP0563</t>
  </si>
  <si>
    <t>MAP0571</t>
  </si>
  <si>
    <t>MAP0572</t>
  </si>
  <si>
    <t>MAP0581</t>
  </si>
  <si>
    <t>MAP0583</t>
  </si>
  <si>
    <t>MAP059</t>
  </si>
  <si>
    <t>MAP0591</t>
  </si>
  <si>
    <t>MAP0592</t>
  </si>
  <si>
    <t>MAP0593</t>
  </si>
  <si>
    <t>MAP060</t>
  </si>
  <si>
    <t>MAP0601</t>
  </si>
  <si>
    <t>MAP0602</t>
  </si>
  <si>
    <t>MAP0603</t>
  </si>
  <si>
    <t>MAP061</t>
  </si>
  <si>
    <t>MAP0611</t>
  </si>
  <si>
    <t>MAP0612</t>
  </si>
  <si>
    <t>MAP0613</t>
  </si>
  <si>
    <t>MAP0621</t>
  </si>
  <si>
    <t>MAP063</t>
  </si>
  <si>
    <t>MAP0631</t>
  </si>
  <si>
    <t>MAP0632</t>
  </si>
  <si>
    <t>MAP0633</t>
  </si>
  <si>
    <t>MAP0641</t>
  </si>
  <si>
    <t>MAP0643</t>
  </si>
  <si>
    <t>MAP0661</t>
  </si>
  <si>
    <t>MAP0663</t>
  </si>
  <si>
    <t>MAP066B</t>
  </si>
  <si>
    <t>MAP0667</t>
  </si>
  <si>
    <t>MAP0668</t>
  </si>
  <si>
    <t>MAP0669</t>
  </si>
  <si>
    <t>MAP067</t>
  </si>
  <si>
    <t>MAP0671</t>
  </si>
  <si>
    <t>MAP0672</t>
  </si>
  <si>
    <t>MAP0673</t>
  </si>
  <si>
    <t>MAP068</t>
  </si>
  <si>
    <t>MAP0681</t>
  </si>
  <si>
    <t>MAP0682</t>
  </si>
  <si>
    <t>MAP0683</t>
  </si>
  <si>
    <t>MAP069</t>
  </si>
  <si>
    <t>MAP0691</t>
  </si>
  <si>
    <t>MAP0692</t>
  </si>
  <si>
    <t>MAP0693</t>
  </si>
  <si>
    <t>MAP0701</t>
  </si>
  <si>
    <t>MAP0702</t>
  </si>
  <si>
    <t>MAP071</t>
  </si>
  <si>
    <t>MAP0711</t>
  </si>
  <si>
    <t>MAP0712</t>
  </si>
  <si>
    <t>MAP0713</t>
  </si>
  <si>
    <t>MAP076</t>
  </si>
  <si>
    <t>MAP0761</t>
  </si>
  <si>
    <t>MAP0762</t>
  </si>
  <si>
    <t>MAP0763</t>
  </si>
  <si>
    <t>MAP082</t>
  </si>
  <si>
    <t>MAP0821</t>
  </si>
  <si>
    <t>MAP0822</t>
  </si>
  <si>
    <t>MAP0823</t>
  </si>
  <si>
    <t>MAP083</t>
  </si>
  <si>
    <t>MAP0831</t>
  </si>
  <si>
    <t>MAP0832</t>
  </si>
  <si>
    <t>MAP0833</t>
  </si>
  <si>
    <t>MAP0861</t>
  </si>
  <si>
    <t>MAP0863</t>
  </si>
  <si>
    <t>MAP0872</t>
  </si>
  <si>
    <t>MAP0873</t>
  </si>
  <si>
    <t>MAP1172</t>
  </si>
  <si>
    <t>MAP118</t>
  </si>
  <si>
    <t>MAP1181</t>
  </si>
  <si>
    <t>MAP1182</t>
  </si>
  <si>
    <t>MAP1183</t>
  </si>
  <si>
    <t>MAP1301</t>
  </si>
  <si>
    <t>MAP1303</t>
  </si>
  <si>
    <t>MAP1311</t>
  </si>
  <si>
    <t>MAP1321</t>
  </si>
  <si>
    <t>MAP1322</t>
  </si>
  <si>
    <t>MAP1331</t>
  </si>
  <si>
    <t>MAP1333</t>
  </si>
  <si>
    <t>MAP1341</t>
  </si>
  <si>
    <t>MAP135</t>
  </si>
  <si>
    <t>MAP1351</t>
  </si>
  <si>
    <t>MAP1352</t>
  </si>
  <si>
    <t>MAP1353</t>
  </si>
  <si>
    <t>MAP136</t>
  </si>
  <si>
    <t>MAP1361</t>
  </si>
  <si>
    <t>MAP1362</t>
  </si>
  <si>
    <t>MAP1363</t>
  </si>
  <si>
    <t>MAP137</t>
  </si>
  <si>
    <t>MAP1371</t>
  </si>
  <si>
    <t>MAP1372</t>
  </si>
  <si>
    <t>MAP1373</t>
  </si>
  <si>
    <t>MAP138</t>
  </si>
  <si>
    <t>MAP1381</t>
  </si>
  <si>
    <t>MAP1382</t>
  </si>
  <si>
    <t>MAP1383</t>
  </si>
  <si>
    <t>MAP139</t>
  </si>
  <si>
    <t>MAP1391</t>
  </si>
  <si>
    <t>MAP1392</t>
  </si>
  <si>
    <t>MAP1393</t>
  </si>
  <si>
    <t>MAP140</t>
  </si>
  <si>
    <t>MAP1401</t>
  </si>
  <si>
    <t>MAP1402</t>
  </si>
  <si>
    <t>MAP1403</t>
  </si>
  <si>
    <t>MAP141</t>
  </si>
  <si>
    <t>MAP1411</t>
  </si>
  <si>
    <t>MAP1412</t>
  </si>
  <si>
    <t>MAP1413</t>
  </si>
  <si>
    <t>MAP1421</t>
  </si>
  <si>
    <t>MAP1423</t>
  </si>
  <si>
    <t>MAP143</t>
  </si>
  <si>
    <t>MAP1431</t>
  </si>
  <si>
    <t>MAP1432</t>
  </si>
  <si>
    <t>MAP1433</t>
  </si>
  <si>
    <t>MAP1462</t>
  </si>
  <si>
    <t>MAP1463</t>
  </si>
  <si>
    <t>MAP147</t>
  </si>
  <si>
    <t>MAP1471</t>
  </si>
  <si>
    <t>MAP1472</t>
  </si>
  <si>
    <t>MAP1473</t>
  </si>
  <si>
    <t>MAP148</t>
  </si>
  <si>
    <t>MAP1481</t>
  </si>
  <si>
    <t>MAP1482</t>
  </si>
  <si>
    <t>MAP1483</t>
  </si>
  <si>
    <t>MAP152</t>
  </si>
  <si>
    <t>MAP1521</t>
  </si>
  <si>
    <t>MAP1522</t>
  </si>
  <si>
    <t>MAP1523</t>
  </si>
  <si>
    <t>MAP153</t>
  </si>
  <si>
    <t>MAP1531</t>
  </si>
  <si>
    <t>MAP1532</t>
  </si>
  <si>
    <t>MAP1533</t>
  </si>
  <si>
    <t>MAP1561</t>
  </si>
  <si>
    <t>MAP161</t>
  </si>
  <si>
    <t>MAP1611</t>
  </si>
  <si>
    <t>MAP1612</t>
  </si>
  <si>
    <t>MAP1613</t>
  </si>
  <si>
    <t>MAP162</t>
  </si>
  <si>
    <t>MAP1621</t>
  </si>
  <si>
    <t>MAP1622</t>
  </si>
  <si>
    <t>MAP164</t>
  </si>
  <si>
    <t>MAP1641</t>
  </si>
  <si>
    <t>MAP1642</t>
  </si>
  <si>
    <t>MAP1643</t>
  </si>
  <si>
    <t>MAP166</t>
  </si>
  <si>
    <t>MAP1661</t>
  </si>
  <si>
    <t>MAP1662</t>
  </si>
  <si>
    <t>MAP1663</t>
  </si>
  <si>
    <t>MAP167</t>
  </si>
  <si>
    <t>MAP1671</t>
  </si>
  <si>
    <t>MAP1672</t>
  </si>
  <si>
    <t>MAP1673</t>
  </si>
  <si>
    <t>MAP168</t>
  </si>
  <si>
    <t>MAP1681</t>
  </si>
  <si>
    <t>MAP1682</t>
  </si>
  <si>
    <t>MAP1683</t>
  </si>
  <si>
    <t>MAP178</t>
  </si>
  <si>
    <t>MAP1781</t>
  </si>
  <si>
    <t>MAP1782</t>
  </si>
  <si>
    <t>MAP1783</t>
  </si>
  <si>
    <t>MAP1812</t>
  </si>
  <si>
    <t>MAP1813</t>
  </si>
  <si>
    <t>MAP182</t>
  </si>
  <si>
    <t>MAP1821</t>
  </si>
  <si>
    <t>MAP1822</t>
  </si>
  <si>
    <t>MAP1823</t>
  </si>
  <si>
    <t>MAP183</t>
  </si>
  <si>
    <t>MAP1831</t>
  </si>
  <si>
    <t>MAP1832</t>
  </si>
  <si>
    <t>MAP1833</t>
  </si>
  <si>
    <t>MAP185</t>
  </si>
  <si>
    <t>MAP1851</t>
  </si>
  <si>
    <t>MAP1852</t>
  </si>
  <si>
    <t>MAP1853</t>
  </si>
  <si>
    <t>MAP2001</t>
  </si>
  <si>
    <t>MAP2441</t>
  </si>
  <si>
    <t>MAP2443</t>
  </si>
  <si>
    <t>MAP2471</t>
  </si>
  <si>
    <t>MAP2473</t>
  </si>
  <si>
    <t>MAP253</t>
  </si>
  <si>
    <t>MAP2531</t>
  </si>
  <si>
    <t>MAP2532</t>
  </si>
  <si>
    <t>MAP2533</t>
  </si>
  <si>
    <t>MAP2702</t>
  </si>
  <si>
    <t>TEST002</t>
  </si>
  <si>
    <t>GAZ0143</t>
  </si>
  <si>
    <t>GAZ017</t>
  </si>
  <si>
    <t>GAZ0171</t>
  </si>
  <si>
    <t>GAZ0172</t>
  </si>
  <si>
    <t>GAZ0173</t>
  </si>
  <si>
    <t>GAZ0183</t>
  </si>
  <si>
    <t>GAZ027</t>
  </si>
  <si>
    <t>GAZ0271</t>
  </si>
  <si>
    <t>GAZ0272</t>
  </si>
  <si>
    <t>GAZ0273</t>
  </si>
  <si>
    <t>GAZ027B</t>
  </si>
  <si>
    <t>GAZ0277</t>
  </si>
  <si>
    <t>GAZ0278</t>
  </si>
  <si>
    <t>GAZ0279</t>
  </si>
  <si>
    <t>GAZ0282</t>
  </si>
  <si>
    <t>GAZ0303</t>
  </si>
  <si>
    <t>GAZ031</t>
  </si>
  <si>
    <t>GAZ0311</t>
  </si>
  <si>
    <t>GAZ0312</t>
  </si>
  <si>
    <t>GAZ0313</t>
  </si>
  <si>
    <t>GAZ0331</t>
  </si>
  <si>
    <t>GAZ0332</t>
  </si>
  <si>
    <t>GAZ0333</t>
  </si>
  <si>
    <t>GAZ033B</t>
  </si>
  <si>
    <t>GAZ0337</t>
  </si>
  <si>
    <t>GAZ0338</t>
  </si>
  <si>
    <t>GAZ0353</t>
  </si>
  <si>
    <t>GAZ036</t>
  </si>
  <si>
    <t>GAZ0361</t>
  </si>
  <si>
    <t>GAZ0362</t>
  </si>
  <si>
    <t>GAZ0363</t>
  </si>
  <si>
    <t>GAZ0371</t>
  </si>
  <si>
    <t>GAZ0373</t>
  </si>
  <si>
    <t>GAZ039</t>
  </si>
  <si>
    <t>GAZ0391</t>
  </si>
  <si>
    <t>GAZ0392</t>
  </si>
  <si>
    <t>GAZ0393</t>
  </si>
  <si>
    <t>GAZ041</t>
  </si>
  <si>
    <t>GAZ0411</t>
  </si>
  <si>
    <t>GAZ0412</t>
  </si>
  <si>
    <t>GAZ0413</t>
  </si>
  <si>
    <t>GAZ0433</t>
  </si>
  <si>
    <t>GAZ0612</t>
  </si>
  <si>
    <t>GAZ0613</t>
  </si>
  <si>
    <t>GAZ063</t>
  </si>
  <si>
    <t>GAZ0631</t>
  </si>
  <si>
    <t>GAZ0632</t>
  </si>
  <si>
    <t>GAZ0633</t>
  </si>
  <si>
    <t>GAZ0641</t>
  </si>
  <si>
    <t>GAZ0642</t>
  </si>
  <si>
    <t>GAZ0661</t>
  </si>
  <si>
    <t>GAZ0671</t>
  </si>
  <si>
    <t>GAZ0721</t>
  </si>
  <si>
    <t>GAZ0722</t>
  </si>
  <si>
    <t>GAZ0731</t>
  </si>
  <si>
    <t>GAZ0732</t>
  </si>
  <si>
    <t>GAZ075</t>
  </si>
  <si>
    <t>GAZ0751</t>
  </si>
  <si>
    <t>GAZ0752</t>
  </si>
  <si>
    <t>GAZ0753</t>
  </si>
  <si>
    <t>GAZ0771</t>
  </si>
  <si>
    <t>GAZ0772</t>
  </si>
  <si>
    <t>GAZ0891</t>
  </si>
  <si>
    <t>GAZ0892</t>
  </si>
  <si>
    <t>GAZ090</t>
  </si>
  <si>
    <t>GAZ0901</t>
  </si>
  <si>
    <t>GAZ0902</t>
  </si>
  <si>
    <t>GAZ0903</t>
  </si>
  <si>
    <t>GAZ1051</t>
  </si>
  <si>
    <t>GAZ1053</t>
  </si>
  <si>
    <t>GAZ106</t>
  </si>
  <si>
    <t>GAZ1061</t>
  </si>
  <si>
    <t>GAZ1062</t>
  </si>
  <si>
    <t>GAZ1063</t>
  </si>
  <si>
    <t>GAZ106B</t>
  </si>
  <si>
    <t>GAZ1067</t>
  </si>
  <si>
    <t>GAZ1068</t>
  </si>
  <si>
    <t>GAZ1069</t>
  </si>
  <si>
    <t>GAZ107</t>
  </si>
  <si>
    <t>GAZ1071</t>
  </si>
  <si>
    <t>GAZ1072</t>
  </si>
  <si>
    <t>GAZ1073</t>
  </si>
  <si>
    <t>GAZ1081</t>
  </si>
  <si>
    <t>GAZ1082</t>
  </si>
  <si>
    <t>GAZ1091</t>
  </si>
  <si>
    <t>GAZ1092</t>
  </si>
  <si>
    <t>GAZ1093</t>
  </si>
  <si>
    <t>GAZ109B</t>
  </si>
  <si>
    <t>GAZ1098</t>
  </si>
  <si>
    <t>GAZ1099</t>
  </si>
  <si>
    <t>GAZ1102</t>
  </si>
  <si>
    <t>GAZ1103</t>
  </si>
  <si>
    <t>GAZ1111</t>
  </si>
  <si>
    <t>GAZ1112</t>
  </si>
  <si>
    <t>GAZ1113</t>
  </si>
  <si>
    <t>GAZ111B</t>
  </si>
  <si>
    <t>GAZ1117</t>
  </si>
  <si>
    <t>GAZ1118</t>
  </si>
  <si>
    <t>GAZ1121</t>
  </si>
  <si>
    <t>GAZ1133</t>
  </si>
  <si>
    <t>GAZ1153</t>
  </si>
  <si>
    <t>GAZ1201</t>
  </si>
  <si>
    <t>GAZ1202</t>
  </si>
  <si>
    <t>GAZ121</t>
  </si>
  <si>
    <t>GAZ1211</t>
  </si>
  <si>
    <t>GAZ1212</t>
  </si>
  <si>
    <t>GAZ1213</t>
  </si>
  <si>
    <t>GAZ1221</t>
  </si>
  <si>
    <t>GAZ1223</t>
  </si>
  <si>
    <t>GAZ131</t>
  </si>
  <si>
    <t>GAZ1311</t>
  </si>
  <si>
    <t>GAZ1312</t>
  </si>
  <si>
    <t>GAZ1313</t>
  </si>
  <si>
    <t>GAZ1322</t>
  </si>
  <si>
    <t>GAZ1391</t>
  </si>
  <si>
    <t>GAZ140</t>
  </si>
  <si>
    <t>GAZ1401</t>
  </si>
  <si>
    <t>GAZ1402</t>
  </si>
  <si>
    <t>GAZ1403</t>
  </si>
  <si>
    <t>GAZ1721</t>
  </si>
  <si>
    <t>GAZ1731</t>
  </si>
  <si>
    <t>GAZ1732</t>
  </si>
  <si>
    <t>GAZ1741</t>
  </si>
  <si>
    <t>GAZ1742</t>
  </si>
  <si>
    <t>GAZ1753</t>
  </si>
  <si>
    <t>INH001</t>
  </si>
  <si>
    <t>INH0011</t>
  </si>
  <si>
    <t>INH0012</t>
  </si>
  <si>
    <t>INH0013</t>
  </si>
  <si>
    <t>INH0022</t>
  </si>
  <si>
    <t>INH0023</t>
  </si>
  <si>
    <t>INH0032</t>
  </si>
  <si>
    <t>INH0033</t>
  </si>
  <si>
    <t>INH0041</t>
  </si>
  <si>
    <t>INH0042</t>
  </si>
  <si>
    <t>INH0051</t>
  </si>
  <si>
    <t>INH0053</t>
  </si>
  <si>
    <t>INH0061</t>
  </si>
  <si>
    <t>INH0062</t>
  </si>
  <si>
    <t>INH0071</t>
  </si>
  <si>
    <t>INH0073</t>
  </si>
  <si>
    <t>INH008</t>
  </si>
  <si>
    <t>INH0081</t>
  </si>
  <si>
    <t>INH0082</t>
  </si>
  <si>
    <t>INH0083</t>
  </si>
  <si>
    <t>INH0092</t>
  </si>
  <si>
    <t>INH0101</t>
  </si>
  <si>
    <t>INH011_GEN</t>
  </si>
  <si>
    <t>INH0111</t>
  </si>
  <si>
    <t>INH0112</t>
  </si>
  <si>
    <t>INH0113</t>
  </si>
  <si>
    <t>INH0121</t>
  </si>
  <si>
    <t>INH0123</t>
  </si>
  <si>
    <t>INH0133</t>
  </si>
  <si>
    <t>INH014</t>
  </si>
  <si>
    <t>INH0141</t>
  </si>
  <si>
    <t>INH0142</t>
  </si>
  <si>
    <t>INH0143</t>
  </si>
  <si>
    <t>INH016</t>
  </si>
  <si>
    <t>INH0161</t>
  </si>
  <si>
    <t>INH0162</t>
  </si>
  <si>
    <t>INH0163</t>
  </si>
  <si>
    <t>INH0172</t>
  </si>
  <si>
    <t>INH0173</t>
  </si>
  <si>
    <t>INH018</t>
  </si>
  <si>
    <t>INH0181</t>
  </si>
  <si>
    <t>INH0182</t>
  </si>
  <si>
    <t>INH0183</t>
  </si>
  <si>
    <t>INH019</t>
  </si>
  <si>
    <t>INH0191</t>
  </si>
  <si>
    <t>INH0192</t>
  </si>
  <si>
    <t>INH0193</t>
  </si>
  <si>
    <t>INH0202</t>
  </si>
  <si>
    <t>INH022</t>
  </si>
  <si>
    <t>INH0221</t>
  </si>
  <si>
    <t>INH0222</t>
  </si>
  <si>
    <t>INH0223</t>
  </si>
  <si>
    <t>INH2222</t>
  </si>
  <si>
    <t>INH023</t>
  </si>
  <si>
    <t>INH0231</t>
  </si>
  <si>
    <t>INH0232</t>
  </si>
  <si>
    <t>INH0233</t>
  </si>
  <si>
    <t>INH026</t>
  </si>
  <si>
    <t>INH0261</t>
  </si>
  <si>
    <t>INH0262</t>
  </si>
  <si>
    <t>INH0263</t>
  </si>
  <si>
    <t>INH027</t>
  </si>
  <si>
    <t>INH0271</t>
  </si>
  <si>
    <t>INH0272</t>
  </si>
  <si>
    <t>INH0273</t>
  </si>
  <si>
    <t>INH028</t>
  </si>
  <si>
    <t>INH0281</t>
  </si>
  <si>
    <t>INH0282</t>
  </si>
  <si>
    <t>INH0283</t>
  </si>
  <si>
    <t>INH030</t>
  </si>
  <si>
    <t>INH0301</t>
  </si>
  <si>
    <t>INH0302</t>
  </si>
  <si>
    <t>INH0303</t>
  </si>
  <si>
    <t>INH0311</t>
  </si>
  <si>
    <t>INH0313</t>
  </si>
  <si>
    <t>INH0322</t>
  </si>
  <si>
    <t>INH033</t>
  </si>
  <si>
    <t>INH0331</t>
  </si>
  <si>
    <t>INH0332</t>
  </si>
  <si>
    <t>INH0333</t>
  </si>
  <si>
    <t>INH034_GEN</t>
  </si>
  <si>
    <t>INH0342</t>
  </si>
  <si>
    <t>INH0343</t>
  </si>
  <si>
    <t>INH035</t>
  </si>
  <si>
    <t>INH0351</t>
  </si>
  <si>
    <t>INH0352</t>
  </si>
  <si>
    <t>INH0353</t>
  </si>
  <si>
    <t>INH0362</t>
  </si>
  <si>
    <t>INH0363</t>
  </si>
  <si>
    <t>INH0371</t>
  </si>
  <si>
    <t>INH0372</t>
  </si>
  <si>
    <t>INH038_GEN</t>
  </si>
  <si>
    <t>INH0381</t>
  </si>
  <si>
    <t>INH0382</t>
  </si>
  <si>
    <t>INH0383</t>
  </si>
  <si>
    <t>INH039_GEN</t>
  </si>
  <si>
    <t>INH0392</t>
  </si>
  <si>
    <t>INH0393</t>
  </si>
  <si>
    <t>INH0402</t>
  </si>
  <si>
    <t>INH0403</t>
  </si>
  <si>
    <t>INH0423</t>
  </si>
  <si>
    <t>INH043</t>
  </si>
  <si>
    <t>INH0431</t>
  </si>
  <si>
    <t>INH0432</t>
  </si>
  <si>
    <t>INH0433</t>
  </si>
  <si>
    <t>INH045</t>
  </si>
  <si>
    <t>INH0451</t>
  </si>
  <si>
    <t>INH0452</t>
  </si>
  <si>
    <t>INH0453</t>
  </si>
  <si>
    <t>INH046</t>
  </si>
  <si>
    <t>INH0461</t>
  </si>
  <si>
    <t>INH0462</t>
  </si>
  <si>
    <t>INH0463</t>
  </si>
  <si>
    <t>INH0471</t>
  </si>
  <si>
    <t>INH0472</t>
  </si>
  <si>
    <t>INH050</t>
  </si>
  <si>
    <t>INH0501</t>
  </si>
  <si>
    <t>INH0502</t>
  </si>
  <si>
    <t>INH0503</t>
  </si>
  <si>
    <t>INH0511</t>
  </si>
  <si>
    <t>INH0521</t>
  </si>
  <si>
    <t>INH0523</t>
  </si>
  <si>
    <t>INH053</t>
  </si>
  <si>
    <t>INH0531</t>
  </si>
  <si>
    <t>INH0532</t>
  </si>
  <si>
    <t>INH0533</t>
  </si>
  <si>
    <t>INH054_GEN</t>
  </si>
  <si>
    <t>INH0541</t>
  </si>
  <si>
    <t>INH0542</t>
  </si>
  <si>
    <t>INH0543</t>
  </si>
  <si>
    <t>INH055_GEN</t>
  </si>
  <si>
    <t>INH0551</t>
  </si>
  <si>
    <t>INH0552</t>
  </si>
  <si>
    <t>INH0553</t>
  </si>
  <si>
    <t>INH056_GEN</t>
  </si>
  <si>
    <t>INH0561</t>
  </si>
  <si>
    <t>INH0562</t>
  </si>
  <si>
    <t>INH0581</t>
  </si>
  <si>
    <t>INH0583</t>
  </si>
  <si>
    <t>INH060</t>
  </si>
  <si>
    <t>INH0601</t>
  </si>
  <si>
    <t>INH0602</t>
  </si>
  <si>
    <t>INH0603</t>
  </si>
  <si>
    <t>INH061</t>
  </si>
  <si>
    <t>INH0611</t>
  </si>
  <si>
    <t>INH0612</t>
  </si>
  <si>
    <t>INH0613</t>
  </si>
  <si>
    <t>INH062</t>
  </si>
  <si>
    <t>INH0621</t>
  </si>
  <si>
    <t>INH0622</t>
  </si>
  <si>
    <t>INH0623</t>
  </si>
  <si>
    <t>INH0631</t>
  </si>
  <si>
    <t>INH0633</t>
  </si>
  <si>
    <t>INH064_GEN</t>
  </si>
  <si>
    <t>INH0642</t>
  </si>
  <si>
    <t>INH065_GEN</t>
  </si>
  <si>
    <t>INH0653</t>
  </si>
  <si>
    <t>INH0661</t>
  </si>
  <si>
    <t>INH0662</t>
  </si>
  <si>
    <t>INH066B</t>
  </si>
  <si>
    <t>INH0667</t>
  </si>
  <si>
    <t>INH0668</t>
  </si>
  <si>
    <t>INH0669</t>
  </si>
  <si>
    <t>INH0721</t>
  </si>
  <si>
    <t>INH0731</t>
  </si>
  <si>
    <t>INH074</t>
  </si>
  <si>
    <t>INH0741</t>
  </si>
  <si>
    <t>INH0742</t>
  </si>
  <si>
    <t>INH0743</t>
  </si>
  <si>
    <t>INH075</t>
  </si>
  <si>
    <t>INH0751</t>
  </si>
  <si>
    <t>INH0752</t>
  </si>
  <si>
    <t>INH0753</t>
  </si>
  <si>
    <t>INH076</t>
  </si>
  <si>
    <t>INH0761</t>
  </si>
  <si>
    <t>INH0762</t>
  </si>
  <si>
    <t>INH0763</t>
  </si>
  <si>
    <t>INH077</t>
  </si>
  <si>
    <t>INH0771</t>
  </si>
  <si>
    <t>INH0772</t>
  </si>
  <si>
    <t>INH0773</t>
  </si>
  <si>
    <t>INH078</t>
  </si>
  <si>
    <t>INH0781</t>
  </si>
  <si>
    <t>INH0782</t>
  </si>
  <si>
    <t>INH0783</t>
  </si>
  <si>
    <t>INH0801</t>
  </si>
  <si>
    <t>INH0802</t>
  </si>
  <si>
    <t>INH081</t>
  </si>
  <si>
    <t>INH0811</t>
  </si>
  <si>
    <t>INH0812</t>
  </si>
  <si>
    <t>INH0813</t>
  </si>
  <si>
    <t>INH082</t>
  </si>
  <si>
    <t>INH0821</t>
  </si>
  <si>
    <t>INH0822</t>
  </si>
  <si>
    <t>INH0823</t>
  </si>
  <si>
    <t>INH083</t>
  </si>
  <si>
    <t>INH0831</t>
  </si>
  <si>
    <t>INH0832</t>
  </si>
  <si>
    <t>INH0833</t>
  </si>
  <si>
    <t>INH084</t>
  </si>
  <si>
    <t>INH0841</t>
  </si>
  <si>
    <t>INH0842</t>
  </si>
  <si>
    <t>INH0843</t>
  </si>
  <si>
    <t>INH085</t>
  </si>
  <si>
    <t>INH0851</t>
  </si>
  <si>
    <t>INH0852</t>
  </si>
  <si>
    <t>INH0853</t>
  </si>
  <si>
    <t>INH086</t>
  </si>
  <si>
    <t>INH0861</t>
  </si>
  <si>
    <t>INH0862</t>
  </si>
  <si>
    <t>INH0863</t>
  </si>
  <si>
    <t>INH087</t>
  </si>
  <si>
    <t>INH0871</t>
  </si>
  <si>
    <t>INH0872</t>
  </si>
  <si>
    <t>INH0873</t>
  </si>
  <si>
    <t>INH088</t>
  </si>
  <si>
    <t>INH0881</t>
  </si>
  <si>
    <t>INH0882</t>
  </si>
  <si>
    <t>INH0883</t>
  </si>
  <si>
    <t>INH089</t>
  </si>
  <si>
    <t>INH0891</t>
  </si>
  <si>
    <t>INH0892</t>
  </si>
  <si>
    <t>INH0893</t>
  </si>
  <si>
    <t>INH090</t>
  </si>
  <si>
    <t>INH0901</t>
  </si>
  <si>
    <t>INH0902</t>
  </si>
  <si>
    <t>INH0903</t>
  </si>
  <si>
    <t>INH0911</t>
  </si>
  <si>
    <t>INH0913</t>
  </si>
  <si>
    <t>INH0922</t>
  </si>
  <si>
    <t>INH0923</t>
  </si>
  <si>
    <t>INH093</t>
  </si>
  <si>
    <t>INH0931</t>
  </si>
  <si>
    <t>INH0932</t>
  </si>
  <si>
    <t>INH0933</t>
  </si>
  <si>
    <t>INH094_GEN</t>
  </si>
  <si>
    <t>INH0941</t>
  </si>
  <si>
    <t>INH0942</t>
  </si>
  <si>
    <t>INH0943</t>
  </si>
  <si>
    <t>INH095_GEN</t>
  </si>
  <si>
    <t>INH0951</t>
  </si>
  <si>
    <t>INH0953</t>
  </si>
  <si>
    <t>INH096</t>
  </si>
  <si>
    <t>INH0961</t>
  </si>
  <si>
    <t>INH0962</t>
  </si>
  <si>
    <t>INH0963</t>
  </si>
  <si>
    <t>INH097</t>
  </si>
  <si>
    <t>INH0971</t>
  </si>
  <si>
    <t>INH0972</t>
  </si>
  <si>
    <t>INH0973</t>
  </si>
  <si>
    <t>INH098</t>
  </si>
  <si>
    <t>INH0981</t>
  </si>
  <si>
    <t>INH0982</t>
  </si>
  <si>
    <t>INH0983</t>
  </si>
  <si>
    <t>INH0992</t>
  </si>
  <si>
    <t>INH100</t>
  </si>
  <si>
    <t>INH1001</t>
  </si>
  <si>
    <t>INH1002</t>
  </si>
  <si>
    <t>INH1003</t>
  </si>
  <si>
    <t>INH101</t>
  </si>
  <si>
    <t>INH1011</t>
  </si>
  <si>
    <t>INH1012</t>
  </si>
  <si>
    <t>INH1013</t>
  </si>
  <si>
    <t>INH1082</t>
  </si>
  <si>
    <t>INH1083</t>
  </si>
  <si>
    <t>INH1101</t>
  </si>
  <si>
    <t>INH1103</t>
  </si>
  <si>
    <t>INH1107</t>
  </si>
  <si>
    <t>INH1109</t>
  </si>
  <si>
    <t>INH115</t>
  </si>
  <si>
    <t>INH1151</t>
  </si>
  <si>
    <t>INH1152</t>
  </si>
  <si>
    <t>INH1153</t>
  </si>
  <si>
    <t>INH116</t>
  </si>
  <si>
    <t>INH1161</t>
  </si>
  <si>
    <t>INH1162</t>
  </si>
  <si>
    <t>INH1163</t>
  </si>
  <si>
    <t>INH1182</t>
  </si>
  <si>
    <t>INH1191</t>
  </si>
  <si>
    <t>INH1193</t>
  </si>
  <si>
    <t>INH120</t>
  </si>
  <si>
    <t>INH1201</t>
  </si>
  <si>
    <t>INH1202</t>
  </si>
  <si>
    <t>INH1203</t>
  </si>
  <si>
    <t>INH1212</t>
  </si>
  <si>
    <t>INH1213</t>
  </si>
  <si>
    <t>INH122</t>
  </si>
  <si>
    <t>INH1221</t>
  </si>
  <si>
    <t>INH1222</t>
  </si>
  <si>
    <t>INH1223</t>
  </si>
  <si>
    <t>INH123</t>
  </si>
  <si>
    <t>INH1231</t>
  </si>
  <si>
    <t>INH1232</t>
  </si>
  <si>
    <t>INH1233</t>
  </si>
  <si>
    <t>INH125</t>
  </si>
  <si>
    <t>INH1251</t>
  </si>
  <si>
    <t>INH1252</t>
  </si>
  <si>
    <t>INH1253</t>
  </si>
  <si>
    <t>INH126</t>
  </si>
  <si>
    <t>INH1261</t>
  </si>
  <si>
    <t>INH1262</t>
  </si>
  <si>
    <t>INH1263</t>
  </si>
  <si>
    <t>INH127</t>
  </si>
  <si>
    <t>INH1271</t>
  </si>
  <si>
    <t>INH1272</t>
  </si>
  <si>
    <t>INH1273</t>
  </si>
  <si>
    <t>INH128</t>
  </si>
  <si>
    <t>INH1281</t>
  </si>
  <si>
    <t>INH1282</t>
  </si>
  <si>
    <t>INH1283</t>
  </si>
  <si>
    <t>INH129_GEN</t>
  </si>
  <si>
    <t>INH1291</t>
  </si>
  <si>
    <t>INH1292</t>
  </si>
  <si>
    <t>INH1293</t>
  </si>
  <si>
    <t>INH130</t>
  </si>
  <si>
    <t>INH1301</t>
  </si>
  <si>
    <t>INH1302</t>
  </si>
  <si>
    <t>INH1303</t>
  </si>
  <si>
    <t>INH131</t>
  </si>
  <si>
    <t>INH1311</t>
  </si>
  <si>
    <t>INH1312</t>
  </si>
  <si>
    <t>INH1313</t>
  </si>
  <si>
    <t>INH132</t>
  </si>
  <si>
    <t>INH1321</t>
  </si>
  <si>
    <t>INH1322</t>
  </si>
  <si>
    <t>INH1323</t>
  </si>
  <si>
    <t>INH1331</t>
  </si>
  <si>
    <t>INH1332</t>
  </si>
  <si>
    <t>INH1341</t>
  </si>
  <si>
    <t>INH135</t>
  </si>
  <si>
    <t>INH1351</t>
  </si>
  <si>
    <t>INH1352</t>
  </si>
  <si>
    <t>INH1353</t>
  </si>
  <si>
    <t>INH138</t>
  </si>
  <si>
    <t>INH1381</t>
  </si>
  <si>
    <t>INH1382</t>
  </si>
  <si>
    <t>INH1383</t>
  </si>
  <si>
    <t>INH140</t>
  </si>
  <si>
    <t>INH1401</t>
  </si>
  <si>
    <t>INH1402</t>
  </si>
  <si>
    <t>INH1403</t>
  </si>
  <si>
    <t>INH145</t>
  </si>
  <si>
    <t>INH1451</t>
  </si>
  <si>
    <t>INH1452</t>
  </si>
  <si>
    <t>INH1453</t>
  </si>
  <si>
    <t>INH148</t>
  </si>
  <si>
    <t>INH1481</t>
  </si>
  <si>
    <t>INH1482</t>
  </si>
  <si>
    <t>INH1483</t>
  </si>
  <si>
    <t>INH164</t>
  </si>
  <si>
    <t>INH1641</t>
  </si>
  <si>
    <t>INH1642</t>
  </si>
  <si>
    <t>INH1643</t>
  </si>
  <si>
    <t>INH165</t>
  </si>
  <si>
    <t>INH1651</t>
  </si>
  <si>
    <t>INH1652</t>
  </si>
  <si>
    <t>INH1653</t>
  </si>
  <si>
    <t>INH168</t>
  </si>
  <si>
    <t>INH1681</t>
  </si>
  <si>
    <t>INH1682</t>
  </si>
  <si>
    <t>INH1683</t>
  </si>
  <si>
    <t>INH172</t>
  </si>
  <si>
    <t>INH1721</t>
  </si>
  <si>
    <t>INH1722</t>
  </si>
  <si>
    <t>INH1723</t>
  </si>
  <si>
    <t>INH1821</t>
  </si>
  <si>
    <t>INH1822</t>
  </si>
  <si>
    <t>INH182B</t>
  </si>
  <si>
    <t>INH1827</t>
  </si>
  <si>
    <t>INH1862</t>
  </si>
  <si>
    <t>INH1881</t>
  </si>
  <si>
    <t>INH1882</t>
  </si>
  <si>
    <t>INH1891</t>
  </si>
  <si>
    <t>INH1893</t>
  </si>
  <si>
    <t>INH1901</t>
  </si>
  <si>
    <t>INH1911</t>
  </si>
  <si>
    <t>INH1913</t>
  </si>
  <si>
    <t>INH194</t>
  </si>
  <si>
    <t>INH1941</t>
  </si>
  <si>
    <t>INH1942</t>
  </si>
  <si>
    <t>INH1943</t>
  </si>
  <si>
    <t>INH1952</t>
  </si>
  <si>
    <t>INH1953</t>
  </si>
  <si>
    <t>INH1962</t>
  </si>
  <si>
    <t>INH1971</t>
  </si>
  <si>
    <t>INH1973</t>
  </si>
  <si>
    <t>INH1981</t>
  </si>
  <si>
    <t>INH1982</t>
  </si>
  <si>
    <t>INH1992</t>
  </si>
  <si>
    <t>INH1993</t>
  </si>
  <si>
    <t>INH2011</t>
  </si>
  <si>
    <t>INH2042</t>
  </si>
  <si>
    <t>INH2043</t>
  </si>
  <si>
    <t>INH206</t>
  </si>
  <si>
    <t>INH2061</t>
  </si>
  <si>
    <t>INH2062</t>
  </si>
  <si>
    <t>INH2063</t>
  </si>
  <si>
    <t>INH207</t>
  </si>
  <si>
    <t>INH2071</t>
  </si>
  <si>
    <t>INH2072</t>
  </si>
  <si>
    <t>INH2073</t>
  </si>
  <si>
    <t>INH2081</t>
  </si>
  <si>
    <t>INH209</t>
  </si>
  <si>
    <t>INH2091</t>
  </si>
  <si>
    <t>INH2092</t>
  </si>
  <si>
    <t>INH2093</t>
  </si>
  <si>
    <t>INH210</t>
  </si>
  <si>
    <t>INH2101</t>
  </si>
  <si>
    <t>INH2102</t>
  </si>
  <si>
    <t>INH2103</t>
  </si>
  <si>
    <t>INH2113</t>
  </si>
  <si>
    <t>INH212</t>
  </si>
  <si>
    <t>INH2121</t>
  </si>
  <si>
    <t>INH2122</t>
  </si>
  <si>
    <t>INH2123</t>
  </si>
  <si>
    <t>INH214</t>
  </si>
  <si>
    <t>INH2141</t>
  </si>
  <si>
    <t>INH2142</t>
  </si>
  <si>
    <t>INH2143</t>
  </si>
  <si>
    <t>INH2151</t>
  </si>
  <si>
    <t>INH216</t>
  </si>
  <si>
    <t>INH2161</t>
  </si>
  <si>
    <t>INH2162</t>
  </si>
  <si>
    <t>INH2163</t>
  </si>
  <si>
    <t>INH2172</t>
  </si>
  <si>
    <t>INH2173</t>
  </si>
  <si>
    <t>INH2183</t>
  </si>
  <si>
    <t>INH2192</t>
  </si>
  <si>
    <t>INH800</t>
  </si>
  <si>
    <t>INH2001</t>
  </si>
  <si>
    <t>INH2002</t>
  </si>
  <si>
    <t>MACHAVA</t>
  </si>
  <si>
    <t>TEST0031</t>
  </si>
  <si>
    <t>WAR0031</t>
  </si>
  <si>
    <t>WAR0032</t>
  </si>
  <si>
    <t>WAR0033</t>
  </si>
  <si>
    <t>BCNA01_BSC</t>
  </si>
  <si>
    <t>LABEL=CAB0161, CellIndex=182, CGI=643035279ED59</t>
  </si>
  <si>
    <t>CAB0161</t>
  </si>
  <si>
    <t>LABEL=CAB0162, CellIndex=183, CGI=643035279ED5A</t>
  </si>
  <si>
    <t>CAB0162</t>
  </si>
  <si>
    <t>LABEL=CAB0163, CellIndex=184, CGI=643035279ED5B</t>
  </si>
  <si>
    <t>CAB0163</t>
  </si>
  <si>
    <t>LABEL=CAB0211, CellIndex=185, CGI=643035279ED8B</t>
  </si>
  <si>
    <t>CAB0211</t>
  </si>
  <si>
    <t>LABEL=CAB0212, CellIndex=186, CGI=643035279ED8C</t>
  </si>
  <si>
    <t>CAB0212</t>
  </si>
  <si>
    <t>LABEL=CAB0213, CellIndex=187, CGI=643035279ED8D</t>
  </si>
  <si>
    <t>CAB0213</t>
  </si>
  <si>
    <t>LABEL=CAB0214, CellIndex=356, CGI=643035279ED8E</t>
  </si>
  <si>
    <t>CAB0214</t>
  </si>
  <si>
    <t>LABEL=CAB0215, CellIndex=357, CGI=643035279ED8F</t>
  </si>
  <si>
    <t>CAB0215</t>
  </si>
  <si>
    <t>LABEL=CAB0216, CellIndex=358, CGI=643035279ED90</t>
  </si>
  <si>
    <t>CAB0216</t>
  </si>
  <si>
    <t>LABEL=CAB0217, CellIndex=48, CGI=643035279ED91</t>
  </si>
  <si>
    <t>CAB0217</t>
  </si>
  <si>
    <t>LABEL=CAB0218, CellIndex=49, CGI=643035279ED92</t>
  </si>
  <si>
    <t>CAB0218</t>
  </si>
  <si>
    <t>LABEL=CAB0219, CellIndex=50, CGI=643035279ED93</t>
  </si>
  <si>
    <t>LABEL=CAB0221, CellIndex=112, CGI=643035278ED95</t>
  </si>
  <si>
    <t>CAB0221</t>
  </si>
  <si>
    <t>LABEL=CAB0222, CellIndex=113, CGI=643035278ED96</t>
  </si>
  <si>
    <t>CAB0222</t>
  </si>
  <si>
    <t>LABEL=CAB0223, CellIndex=114, CGI=643035278ED97</t>
  </si>
  <si>
    <t>CAB0223</t>
  </si>
  <si>
    <t>LABEL=CAB0241, CellIndex=1151, CGI=643035279EDA9</t>
  </si>
  <si>
    <t>CAB0241</t>
  </si>
  <si>
    <t>LABEL=CAB0242, CellIndex=1152, CGI=643035279EDAA</t>
  </si>
  <si>
    <t>CAB0242</t>
  </si>
  <si>
    <t>LABEL=CAB0243, CellIndex=1153, CGI=643035279EDAB</t>
  </si>
  <si>
    <t>CAB0243</t>
  </si>
  <si>
    <t>LABEL=CAB0261, CellIndex=188, CGI=643035278EDBD</t>
  </si>
  <si>
    <t>CAB0261</t>
  </si>
  <si>
    <t>LABEL=CAB0262, CellIndex=189, CGI=643035278EDBE</t>
  </si>
  <si>
    <t>CAB0262</t>
  </si>
  <si>
    <t>LABEL=CAB0271, CellIndex=234, CGI=643035279EDC7</t>
  </si>
  <si>
    <t>CAB0271</t>
  </si>
  <si>
    <t>LABEL=CAB0272, CellIndex=235, CGI=643035279EDC8</t>
  </si>
  <si>
    <t>CAB0272</t>
  </si>
  <si>
    <t>LABEL=CAB0273, CellIndex=236, CGI=643035279EDC9</t>
  </si>
  <si>
    <t>CAB0273</t>
  </si>
  <si>
    <t>LABEL=CAB0281, CellIndex=1002, CGI=643035279EDD1</t>
  </si>
  <si>
    <t>CAB0281</t>
  </si>
  <si>
    <t>LABEL=CAB0282, CellIndex=1003, CGI=643035279EDD2</t>
  </si>
  <si>
    <t>CAB0282</t>
  </si>
  <si>
    <t>LABEL=CAB0283, CellIndex=1004, CGI=643035279EDD3</t>
  </si>
  <si>
    <t>CAB0283</t>
  </si>
  <si>
    <t>LABEL=CAB0291, CellIndex=780, CGI=643035278EDDB</t>
  </si>
  <si>
    <t>CAB0291</t>
  </si>
  <si>
    <t>LABEL=CAB0292, CellIndex=781, CGI=643035278EDDC</t>
  </si>
  <si>
    <t>CAB0292</t>
  </si>
  <si>
    <t>LABEL=CAB0293, CellIndex=782, CGI=643035278EDDD</t>
  </si>
  <si>
    <t>CAB0293</t>
  </si>
  <si>
    <t>LABEL=CAB0301, CellIndex=149, CGI=643035278EDE5</t>
  </si>
  <si>
    <t>CAB0301</t>
  </si>
  <si>
    <t>LABEL=CAB0302, CellIndex=150, CGI=643035278EDE6</t>
  </si>
  <si>
    <t>CAB0302</t>
  </si>
  <si>
    <t>LABEL=CAB0303, CellIndex=151, CGI=643035278EDE7</t>
  </si>
  <si>
    <t>CAB0303</t>
  </si>
  <si>
    <t>LABEL=CAB0307, CellIndex=104, CGI=643035278EDEB</t>
  </si>
  <si>
    <t>CAB0307</t>
  </si>
  <si>
    <t>LABEL=CAB0308, CellIndex=105, CGI=643035278EDEC</t>
  </si>
  <si>
    <t>CAB0308</t>
  </si>
  <si>
    <t>LABEL=CAB0309, CellIndex=106, CGI=643035278EDED</t>
  </si>
  <si>
    <t>CAB0309</t>
  </si>
  <si>
    <t>LABEL=CAB0341, CellIndex=275, CGI=643035279EE0D</t>
  </si>
  <si>
    <t>LABEL=CAB0342, CellIndex=276, CGI=643035279EE0E</t>
  </si>
  <si>
    <t>LABEL=CAB0343, CellIndex=277, CGI=643035279EE0F</t>
  </si>
  <si>
    <t>CAB0343</t>
  </si>
  <si>
    <t>LABEL=CAB0351, CellIndex=225, CGI=643035278EE17</t>
  </si>
  <si>
    <t>CAB0351</t>
  </si>
  <si>
    <t>LABEL=CAB0352, CellIndex=226, CGI=643035278EE18</t>
  </si>
  <si>
    <t>CAB0352</t>
  </si>
  <si>
    <t>LABEL=CAB0361, CellIndex=164, CGI=643035278EE21</t>
  </si>
  <si>
    <t>CAB0361</t>
  </si>
  <si>
    <t>LABEL=CAB0362, CellIndex=165, CGI=643035278EE22</t>
  </si>
  <si>
    <t>CAB0362</t>
  </si>
  <si>
    <t>LABEL=CAB0363, CellIndex=166, CGI=643035278EE23</t>
  </si>
  <si>
    <t>CAB0363</t>
  </si>
  <si>
    <t>LABEL=CAB0381, CellIndex=294, CGI=643035279EE35</t>
  </si>
  <si>
    <t>CAB0381</t>
  </si>
  <si>
    <t>LABEL=CAB0382, CellIndex=295, CGI=643035279EE36</t>
  </si>
  <si>
    <t>CAB0382</t>
  </si>
  <si>
    <t>LABEL=CAB0383, CellIndex=296, CGI=643035279EE37</t>
  </si>
  <si>
    <t>CAB0383</t>
  </si>
  <si>
    <t>LABEL=CAB0391, CellIndex=300, CGI=643035278EE3F</t>
  </si>
  <si>
    <t>CAB0391</t>
  </si>
  <si>
    <t>LABEL=CAB0392, CellIndex=301, CGI=643035278EE40</t>
  </si>
  <si>
    <t>CAB0392</t>
  </si>
  <si>
    <t>LABEL=CAB0393, CellIndex=302, CGI=643035278EE41</t>
  </si>
  <si>
    <t>CAB0393</t>
  </si>
  <si>
    <t>LABEL=CAB0401, CellIndex=55, CGI=64303527BEE49</t>
  </si>
  <si>
    <t>CAB0401</t>
  </si>
  <si>
    <t>LABEL=CAB0402, CellIndex=56, CGI=64303527BEE4A</t>
  </si>
  <si>
    <t>CAB0402</t>
  </si>
  <si>
    <t>LABEL=CAB0403, CellIndex=57, CGI=64303527BEE4B</t>
  </si>
  <si>
    <t>CAB0403</t>
  </si>
  <si>
    <t>LABEL=CAB0421, CellIndex=81, CGI=64303527BEE5D</t>
  </si>
  <si>
    <t>CAB0421</t>
  </si>
  <si>
    <t>LABEL=CAB0422, CellIndex=82, CGI=64303527BEE5E</t>
  </si>
  <si>
    <t>CAB0422</t>
  </si>
  <si>
    <t>LABEL=CAB0423, CellIndex=83, CGI=64303527BEE5F</t>
  </si>
  <si>
    <t>CAB0423</t>
  </si>
  <si>
    <t>LABEL=CAB0424, CellIndex=359, CGI=64303527BEE60</t>
  </si>
  <si>
    <t>CAB0424</t>
  </si>
  <si>
    <t>LABEL=CAB0425, CellIndex=360, CGI=64303527BEE61</t>
  </si>
  <si>
    <t>LABEL=CAB0426, CellIndex=361, CGI=64303527BEE62</t>
  </si>
  <si>
    <t>CAB0426</t>
  </si>
  <si>
    <t>LABEL=CAB0427, CellIndex=864, CGI=64303527BEE63</t>
  </si>
  <si>
    <t>CAB0427</t>
  </si>
  <si>
    <t>LABEL=CAB0428, CellIndex=865, CGI=64303527BEE64</t>
  </si>
  <si>
    <t>CAB0428</t>
  </si>
  <si>
    <t>LABEL=CAB0429, CellIndex=866, CGI=64303527BEE65</t>
  </si>
  <si>
    <t>CAB0429</t>
  </si>
  <si>
    <t>LABEL=CAB0431, CellIndex=72, CGI=64303527BEE67</t>
  </si>
  <si>
    <t>CAB0431</t>
  </si>
  <si>
    <t>LABEL=CAB0432, CellIndex=73, CGI=64303527BEE68</t>
  </si>
  <si>
    <t>CAB0432</t>
  </si>
  <si>
    <t>LABEL=CAB0433, CellIndex=74, CGI=64303527BEE69</t>
  </si>
  <si>
    <t>CAB0433</t>
  </si>
  <si>
    <t>LABEL=CAB0437, CellIndex=127, CGI=64303527BEE6D</t>
  </si>
  <si>
    <t>CAB0437</t>
  </si>
  <si>
    <t>LABEL=CAB0438, CellIndex=181, CGI=64303527BEE6E</t>
  </si>
  <si>
    <t>CAB0438</t>
  </si>
  <si>
    <t>LABEL=CAB0439, CellIndex=197, CGI=64303527BEE6F</t>
  </si>
  <si>
    <t>CAB0439</t>
  </si>
  <si>
    <t>LABEL=CAB0441, CellIndex=110, CGI=64303527BEE71</t>
  </si>
  <si>
    <t>CAB0441</t>
  </si>
  <si>
    <t>LABEL=CAB0442, CellIndex=111, CGI=64303527BEE72</t>
  </si>
  <si>
    <t>CAB0442</t>
  </si>
  <si>
    <t>LABEL=CAB0481, CellIndex=1, CGI=643035278EE99</t>
  </si>
  <si>
    <t>LABEL=CAB0482, CellIndex=2, CGI=643035278EE9A</t>
  </si>
  <si>
    <t>LABEL=CAB0483, CellIndex=3, CGI=643035278EE9B</t>
  </si>
  <si>
    <t>LABEL=CAB0484, CellIndex=51, CGI=643035278EE9C</t>
  </si>
  <si>
    <t>LABEL=CAB0485, CellIndex=52, CGI=643035278EE9D</t>
  </si>
  <si>
    <t>LABEL=CAB0486, CellIndex=53, CGI=643035278EE9E</t>
  </si>
  <si>
    <t>LABEL=CAB0487, CellIndex=2035, CGI=643035278EE9F</t>
  </si>
  <si>
    <t>LABEL=CAB0488, CellIndex=2036, CGI=643035278EEA0</t>
  </si>
  <si>
    <t>LABEL=CAB0489, CellIndex=2037, CGI=643035278EEA1</t>
  </si>
  <si>
    <t>LABEL=CAB0511, CellIndex=37, CGI=643035278EEB7</t>
  </si>
  <si>
    <t>CAB0511</t>
  </si>
  <si>
    <t>LABEL=CAB0512, CellIndex=38, CGI=643035278EEB8</t>
  </si>
  <si>
    <t>CAB0512</t>
  </si>
  <si>
    <t>LABEL=CAB0513, CellIndex=39, CGI=643035278EEB9</t>
  </si>
  <si>
    <t>CAB0513</t>
  </si>
  <si>
    <t>LABEL=CAB0521, CellIndex=25, CGI=643035278EEC1</t>
  </si>
  <si>
    <t>LABEL=CAB0522, CellIndex=26, CGI=643035278EEC2</t>
  </si>
  <si>
    <t>LABEL=CAB0523, CellIndex=27, CGI=643035278EEC3</t>
  </si>
  <si>
    <t>CAB0523</t>
  </si>
  <si>
    <t>LABEL=CAB0531, CellIndex=34, CGI=643035278EECB</t>
  </si>
  <si>
    <t>CAB0531</t>
  </si>
  <si>
    <t>LABEL=CAB0532, CellIndex=35, CGI=643035278EECC</t>
  </si>
  <si>
    <t>CAB0532</t>
  </si>
  <si>
    <t>LABEL=CAB0533, CellIndex=36, CGI=643035278EECD</t>
  </si>
  <si>
    <t>CAB0533</t>
  </si>
  <si>
    <t>LABEL=CAB0581, CellIndex=75, CGI=643035279EEFD</t>
  </si>
  <si>
    <t>CAB0581</t>
  </si>
  <si>
    <t>LABEL=CAB0582, CellIndex=76, CGI=643035279EEFE</t>
  </si>
  <si>
    <t>CAB0582</t>
  </si>
  <si>
    <t>LABEL=CAB0583, CellIndex=77, CGI=643035279EEFF</t>
  </si>
  <si>
    <t>CAB0583</t>
  </si>
  <si>
    <t>LABEL=CAB0611, CellIndex=87, CGI=643035279EF1B</t>
  </si>
  <si>
    <t>CAB0611</t>
  </si>
  <si>
    <t>LABEL=CAB0612, CellIndex=88, CGI=643035279EF1C</t>
  </si>
  <si>
    <t>CAB0612</t>
  </si>
  <si>
    <t>LABEL=CAB0613, CellIndex=89, CGI=643035279EF1D</t>
  </si>
  <si>
    <t>CAB0613</t>
  </si>
  <si>
    <t>LABEL=CAB0614, CellIndex=362, CGI=643035279EF1E</t>
  </si>
  <si>
    <t>CAB0614</t>
  </si>
  <si>
    <t>LABEL=CAB0615, CellIndex=363, CGI=643035279EF1F</t>
  </si>
  <si>
    <t>CAB0615</t>
  </si>
  <si>
    <t>LABEL=CAB0616, CellIndex=364, CGI=643035279EF20</t>
  </si>
  <si>
    <t>CAB0616</t>
  </si>
  <si>
    <t>LABEL=CAB0617, CellIndex=2001, CGI=643035279EF21</t>
  </si>
  <si>
    <t>CAB0617</t>
  </si>
  <si>
    <t>LABEL=CAB0618, CellIndex=2002, CGI=643035279EF22</t>
  </si>
  <si>
    <t>CAB0618</t>
  </si>
  <si>
    <t>LABEL=CAB0619, CellIndex=2003, CGI=643035279EF23</t>
  </si>
  <si>
    <t>CAB0619</t>
  </si>
  <si>
    <t>LABEL=CAB0621, CellIndex=84, CGI=643035279EF25</t>
  </si>
  <si>
    <t>CAB0621</t>
  </si>
  <si>
    <t>LABEL=CAB0622, CellIndex=85, CGI=643035279EF26</t>
  </si>
  <si>
    <t>CAB0622</t>
  </si>
  <si>
    <t>LABEL=CAB0623, CellIndex=86, CGI=643035279EF27</t>
  </si>
  <si>
    <t>CAB0623</t>
  </si>
  <si>
    <t>LABEL=CAB0721, CellIndex=28, CGI=64303527BEF89</t>
  </si>
  <si>
    <t>CAB0721</t>
  </si>
  <si>
    <t>LABEL=CAB0722, CellIndex=29, CGI=64303527BEF8A</t>
  </si>
  <si>
    <t>CAB0722</t>
  </si>
  <si>
    <t>LABEL=CAB0723, CellIndex=30, CGI=64303527BEF8B</t>
  </si>
  <si>
    <t>CAB0723</t>
  </si>
  <si>
    <t>LABEL=CAB0727, CellIndex=205, CGI=64303527BEF8F</t>
  </si>
  <si>
    <t>CAB0727</t>
  </si>
  <si>
    <t>LABEL=CAB0728, CellIndex=229, CGI=64303527BEF90</t>
  </si>
  <si>
    <t>CAB0728</t>
  </si>
  <si>
    <t>LABEL=CAB0729, CellIndex=254, CGI=64303527BEF91</t>
  </si>
  <si>
    <t>CAB0729</t>
  </si>
  <si>
    <t>LABEL=CAB0741, CellIndex=43, CGI=64303527BEF9D</t>
  </si>
  <si>
    <t>CAB0741</t>
  </si>
  <si>
    <t>LABEL=CAB0742, CellIndex=44, CGI=64303527BEF9E</t>
  </si>
  <si>
    <t>CAB0742</t>
  </si>
  <si>
    <t>LABEL=CAB0751, CellIndex=993, CGI=64303527BEFA7</t>
  </si>
  <si>
    <t>CAB0751</t>
  </si>
  <si>
    <t>LABEL=CAB0752, CellIndex=994, CGI=64303527BEFA8</t>
  </si>
  <si>
    <t>CAB0752</t>
  </si>
  <si>
    <t>LABEL=CAB0753, CellIndex=995, CGI=64303527BEFA9</t>
  </si>
  <si>
    <t>CAB0753</t>
  </si>
  <si>
    <t>LABEL=CAB0761, CellIndex=167, CGI=643035279EFB1</t>
  </si>
  <si>
    <t>CAB0761</t>
  </si>
  <si>
    <t>LABEL=CAB0762, CellIndex=168, CGI=643035279EFB2</t>
  </si>
  <si>
    <t>CAB0762</t>
  </si>
  <si>
    <t>LABEL=CAB0763, CellIndex=169, CGI=643035279EFB3</t>
  </si>
  <si>
    <t>CAB0763</t>
  </si>
  <si>
    <t>LABEL=CAB0891, CellIndex=31, CGI=643035278F033</t>
  </si>
  <si>
    <t>CAB0891</t>
  </si>
  <si>
    <t>LABEL=CAB0892, CellIndex=32, CGI=643035278F034</t>
  </si>
  <si>
    <t>CAB0892</t>
  </si>
  <si>
    <t>LABEL=CAB0893, CellIndex=33, CGI=643035278F035</t>
  </si>
  <si>
    <t>CAB0893</t>
  </si>
  <si>
    <t>LABEL=CAB0901, CellIndex=40, CGI=643035278F03D</t>
  </si>
  <si>
    <t>CAB0901</t>
  </si>
  <si>
    <t>LABEL=CAB0902, CellIndex=41, CGI=643035278F03E</t>
  </si>
  <si>
    <t>CAB0902</t>
  </si>
  <si>
    <t>LABEL=CAB0903, CellIndex=42, CGI=643035278F03F</t>
  </si>
  <si>
    <t>CAB0903</t>
  </si>
  <si>
    <t>LABEL=CAB0931, CellIndex=207, CGI=643035278F05B</t>
  </si>
  <si>
    <t>CAB0931</t>
  </si>
  <si>
    <t>LABEL=CAB0932, CellIndex=208, CGI=643035278F05C</t>
  </si>
  <si>
    <t>CAB0932</t>
  </si>
  <si>
    <t>LABEL=CAB0933, CellIndex=209, CGI=643035278F05D</t>
  </si>
  <si>
    <t>LABEL=CAB0941, CellIndex=69, CGI=643035278F065</t>
  </si>
  <si>
    <t>CAB0941</t>
  </si>
  <si>
    <t>LABEL=CAB0942, CellIndex=70, CGI=643035278F066</t>
  </si>
  <si>
    <t>CAB0942</t>
  </si>
  <si>
    <t>LABEL=CAB0943, CellIndex=71, CGI=643035278F067</t>
  </si>
  <si>
    <t>CAB0943</t>
  </si>
  <si>
    <t>LABEL=CAB0947, CellIndex=329, CGI=643035278F06B</t>
  </si>
  <si>
    <t>CAB0947</t>
  </si>
  <si>
    <t>LABEL=CAB0948, CellIndex=330, CGI=643035278F06C</t>
  </si>
  <si>
    <t>CAB0948</t>
  </si>
  <si>
    <t>LABEL=CAB0949, CellIndex=331, CGI=643035278F06D</t>
  </si>
  <si>
    <t>CAB0949</t>
  </si>
  <si>
    <t>LABEL=CAB1101, CellIndex=252, CGI=643035279F105</t>
  </si>
  <si>
    <t>CAB1101</t>
  </si>
  <si>
    <t>LABEL=CAB1102, CellIndex=253, CGI=643035279F106</t>
  </si>
  <si>
    <t>CAB1102</t>
  </si>
  <si>
    <t>LABEL=CAB1103, CellIndex=98, CGI=643035279F107</t>
  </si>
  <si>
    <t>CAB1103</t>
  </si>
  <si>
    <t>LABEL=CAB1107, CellIndex=1169, CGI=643035279F10B</t>
  </si>
  <si>
    <t>CAB1107</t>
  </si>
  <si>
    <t>LABEL=CAB1108, CellIndex=1170, CGI=643035279F10C</t>
  </si>
  <si>
    <t>CAB1108</t>
  </si>
  <si>
    <t>LABEL=CAB1109, CellIndex=1171, CGI=643035279F10D</t>
  </si>
  <si>
    <t>CAB1109</t>
  </si>
  <si>
    <t>LABEL=CAB1121, CellIndex=152, CGI=643035278F119</t>
  </si>
  <si>
    <t>CAB1121</t>
  </si>
  <si>
    <t>LABEL=CAB1122, CellIndex=153, CGI=643035278F11A</t>
  </si>
  <si>
    <t>CAB1122</t>
  </si>
  <si>
    <t>LABEL=CAB1123, CellIndex=154, CGI=643035278F11B</t>
  </si>
  <si>
    <t>CAB1123</t>
  </si>
  <si>
    <t>LABEL=CAB1151, CellIndex=194, CGI=64303527BF137</t>
  </si>
  <si>
    <t>CAB1151</t>
  </si>
  <si>
    <t>LABEL=CAB1152, CellIndex=195, CGI=64303527BF138</t>
  </si>
  <si>
    <t>LABEL=CAB1153, CellIndex=196, CGI=64303527BF139</t>
  </si>
  <si>
    <t>CAB1153</t>
  </si>
  <si>
    <t>LABEL=CAB1171, CellIndex=258, CGI=64303527BF14B</t>
  </si>
  <si>
    <t>CAB1171</t>
  </si>
  <si>
    <t>LABEL=CAB1172, CellIndex=259, CGI=64303527BF14C</t>
  </si>
  <si>
    <t>CAB1172</t>
  </si>
  <si>
    <t>LABEL=CAB1173, CellIndex=260, CGI=64303527BF14D</t>
  </si>
  <si>
    <t>CAB1173</t>
  </si>
  <si>
    <t>LABEL=CAB1181, CellIndex=202, CGI=64303527BF155</t>
  </si>
  <si>
    <t>CAB1181</t>
  </si>
  <si>
    <t>LABEL=CAB1182, CellIndex=203, CGI=64303527BF156</t>
  </si>
  <si>
    <t>LABEL=CAB1183, CellIndex=204, CGI=64303527BF157</t>
  </si>
  <si>
    <t>CAB1183</t>
  </si>
  <si>
    <t>LABEL=CAB1300, CellIndex=230, CGI=643035279F1CC</t>
  </si>
  <si>
    <t>CAB1300</t>
  </si>
  <si>
    <t>LABEL=CAB1301, CellIndex=128, CGI=643035279F1CD</t>
  </si>
  <si>
    <t>CAB1301</t>
  </si>
  <si>
    <t>LABEL=CAB1302, CellIndex=129, CGI=643035279F1CE</t>
  </si>
  <si>
    <t>CAB1302</t>
  </si>
  <si>
    <t>LABEL=CAB1303, CellIndex=130, CGI=643035279F1CF</t>
  </si>
  <si>
    <t>CAB1303</t>
  </si>
  <si>
    <t>LABEL=CAB1307, CellIndex=338, CGI=643035279F1D3</t>
  </si>
  <si>
    <t>CAB1307</t>
  </si>
  <si>
    <t>LABEL=CAB1308, CellIndex=339, CGI=643035279F1D4</t>
  </si>
  <si>
    <t>CAB1308</t>
  </si>
  <si>
    <t>LABEL=CAB1309, CellIndex=340, CGI=643035279F1D5</t>
  </si>
  <si>
    <t>CAB1309</t>
  </si>
  <si>
    <t>LABEL=CAB1311, CellIndex=131, CGI=643035279F1D7</t>
  </si>
  <si>
    <t>CAB1311</t>
  </si>
  <si>
    <t>LABEL=CAB1312, CellIndex=132, CGI=643035279F1D8</t>
  </si>
  <si>
    <t>CAB1312</t>
  </si>
  <si>
    <t>LABEL=CAB1313, CellIndex=133, CGI=643035279F1D9</t>
  </si>
  <si>
    <t>CAB1313</t>
  </si>
  <si>
    <t>LABEL=CAB1317, CellIndex=341, CGI=643035279F1DD</t>
  </si>
  <si>
    <t>CAB1317</t>
  </si>
  <si>
    <t>LABEL=CAB1318, CellIndex=342, CGI=643035279F1DE</t>
  </si>
  <si>
    <t>CAB1318</t>
  </si>
  <si>
    <t>LABEL=CAB1319, CellIndex=343, CGI=643035279F1DF</t>
  </si>
  <si>
    <t>CAB1319</t>
  </si>
  <si>
    <t>LABEL=CAB1321, CellIndex=134, CGI=643035279F1E1</t>
  </si>
  <si>
    <t>CAB1321</t>
  </si>
  <si>
    <t>LABEL=CAB1322, CellIndex=135, CGI=643035279F1E2</t>
  </si>
  <si>
    <t>CAB1322</t>
  </si>
  <si>
    <t>LABEL=CAB1323, CellIndex=136, CGI=643035279F1E3</t>
  </si>
  <si>
    <t>CAB1323</t>
  </si>
  <si>
    <t>LABEL=CAB1331, CellIndex=137, CGI=643035279F1EB</t>
  </si>
  <si>
    <t>CAB1331</t>
  </si>
  <si>
    <t>LABEL=CAB1332, CellIndex=138, CGI=643035279F1EC</t>
  </si>
  <si>
    <t>CAB1332</t>
  </si>
  <si>
    <t>LABEL=CAB1333, CellIndex=139, CGI=643035279F1ED</t>
  </si>
  <si>
    <t>CAB1333</t>
  </si>
  <si>
    <t>LABEL=CAB1341, CellIndex=140, CGI=643035278F1F5</t>
  </si>
  <si>
    <t>CAB1341</t>
  </si>
  <si>
    <t>LABEL=CAB1342, CellIndex=141, CGI=643035278F1F6</t>
  </si>
  <si>
    <t>CAB1342</t>
  </si>
  <si>
    <t>LABEL=CAB1343, CellIndex=142, CGI=643035278F1F7</t>
  </si>
  <si>
    <t>CAB1343</t>
  </si>
  <si>
    <t>LABEL=CAB1351, CellIndex=63, CGI=64303527BF1FF</t>
  </si>
  <si>
    <t>CAB1351</t>
  </si>
  <si>
    <t>LABEL=CAB1352, CellIndex=64, CGI=64303527BF200</t>
  </si>
  <si>
    <t>CAB1352</t>
  </si>
  <si>
    <t>LABEL=CAB1353, CellIndex=65, CGI=64303527BF201</t>
  </si>
  <si>
    <t>CAB1353</t>
  </si>
  <si>
    <t>LABEL=CAB1354, CellIndex=368, CGI=64303527BF202</t>
  </si>
  <si>
    <t>CAB1354</t>
  </si>
  <si>
    <t>LABEL=CAB1355, CellIndex=369, CGI=64303527BF203</t>
  </si>
  <si>
    <t>CAB1355</t>
  </si>
  <si>
    <t>LABEL=CAB1356, CellIndex=370, CGI=64303527BF204</t>
  </si>
  <si>
    <t>CAB1356</t>
  </si>
  <si>
    <t>LABEL=CAB1357, CellIndex=867, CGI=64303527BF205</t>
  </si>
  <si>
    <t>CAB1357</t>
  </si>
  <si>
    <t>LABEL=CAB1358, CellIndex=868, CGI=64303527BF206</t>
  </si>
  <si>
    <t>CAB1358</t>
  </si>
  <si>
    <t>LABEL=CAB1359, CellIndex=869, CGI=64303527BF207</t>
  </si>
  <si>
    <t>CAB1359</t>
  </si>
  <si>
    <t>LABEL=CAB1401, CellIndex=58, CGI=64303527BF231</t>
  </si>
  <si>
    <t>CAB1401</t>
  </si>
  <si>
    <t>LABEL=CAB1402, CellIndex=59, CGI=64303527BF232</t>
  </si>
  <si>
    <t>CAB1402</t>
  </si>
  <si>
    <t>LABEL=CAB1411, CellIndex=78, CGI=64303527BF23B</t>
  </si>
  <si>
    <t>CAB1411</t>
  </si>
  <si>
    <t>LABEL=CAB1412, CellIndex=79, CGI=64303527BF23C</t>
  </si>
  <si>
    <t>CAB1412</t>
  </si>
  <si>
    <t>LABEL=CAB1413, CellIndex=80, CGI=64303527BF23D</t>
  </si>
  <si>
    <t>CAB1413</t>
  </si>
  <si>
    <t>LABEL=CAB1414, CellIndex=371, CGI=64303527BF23E</t>
  </si>
  <si>
    <t>CAB1414</t>
  </si>
  <si>
    <t>LABEL=CAB1415, CellIndex=372, CGI=64303527BF23F</t>
  </si>
  <si>
    <t>CAB1415</t>
  </si>
  <si>
    <t>LABEL=CAB1416, CellIndex=373, CGI=64303527BF240</t>
  </si>
  <si>
    <t>CAB1416</t>
  </si>
  <si>
    <t>LABEL=CAB1417, CellIndex=121, CGI=64303527BF241</t>
  </si>
  <si>
    <t>CAB1417</t>
  </si>
  <si>
    <t>LABEL=CAB1418, CellIndex=122, CGI=64303527BF242</t>
  </si>
  <si>
    <t>CAB1418</t>
  </si>
  <si>
    <t>LABEL=CAB1419, CellIndex=123, CGI=64303527BF243</t>
  </si>
  <si>
    <t>CAB1419</t>
  </si>
  <si>
    <t>LABEL=CAB1420, CellIndex=201, CGI=64303527BF244</t>
  </si>
  <si>
    <t>CAB1420</t>
  </si>
  <si>
    <t>LABEL=CAB1421, CellIndex=60, CGI=64303527BF245</t>
  </si>
  <si>
    <t>CAB1421</t>
  </si>
  <si>
    <t>LABEL=CAB1422, CellIndex=61, CGI=64303527BF246</t>
  </si>
  <si>
    <t>CAB1422</t>
  </si>
  <si>
    <t>LABEL=CAB1423, CellIndex=62, CGI=64303527BF247</t>
  </si>
  <si>
    <t>CAB1423</t>
  </si>
  <si>
    <t>LABEL=CAB1427, CellIndex=143, CGI=64303527BF24B</t>
  </si>
  <si>
    <t>CAB1427</t>
  </si>
  <si>
    <t>LABEL=CAB1428, CellIndex=144, CGI=64303527BF24C</t>
  </si>
  <si>
    <t>CAB1428</t>
  </si>
  <si>
    <t>LABEL=CAB1429, CellIndex=145, CGI=64303527BF24D</t>
  </si>
  <si>
    <t>CAB1429</t>
  </si>
  <si>
    <t>LABEL=CAB1451, CellIndex=90, CGI=64303527BF263</t>
  </si>
  <si>
    <t>CAB1451</t>
  </si>
  <si>
    <t>LABEL=CAB1452, CellIndex=91, CGI=64303527BF264</t>
  </si>
  <si>
    <t>CAB1452</t>
  </si>
  <si>
    <t>LABEL=CAB1453, CellIndex=92, CGI=64303527BF265</t>
  </si>
  <si>
    <t>CAB1453</t>
  </si>
  <si>
    <t>LABEL=CAB1457, CellIndex=380, CGI=64303527BF269</t>
  </si>
  <si>
    <t>CAB1457</t>
  </si>
  <si>
    <t>LABEL=CAB1458, CellIndex=381, CGI=64303527BF26A</t>
  </si>
  <si>
    <t>CAB1458</t>
  </si>
  <si>
    <t>LABEL=CAB1459, CellIndex=382, CGI=64303527BF26B</t>
  </si>
  <si>
    <t>CAB1459</t>
  </si>
  <si>
    <t>LABEL=CAB1461, CellIndex=66, CGI=64303527BF26D</t>
  </si>
  <si>
    <t>CAB1461</t>
  </si>
  <si>
    <t>LABEL=CAB1462, CellIndex=67, CGI=64303527BF26E</t>
  </si>
  <si>
    <t>CAB1462</t>
  </si>
  <si>
    <t>LABEL=CAB1463, CellIndex=68, CGI=64303527BF26F</t>
  </si>
  <si>
    <t>CAB1463</t>
  </si>
  <si>
    <t>LABEL=CAB1481, CellIndex=16, CGI=643035278F281</t>
  </si>
  <si>
    <t>CAB1481</t>
  </si>
  <si>
    <t>LABEL=CAB1482, CellIndex=17, CGI=643035278F282</t>
  </si>
  <si>
    <t>CAB1482</t>
  </si>
  <si>
    <t>LABEL=CAB1483, CellIndex=18, CGI=643035278F283</t>
  </si>
  <si>
    <t>CAB1483</t>
  </si>
  <si>
    <t>LABEL=CAB1487, CellIndex=408, CGI=643035278F287</t>
  </si>
  <si>
    <t>CAB1487</t>
  </si>
  <si>
    <t>LABEL=CAB1488, CellIndex=409, CGI=643035278F288</t>
  </si>
  <si>
    <t>LABEL=CAB1489, CellIndex=410, CGI=643035278F289</t>
  </si>
  <si>
    <t>LABEL=CAB1491, CellIndex=19, CGI=643035278F28B</t>
  </si>
  <si>
    <t>CAB1491</t>
  </si>
  <si>
    <t>LABEL=CAB1492, CellIndex=20, CGI=643035278F28C</t>
  </si>
  <si>
    <t>LABEL=CAB1493, CellIndex=21, CGI=643035278F28D</t>
  </si>
  <si>
    <t>LABEL=CAB1494, CellIndex=411, CGI=643035278F28E</t>
  </si>
  <si>
    <t>CAB1494</t>
  </si>
  <si>
    <t>LABEL=CAB1495, CellIndex=412, CGI=643035278F28F</t>
  </si>
  <si>
    <t>LABEL=CAB1496, CellIndex=413, CGI=643035278F290</t>
  </si>
  <si>
    <t>LABEL=CAB1497, CellIndex=266, CGI=643035278F291</t>
  </si>
  <si>
    <t>CAB1497</t>
  </si>
  <si>
    <t>LABEL=CAB1498, CellIndex=267, CGI=643035278F292</t>
  </si>
  <si>
    <t>CAB1498</t>
  </si>
  <si>
    <t>LABEL=CAB1499, CellIndex=268, CGI=643035278F293</t>
  </si>
  <si>
    <t>LABEL=CAB1521, CellIndex=124, CGI=643035278F2A9</t>
  </si>
  <si>
    <t>CAB1521</t>
  </si>
  <si>
    <t>LABEL=CAB1522, CellIndex=125, CGI=643035278F2AA</t>
  </si>
  <si>
    <t>CAB1522</t>
  </si>
  <si>
    <t>LABEL=CAB1523, CellIndex=126, CGI=643035278F2AB</t>
  </si>
  <si>
    <t>CAB1523</t>
  </si>
  <si>
    <t>LABEL=CAB1541, CellIndex=990, CGI=64303527BF2BD</t>
  </si>
  <si>
    <t>CAB1541</t>
  </si>
  <si>
    <t>LABEL=CAB1542, CellIndex=991, CGI=64303527BF2BE</t>
  </si>
  <si>
    <t>CAB1542</t>
  </si>
  <si>
    <t>LABEL=CAB1543, CellIndex=992, CGI=64303527BF2BF</t>
  </si>
  <si>
    <t>CAB1543</t>
  </si>
  <si>
    <t>LABEL=CAB1547, CellIndex=347, CGI=64303527BF2C3</t>
  </si>
  <si>
    <t>CAB1547</t>
  </si>
  <si>
    <t>LABEL=CAB1548, CellIndex=348, CGI=64303527BF2C4</t>
  </si>
  <si>
    <t>CAB1548</t>
  </si>
  <si>
    <t>LABEL=CAB1549, CellIndex=349, CGI=64303527BF2C5</t>
  </si>
  <si>
    <t>CAB1549</t>
  </si>
  <si>
    <t>LABEL=CAB1551, CellIndex=93, CGI=64303527BF2C7</t>
  </si>
  <si>
    <t>CAB1551</t>
  </si>
  <si>
    <t>LABEL=CAB1552, CellIndex=94, CGI=64303527BF2C8</t>
  </si>
  <si>
    <t>CAB1552</t>
  </si>
  <si>
    <t>LABEL=CAB1553, CellIndex=95, CGI=64303527BF2C9</t>
  </si>
  <si>
    <t>CAB1553</t>
  </si>
  <si>
    <t>LABEL=CAB1581, CellIndex=261, CGI=643035278F2E5</t>
  </si>
  <si>
    <t>CAB1581</t>
  </si>
  <si>
    <t>LABEL=CAB1582, CellIndex=262, CGI=643035278F2E6</t>
  </si>
  <si>
    <t>CAB1582</t>
  </si>
  <si>
    <t>LABEL=CAB1661, CellIndex=243, CGI=643035278F335</t>
  </si>
  <si>
    <t>CAB1661</t>
  </si>
  <si>
    <t>LABEL=CAB1662, CellIndex=244, CGI=643035278F336</t>
  </si>
  <si>
    <t>CAB1662</t>
  </si>
  <si>
    <t>LABEL=CAB1663, CellIndex=245, CGI=643035278F337</t>
  </si>
  <si>
    <t>CAB1663</t>
  </si>
  <si>
    <t>LABEL=CAB1671, CellIndex=191, CGI=643035278F33F</t>
  </si>
  <si>
    <t>CAB1671</t>
  </si>
  <si>
    <t>LABEL=CAB1672, CellIndex=192, CGI=643035278F340</t>
  </si>
  <si>
    <t>CAB1672</t>
  </si>
  <si>
    <t>LABEL=CAB1673, CellIndex=193, CGI=643035278F341</t>
  </si>
  <si>
    <t>CAB1673</t>
  </si>
  <si>
    <t>LABEL=CAB1681, CellIndex=216, CGI=643035278F349</t>
  </si>
  <si>
    <t>CAB1681</t>
  </si>
  <si>
    <t>LABEL=CAB1682, CellIndex=217, CGI=643035278F34A</t>
  </si>
  <si>
    <t>CAB1682</t>
  </si>
  <si>
    <t>LABEL=CAB1683, CellIndex=218, CGI=643035278F34B</t>
  </si>
  <si>
    <t>CAB1683</t>
  </si>
  <si>
    <t>LABEL=CAB1691, CellIndex=219, CGI=643035278F353</t>
  </si>
  <si>
    <t>LABEL=CAB1692, CellIndex=220, CGI=643035278F354</t>
  </si>
  <si>
    <t>CAB1692</t>
  </si>
  <si>
    <t>LABEL=CAB1693, CellIndex=221, CGI=643035278F355</t>
  </si>
  <si>
    <t>CAB1693</t>
  </si>
  <si>
    <t>LABEL=CAB1701, CellIndex=533, CGI=643035278F35D</t>
  </si>
  <si>
    <t>CAB1701</t>
  </si>
  <si>
    <t>LABEL=CAB1702, CellIndex=534, CGI=643035278F35E</t>
  </si>
  <si>
    <t>CAB1702</t>
  </si>
  <si>
    <t>LABEL=CAB1703, CellIndex=535, CGI=643035278F35F</t>
  </si>
  <si>
    <t>CAB1703</t>
  </si>
  <si>
    <t>LABEL=CAB1741, CellIndex=176, CGI=64303527BF385</t>
  </si>
  <si>
    <t>CAB1741</t>
  </si>
  <si>
    <t>LABEL=CAB1742, CellIndex=177, CGI=64303527BF386</t>
  </si>
  <si>
    <t>CAB1742</t>
  </si>
  <si>
    <t>LABEL=CAB1743, CellIndex=178, CGI=64303527BF387</t>
  </si>
  <si>
    <t>CAB1743</t>
  </si>
  <si>
    <t>LABEL=CAB1751, CellIndex=303, CGI=643035279F38F</t>
  </si>
  <si>
    <t>LABEL=CAB1752, CellIndex=304, CGI=643035279F390</t>
  </si>
  <si>
    <t>LABEL=CAB1753, CellIndex=305, CGI=643035279F391</t>
  </si>
  <si>
    <t>CAB1753</t>
  </si>
  <si>
    <t>LABEL=CAB1791, CellIndex=269, CGI=643035279F3B7</t>
  </si>
  <si>
    <t>LABEL=CAB1792, CellIndex=270, CGI=643035279F3B8</t>
  </si>
  <si>
    <t>CAB1792</t>
  </si>
  <si>
    <t>LABEL=CAB1793, CellIndex=271, CGI=643035279F3B9</t>
  </si>
  <si>
    <t>CAB1793</t>
  </si>
  <si>
    <t>LABEL=CAB1801, CellIndex=118, CGI=643035279F3C1</t>
  </si>
  <si>
    <t>CAB1801</t>
  </si>
  <si>
    <t>LABEL=CAB1802, CellIndex=119, CGI=643035279F3C2</t>
  </si>
  <si>
    <t>CAB1802</t>
  </si>
  <si>
    <t>LABEL=CAB1803, CellIndex=120, CGI=643035279F3C3</t>
  </si>
  <si>
    <t>LABEL=CAB1821, CellIndex=210, CGI=643035279F3D5</t>
  </si>
  <si>
    <t>CAB1821</t>
  </si>
  <si>
    <t>LABEL=CAB1822, CellIndex=211, CGI=643035279F3D6</t>
  </si>
  <si>
    <t>CAB1822</t>
  </si>
  <si>
    <t>LABEL=CAB1823, CellIndex=212, CGI=643035279F3D7</t>
  </si>
  <si>
    <t>CAB1823</t>
  </si>
  <si>
    <t>LABEL=CAB1827, CellIndex=389, CGI=643035279F3DB</t>
  </si>
  <si>
    <t>CAB1827</t>
  </si>
  <si>
    <t>LABEL=CAB1828, CellIndex=390, CGI=643035279F3DC</t>
  </si>
  <si>
    <t>CAB1828</t>
  </si>
  <si>
    <t>LABEL=CAB1829, CellIndex=391, CGI=643035279F3DD</t>
  </si>
  <si>
    <t>CAB1829</t>
  </si>
  <si>
    <t>LABEL=CAB1831, CellIndex=306, CGI=643035279F3DF</t>
  </si>
  <si>
    <t>CAB1831</t>
  </si>
  <si>
    <t>LABEL=CAB1832, CellIndex=307, CGI=643035279F3E0</t>
  </si>
  <si>
    <t>CAB1832</t>
  </si>
  <si>
    <t>LABEL=CAB1861, CellIndex=909, CGI=643035278F3FD</t>
  </si>
  <si>
    <t>CAB1861</t>
  </si>
  <si>
    <t>LABEL=CAB1862, CellIndex=910, CGI=643035278F3FE</t>
  </si>
  <si>
    <t>CAB1862</t>
  </si>
  <si>
    <t>LABEL=CAB1863, CellIndex=911, CGI=643035278F3FF</t>
  </si>
  <si>
    <t>CAB1863</t>
  </si>
  <si>
    <t>LABEL=CAB1891, CellIndex=1172, CGI=643035279F41B</t>
  </si>
  <si>
    <t>LABEL=CAB1892, CellIndex=1173, CGI=643035279F41C</t>
  </si>
  <si>
    <t>CAB1892</t>
  </si>
  <si>
    <t>LABEL=CAB1893, CellIndex=1174, CGI=643035279F41D</t>
  </si>
  <si>
    <t>LABEL=CAB1981, CellIndex=249, CGI=64303527BF475</t>
  </si>
  <si>
    <t>CAB1981</t>
  </si>
  <si>
    <t>LABEL=CAB1982, CellIndex=250, CGI=64303527BF476</t>
  </si>
  <si>
    <t>CAB1982</t>
  </si>
  <si>
    <t>LABEL=CAB1983, CellIndex=251, CGI=64303527BF477</t>
  </si>
  <si>
    <t>CAB1983</t>
  </si>
  <si>
    <t>LABEL=CAB2001, CellIndex=308, CGI=643035278F489</t>
  </si>
  <si>
    <t>CAB2001</t>
  </si>
  <si>
    <t>LABEL=CAB2002, CellIndex=309, CGI=643035278F48A</t>
  </si>
  <si>
    <t>CAB2002</t>
  </si>
  <si>
    <t>LABEL=CAB2003, CellIndex=310, CGI=643035278F48B</t>
  </si>
  <si>
    <t>CAB2003</t>
  </si>
  <si>
    <t>LABEL=CAB2011, CellIndex=158, CGI=643035278F493</t>
  </si>
  <si>
    <t>CAB2011</t>
  </si>
  <si>
    <t>LABEL=CAB2012, CellIndex=159, CGI=643035278F494</t>
  </si>
  <si>
    <t>CAB2012</t>
  </si>
  <si>
    <t>LABEL=CAB2013, CellIndex=160, CGI=643035278F495</t>
  </si>
  <si>
    <t>CAB2013</t>
  </si>
  <si>
    <t>LABEL=CAB2021, CellIndex=311, CGI=643035279F49D</t>
  </si>
  <si>
    <t>CAB2021</t>
  </si>
  <si>
    <t>LABEL=CAB2022, CellIndex=312, CGI=643035279F49E</t>
  </si>
  <si>
    <t>CAB2022</t>
  </si>
  <si>
    <t>LABEL=CAB2023, CellIndex=313, CGI=643035279F49F</t>
  </si>
  <si>
    <t>LABEL=CAB2031, CellIndex=314, CGI=643035278F4A7</t>
  </si>
  <si>
    <t>LABEL=CAB2032, CellIndex=315, CGI=643035278F4A8</t>
  </si>
  <si>
    <t>LABEL=CAB2033, CellIndex=316, CGI=643035278F4A9</t>
  </si>
  <si>
    <t>CAB2033</t>
  </si>
  <si>
    <t>LABEL=CAB2051, CellIndex=278, CGI=643035278F4BB</t>
  </si>
  <si>
    <t>CAB2051</t>
  </si>
  <si>
    <t>LABEL=CAB2052, CellIndex=279, CGI=643035278F4BC</t>
  </si>
  <si>
    <t>CAB2052</t>
  </si>
  <si>
    <t>LABEL=CAB2053, CellIndex=280, CGI=643035278F4BD</t>
  </si>
  <si>
    <t>LABEL=CAB2061, CellIndex=282, CGI=643035278F4C5</t>
  </si>
  <si>
    <t>CAB2061</t>
  </si>
  <si>
    <t>LABEL=CAB2062, CellIndex=283, CGI=643035278F4C6</t>
  </si>
  <si>
    <t>LABEL=CAB2063, CellIndex=284, CGI=643035278F4C7</t>
  </si>
  <si>
    <t>CAB2063</t>
  </si>
  <si>
    <t>LABEL=CAB2071, CellIndex=2044, CGI=643035278F4CF</t>
  </si>
  <si>
    <t>CAB2071</t>
  </si>
  <si>
    <t>LABEL=CAB2072, CellIndex=2045, CGI=643035278F4D0</t>
  </si>
  <si>
    <t>LABEL=CAB2073, CellIndex=2046, CGI=643035278F4D1</t>
  </si>
  <si>
    <t>CAB2073</t>
  </si>
  <si>
    <t>LABEL=CAB2091, CellIndex=317, CGI=643035279F4E3</t>
  </si>
  <si>
    <t>CAB2091</t>
  </si>
  <si>
    <t>LABEL=CAB2092, CellIndex=318, CGI=643035279F4E4</t>
  </si>
  <si>
    <t>LABEL=CAB2093, CellIndex=319, CGI=643035279F4E5</t>
  </si>
  <si>
    <t>CAB2093</t>
  </si>
  <si>
    <t>LABEL=CAB2097, CellIndex=350, CGI=643035279F4E9</t>
  </si>
  <si>
    <t>CAB2097</t>
  </si>
  <si>
    <t>LABEL=CAB2098, CellIndex=351, CGI=643035279F4EA</t>
  </si>
  <si>
    <t>CAB2098</t>
  </si>
  <si>
    <t>LABEL=CAB2099, CellIndex=352, CGI=643035279F4EB</t>
  </si>
  <si>
    <t>CAB2099</t>
  </si>
  <si>
    <t>LABEL=CAB2101, CellIndex=285, CGI=64303527BF4ED</t>
  </si>
  <si>
    <t>CAB2101</t>
  </si>
  <si>
    <t>LABEL=CAB2102, CellIndex=286, CGI=64303527BF4EE</t>
  </si>
  <si>
    <t>CAB2102</t>
  </si>
  <si>
    <t>LABEL=CAB2103, CellIndex=287, CGI=64303527BF4EF</t>
  </si>
  <si>
    <t>CAB2103</t>
  </si>
  <si>
    <t>LABEL=CAB2111, CellIndex=288, CGI=64303527BF4F7</t>
  </si>
  <si>
    <t>CAB2111</t>
  </si>
  <si>
    <t>LABEL=CAB2112, CellIndex=289, CGI=64303527BF4F8</t>
  </si>
  <si>
    <t>CAB2112</t>
  </si>
  <si>
    <t>LABEL=CAB2113, CellIndex=290, CGI=64303527BF4F9</t>
  </si>
  <si>
    <t>CAB2113</t>
  </si>
  <si>
    <t>LABEL=CAB2121, CellIndex=1175, CGI=643035278F501</t>
  </si>
  <si>
    <t>CAB2121</t>
  </si>
  <si>
    <t>LABEL=CAB2122, CellIndex=1176, CGI=643035278F502</t>
  </si>
  <si>
    <t>CAB2122</t>
  </si>
  <si>
    <t>LABEL=CAB2123, CellIndex=1177, CGI=643035278F503</t>
  </si>
  <si>
    <t>CAB2123</t>
  </si>
  <si>
    <t>LABEL=CAB2131, CellIndex=297, CGI=643035279F50B</t>
  </si>
  <si>
    <t>LABEL=CAB2132, CellIndex=298, CGI=643035279F50C</t>
  </si>
  <si>
    <t>CAB2132</t>
  </si>
  <si>
    <t>LABEL=CAB2133, CellIndex=299, CGI=643035279F50D</t>
  </si>
  <si>
    <t>CAB2133</t>
  </si>
  <si>
    <t>LABEL=CAB2141, CellIndex=320, CGI=643035279F515</t>
  </si>
  <si>
    <t>LABEL=CAB2142, CellIndex=321, CGI=643035279F516</t>
  </si>
  <si>
    <t>LABEL=CAB2143, CellIndex=322, CGI=643035279F517</t>
  </si>
  <si>
    <t>CAB2143</t>
  </si>
  <si>
    <t>LABEL=CAB2147, CellIndex=383, CGI=643035279F51B</t>
  </si>
  <si>
    <t>CAB2147</t>
  </si>
  <si>
    <t>LABEL=CAB2148, CellIndex=384, CGI=643035279F51C</t>
  </si>
  <si>
    <t>CAB2148</t>
  </si>
  <si>
    <t>LABEL=CAB2149, CellIndex=385, CGI=643035279F51D</t>
  </si>
  <si>
    <t>CAB2149</t>
  </si>
  <si>
    <t>LABEL=CAB2161, CellIndex=255, CGI=643035278F529</t>
  </si>
  <si>
    <t>CAB2161</t>
  </si>
  <si>
    <t>LABEL=CAB2162, CellIndex=256, CGI=643035278F52A</t>
  </si>
  <si>
    <t>CAB2162</t>
  </si>
  <si>
    <t>LABEL=CAB2163, CellIndex=257, CGI=643035278F52B</t>
  </si>
  <si>
    <t>CAB2163</t>
  </si>
  <si>
    <t>LABEL=CAB2171, CellIndex=99, CGI=643035278F533</t>
  </si>
  <si>
    <t>CAB2171</t>
  </si>
  <si>
    <t>LABEL=CAB2172, CellIndex=100, CGI=643035278F534</t>
  </si>
  <si>
    <t>CAB2172</t>
  </si>
  <si>
    <t>LABEL=CAB2173, CellIndex=101, CGI=643035278F535</t>
  </si>
  <si>
    <t>CAB2173</t>
  </si>
  <si>
    <t>LABEL=CAB2177, CellIndex=353, CGI=643035278F539</t>
  </si>
  <si>
    <t>LABEL=CAB2178, CellIndex=354, CGI=643035278F53A</t>
  </si>
  <si>
    <t>CAB2178</t>
  </si>
  <si>
    <t>LABEL=CAB2179, CellIndex=355, CGI=643035278F53B</t>
  </si>
  <si>
    <t>LABEL=CAB2251, CellIndex=405, CGI=643035279F583</t>
  </si>
  <si>
    <t>CAB2251</t>
  </si>
  <si>
    <t>LABEL=CAB2252, CellIndex=406, CGI=643035279F584</t>
  </si>
  <si>
    <t>CAB2252</t>
  </si>
  <si>
    <t>LABEL=CAB2253, CellIndex=407, CGI=643035279F585</t>
  </si>
  <si>
    <t>CAB2253</t>
  </si>
  <si>
    <t>LABEL=CAB2257, CellIndex=430, CGI=643035279F589</t>
  </si>
  <si>
    <t>CAB2257</t>
  </si>
  <si>
    <t>LABEL=CAB2258, CellIndex=431, CGI=643035279F58A</t>
  </si>
  <si>
    <t>CAB2258</t>
  </si>
  <si>
    <t>LABEL=CAB2259, CellIndex=432, CGI=643035279F58B</t>
  </si>
  <si>
    <t>CAB2259</t>
  </si>
  <si>
    <t>LABEL=DC_1_MAIN_FAIL_NAM_AL_1, CellIndex=2013, CGI=643034E217533</t>
  </si>
  <si>
    <t>DC_1_MA</t>
  </si>
  <si>
    <t>LABEL=DC_2_MAIN_FAIL_NAM_AL_2, CellIndex=2014, CGI=643034E217534</t>
  </si>
  <si>
    <t>DC_2_MA</t>
  </si>
  <si>
    <t>LABEL=DC_3_MAIN_FAIL_NAM_AL_3, CellIndex=2015, CGI=643034E217535</t>
  </si>
  <si>
    <t>DC_3_MA</t>
  </si>
  <si>
    <t>LABEL=DC_4_MAIN_FAIL_NAM_AL_4, CellIndex=2016, CGI=643034E217536</t>
  </si>
  <si>
    <t>DC_4_MA</t>
  </si>
  <si>
    <t>LABEL=TEST0011, CellIndex=2011, CGI=643034E217531</t>
  </si>
  <si>
    <t>LABEL=TEST0012, CellIndex=2012, CGI=643034E217532</t>
  </si>
  <si>
    <t>LABEL=TEST01B7, CellIndex=1877, CGI=6430327114E27</t>
  </si>
  <si>
    <t>TEST01B</t>
  </si>
  <si>
    <t>BCNA02-BSC</t>
  </si>
  <si>
    <t>LABEL=NAM0011, CellIndex=78, CGI=6430351AFAFD3</t>
  </si>
  <si>
    <t>NAM0011</t>
  </si>
  <si>
    <t>LABEL=NAM0012, CellIndex=79, CGI=6430351AFAFD4</t>
  </si>
  <si>
    <t>NAM0012</t>
  </si>
  <si>
    <t>LABEL=NAM0013, CellIndex=80, CGI=6430351AFAFD5</t>
  </si>
  <si>
    <t>LABEL=NAM0070, CellIndex=319, CGI=6430351B3B00E</t>
  </si>
  <si>
    <t>NAM0070</t>
  </si>
  <si>
    <t>LABEL=NAM0071, CellIndex=87, CGI=6430351B3B00F</t>
  </si>
  <si>
    <t>NAM0071</t>
  </si>
  <si>
    <t>LABEL=NAM0072, CellIndex=88, CGI=6430351B3B010</t>
  </si>
  <si>
    <t>NAM0072</t>
  </si>
  <si>
    <t>LABEL=NAM0073, CellIndex=89, CGI=6430351B3B011</t>
  </si>
  <si>
    <t>NAM0073</t>
  </si>
  <si>
    <t>LABEL=NAM0201, CellIndex=168, CGI=6430351B3B091</t>
  </si>
  <si>
    <t>NAM0201</t>
  </si>
  <si>
    <t>LABEL=NAM0202, CellIndex=169, CGI=6430351B3B092</t>
  </si>
  <si>
    <t>NAM0202</t>
  </si>
  <si>
    <t>LABEL=NAM0203, CellIndex=170, CGI=6430351B3B093</t>
  </si>
  <si>
    <t>NAM0203</t>
  </si>
  <si>
    <t>LABEL=NAM0211, CellIndex=303, CGI=6430351B3B09B</t>
  </si>
  <si>
    <t>NAM0211</t>
  </si>
  <si>
    <t>LABEL=NAM0212, CellIndex=304, CGI=6430351B3B09C</t>
  </si>
  <si>
    <t>NAM0212</t>
  </si>
  <si>
    <t>LABEL=NAM0213, CellIndex=305, CGI=6430351B3B09D</t>
  </si>
  <si>
    <t>NAM0213</t>
  </si>
  <si>
    <t>LABEL=NAM0341, CellIndex=27, CGI=6430351B3B11D</t>
  </si>
  <si>
    <t>NAM0341</t>
  </si>
  <si>
    <t>LABEL=NAM0342, CellIndex=28, CGI=6430351B3B11E</t>
  </si>
  <si>
    <t>NAM0342</t>
  </si>
  <si>
    <t>LABEL=NAM0343, CellIndex=29, CGI=6430351B3B11F</t>
  </si>
  <si>
    <t>NAM0343</t>
  </si>
  <si>
    <t>LABEL=NAM0351, CellIndex=30, CGI=6430351B3B127</t>
  </si>
  <si>
    <t>NAM0351</t>
  </si>
  <si>
    <t>LABEL=NAM0352, CellIndex=31, CGI=6430351B3B128</t>
  </si>
  <si>
    <t>NAM0352</t>
  </si>
  <si>
    <t>LABEL=NAM0353, CellIndex=32, CGI=6430351B3B129</t>
  </si>
  <si>
    <t>NAM0353</t>
  </si>
  <si>
    <t>LABEL=NAM0361, CellIndex=33, CGI=6430351B3B131</t>
  </si>
  <si>
    <t>NAM0361</t>
  </si>
  <si>
    <t>LABEL=NAM0362, CellIndex=34, CGI=6430351B3B132</t>
  </si>
  <si>
    <t>LABEL=NAM0363, CellIndex=35, CGI=6430351B3B133</t>
  </si>
  <si>
    <t>NAM0363</t>
  </si>
  <si>
    <t>LABEL=NAM0371, CellIndex=36, CGI=6430351B3B13B</t>
  </si>
  <si>
    <t>NAM0371</t>
  </si>
  <si>
    <t>LABEL=NAM0372, CellIndex=37, CGI=6430351B3B13C</t>
  </si>
  <si>
    <t>NAM0372</t>
  </si>
  <si>
    <t>LABEL=NAM0373, CellIndex=38, CGI=6430351B3B13D</t>
  </si>
  <si>
    <t>NAM0373</t>
  </si>
  <si>
    <t>LABEL=NAM0391, CellIndex=39, CGI=6430351AFB14F</t>
  </si>
  <si>
    <t>NAM0391</t>
  </si>
  <si>
    <t>LABEL=NAM0392, CellIndex=40, CGI=6430351AFB150</t>
  </si>
  <si>
    <t>NAM0392</t>
  </si>
  <si>
    <t>LABEL=NAM0393, CellIndex=41, CGI=6430351AFB151</t>
  </si>
  <si>
    <t>NAM0393</t>
  </si>
  <si>
    <t>LABEL=NAM0401, CellIndex=1000, CGI=6430351B3B159</t>
  </si>
  <si>
    <t>NAM0401</t>
  </si>
  <si>
    <t>LABEL=NAM0402, CellIndex=1001, CGI=6430351B3B15A</t>
  </si>
  <si>
    <t>NAM0402</t>
  </si>
  <si>
    <t>LABEL=NAM0403, CellIndex=1002, CGI=6430351B3B15B</t>
  </si>
  <si>
    <t>NAM0403</t>
  </si>
  <si>
    <t>LABEL=NAM0411, CellIndex=1003, CGI=6430351AFB163</t>
  </si>
  <si>
    <t>NAM0411</t>
  </si>
  <si>
    <t>LABEL=NAM0412, CellIndex=1004, CGI=6430351AFB164</t>
  </si>
  <si>
    <t>NAM0412</t>
  </si>
  <si>
    <t>LABEL=NAM0413, CellIndex=1005, CGI=6430351AFB165</t>
  </si>
  <si>
    <t>NAM0413</t>
  </si>
  <si>
    <t>LABEL=NAM0421, CellIndex=1006, CGI=6430351AFB16D</t>
  </si>
  <si>
    <t>NAM0421</t>
  </si>
  <si>
    <t>LABEL=NAM0422, CellIndex=1007, CGI=6430351AFB16E</t>
  </si>
  <si>
    <t>NAM0422</t>
  </si>
  <si>
    <t>LABEL=NAM0423, CellIndex=1008, CGI=6430351AFB16F</t>
  </si>
  <si>
    <t>NAM0423</t>
  </si>
  <si>
    <t>LABEL=NAM0431, CellIndex=1009, CGI=6430351AFB177</t>
  </si>
  <si>
    <t>NAM0431</t>
  </si>
  <si>
    <t>LABEL=NAM0432, CellIndex=1010, CGI=6430351AFB178</t>
  </si>
  <si>
    <t>NAM0432</t>
  </si>
  <si>
    <t>LABEL=NAM0433, CellIndex=1011, CGI=6430351AFB179</t>
  </si>
  <si>
    <t>NAM0433</t>
  </si>
  <si>
    <t>LABEL=NAM0441, CellIndex=1012, CGI=6430351AFB181</t>
  </si>
  <si>
    <t>NAM0441</t>
  </si>
  <si>
    <t>LABEL=NAM0442, CellIndex=1013, CGI=6430351AFB182</t>
  </si>
  <si>
    <t>NAM0442</t>
  </si>
  <si>
    <t>LABEL=NAM0443, CellIndex=1014, CGI=6430351AFB183</t>
  </si>
  <si>
    <t>LABEL=NAM0451, CellIndex=1015, CGI=6430351AFB18B</t>
  </si>
  <si>
    <t>NAM0451</t>
  </si>
  <si>
    <t>LABEL=NAM0452, CellIndex=1016, CGI=6430351AFB18C</t>
  </si>
  <si>
    <t>LABEL=NAM0453, CellIndex=1017, CGI=6430351AFB18D</t>
  </si>
  <si>
    <t>NAM0453</t>
  </si>
  <si>
    <t>LABEL=NAM0461, CellIndex=1018, CGI=6430351AFB195</t>
  </si>
  <si>
    <t>NAM0461</t>
  </si>
  <si>
    <t>LABEL=NAM0462, CellIndex=1019, CGI=6430351AFB196</t>
  </si>
  <si>
    <t>NAM0462</t>
  </si>
  <si>
    <t>LABEL=NAM0463, CellIndex=1020, CGI=6430351AFB197</t>
  </si>
  <si>
    <t>NAM0463</t>
  </si>
  <si>
    <t>LABEL=NAM0471, CellIndex=1021, CGI=6430351AFB19F</t>
  </si>
  <si>
    <t>NAM0471</t>
  </si>
  <si>
    <t>LABEL=NAM0472, CellIndex=1022, CGI=6430351AFB1A0</t>
  </si>
  <si>
    <t>NAM0472</t>
  </si>
  <si>
    <t>LABEL=NAM0473, CellIndex=1023, CGI=6430351AFB1A1</t>
  </si>
  <si>
    <t>NAM0473</t>
  </si>
  <si>
    <t>LABEL=NAM0491, CellIndex=75, CGI=6430351AFB1B3</t>
  </si>
  <si>
    <t>NAM0491</t>
  </si>
  <si>
    <t>LABEL=NAM0492, CellIndex=76, CGI=6430351AFB1B4</t>
  </si>
  <si>
    <t>NAM0492</t>
  </si>
  <si>
    <t>LABEL=NAM0493, CellIndex=77, CGI=6430351AFB1B5</t>
  </si>
  <si>
    <t>NAM0493</t>
  </si>
  <si>
    <t>LABEL=NAM0501, CellIndex=1027, CGI=6430351AFB1BD</t>
  </si>
  <si>
    <t>NAM0501</t>
  </si>
  <si>
    <t>LABEL=NAM0502, CellIndex=1028, CGI=6430351AFB1BE</t>
  </si>
  <si>
    <t>NAM0502</t>
  </si>
  <si>
    <t>LABEL=NAM0503, CellIndex=1029, CGI=6430351AFB1BF</t>
  </si>
  <si>
    <t>NAM0503</t>
  </si>
  <si>
    <t>LABEL=NAM0511, CellIndex=1030, CGI=6430351B3B1C7</t>
  </si>
  <si>
    <t>NAM0511</t>
  </si>
  <si>
    <t>LABEL=NAM0512, CellIndex=1031, CGI=6430351B3B1C8</t>
  </si>
  <si>
    <t>NAM0512</t>
  </si>
  <si>
    <t>LABEL=NAM0513, CellIndex=1032, CGI=6430351B3B1C9</t>
  </si>
  <si>
    <t>NAM0513</t>
  </si>
  <si>
    <t>LABEL=NAM0521, CellIndex=1033, CGI=6430351B3B1D1</t>
  </si>
  <si>
    <t>NAM0521</t>
  </si>
  <si>
    <t>LABEL=NAM0522, CellIndex=1034, CGI=6430351B3B1D2</t>
  </si>
  <si>
    <t>NAM0522</t>
  </si>
  <si>
    <t>LABEL=NAM0523, CellIndex=1035, CGI=6430351B3B1D3</t>
  </si>
  <si>
    <t>NAM0523</t>
  </si>
  <si>
    <t>LABEL=NAM0531, CellIndex=1036, CGI=6430351B3B1DB</t>
  </si>
  <si>
    <t>NAM0531</t>
  </si>
  <si>
    <t>LABEL=NAM0532, CellIndex=1037, CGI=6430351B3B1DC</t>
  </si>
  <si>
    <t>NAM0532</t>
  </si>
  <si>
    <t>LABEL=NAM0533, CellIndex=1038, CGI=6430351B3B1DD</t>
  </si>
  <si>
    <t>NAM0533</t>
  </si>
  <si>
    <t>LABEL=NAM0541, CellIndex=72, CGI=6430351B3B1E5</t>
  </si>
  <si>
    <t>NAM0541</t>
  </si>
  <si>
    <t>LABEL=NAM0542, CellIndex=73, CGI=6430351B3B1E6</t>
  </si>
  <si>
    <t>NAM0542</t>
  </si>
  <si>
    <t>LABEL=NAM0543, CellIndex=74, CGI=6430351B3B1E7</t>
  </si>
  <si>
    <t>NAM0543</t>
  </si>
  <si>
    <t>LABEL=NAM0551, CellIndex=1039, CGI=6430351B3B1EF</t>
  </si>
  <si>
    <t>NAM0551</t>
  </si>
  <si>
    <t>LABEL=NAM0552, CellIndex=1040, CGI=6430351B3B1F0</t>
  </si>
  <si>
    <t>NAM0552</t>
  </si>
  <si>
    <t>LABEL=NAM0553, CellIndex=1041, CGI=6430351B3B1F1</t>
  </si>
  <si>
    <t>NAM0553</t>
  </si>
  <si>
    <t>LABEL=NAM0561, CellIndex=1042, CGI=6430351AFB1F9</t>
  </si>
  <si>
    <t>NAM0561</t>
  </si>
  <si>
    <t>LABEL=NAM0562, CellIndex=1043, CGI=6430351AFB1FA</t>
  </si>
  <si>
    <t>NAM0562</t>
  </si>
  <si>
    <t>LABEL=NAM0563, CellIndex=1044, CGI=6430351AFB1FB</t>
  </si>
  <si>
    <t>NAM0563</t>
  </si>
  <si>
    <t>LABEL=NAM0571, CellIndex=1045, CGI=6430351AFB203</t>
  </si>
  <si>
    <t>NAM0571</t>
  </si>
  <si>
    <t>LABEL=NAM0572, CellIndex=1046, CGI=6430351AFB204</t>
  </si>
  <si>
    <t>NAM0572</t>
  </si>
  <si>
    <t>LABEL=NAM0573, CellIndex=1047, CGI=6430351AFB205</t>
  </si>
  <si>
    <t>NAM0573</t>
  </si>
  <si>
    <t>LABEL=NAM0581, CellIndex=1048, CGI=6430351B3B20D</t>
  </si>
  <si>
    <t>NAM0581</t>
  </si>
  <si>
    <t>LABEL=NAM0582, CellIndex=1049, CGI=6430351B3B20E</t>
  </si>
  <si>
    <t>NAM0582</t>
  </si>
  <si>
    <t>LABEL=NAM0583, CellIndex=1050, CGI=6430351B3B20F</t>
  </si>
  <si>
    <t>NAM0583</t>
  </si>
  <si>
    <t>LABEL=NAM0591, CellIndex=15, CGI=6430351B3B217</t>
  </si>
  <si>
    <t>NAM0591</t>
  </si>
  <si>
    <t>LABEL=NAM0592, CellIndex=16, CGI=6430351B3B218</t>
  </si>
  <si>
    <t>NAM0592</t>
  </si>
  <si>
    <t>LABEL=NAM0593, CellIndex=17, CGI=6430351B3B219</t>
  </si>
  <si>
    <t>NAM0593</t>
  </si>
  <si>
    <t>LABEL=NAM0601, CellIndex=350, CGI=6430351B3B221</t>
  </si>
  <si>
    <t>NAM0601</t>
  </si>
  <si>
    <t>LABEL=NAM0602, CellIndex=351, CGI=6430351B3B222</t>
  </si>
  <si>
    <t>NAM0602</t>
  </si>
  <si>
    <t>LABEL=NAM0603, CellIndex=352, CGI=6430351B3B223</t>
  </si>
  <si>
    <t>NAM0603</t>
  </si>
  <si>
    <t>LABEL=NAM0611, CellIndex=1410, CGI=6430351B3B22B</t>
  </si>
  <si>
    <t>NAM0611</t>
  </si>
  <si>
    <t>LABEL=NAM0612, CellIndex=1411, CGI=6430351B3B22C</t>
  </si>
  <si>
    <t>LABEL=NAM0613, CellIndex=1412, CGI=6430351B3B22D</t>
  </si>
  <si>
    <t>NAM0613</t>
  </si>
  <si>
    <t>LABEL=NAM0621, CellIndex=1162, CGI=6430351B3B235</t>
  </si>
  <si>
    <t>NAM0621</t>
  </si>
  <si>
    <t>LABEL=NAM0622, CellIndex=1163, CGI=6430351B3B236</t>
  </si>
  <si>
    <t>NAM0622</t>
  </si>
  <si>
    <t>LABEL=NAM0623, CellIndex=1164, CGI=6430351B3B237</t>
  </si>
  <si>
    <t>NAM0623</t>
  </si>
  <si>
    <t>LABEL=NAM0631, CellIndex=1054, CGI=6430351AFB23F</t>
  </si>
  <si>
    <t>NAM0631</t>
  </si>
  <si>
    <t>LABEL=NAM0632, CellIndex=1055, CGI=6430351AFB240</t>
  </si>
  <si>
    <t>NAM0632</t>
  </si>
  <si>
    <t>LABEL=NAM0633, CellIndex=1056, CGI=6430351AFB241</t>
  </si>
  <si>
    <t>NAM0633</t>
  </si>
  <si>
    <t>LABEL=NAM0641, CellIndex=1401, CGI=6430351B3B249</t>
  </si>
  <si>
    <t>NAM0641</t>
  </si>
  <si>
    <t>LABEL=NAM0642, CellIndex=1402, CGI=6430351B3B24A</t>
  </si>
  <si>
    <t>NAM0642</t>
  </si>
  <si>
    <t>LABEL=NAM0643, CellIndex=1403, CGI=6430351B3B24B</t>
  </si>
  <si>
    <t>NAM0643</t>
  </si>
  <si>
    <t>LABEL=NAM0660, CellIndex=301, CGI=6430351B3B25C</t>
  </si>
  <si>
    <t>NAM0660</t>
  </si>
  <si>
    <t>LABEL=NAM0661, CellIndex=1057, CGI=6430351B3B25D</t>
  </si>
  <si>
    <t>NAM0661</t>
  </si>
  <si>
    <t>LABEL=NAM0662, CellIndex=1058, CGI=6430351B3B25E</t>
  </si>
  <si>
    <t>LABEL=NAM0663, CellIndex=297, CGI=6430351B3B25F</t>
  </si>
  <si>
    <t>NAM0663</t>
  </si>
  <si>
    <t>LABEL=NAM0670, CellIndex=320, CGI=6430351B3B266</t>
  </si>
  <si>
    <t>NAM0670</t>
  </si>
  <si>
    <t>LABEL=NAM0671, CellIndex=1060, CGI=6430351B3B267</t>
  </si>
  <si>
    <t>NAM0671</t>
  </si>
  <si>
    <t>LABEL=NAM0672, CellIndex=1061, CGI=6430351B3B268</t>
  </si>
  <si>
    <t>NAM0672</t>
  </si>
  <si>
    <t>LABEL=NAM0673, CellIndex=1062, CGI=6430351B3B269</t>
  </si>
  <si>
    <t>NAM0673</t>
  </si>
  <si>
    <t>LABEL=NAM0681, CellIndex=1404, CGI=6430351B3B271</t>
  </si>
  <si>
    <t>NAM0681</t>
  </si>
  <si>
    <t>LABEL=NAM0682, CellIndex=1405, CGI=6430351B3B272</t>
  </si>
  <si>
    <t>NAM0682</t>
  </si>
  <si>
    <t>LABEL=NAM0683, CellIndex=1406, CGI=6430351B3B273</t>
  </si>
  <si>
    <t>NAM0683</t>
  </si>
  <si>
    <t>LABEL=NAM0781, CellIndex=354, CGI=6430351B3B2D5</t>
  </si>
  <si>
    <t>NAM0781</t>
  </si>
  <si>
    <t>LABEL=NAM0782, CellIndex=355, CGI=6430351B3B2D6</t>
  </si>
  <si>
    <t>NAM0782</t>
  </si>
  <si>
    <t>LABEL=NAM0783, CellIndex=356, CGI=6430351B3B2D7</t>
  </si>
  <si>
    <t>NAM0783</t>
  </si>
  <si>
    <t>LABEL=NAM0801, CellIndex=357, CGI=6430351B3B2E9</t>
  </si>
  <si>
    <t>LABEL=NAM0802, CellIndex=358, CGI=6430351B3B2EA</t>
  </si>
  <si>
    <t>LABEL=NAM0803, CellIndex=359, CGI=6430351B3B2EB</t>
  </si>
  <si>
    <t>LABEL=NAM0850, CellIndex=424, CGI=6430351B3B31A</t>
  </si>
  <si>
    <t>NAM0850</t>
  </si>
  <si>
    <t>LABEL=NAM0851, CellIndex=174, CGI=6430351B3B31B</t>
  </si>
  <si>
    <t>LABEL=NAM0852, CellIndex=175, CGI=6430351B3B31C</t>
  </si>
  <si>
    <t>NAM0852</t>
  </si>
  <si>
    <t>LABEL=NAM0853, CellIndex=176, CGI=6430351B3B31D</t>
  </si>
  <si>
    <t>NAM0853</t>
  </si>
  <si>
    <t>LABEL=NAM0950, CellIndex=425, CGI=6430351B3B37E</t>
  </si>
  <si>
    <t>NAM0950</t>
  </si>
  <si>
    <t>LABEL=NAM0951, CellIndex=1066, CGI=6430351B3B37F</t>
  </si>
  <si>
    <t>NAM0951</t>
  </si>
  <si>
    <t>LABEL=NAM0952, CellIndex=1067, CGI=6430351B3B380</t>
  </si>
  <si>
    <t>NAM0952</t>
  </si>
  <si>
    <t>LABEL=NAM0953, CellIndex=1068, CGI=6430351B3B381</t>
  </si>
  <si>
    <t>NAM0953</t>
  </si>
  <si>
    <t>LABEL=NAM0981, CellIndex=1069, CGI=6430351B3B39D</t>
  </si>
  <si>
    <t>NAM0981</t>
  </si>
  <si>
    <t>LABEL=NAM0982, CellIndex=1070, CGI=6430351B3B39E</t>
  </si>
  <si>
    <t>NAM0982</t>
  </si>
  <si>
    <t>LABEL=NAM0983, CellIndex=1071, CGI=6430351B3B39F</t>
  </si>
  <si>
    <t>LABEL=NAM1001, CellIndex=360, CGI=6430351B3B3B1</t>
  </si>
  <si>
    <t>LABEL=NAM1002, CellIndex=361, CGI=6430351B3B3B2</t>
  </si>
  <si>
    <t>NAM1002</t>
  </si>
  <si>
    <t>LABEL=NAM1003, CellIndex=362, CGI=6430351B3B3B3</t>
  </si>
  <si>
    <t>NAM1003</t>
  </si>
  <si>
    <t>LABEL=NAM1011, CellIndex=366, CGI=6430351B3B3BB</t>
  </si>
  <si>
    <t>NAM1011</t>
  </si>
  <si>
    <t>LABEL=NAM1012, CellIndex=367, CGI=6430351B3B3BC</t>
  </si>
  <si>
    <t>NAM1012</t>
  </si>
  <si>
    <t>LABEL=NAM1013, CellIndex=368, CGI=6430351B3B3BD</t>
  </si>
  <si>
    <t>NAM1013</t>
  </si>
  <si>
    <t>LABEL=NAM1021, CellIndex=413, CGI=6430351B3B3C5</t>
  </si>
  <si>
    <t>NAM1021</t>
  </si>
  <si>
    <t>LABEL=NAM1022, CellIndex=414, CGI=6430351B3B3C6</t>
  </si>
  <si>
    <t>NAM1022</t>
  </si>
  <si>
    <t>LABEL=NAM1023, CellIndex=415, CGI=6430351B3B3C7</t>
  </si>
  <si>
    <t>NAM1023</t>
  </si>
  <si>
    <t>LABEL=NAM1031, CellIndex=369, CGI=6430351B3B3CF</t>
  </si>
  <si>
    <t>NAM1031</t>
  </si>
  <si>
    <t>LABEL=NAM1032, CellIndex=370, CGI=6430351B3B3D0</t>
  </si>
  <si>
    <t>NAM1032</t>
  </si>
  <si>
    <t>LABEL=NAM1033, CellIndex=371, CGI=6430351B3B3D1</t>
  </si>
  <si>
    <t>NAM1033</t>
  </si>
  <si>
    <t>LABEL=NAM1041, CellIndex=165, CGI=6430351B3B3D9</t>
  </si>
  <si>
    <t>NAM1041</t>
  </si>
  <si>
    <t>LABEL=NAM1042, CellIndex=166, CGI=6430351B3B3DA</t>
  </si>
  <si>
    <t>NAM1042</t>
  </si>
  <si>
    <t>LABEL=NAM1043, CellIndex=167, CGI=6430351B3B3DB</t>
  </si>
  <si>
    <t>NAM1043</t>
  </si>
  <si>
    <t>LABEL=NAM1061, CellIndex=54, CGI=6430351AFB3ED</t>
  </si>
  <si>
    <t>NAM1061</t>
  </si>
  <si>
    <t>LABEL=NAM1062, CellIndex=55, CGI=6430351AFB3EE</t>
  </si>
  <si>
    <t>NAM1062</t>
  </si>
  <si>
    <t>LABEL=NAM1063, CellIndex=56, CGI=6430351AFB3EF</t>
  </si>
  <si>
    <t>LABEL=NAM1071, CellIndex=57, CGI=6430351AFB3F7</t>
  </si>
  <si>
    <t>NAM1071</t>
  </si>
  <si>
    <t>LABEL=NAM1072, CellIndex=58, CGI=6430351AFB3F8</t>
  </si>
  <si>
    <t>NAM1072</t>
  </si>
  <si>
    <t>LABEL=NAM1073, CellIndex=59, CGI=6430351AFB3F9</t>
  </si>
  <si>
    <t>NAM1073</t>
  </si>
  <si>
    <t>LABEL=NAM1111, CellIndex=372, CGI=6430351B3B41F</t>
  </si>
  <si>
    <t>NAM1111</t>
  </si>
  <si>
    <t>LABEL=NAM1112, CellIndex=373, CGI=6430351B3B420</t>
  </si>
  <si>
    <t>NAM1112</t>
  </si>
  <si>
    <t>LABEL=NAM1113, CellIndex=374, CGI=6430351B3B421</t>
  </si>
  <si>
    <t>NAM1113</t>
  </si>
  <si>
    <t>LABEL=NAM1131, CellIndex=63, CGI=6430351AFB433</t>
  </si>
  <si>
    <t>NAM1131</t>
  </si>
  <si>
    <t>LABEL=NAM1132, CellIndex=64, CGI=6430351AFB434</t>
  </si>
  <si>
    <t>NAM1132</t>
  </si>
  <si>
    <t>LABEL=NAM1133, CellIndex=65, CGI=6430351AFB435</t>
  </si>
  <si>
    <t>NAM1133</t>
  </si>
  <si>
    <t>LABEL=NAM1161, CellIndex=69, CGI=6430351AFB451</t>
  </si>
  <si>
    <t>NAM1161</t>
  </si>
  <si>
    <t>LABEL=NAM1162, CellIndex=70, CGI=6430351AFB452</t>
  </si>
  <si>
    <t>NAM1162</t>
  </si>
  <si>
    <t>LABEL=NAM1163, CellIndex=71, CGI=6430351AFB453</t>
  </si>
  <si>
    <t>NAM1163</t>
  </si>
  <si>
    <t>LABEL=NAM1331, CellIndex=84, CGI=6430351AFB4FB</t>
  </si>
  <si>
    <t>NAM1331</t>
  </si>
  <si>
    <t>LABEL=NAM1332, CellIndex=85, CGI=6430351AFB4FC</t>
  </si>
  <si>
    <t>NAM1332</t>
  </si>
  <si>
    <t>LABEL=NAM1333, CellIndex=86, CGI=6430351AFB4FD</t>
  </si>
  <si>
    <t>NAM1333</t>
  </si>
  <si>
    <t>LABEL=NAM1571, CellIndex=1075, CGI=6430351B3B5EB</t>
  </si>
  <si>
    <t>NAM1571</t>
  </si>
  <si>
    <t>LABEL=NAM1572, CellIndex=1076, CGI=6430351B3B5EC</t>
  </si>
  <si>
    <t>NAM1572</t>
  </si>
  <si>
    <t>LABEL=NAM1573, CellIndex=1077, CGI=6430351B3B5ED</t>
  </si>
  <si>
    <t>NAM1573</t>
  </si>
  <si>
    <t>LABEL=NAM1651, CellIndex=375, CGI=6430351B3B63B</t>
  </si>
  <si>
    <t>NAM1651</t>
  </si>
  <si>
    <t>LABEL=NAM1652, CellIndex=376, CGI=6430351B3B63C</t>
  </si>
  <si>
    <t>NAM1652</t>
  </si>
  <si>
    <t>LABEL=NAM1653, CellIndex=377, CGI=6430351B3B63D</t>
  </si>
  <si>
    <t>LABEL=NAM1681, CellIndex=379, CGI=6430351B3B659</t>
  </si>
  <si>
    <t>NAM1681</t>
  </si>
  <si>
    <t>LABEL=NAM1682, CellIndex=380, CGI=6430351B3B65A</t>
  </si>
  <si>
    <t>NAM1682</t>
  </si>
  <si>
    <t>LABEL=NAM1683, CellIndex=381, CGI=6430351B3B65B</t>
  </si>
  <si>
    <t>NAM1683</t>
  </si>
  <si>
    <t>LABEL=NAM2001, CellIndex=1090, CGI=6430351AFB799</t>
  </si>
  <si>
    <t>NAM2001</t>
  </si>
  <si>
    <t>LABEL=NAM2002, CellIndex=1091, CGI=6430351AFB79A</t>
  </si>
  <si>
    <t>NAM2002</t>
  </si>
  <si>
    <t>LABEL=NAM2003, CellIndex=1092, CGI=6430351AFB79B</t>
  </si>
  <si>
    <t>NAM2003</t>
  </si>
  <si>
    <t>LABEL=NAM2011, CellIndex=1093, CGI=6430351AFB7A3</t>
  </si>
  <si>
    <t>NAM2011</t>
  </si>
  <si>
    <t>LABEL=NAM2012, CellIndex=1094, CGI=6430351AFB7A4</t>
  </si>
  <si>
    <t>NAM2012</t>
  </si>
  <si>
    <t>LABEL=NAM2013, CellIndex=1095, CGI=6430351AFB7A5</t>
  </si>
  <si>
    <t>NAM2013</t>
  </si>
  <si>
    <t>LABEL=NAM2021, CellIndex=1096, CGI=6430351AFB7AD</t>
  </si>
  <si>
    <t>NAM2021</t>
  </si>
  <si>
    <t>LABEL=NAM2022, CellIndex=1097, CGI=6430351AFB7AE</t>
  </si>
  <si>
    <t>NAM2022</t>
  </si>
  <si>
    <t>LABEL=NAM2023, CellIndex=1098, CGI=6430351AFB7AF</t>
  </si>
  <si>
    <t>NAM2023</t>
  </si>
  <si>
    <t>LABEL=NAM2031, CellIndex=1099, CGI=6430351AFB7B7</t>
  </si>
  <si>
    <t>NAM2031</t>
  </si>
  <si>
    <t>LABEL=NAM2032, CellIndex=1100, CGI=6430351AFB7B8</t>
  </si>
  <si>
    <t>NAM2032</t>
  </si>
  <si>
    <t>LABEL=NAM2033, CellIndex=1101, CGI=6430351AFB7B9</t>
  </si>
  <si>
    <t>NAM2033</t>
  </si>
  <si>
    <t>LABEL=NAM2037, CellIndex=331, CGI=6430351AFB7BD</t>
  </si>
  <si>
    <t>NAM2037</t>
  </si>
  <si>
    <t>LABEL=NAM2038, CellIndex=332, CGI=6430351AFB7BE</t>
  </si>
  <si>
    <t>NAM2038</t>
  </si>
  <si>
    <t>LABEL=NAM2039, CellIndex=333, CGI=6430351AFB7BF</t>
  </si>
  <si>
    <t>NAM2039</t>
  </si>
  <si>
    <t>LABEL=NAM2041, CellIndex=1102, CGI=6430351AFB7C1</t>
  </si>
  <si>
    <t>NAM2041</t>
  </si>
  <si>
    <t>LABEL=NAM2042, CellIndex=1103, CGI=6430351AFB7C2</t>
  </si>
  <si>
    <t>NAM2042</t>
  </si>
  <si>
    <t>LABEL=NAM2043, CellIndex=1104, CGI=6430351AFB7C3</t>
  </si>
  <si>
    <t>NAM2043</t>
  </si>
  <si>
    <t>LABEL=NAM2051, CellIndex=1105, CGI=6430351AFB7CB</t>
  </si>
  <si>
    <t>NAM2051</t>
  </si>
  <si>
    <t>LABEL=NAM2052, CellIndex=1106, CGI=6430351AFB7CC</t>
  </si>
  <si>
    <t>NAM2052</t>
  </si>
  <si>
    <t>LABEL=NAM2053, CellIndex=1107, CGI=6430351AFB7CD</t>
  </si>
  <si>
    <t>NAM2053</t>
  </si>
  <si>
    <t>LABEL=NAM2057, CellIndex=334, CGI=6430351AFB7D1</t>
  </si>
  <si>
    <t>NAM2057</t>
  </si>
  <si>
    <t>LABEL=NAM2058, CellIndex=335, CGI=6430351AFB7D2</t>
  </si>
  <si>
    <t>NAM2058</t>
  </si>
  <si>
    <t>LABEL=NAM2059, CellIndex=336, CGI=6430351AFB7D3</t>
  </si>
  <si>
    <t>NAM2059</t>
  </si>
  <si>
    <t>LABEL=NAM2061, CellIndex=81, CGI=6430351AFB7D5</t>
  </si>
  <si>
    <t>NAM2061</t>
  </si>
  <si>
    <t>LABEL=NAM2062, CellIndex=82, CGI=6430351AFB7D6</t>
  </si>
  <si>
    <t>NAM2062</t>
  </si>
  <si>
    <t>LABEL=NAM2063, CellIndex=83, CGI=6430351AFB7D7</t>
  </si>
  <si>
    <t>NAM2063</t>
  </si>
  <si>
    <t>LABEL=NAM2071, CellIndex=1108, CGI=6430351AFB7DF</t>
  </si>
  <si>
    <t>NAM2071</t>
  </si>
  <si>
    <t>LABEL=NAM2072, CellIndex=1109, CGI=6430351AFB7E0</t>
  </si>
  <si>
    <t>NAM2072</t>
  </si>
  <si>
    <t>LABEL=NAM2073, CellIndex=1110, CGI=6430351AFB7E1</t>
  </si>
  <si>
    <t>NAM2073</t>
  </si>
  <si>
    <t>LABEL=NAM2081, CellIndex=95, CGI=6430351AFB7E9</t>
  </si>
  <si>
    <t>NAM2081</t>
  </si>
  <si>
    <t>LABEL=NAM2082, CellIndex=96, CGI=6430351AFB7EA</t>
  </si>
  <si>
    <t>NAM2082</t>
  </si>
  <si>
    <t>LABEL=NAM2083, CellIndex=97, CGI=6430351AFB7EB</t>
  </si>
  <si>
    <t>NAM2083</t>
  </si>
  <si>
    <t>LABEL=NAM2091, CellIndex=1111, CGI=6430351AFB7F3</t>
  </si>
  <si>
    <t>NAM2091</t>
  </si>
  <si>
    <t>LABEL=NAM2092, CellIndex=1112, CGI=6430351AFB7F4</t>
  </si>
  <si>
    <t>NAM2092</t>
  </si>
  <si>
    <t>LABEL=NAM2093, CellIndex=1113, CGI=6430351AFB7F5</t>
  </si>
  <si>
    <t>NAM2093</t>
  </si>
  <si>
    <t>LABEL=NAM2101, CellIndex=1114, CGI=6430351AFB7FD</t>
  </si>
  <si>
    <t>NAM2101</t>
  </si>
  <si>
    <t>LABEL=NAM2102, CellIndex=1115, CGI=6430351AFB7FE</t>
  </si>
  <si>
    <t>NAM2102</t>
  </si>
  <si>
    <t>LABEL=NAM2103, CellIndex=1116, CGI=6430351AFB7FF</t>
  </si>
  <si>
    <t>NAM2103</t>
  </si>
  <si>
    <t>LABEL=NAM2111, CellIndex=1117, CGI=6430351AFB807</t>
  </si>
  <si>
    <t>NAM2111</t>
  </si>
  <si>
    <t>LABEL=NAM2112, CellIndex=1118, CGI=6430351AFB808</t>
  </si>
  <si>
    <t>NAM2112</t>
  </si>
  <si>
    <t>LABEL=NAM2113, CellIndex=1119, CGI=6430351AFB809</t>
  </si>
  <si>
    <t>NAM2113</t>
  </si>
  <si>
    <t>LABEL=NAM2131, CellIndex=1123, CGI=6430351AFB81B</t>
  </si>
  <si>
    <t>NAM2131</t>
  </si>
  <si>
    <t>LABEL=NAM2132, CellIndex=1124, CGI=6430351AFB81C</t>
  </si>
  <si>
    <t>NAM2132</t>
  </si>
  <si>
    <t>LABEL=NAM2133, CellIndex=1125, CGI=6430351AFB81D</t>
  </si>
  <si>
    <t>NAM2133</t>
  </si>
  <si>
    <t>LABEL=NAM2141, CellIndex=1126, CGI=6430351AFB825</t>
  </si>
  <si>
    <t>NAM2141</t>
  </si>
  <si>
    <t>LABEL=NAM2142, CellIndex=1127, CGI=6430351AFB826</t>
  </si>
  <si>
    <t>NAM2142</t>
  </si>
  <si>
    <t>LABEL=NAM2143, CellIndex=1128, CGI=6430351AFB827</t>
  </si>
  <si>
    <t>NAM2143</t>
  </si>
  <si>
    <t>LABEL=NAM2151, CellIndex=1129, CGI=6430351AFB82F</t>
  </si>
  <si>
    <t>NAM2151</t>
  </si>
  <si>
    <t>LABEL=NAM2152, CellIndex=1130, CGI=6430351AFB830</t>
  </si>
  <si>
    <t>NAM2152</t>
  </si>
  <si>
    <t>LABEL=NAM2153, CellIndex=1131, CGI=6430351AFB831</t>
  </si>
  <si>
    <t>NAM2153</t>
  </si>
  <si>
    <t>LABEL=NAM2157, CellIndex=337, CGI=6430351AFB835</t>
  </si>
  <si>
    <t>NAM2157</t>
  </si>
  <si>
    <t>LABEL=NAM2158, CellIndex=338, CGI=6430351AFB836</t>
  </si>
  <si>
    <t>NAM2158</t>
  </si>
  <si>
    <t>LABEL=NAM2159, CellIndex=339, CGI=6430351AFB837</t>
  </si>
  <si>
    <t>NAM2159</t>
  </si>
  <si>
    <t>LABEL=NAM2240, CellIndex=344, CGI=6430351B3B888</t>
  </si>
  <si>
    <t>LABEL=NAM2241, CellIndex=45, CGI=6430351B3B889</t>
  </si>
  <si>
    <t>NAM2241</t>
  </si>
  <si>
    <t>LABEL=NAM2242, CellIndex=46, CGI=6430351B3B88A</t>
  </si>
  <si>
    <t>NAM2242</t>
  </si>
  <si>
    <t>LABEL=NAM2243, CellIndex=47, CGI=6430351B3B88B</t>
  </si>
  <si>
    <t>NAM2243</t>
  </si>
  <si>
    <t>LABEL=NAM2501, CellIndex=1132, CGI=6430351AFB98D</t>
  </si>
  <si>
    <t>NAM2501</t>
  </si>
  <si>
    <t>LABEL=NAM2502, CellIndex=1133, CGI=6430351AFB98E</t>
  </si>
  <si>
    <t>NAM2502</t>
  </si>
  <si>
    <t>LABEL=NAM2503, CellIndex=1134, CGI=6430351AFB98F</t>
  </si>
  <si>
    <t>NAM2503</t>
  </si>
  <si>
    <t>LABEL=NAM2561, CellIndex=1135, CGI=6430351AFB9C9</t>
  </si>
  <si>
    <t>NAM2561</t>
  </si>
  <si>
    <t>LABEL=NAM2562, CellIndex=1136, CGI=6430351AFB9CA</t>
  </si>
  <si>
    <t>NAM2562</t>
  </si>
  <si>
    <t>LABEL=NAM2563, CellIndex=1137, CGI=6430351AFB9CB</t>
  </si>
  <si>
    <t>NAM2563</t>
  </si>
  <si>
    <t>LABEL=NAM2571, CellIndex=1138, CGI=6430351AFB9D3</t>
  </si>
  <si>
    <t>NAM2571</t>
  </si>
  <si>
    <t>LABEL=NAM2572, CellIndex=1139, CGI=6430351AFB9D4</t>
  </si>
  <si>
    <t>NAM2572</t>
  </si>
  <si>
    <t>LABEL=NAM2573, CellIndex=1140, CGI=6430351AFB9D5</t>
  </si>
  <si>
    <t>NAM2573</t>
  </si>
  <si>
    <t>LABEL=NAM2601, CellIndex=1141, CGI=6430351B3B9F1</t>
  </si>
  <si>
    <t>NAM2601</t>
  </si>
  <si>
    <t>LABEL=NAM2602, CellIndex=1142, CGI=6430351B3B9F2</t>
  </si>
  <si>
    <t>NAM2602</t>
  </si>
  <si>
    <t>LABEL=NAM2603, CellIndex=93, CGI=6430351B3B9F3</t>
  </si>
  <si>
    <t>NAM2603</t>
  </si>
  <si>
    <t>LABEL=NAM2651, CellIndex=1144, CGI=6430351AFBA23</t>
  </si>
  <si>
    <t>NAM2651</t>
  </si>
  <si>
    <t>LABEL=NAM2652, CellIndex=1145, CGI=6430351AFBA24</t>
  </si>
  <si>
    <t>NAM2652</t>
  </si>
  <si>
    <t>LABEL=NAM2653, CellIndex=1146, CGI=6430351AFBA25</t>
  </si>
  <si>
    <t>NAM2653</t>
  </si>
  <si>
    <t>LABEL=NAM2661, CellIndex=1147, CGI=6430351AFBA2D</t>
  </si>
  <si>
    <t>NAM2661</t>
  </si>
  <si>
    <t>LABEL=NAM2662, CellIndex=1148, CGI=6430351AFBA2E</t>
  </si>
  <si>
    <t>NAM2662</t>
  </si>
  <si>
    <t>LABEL=NAM2663, CellIndex=1149, CGI=6430351AFBA2F</t>
  </si>
  <si>
    <t>NAM2663</t>
  </si>
  <si>
    <t>LABEL=NAM2811, CellIndex=1150, CGI=6430351AFBAC3</t>
  </si>
  <si>
    <t>NAM2811</t>
  </si>
  <si>
    <t>LABEL=NAM2812, CellIndex=1151, CGI=6430351AFBAC4</t>
  </si>
  <si>
    <t>NAM2812</t>
  </si>
  <si>
    <t>LABEL=NAM2813, CellIndex=1152, CGI=6430351AFBAC5</t>
  </si>
  <si>
    <t>NAM2813</t>
  </si>
  <si>
    <t>LABEL=NAM2821, CellIndex=1153, CGI=6430351AFBACD</t>
  </si>
  <si>
    <t>NAM2821</t>
  </si>
  <si>
    <t>LABEL=NAM2822, CellIndex=1154, CGI=6430351AFBACE</t>
  </si>
  <si>
    <t>NAM2822</t>
  </si>
  <si>
    <t>LABEL=NAM2823, CellIndex=1155, CGI=6430351AFBACF</t>
  </si>
  <si>
    <t>NAM2823</t>
  </si>
  <si>
    <t>LABEL=NAM2901, CellIndex=1156, CGI=6430351AFBB1D</t>
  </si>
  <si>
    <t>NAM2901</t>
  </si>
  <si>
    <t>LABEL=NAM2902, CellIndex=1157, CGI=6430351AFBB1E</t>
  </si>
  <si>
    <t>NAM2902</t>
  </si>
  <si>
    <t>LABEL=NAM2903, CellIndex=1158, CGI=6430351AFBB1F</t>
  </si>
  <si>
    <t>NAM2903</t>
  </si>
  <si>
    <t>LABEL=NAM2961, CellIndex=382, CGI=6430351B3BB59</t>
  </si>
  <si>
    <t>NAM2961</t>
  </si>
  <si>
    <t>LABEL=NAM2962, CellIndex=383, CGI=6430351B3BB5A</t>
  </si>
  <si>
    <t>NAM2962</t>
  </si>
  <si>
    <t>LABEL=NAM2963, CellIndex=384, CGI=6430351B3BB5B</t>
  </si>
  <si>
    <t>NAM2963</t>
  </si>
  <si>
    <t>LABEL=NAM2971, CellIndex=385, CGI=6430351B3BB63</t>
  </si>
  <si>
    <t>LABEL=NAM2972, CellIndex=386, CGI=6430351B3BB64</t>
  </si>
  <si>
    <t>NAM2972</t>
  </si>
  <si>
    <t>LABEL=NAM2973, CellIndex=387, CGI=6430351B3BB65</t>
  </si>
  <si>
    <t>NAM2973</t>
  </si>
  <si>
    <t>LABEL=NAM2981, CellIndex=389, CGI=6430351B3BB6D</t>
  </si>
  <si>
    <t>NAM2981</t>
  </si>
  <si>
    <t>LABEL=NAM2982, CellIndex=390, CGI=6430351B3BB6E</t>
  </si>
  <si>
    <t>LABEL=NAM2983, CellIndex=391, CGI=6430351B3BB6F</t>
  </si>
  <si>
    <t>LABEL=NAM3031, CellIndex=277, CGI=6430351B3BB9F</t>
  </si>
  <si>
    <t>NAM3031</t>
  </si>
  <si>
    <t>LABEL=NAM3032, CellIndex=278, CGI=6430351B3BBA0</t>
  </si>
  <si>
    <t>NAM3032</t>
  </si>
  <si>
    <t>LABEL=NAM3033, CellIndex=279, CGI=6430351B3BBA1</t>
  </si>
  <si>
    <t>NAM3033</t>
  </si>
  <si>
    <t>LABEL=NAM3061, CellIndex=101, CGI=6430351B3BBBD</t>
  </si>
  <si>
    <t>NAM3061</t>
  </si>
  <si>
    <t>LABEL=NAM3062, CellIndex=102, CGI=6430351B3BBBE</t>
  </si>
  <si>
    <t>NAM3062</t>
  </si>
  <si>
    <t>LABEL=NAM3063, CellIndex=103, CGI=6430351B3BBBF</t>
  </si>
  <si>
    <t>NAM3063</t>
  </si>
  <si>
    <t>LABEL=NAM3071, CellIndex=151, CGI=6430351B3BBC7</t>
  </si>
  <si>
    <t>NAM3071</t>
  </si>
  <si>
    <t>LABEL=NAM3072, CellIndex=152, CGI=6430351B3BBC8</t>
  </si>
  <si>
    <t>NAM3072</t>
  </si>
  <si>
    <t>LABEL=NAM3073, CellIndex=153, CGI=6430351B3BBC9</t>
  </si>
  <si>
    <t>NAM3073</t>
  </si>
  <si>
    <t>LABEL=NAM3151, CellIndex=154, CGI=6430351B3BC17</t>
  </si>
  <si>
    <t>NAM3151</t>
  </si>
  <si>
    <t>LABEL=NAM3152, CellIndex=155, CGI=6430351B3BC18</t>
  </si>
  <si>
    <t>NAM3152</t>
  </si>
  <si>
    <t>LABEL=NAM3153, CellIndex=298, CGI=6430351B3BC19</t>
  </si>
  <si>
    <t>NAM3153</t>
  </si>
  <si>
    <t>LABEL=NAM3211, CellIndex=139, CGI=6430351B3BC53</t>
  </si>
  <si>
    <t>NAM3211</t>
  </si>
  <si>
    <t>LABEL=NAM3212, CellIndex=140, CGI=6430351B3BC54</t>
  </si>
  <si>
    <t>NAM3212</t>
  </si>
  <si>
    <t>LABEL=NAM3213, CellIndex=141, CGI=6430351B3BC55</t>
  </si>
  <si>
    <t>LABEL=NAM3231, CellIndex=405, CGI=6430351B3BC67</t>
  </si>
  <si>
    <t>LABEL=NAM3232, CellIndex=406, CGI=6430351B3BC68</t>
  </si>
  <si>
    <t>LABEL=NAM3233, CellIndex=407, CGI=6430351B3BC69</t>
  </si>
  <si>
    <t>NAM3233</t>
  </si>
  <si>
    <t>LABEL=NAM3271, CellIndex=392, CGI=6430351B3BC8F</t>
  </si>
  <si>
    <t>NAM3271</t>
  </si>
  <si>
    <t>LABEL=NAM3272, CellIndex=393, CGI=6430351B3BC90</t>
  </si>
  <si>
    <t>NAM3272</t>
  </si>
  <si>
    <t>LABEL=NAM3273, CellIndex=394, CGI=6430351B3BC91</t>
  </si>
  <si>
    <t>LABEL=NAM3281, CellIndex=531, CGI=6430351B3BC99</t>
  </si>
  <si>
    <t>NAM3281</t>
  </si>
  <si>
    <t>LABEL=NAM3282, CellIndex=532, CGI=6430351B3BC9A</t>
  </si>
  <si>
    <t>NAM3282</t>
  </si>
  <si>
    <t>LABEL=NAM3283, CellIndex=533, CGI=6430351B3BC9B</t>
  </si>
  <si>
    <t>NAM3283</t>
  </si>
  <si>
    <t>LABEL=NAM3371, CellIndex=104, CGI=6430351B3BCF3</t>
  </si>
  <si>
    <t>NAM3371</t>
  </si>
  <si>
    <t>LABEL=NAM3372, CellIndex=105, CGI=6430351B3BCF4</t>
  </si>
  <si>
    <t>NAM3372</t>
  </si>
  <si>
    <t>LABEL=NAM3373, CellIndex=106, CGI=6430351B3BCF5</t>
  </si>
  <si>
    <t>NAM3373</t>
  </si>
  <si>
    <t>LABEL=NAM3631, CellIndex=395, CGI=6430351B3BDF7</t>
  </si>
  <si>
    <t>NAM3631</t>
  </si>
  <si>
    <t>LABEL=NAM3632, CellIndex=396, CGI=6430351B3BDF8</t>
  </si>
  <si>
    <t>NAM3632</t>
  </si>
  <si>
    <t>LABEL=NAM3633, CellIndex=397, CGI=6430351B3BDF9</t>
  </si>
  <si>
    <t>NAM3633</t>
  </si>
  <si>
    <t>LABEL=NAM3641, CellIndex=24, CGI=6430351B3BE01</t>
  </si>
  <si>
    <t>NAM3641</t>
  </si>
  <si>
    <t>LABEL=NAM3642, CellIndex=25, CGI=6430351B3BE02</t>
  </si>
  <si>
    <t>NAM3642</t>
  </si>
  <si>
    <t>LABEL=NAM3643, CellIndex=26, CGI=6430351B3BE03</t>
  </si>
  <si>
    <t>NAM3643</t>
  </si>
  <si>
    <t>LABEL=TEST0011, CellIndex=2011, CGI=643034E227531</t>
  </si>
  <si>
    <t>LABEL=TEST0012, CellIndex=2012, CGI=643034E227532</t>
  </si>
  <si>
    <t>BCNA03-BSC</t>
  </si>
  <si>
    <t>LABEL=ZAM0011, CellIndex=270, CGI=6430351578283</t>
  </si>
  <si>
    <t>ZAM0011</t>
  </si>
  <si>
    <t>LABEL=ZAM0012, CellIndex=271, CGI=6430351578284</t>
  </si>
  <si>
    <t>ZAM0012</t>
  </si>
  <si>
    <t>LABEL=ZAM0013, CellIndex=272, CGI=6430351578285</t>
  </si>
  <si>
    <t>ZAM0013</t>
  </si>
  <si>
    <t>LABEL=ZAM0021, CellIndex=31, CGI=643035157828D</t>
  </si>
  <si>
    <t>ZAM0021</t>
  </si>
  <si>
    <t>LABEL=ZAM0022, CellIndex=32, CGI=643035157828E</t>
  </si>
  <si>
    <t>ZAM0022</t>
  </si>
  <si>
    <t>LABEL=ZAM0023, CellIndex=33, CGI=643035157828F</t>
  </si>
  <si>
    <t>ZAM0023</t>
  </si>
  <si>
    <t>LABEL=ZAM0031, CellIndex=34, CGI=6430351578297</t>
  </si>
  <si>
    <t>ZAM0031</t>
  </si>
  <si>
    <t>LABEL=ZAM0032, CellIndex=35, CGI=6430351578298</t>
  </si>
  <si>
    <t>ZAM0032</t>
  </si>
  <si>
    <t>LABEL=ZAM0033, CellIndex=36, CGI=6430351578299</t>
  </si>
  <si>
    <t>ZAM0033</t>
  </si>
  <si>
    <t>LABEL=ZAM0041, CellIndex=37, CGI=64303515782A1</t>
  </si>
  <si>
    <t>ZAM0041</t>
  </si>
  <si>
    <t>LABEL=ZAM0042, CellIndex=38, CGI=64303515782A2</t>
  </si>
  <si>
    <t>ZAM0042</t>
  </si>
  <si>
    <t>LABEL=ZAM0043, CellIndex=39, CGI=64303515782A3</t>
  </si>
  <si>
    <t>ZAM0043</t>
  </si>
  <si>
    <t>LABEL=ZAM0051, CellIndex=40, CGI=64303515782AB</t>
  </si>
  <si>
    <t>LABEL=ZAM0052, CellIndex=41, CGI=64303515782AC</t>
  </si>
  <si>
    <t>LABEL=ZAM0053, CellIndex=42, CGI=64303515782AD</t>
  </si>
  <si>
    <t>ZAM0053</t>
  </si>
  <si>
    <t>LABEL=ZAM0061, CellIndex=43, CGI=64303515782B5</t>
  </si>
  <si>
    <t>ZAM0061</t>
  </si>
  <si>
    <t>LABEL=ZAM0062, CellIndex=44, CGI=64303515782B6</t>
  </si>
  <si>
    <t>LABEL=ZAM0063, CellIndex=45, CGI=64303515782B7</t>
  </si>
  <si>
    <t>ZAM0063</t>
  </si>
  <si>
    <t>LABEL=ZAM0071, CellIndex=46, CGI=64303515782BF</t>
  </si>
  <si>
    <t>ZAM0071</t>
  </si>
  <si>
    <t>LABEL=ZAM0072, CellIndex=47, CGI=64303515782C0</t>
  </si>
  <si>
    <t>ZAM0072</t>
  </si>
  <si>
    <t>LABEL=ZAM0073, CellIndex=48, CGI=64303515782C1</t>
  </si>
  <si>
    <t>ZAM0073</t>
  </si>
  <si>
    <t>LABEL=ZAM0081, CellIndex=348, CGI=64303515782C9</t>
  </si>
  <si>
    <t>ZAM0081</t>
  </si>
  <si>
    <t>LABEL=ZAM0082, CellIndex=349, CGI=64303515782CA</t>
  </si>
  <si>
    <t>ZAM0082</t>
  </si>
  <si>
    <t>LABEL=ZAM0083, CellIndex=350, CGI=64303515782CB</t>
  </si>
  <si>
    <t>ZAM0083</t>
  </si>
  <si>
    <t>LABEL=ZAM0091, CellIndex=49, CGI=64303515782D3</t>
  </si>
  <si>
    <t>ZAM0091</t>
  </si>
  <si>
    <t>LABEL=ZAM0092, CellIndex=50, CGI=64303515782D4</t>
  </si>
  <si>
    <t>ZAM0092</t>
  </si>
  <si>
    <t>LABEL=ZAM0093, CellIndex=51, CGI=64303515782D5</t>
  </si>
  <si>
    <t>ZAM0093</t>
  </si>
  <si>
    <t>LABEL=ZAM0111, CellIndex=52, CGI=64303515782E7</t>
  </si>
  <si>
    <t>ZAM0111</t>
  </si>
  <si>
    <t>LABEL=ZAM0112, CellIndex=53, CGI=64303515782E8</t>
  </si>
  <si>
    <t>ZAM0112</t>
  </si>
  <si>
    <t>LABEL=ZAM0113, CellIndex=54, CGI=64303515782E9</t>
  </si>
  <si>
    <t>ZAM0113</t>
  </si>
  <si>
    <t>LABEL=ZAM0121, CellIndex=55, CGI=64303515782F1</t>
  </si>
  <si>
    <t>ZAM0121</t>
  </si>
  <si>
    <t>LABEL=ZAM0122, CellIndex=56, CGI=64303515782F2</t>
  </si>
  <si>
    <t>ZAM0122</t>
  </si>
  <si>
    <t>LABEL=ZAM0123, CellIndex=57, CGI=64303515782F3</t>
  </si>
  <si>
    <t>ZAM0123</t>
  </si>
  <si>
    <t>LABEL=ZAM0131, CellIndex=58, CGI=64303515782FB</t>
  </si>
  <si>
    <t>ZAM0131</t>
  </si>
  <si>
    <t>LABEL=ZAM0132, CellIndex=59, CGI=64303515782FC</t>
  </si>
  <si>
    <t>ZAM0132</t>
  </si>
  <si>
    <t>LABEL=ZAM0133, CellIndex=60, CGI=64303515782FD</t>
  </si>
  <si>
    <t>ZAM0133</t>
  </si>
  <si>
    <t>LABEL=ZAM0191, CellIndex=461, CGI=6430351588337</t>
  </si>
  <si>
    <t>ZAM0191</t>
  </si>
  <si>
    <t>LABEL=ZAM0192, CellIndex=462, CGI=6430351588338</t>
  </si>
  <si>
    <t>LABEL=ZAM0193, CellIndex=463, CGI=6430351588339</t>
  </si>
  <si>
    <t>ZAM0193</t>
  </si>
  <si>
    <t>LABEL=ZAM0201, CellIndex=576, CGI=6430351558341</t>
  </si>
  <si>
    <t>ZAM0201</t>
  </si>
  <si>
    <t>LABEL=ZAM0202, CellIndex=577, CGI=6430351558342</t>
  </si>
  <si>
    <t>ZAM0202</t>
  </si>
  <si>
    <t>LABEL=ZAM0203, CellIndex=578, CGI=6430351558343</t>
  </si>
  <si>
    <t>ZAM0203</t>
  </si>
  <si>
    <t>LABEL=ZAM0211, CellIndex=558, CGI=643035157834B</t>
  </si>
  <si>
    <t>ZAM0211</t>
  </si>
  <si>
    <t>LABEL=ZAM0212, CellIndex=559, CGI=643035157834C</t>
  </si>
  <si>
    <t>ZAM0212</t>
  </si>
  <si>
    <t>LABEL=ZAM0213, CellIndex=560, CGI=643035157834D</t>
  </si>
  <si>
    <t>ZAM0213</t>
  </si>
  <si>
    <t>LABEL=ZAM0231, CellIndex=372, CGI=643035155835F</t>
  </si>
  <si>
    <t>ZAM0231</t>
  </si>
  <si>
    <t>LABEL=ZAM0232, CellIndex=373, CGI=6430351558360</t>
  </si>
  <si>
    <t>ZAM0232</t>
  </si>
  <si>
    <t>LABEL=ZAM0233, CellIndex=374, CGI=6430351558361</t>
  </si>
  <si>
    <t>ZAM0233</t>
  </si>
  <si>
    <t>LABEL=ZAM0241, CellIndex=579, CGI=6430351558369</t>
  </si>
  <si>
    <t>ZAM0241</t>
  </si>
  <si>
    <t>LABEL=ZAM0242, CellIndex=580, CGI=643035155836A</t>
  </si>
  <si>
    <t>ZAM0242</t>
  </si>
  <si>
    <t>LABEL=ZAM0243, CellIndex=581, CGI=643035155836B</t>
  </si>
  <si>
    <t>ZAM0243</t>
  </si>
  <si>
    <t>LABEL=ZAM0271, CellIndex=467, CGI=6430351558387</t>
  </si>
  <si>
    <t>ZAM0271</t>
  </si>
  <si>
    <t>LABEL=ZAM0272, CellIndex=468, CGI=6430351558388</t>
  </si>
  <si>
    <t>ZAM0272</t>
  </si>
  <si>
    <t>LABEL=ZAM0273, CellIndex=469, CGI=6430351558389</t>
  </si>
  <si>
    <t>ZAM0273</t>
  </si>
  <si>
    <t>LABEL=ZAM0281, CellIndex=500, CGI=6430351558391</t>
  </si>
  <si>
    <t>ZAM0281</t>
  </si>
  <si>
    <t>LABEL=ZAM0282, CellIndex=501, CGI=6430351558392</t>
  </si>
  <si>
    <t>ZAM0282</t>
  </si>
  <si>
    <t>LABEL=ZAM0283, CellIndex=502, CGI=6430351558393</t>
  </si>
  <si>
    <t>ZAM0283</t>
  </si>
  <si>
    <t>LABEL=ZAM0287, CellIndex=329, CGI=6430351558397</t>
  </si>
  <si>
    <t>ZAM0287</t>
  </si>
  <si>
    <t>LABEL=ZAM0288, CellIndex=330, CGI=6430351558398</t>
  </si>
  <si>
    <t>ZAM0288</t>
  </si>
  <si>
    <t>LABEL=ZAM0289, CellIndex=342, CGI=6430351558399</t>
  </si>
  <si>
    <t>ZAM0289</t>
  </si>
  <si>
    <t>LABEL=ZAM0301, CellIndex=61, CGI=64303515883A5</t>
  </si>
  <si>
    <t>ZAM0301</t>
  </si>
  <si>
    <t>LABEL=ZAM0302, CellIndex=62, CGI=64303515883A6</t>
  </si>
  <si>
    <t>ZAM0302</t>
  </si>
  <si>
    <t>LABEL=ZAM0303, CellIndex=63, CGI=64303515883A7</t>
  </si>
  <si>
    <t>ZAM0303</t>
  </si>
  <si>
    <t>LABEL=ZAM0311, CellIndex=64, CGI=64303515783AF</t>
  </si>
  <si>
    <t>ZAM0311</t>
  </si>
  <si>
    <t>LABEL=ZAM0312, CellIndex=65, CGI=64303515783B0</t>
  </si>
  <si>
    <t>ZAM0312</t>
  </si>
  <si>
    <t>LABEL=ZAM0313, CellIndex=66, CGI=64303515783B1</t>
  </si>
  <si>
    <t>LABEL=ZAM0321, CellIndex=67, CGI=64303515883B9</t>
  </si>
  <si>
    <t>ZAM0321</t>
  </si>
  <si>
    <t>LABEL=ZAM0322, CellIndex=68, CGI=64303515883BA</t>
  </si>
  <si>
    <t>LABEL=ZAM0331, CellIndex=70, CGI=64303515883C3</t>
  </si>
  <si>
    <t>ZAM0331</t>
  </si>
  <si>
    <t>LABEL=ZAM0332, CellIndex=71, CGI=64303515883C4</t>
  </si>
  <si>
    <t>ZAM0332</t>
  </si>
  <si>
    <t>LABEL=ZAM0333, CellIndex=72, CGI=64303515883C5</t>
  </si>
  <si>
    <t>ZAM0333</t>
  </si>
  <si>
    <t>LABEL=ZAM0337, CellIndex=561, CGI=64303515883C9</t>
  </si>
  <si>
    <t>ZAM0337</t>
  </si>
  <si>
    <t>LABEL=ZAM0338, CellIndex=562, CGI=64303515883CA</t>
  </si>
  <si>
    <t>ZAM0338</t>
  </si>
  <si>
    <t>LABEL=ZAM0339, CellIndex=563, CGI=64303515883CB</t>
  </si>
  <si>
    <t>ZAM0339</t>
  </si>
  <si>
    <t>LABEL=ZAM0341, CellIndex=73, CGI=64303515883CD</t>
  </si>
  <si>
    <t>ZAM0341</t>
  </si>
  <si>
    <t>LABEL=ZAM0342, CellIndex=74, CGI=64303515883CE</t>
  </si>
  <si>
    <t>ZAM0342</t>
  </si>
  <si>
    <t>LABEL=ZAM0343, CellIndex=75, CGI=64303515883CF</t>
  </si>
  <si>
    <t>ZAM0343</t>
  </si>
  <si>
    <t>LABEL=ZAM0347, CellIndex=2024, CGI=64303515883D3</t>
  </si>
  <si>
    <t>ZAM0347</t>
  </si>
  <si>
    <t>LABEL=ZAM0348, CellIndex=2025, CGI=64303515883D4</t>
  </si>
  <si>
    <t>ZAM0348</t>
  </si>
  <si>
    <t>LABEL=ZAM0349, CellIndex=2026, CGI=64303515883D5</t>
  </si>
  <si>
    <t>ZAM0349</t>
  </si>
  <si>
    <t>LABEL=ZAM0351, CellIndex=325, CGI=64303515883D7</t>
  </si>
  <si>
    <t>ZAM0351</t>
  </si>
  <si>
    <t>LABEL=ZAM0352, CellIndex=326, CGI=64303515883D8</t>
  </si>
  <si>
    <t>ZAM0352</t>
  </si>
  <si>
    <t>LABEL=ZAM0353, CellIndex=327, CGI=64303515883D9</t>
  </si>
  <si>
    <t>ZAM0353</t>
  </si>
  <si>
    <t>LABEL=ZAM0361, CellIndex=208, CGI=64303515883E1</t>
  </si>
  <si>
    <t>ZAM0361</t>
  </si>
  <si>
    <t>LABEL=ZAM0362, CellIndex=209, CGI=64303515883E2</t>
  </si>
  <si>
    <t>ZAM0362</t>
  </si>
  <si>
    <t>LABEL=ZAM0363, CellIndex=210, CGI=64303515883E3</t>
  </si>
  <si>
    <t>ZAM0363</t>
  </si>
  <si>
    <t>LABEL=ZAM0371, CellIndex=337, CGI=64303515883EB</t>
  </si>
  <si>
    <t>ZAM0371</t>
  </si>
  <si>
    <t>LABEL=ZAM0372, CellIndex=338, CGI=64303515883EC</t>
  </si>
  <si>
    <t>ZAM0372</t>
  </si>
  <si>
    <t>LABEL=ZAM0381, CellIndex=470, CGI=64303515883F5</t>
  </si>
  <si>
    <t>ZAM0381</t>
  </si>
  <si>
    <t>LABEL=ZAM0382, CellIndex=471, CGI=64303515883F6</t>
  </si>
  <si>
    <t>ZAM0382</t>
  </si>
  <si>
    <t>LABEL=ZAM0383, CellIndex=472, CGI=64303515883F7</t>
  </si>
  <si>
    <t>ZAM0383</t>
  </si>
  <si>
    <t>LABEL=ZAM0401, CellIndex=76, CGI=6430351588409</t>
  </si>
  <si>
    <t>ZAM0401</t>
  </si>
  <si>
    <t>LABEL=ZAM0402, CellIndex=77, CGI=643035158840A</t>
  </si>
  <si>
    <t>ZAM0402</t>
  </si>
  <si>
    <t>LABEL=ZAM0403, CellIndex=78, CGI=643035158840B</t>
  </si>
  <si>
    <t>ZAM0403</t>
  </si>
  <si>
    <t>LABEL=ZAM0411, CellIndex=79, CGI=6430351558413</t>
  </si>
  <si>
    <t>LABEL=ZAM0412, CellIndex=80, CGI=6430351558414</t>
  </si>
  <si>
    <t>LABEL=ZAM0421, CellIndex=363, CGI=643035155841D</t>
  </si>
  <si>
    <t>ZAM0421</t>
  </si>
  <si>
    <t>LABEL=ZAM0422, CellIndex=364, CGI=643035155841E</t>
  </si>
  <si>
    <t>ZAM0422</t>
  </si>
  <si>
    <t>LABEL=ZAM0423, CellIndex=365, CGI=643035155841F</t>
  </si>
  <si>
    <t>ZAM0423</t>
  </si>
  <si>
    <t>LABEL=ZAM0541, CellIndex=339, CGI=6430351588495</t>
  </si>
  <si>
    <t>ZAM0541</t>
  </si>
  <si>
    <t>LABEL=ZAM0542, CellIndex=340, CGI=6430351588496</t>
  </si>
  <si>
    <t>ZAM0542</t>
  </si>
  <si>
    <t>LABEL=ZAM0543, CellIndex=341, CGI=6430351588497</t>
  </si>
  <si>
    <t>ZAM0543</t>
  </si>
  <si>
    <t>LABEL=ZAM0551, CellIndex=366, CGI=643035155849F</t>
  </si>
  <si>
    <t>ZAM0551</t>
  </si>
  <si>
    <t>LABEL=ZAM0552, CellIndex=367, CGI=64303515584A0</t>
  </si>
  <si>
    <t>ZAM0552</t>
  </si>
  <si>
    <t>LABEL=ZAM0553, CellIndex=368, CGI=64303515584A1</t>
  </si>
  <si>
    <t>ZAM0553</t>
  </si>
  <si>
    <t>LABEL=ZAM0561, CellIndex=205, CGI=64303515884A9</t>
  </si>
  <si>
    <t>ZAM0561</t>
  </si>
  <si>
    <t>LABEL=ZAM0562, CellIndex=206, CGI=64303515884AA</t>
  </si>
  <si>
    <t>ZAM0562</t>
  </si>
  <si>
    <t>LABEL=ZAM0563, CellIndex=207, CGI=64303515884AB</t>
  </si>
  <si>
    <t>ZAM0563</t>
  </si>
  <si>
    <t>LABEL=ZAM0571, CellIndex=285, CGI=64303515784B3</t>
  </si>
  <si>
    <t>ZAM0571</t>
  </si>
  <si>
    <t>LABEL=ZAM0572, CellIndex=286, CGI=64303515784B4</t>
  </si>
  <si>
    <t>ZAM0572</t>
  </si>
  <si>
    <t>LABEL=ZAM0573, CellIndex=287, CGI=64303515784B5</t>
  </si>
  <si>
    <t>ZAM0573</t>
  </si>
  <si>
    <t>LABEL=ZAM0581, CellIndex=211, CGI=64303515884BD</t>
  </si>
  <si>
    <t>ZAM0581</t>
  </si>
  <si>
    <t>LABEL=ZAM0582, CellIndex=212, CGI=64303515884BE</t>
  </si>
  <si>
    <t>ZAM0582</t>
  </si>
  <si>
    <t>LABEL=ZAM0583, CellIndex=213, CGI=64303515884BF</t>
  </si>
  <si>
    <t>ZAM0583</t>
  </si>
  <si>
    <t>LABEL=ZAM0591, CellIndex=357, CGI=64303515784C7</t>
  </si>
  <si>
    <t>ZAM0591</t>
  </si>
  <si>
    <t>LABEL=ZAM0592, CellIndex=358, CGI=64303515784C8</t>
  </si>
  <si>
    <t>ZAM0592</t>
  </si>
  <si>
    <t>LABEL=ZAM0593, CellIndex=359, CGI=64303515784C9</t>
  </si>
  <si>
    <t>ZAM0593</t>
  </si>
  <si>
    <t>LABEL=ZAM0601, CellIndex=542, CGI=64303515584D1</t>
  </si>
  <si>
    <t>ZAM0601</t>
  </si>
  <si>
    <t>LABEL=ZAM0602, CellIndex=543, CGI=64303515584D2</t>
  </si>
  <si>
    <t>LABEL=ZAM0603, CellIndex=544, CGI=64303515584D3</t>
  </si>
  <si>
    <t>LABEL=ZAM0611, CellIndex=319, CGI=64303515884DB</t>
  </si>
  <si>
    <t>ZAM0611</t>
  </si>
  <si>
    <t>LABEL=ZAM0612, CellIndex=320, CGI=64303515884DC</t>
  </si>
  <si>
    <t>ZAM0612</t>
  </si>
  <si>
    <t>LABEL=ZAM0613, CellIndex=321, CGI=64303515884DD</t>
  </si>
  <si>
    <t>ZAM0613</t>
  </si>
  <si>
    <t>LABEL=ZAM0621, CellIndex=82, CGI=64303515884E5</t>
  </si>
  <si>
    <t>LABEL=ZAM0622, CellIndex=83, CGI=64303515884E6</t>
  </si>
  <si>
    <t>LABEL=ZAM0651, CellIndex=85, CGI=6430351588503</t>
  </si>
  <si>
    <t>ZAM0651</t>
  </si>
  <si>
    <t>LABEL=ZAM0652, CellIndex=86, CGI=6430351588504</t>
  </si>
  <si>
    <t>ZAM0652</t>
  </si>
  <si>
    <t>LABEL=ZAM0653, CellIndex=87, CGI=6430351588505</t>
  </si>
  <si>
    <t>ZAM0653</t>
  </si>
  <si>
    <t>LABEL=ZAM0661, CellIndex=288, CGI=643035158850D</t>
  </si>
  <si>
    <t>ZAM0661</t>
  </si>
  <si>
    <t>LABEL=ZAM0662, CellIndex=289, CGI=643035158850E</t>
  </si>
  <si>
    <t>ZAM0662</t>
  </si>
  <si>
    <t>LABEL=ZAM0663, CellIndex=290, CGI=643035158850F</t>
  </si>
  <si>
    <t>ZAM0663</t>
  </si>
  <si>
    <t>LABEL=ZAM0921, CellIndex=494, CGI=6430351578611</t>
  </si>
  <si>
    <t>ZAM0921</t>
  </si>
  <si>
    <t>LABEL=ZAM0922, CellIndex=495, CGI=6430351578612</t>
  </si>
  <si>
    <t>ZAM0922</t>
  </si>
  <si>
    <t>LABEL=ZAM0923, CellIndex=496, CGI=6430351578613</t>
  </si>
  <si>
    <t>ZAM0923</t>
  </si>
  <si>
    <t>LABEL=ZAM0927, CellIndex=352, CGI=6430351578617</t>
  </si>
  <si>
    <t>ZAM0927</t>
  </si>
  <si>
    <t>LABEL=ZAM0928, CellIndex=353, CGI=6430351578618</t>
  </si>
  <si>
    <t>ZAM0928</t>
  </si>
  <si>
    <t>LABEL=ZAM0929, CellIndex=378, CGI=6430351578619</t>
  </si>
  <si>
    <t>ZAM0929</t>
  </si>
  <si>
    <t>LABEL=ZAM0961, CellIndex=497, CGI=6430351558639</t>
  </si>
  <si>
    <t>ZAM0961</t>
  </si>
  <si>
    <t>LABEL=ZAM0962, CellIndex=498, CGI=643035155863A</t>
  </si>
  <si>
    <t>ZAM0962</t>
  </si>
  <si>
    <t>LABEL=ZAM0963, CellIndex=499, CGI=643035155863B</t>
  </si>
  <si>
    <t>LABEL=ZAM0971, CellIndex=530, CGI=6430351578643</t>
  </si>
  <si>
    <t>LABEL=ZAM0972, CellIndex=531, CGI=6430351578644</t>
  </si>
  <si>
    <t>ZAM0972</t>
  </si>
  <si>
    <t>LABEL=ZAM0973, CellIndex=532, CGI=6430351578645</t>
  </si>
  <si>
    <t>ZAM0973</t>
  </si>
  <si>
    <t>LABEL=ZAM0981, CellIndex=334, CGI=643035157864D</t>
  </si>
  <si>
    <t>ZAM0981</t>
  </si>
  <si>
    <t>LABEL=ZAM0982, CellIndex=335, CGI=643035157864E</t>
  </si>
  <si>
    <t>LABEL=ZAM0983, CellIndex=336, CGI=643035157864F</t>
  </si>
  <si>
    <t>ZAM0983</t>
  </si>
  <si>
    <t>LABEL=ZAM1011, CellIndex=297, CGI=643035155866B</t>
  </si>
  <si>
    <t>ZAM1011</t>
  </si>
  <si>
    <t>LABEL=ZAM1012, CellIndex=298, CGI=643035155866C</t>
  </si>
  <si>
    <t>ZAM1012</t>
  </si>
  <si>
    <t>LABEL=ZAM1021, CellIndex=331, CGI=6430351578675</t>
  </si>
  <si>
    <t>ZAM1021</t>
  </si>
  <si>
    <t>LABEL=ZAM1022, CellIndex=332, CGI=6430351578676</t>
  </si>
  <si>
    <t>ZAM1022</t>
  </si>
  <si>
    <t>LABEL=ZAM1023, CellIndex=333, CGI=6430351578677</t>
  </si>
  <si>
    <t>ZAM1023</t>
  </si>
  <si>
    <t>LABEL=ZAM1031, CellIndex=299, CGI=643035155867F</t>
  </si>
  <si>
    <t>ZAM1031</t>
  </si>
  <si>
    <t>LABEL=ZAM1032, CellIndex=300, CGI=6430351558680</t>
  </si>
  <si>
    <t>ZAM1032</t>
  </si>
  <si>
    <t>LABEL=ZAM1033, CellIndex=301, CGI=6430351558681</t>
  </si>
  <si>
    <t>ZAM1033</t>
  </si>
  <si>
    <t>LABEL=ZAM1037, CellIndex=346, CGI=6430351558685</t>
  </si>
  <si>
    <t>ZAM1037</t>
  </si>
  <si>
    <t>LABEL=ZAM1038, CellIndex=347, CGI=6430351558686</t>
  </si>
  <si>
    <t>ZAM1038</t>
  </si>
  <si>
    <t>LABEL=ZAM1039, CellIndex=351, CGI=6430351558687</t>
  </si>
  <si>
    <t>ZAM1039</t>
  </si>
  <si>
    <t>LABEL=ZAM1041, CellIndex=294, CGI=6430351578689</t>
  </si>
  <si>
    <t>ZAM1041</t>
  </si>
  <si>
    <t>LABEL=ZAM1042, CellIndex=295, CGI=643035157868A</t>
  </si>
  <si>
    <t>ZAM1042</t>
  </si>
  <si>
    <t>LABEL=ZAM1043, CellIndex=296, CGI=643035157868B</t>
  </si>
  <si>
    <t>ZAM1043</t>
  </si>
  <si>
    <t>LABEL=ZAM1061, CellIndex=258, CGI=643035157869D</t>
  </si>
  <si>
    <t>ZAM1061</t>
  </si>
  <si>
    <t>LABEL=ZAM1062, CellIndex=259, CGI=643035157869E</t>
  </si>
  <si>
    <t>ZAM1062</t>
  </si>
  <si>
    <t>LABEL=ZAM1063, CellIndex=260, CGI=643035157869F</t>
  </si>
  <si>
    <t>ZAM1063</t>
  </si>
  <si>
    <t>LABEL=ZAM1131, CellIndex=458, CGI=64303515786E3</t>
  </si>
  <si>
    <t>ZAM1131</t>
  </si>
  <si>
    <t>LABEL=ZAM1132, CellIndex=459, CGI=64303515786E4</t>
  </si>
  <si>
    <t>ZAM1132</t>
  </si>
  <si>
    <t>LABEL=ZAM1133, CellIndex=460, CGI=64303515786E5</t>
  </si>
  <si>
    <t>ZAM1133</t>
  </si>
  <si>
    <t>LABEL=ZAM1201, CellIndex=680, CGI=6430351588729</t>
  </si>
  <si>
    <t>ZAM1201</t>
  </si>
  <si>
    <t>LABEL=ZAM1202, CellIndex=681, CGI=643035158872A</t>
  </si>
  <si>
    <t>ZAM1202</t>
  </si>
  <si>
    <t>LABEL=ZAM1203, CellIndex=682, CGI=643035158872B</t>
  </si>
  <si>
    <t>ZAM1203</t>
  </si>
  <si>
    <t>LABEL=ZAM1241, CellIndex=252, CGI=6430351588751</t>
  </si>
  <si>
    <t>ZAM1241</t>
  </si>
  <si>
    <t>LABEL=ZAM1242, CellIndex=253, CGI=6430351588752</t>
  </si>
  <si>
    <t>ZAM1242</t>
  </si>
  <si>
    <t>LABEL=ZAM1243, CellIndex=254, CGI=6430351588753</t>
  </si>
  <si>
    <t>ZAM1243</t>
  </si>
  <si>
    <t>LABEL=ZAM1281, CellIndex=446, CGI=6430351558779</t>
  </si>
  <si>
    <t>ZAM1281</t>
  </si>
  <si>
    <t>LABEL=ZAM1282, CellIndex=447, CGI=643035155877A</t>
  </si>
  <si>
    <t>ZAM1282</t>
  </si>
  <si>
    <t>LABEL=ZAM1283, CellIndex=448, CGI=643035155877B</t>
  </si>
  <si>
    <t>ZAM1283</t>
  </si>
  <si>
    <t>LABEL=ZAM1371, CellIndex=369, CGI=64303515587D3</t>
  </si>
  <si>
    <t>ZAM1371</t>
  </si>
  <si>
    <t>LABEL=ZAM1372, CellIndex=370, CGI=64303515587D4</t>
  </si>
  <si>
    <t>LABEL=ZAM1373, CellIndex=371, CGI=64303515587D5</t>
  </si>
  <si>
    <t>ZAM1373</t>
  </si>
  <si>
    <t>LABEL=ZAM1441, CellIndex=515, CGI=6430351588819</t>
  </si>
  <si>
    <t>ZAM1441</t>
  </si>
  <si>
    <t>LABEL=ZAM1442, CellIndex=516, CGI=643035158881A</t>
  </si>
  <si>
    <t>LABEL=ZAM1443, CellIndex=517, CGI=643035158881B</t>
  </si>
  <si>
    <t>ZAM1443</t>
  </si>
  <si>
    <t>LABEL=ZAM1451, CellIndex=247, CGI=6430351588823</t>
  </si>
  <si>
    <t>ZAM1451</t>
  </si>
  <si>
    <t>LABEL=ZAM1452, CellIndex=248, CGI=6430351588824</t>
  </si>
  <si>
    <t>ZAM1452</t>
  </si>
  <si>
    <t>LABEL=ZAM1453, CellIndex=69, CGI=6430351588825</t>
  </si>
  <si>
    <t>ZAM1453</t>
  </si>
  <si>
    <t>LABEL=ZAM1481, CellIndex=748, CGI=6430351558841</t>
  </si>
  <si>
    <t>ZAM1481</t>
  </si>
  <si>
    <t>LABEL=ZAM1482, CellIndex=749, CGI=6430351558842</t>
  </si>
  <si>
    <t>ZAM1482</t>
  </si>
  <si>
    <t>LABEL=ZAM1483, CellIndex=750, CGI=6430351558843</t>
  </si>
  <si>
    <t>ZAM1483</t>
  </si>
  <si>
    <t>LABEL=ZAM1491, CellIndex=588, CGI=643035155884B</t>
  </si>
  <si>
    <t>ZAM1491</t>
  </si>
  <si>
    <t>LABEL=ZAM1492, CellIndex=589, CGI=643035155884C</t>
  </si>
  <si>
    <t>ZAM1492</t>
  </si>
  <si>
    <t>LABEL=ZAM1493, CellIndex=590, CGI=643035155884D</t>
  </si>
  <si>
    <t>ZAM1493</t>
  </si>
  <si>
    <t>LABEL=ZAM1611, CellIndex=139, CGI=64303515888C3</t>
  </si>
  <si>
    <t>ZAM1611</t>
  </si>
  <si>
    <t>LABEL=ZAM1612, CellIndex=140, CGI=64303515888C4</t>
  </si>
  <si>
    <t>ZAM1612</t>
  </si>
  <si>
    <t>LABEL=ZAM1613, CellIndex=141, CGI=64303515888C5</t>
  </si>
  <si>
    <t>LABEL=ZAM1631, CellIndex=142, CGI=64303515788D7</t>
  </si>
  <si>
    <t>ZAM1631</t>
  </si>
  <si>
    <t>LABEL=ZAM1632, CellIndex=143, CGI=64303515788D8</t>
  </si>
  <si>
    <t>ZAM1632</t>
  </si>
  <si>
    <t>LABEL=ZAM1633, CellIndex=144, CGI=64303515788D9</t>
  </si>
  <si>
    <t>ZAM1633</t>
  </si>
  <si>
    <t>LABEL=ZAM1642, CellIndex=146, CGI=64303515788E2</t>
  </si>
  <si>
    <t>ZAM1642</t>
  </si>
  <si>
    <t>LABEL=ZAM1643, CellIndex=147, CGI=64303515788E3</t>
  </si>
  <si>
    <t>ZAM1643</t>
  </si>
  <si>
    <t>LABEL=ZAM1651, CellIndex=148, CGI=64303515588EB</t>
  </si>
  <si>
    <t>ZAM1651</t>
  </si>
  <si>
    <t>LABEL=ZAM1652, CellIndex=149, CGI=64303515588EC</t>
  </si>
  <si>
    <t>ZAM1652</t>
  </si>
  <si>
    <t>LABEL=ZAM1653, CellIndex=150, CGI=64303515588ED</t>
  </si>
  <si>
    <t>ZAM1653</t>
  </si>
  <si>
    <t>LABEL=ZAM1711, CellIndex=322, CGI=6430351588927</t>
  </si>
  <si>
    <t>ZAM1711</t>
  </si>
  <si>
    <t>LABEL=ZAM1712, CellIndex=323, CGI=6430351588928</t>
  </si>
  <si>
    <t>ZAM1712</t>
  </si>
  <si>
    <t>LABEL=ZAM1713, CellIndex=324, CGI=6430351588929</t>
  </si>
  <si>
    <t>ZAM1713</t>
  </si>
  <si>
    <t>LABEL=ZAM1717, CellIndex=564, CGI=643035158892D</t>
  </si>
  <si>
    <t>ZAM1717</t>
  </si>
  <si>
    <t>LABEL=ZAM1718, CellIndex=565, CGI=643035158892E</t>
  </si>
  <si>
    <t>ZAM1718</t>
  </si>
  <si>
    <t>LABEL=ZAM1719, CellIndex=566, CGI=643035158892F</t>
  </si>
  <si>
    <t>ZAM1719</t>
  </si>
  <si>
    <t>LABEL=ZAM1721, CellIndex=291, CGI=6430351588931</t>
  </si>
  <si>
    <t>ZAM1721</t>
  </si>
  <si>
    <t>LABEL=ZAM1722, CellIndex=292, CGI=6430351588932</t>
  </si>
  <si>
    <t>ZAM1722</t>
  </si>
  <si>
    <t>LABEL=ZAM1723, CellIndex=293, CGI=6430351588933</t>
  </si>
  <si>
    <t>ZAM1723</t>
  </si>
  <si>
    <t>LABEL=ZAM1741, CellIndex=160, CGI=6430351578945</t>
  </si>
  <si>
    <t>ZAM1741</t>
  </si>
  <si>
    <t>LABEL=ZAM1742, CellIndex=161, CGI=6430351578946</t>
  </si>
  <si>
    <t>ZAM1742</t>
  </si>
  <si>
    <t>LABEL=ZAM1743, CellIndex=162, CGI=6430351578947</t>
  </si>
  <si>
    <t>ZAM1743</t>
  </si>
  <si>
    <t>LABEL=ZAM1761, CellIndex=163, CGI=6430351578959</t>
  </si>
  <si>
    <t>ZAM1761</t>
  </si>
  <si>
    <t>LABEL=ZAM1762, CellIndex=164, CGI=643035157895A</t>
  </si>
  <si>
    <t>ZAM1762</t>
  </si>
  <si>
    <t>LABEL=ZAM1763, CellIndex=165, CGI=643035157895B</t>
  </si>
  <si>
    <t>ZAM1763</t>
  </si>
  <si>
    <t>LABEL=ZAM1771, CellIndex=166, CGI=6430351578963</t>
  </si>
  <si>
    <t>ZAM1771</t>
  </si>
  <si>
    <t>LABEL=ZAM1772, CellIndex=167, CGI=6430351578964</t>
  </si>
  <si>
    <t>ZAM1772</t>
  </si>
  <si>
    <t>LABEL=ZAM1773, CellIndex=168, CGI=6430351578965</t>
  </si>
  <si>
    <t>ZAM1773</t>
  </si>
  <si>
    <t>LABEL=ZAM1781, CellIndex=169, CGI=643035157896D</t>
  </si>
  <si>
    <t>ZAM1781</t>
  </si>
  <si>
    <t>LABEL=ZAM1782, CellIndex=170, CGI=643035157896E</t>
  </si>
  <si>
    <t>ZAM1782</t>
  </si>
  <si>
    <t>LABEL=ZAM1783, CellIndex=171, CGI=643035157896F</t>
  </si>
  <si>
    <t>ZAM1783</t>
  </si>
  <si>
    <t>LABEL=ZAM1831, CellIndex=172, CGI=643035157899F</t>
  </si>
  <si>
    <t>ZAM1831</t>
  </si>
  <si>
    <t>LABEL=ZAM1832, CellIndex=173, CGI=64303515789A0</t>
  </si>
  <si>
    <t>ZAM1832</t>
  </si>
  <si>
    <t>LABEL=ZAM1833, CellIndex=174, CGI=64303515789A1</t>
  </si>
  <si>
    <t>ZAM1833</t>
  </si>
  <si>
    <t>LABEL=ZAM1941, CellIndex=638, CGI=6430351588A0D</t>
  </si>
  <si>
    <t>ZAM1941</t>
  </si>
  <si>
    <t>LABEL=ZAM1942, CellIndex=639, CGI=6430351588A0E</t>
  </si>
  <si>
    <t>LABEL=ZAM1943, CellIndex=640, CGI=6430351588A0F</t>
  </si>
  <si>
    <t>LABEL=ZAM1981, CellIndex=175, CGI=6430351578A35</t>
  </si>
  <si>
    <t>ZAM1981</t>
  </si>
  <si>
    <t>LABEL=ZAM1982, CellIndex=176, CGI=6430351578A36</t>
  </si>
  <si>
    <t>ZAM1982</t>
  </si>
  <si>
    <t>LABEL=ZAM1983, CellIndex=177, CGI=6430351578A37</t>
  </si>
  <si>
    <t>ZAM1983</t>
  </si>
  <si>
    <t>LABEL=ZAM1991, CellIndex=178, CGI=6430351578A3F</t>
  </si>
  <si>
    <t>ZAM1991</t>
  </si>
  <si>
    <t>LABEL=ZAM1992, CellIndex=179, CGI=6430351578A40</t>
  </si>
  <si>
    <t>ZAM1992</t>
  </si>
  <si>
    <t>LABEL=ZAM1993, CellIndex=180, CGI=6430351578A41</t>
  </si>
  <si>
    <t>ZAM1993</t>
  </si>
  <si>
    <t>LABEL=ZAM2071, CellIndex=745, CGI=6430351588A8F</t>
  </si>
  <si>
    <t>LABEL=ZAM2072, CellIndex=746, CGI=6430351588A90</t>
  </si>
  <si>
    <t>LABEL=ZAM2073, CellIndex=747, CGI=6430351588A91</t>
  </si>
  <si>
    <t>ZAM2073</t>
  </si>
  <si>
    <t>LABEL=ZAM2101, CellIndex=612, CGI=6430351588AAD</t>
  </si>
  <si>
    <t>ZAM2101</t>
  </si>
  <si>
    <t>LABEL=ZAM2102, CellIndex=613, CGI=6430351588AAE</t>
  </si>
  <si>
    <t>ZAM2102</t>
  </si>
  <si>
    <t>LABEL=ZAM2103, CellIndex=614, CGI=6430351588AAF</t>
  </si>
  <si>
    <t>ZAM2103</t>
  </si>
  <si>
    <t>LABEL=ZAM2111, CellIndex=521, CGI=6430351558AB7</t>
  </si>
  <si>
    <t>ZAM2111</t>
  </si>
  <si>
    <t>LABEL=ZAM2112, CellIndex=522, CGI=6430351558AB8</t>
  </si>
  <si>
    <t>ZAM2112</t>
  </si>
  <si>
    <t>LABEL=ZAM2151, CellIndex=545, CGI=6430351558ADF</t>
  </si>
  <si>
    <t>ZAM2151</t>
  </si>
  <si>
    <t>LABEL=ZAM2152, CellIndex=546, CGI=6430351558AE0</t>
  </si>
  <si>
    <t>LABEL=ZAM2153, CellIndex=547, CGI=6430351558AE1</t>
  </si>
  <si>
    <t>ZAM2153</t>
  </si>
  <si>
    <t>LABEL=ZAM2157, CellIndex=343, CGI=6430351558AE5</t>
  </si>
  <si>
    <t>LABEL=ZAM2158, CellIndex=344, CGI=6430351558AE6</t>
  </si>
  <si>
    <t>ZAM2158</t>
  </si>
  <si>
    <t>LABEL=ZAM2159, CellIndex=345, CGI=6430351558AE7</t>
  </si>
  <si>
    <t>ZAM2159</t>
  </si>
  <si>
    <t>LABEL=ZAM2181, CellIndex=190, CGI=6430351588AFD</t>
  </si>
  <si>
    <t>ZAM2181</t>
  </si>
  <si>
    <t>LABEL=ZAM2182, CellIndex=191, CGI=6430351588AFE</t>
  </si>
  <si>
    <t>ZAM2182</t>
  </si>
  <si>
    <t>LABEL=ZAM2183, CellIndex=192, CGI=6430351588AFF</t>
  </si>
  <si>
    <t>ZAM2183</t>
  </si>
  <si>
    <t>LABEL=ZAM2201, CellIndex=379, CGI=6430351558B11</t>
  </si>
  <si>
    <t>ZAM2201</t>
  </si>
  <si>
    <t>LABEL=ZAM2202, CellIndex=380, CGI=6430351558B12</t>
  </si>
  <si>
    <t>ZAM2202</t>
  </si>
  <si>
    <t>LABEL=ZAM2203, CellIndex=381, CGI=6430351558B13</t>
  </si>
  <si>
    <t>ZAM2203</t>
  </si>
  <si>
    <t>LABEL=ZAM2321, CellIndex=742, CGI=6430351558B89</t>
  </si>
  <si>
    <t>LABEL=ZAM2322, CellIndex=743, CGI=6430351558B8A</t>
  </si>
  <si>
    <t>ZAM2322</t>
  </si>
  <si>
    <t>LABEL=ZAM2323, CellIndex=744, CGI=6430351558B8B</t>
  </si>
  <si>
    <t>ZAM2323</t>
  </si>
  <si>
    <t>LABEL=ZAM2401, CellIndex=354, CGI=6430351578BD9</t>
  </si>
  <si>
    <t>ZAM2401</t>
  </si>
  <si>
    <t>LABEL=ZAM2402, CellIndex=355, CGI=6430351578BDA</t>
  </si>
  <si>
    <t>ZAM2402</t>
  </si>
  <si>
    <t>LABEL=ZAM2403, CellIndex=356, CGI=6430351578BDB</t>
  </si>
  <si>
    <t>ZAM2403</t>
  </si>
  <si>
    <t>LABEL=ZAM2411, CellIndex=279, CGI=6430351578BE3</t>
  </si>
  <si>
    <t>ZAM2411</t>
  </si>
  <si>
    <t>LABEL=ZAM2412, CellIndex=280, CGI=6430351578BE4</t>
  </si>
  <si>
    <t>ZAM2412</t>
  </si>
  <si>
    <t>LABEL=ZAM2413, CellIndex=281, CGI=6430351578BE5</t>
  </si>
  <si>
    <t>LABEL=ZAM2421, CellIndex=276, CGI=6430351578BED</t>
  </si>
  <si>
    <t>ZAM2421</t>
  </si>
  <si>
    <t>LABEL=ZAM2422, CellIndex=277, CGI=6430351578BEE</t>
  </si>
  <si>
    <t>ZAM2422</t>
  </si>
  <si>
    <t>LABEL=ZAM2423, CellIndex=278, CGI=6430351578BEF</t>
  </si>
  <si>
    <t>ZAM2423</t>
  </si>
  <si>
    <t>LABEL=ZAM2431, CellIndex=305, CGI=6430351578BF7</t>
  </si>
  <si>
    <t>ZAM2431</t>
  </si>
  <si>
    <t>LABEL=ZAM2432, CellIndex=306, CGI=6430351578BF8</t>
  </si>
  <si>
    <t>ZAM2432</t>
  </si>
  <si>
    <t>LABEL=ZAM2433, CellIndex=307, CGI=6430351578BF9</t>
  </si>
  <si>
    <t>ZAM2433</t>
  </si>
  <si>
    <t>LABEL=ZAM2441, CellIndex=360, CGI=6430351578C01</t>
  </si>
  <si>
    <t>ZAM2441</t>
  </si>
  <si>
    <t>LABEL=ZAM2442, CellIndex=361, CGI=6430351578C02</t>
  </si>
  <si>
    <t>ZAM2442</t>
  </si>
  <si>
    <t>LABEL=ZAM2443, CellIndex=362, CGI=6430351578C03</t>
  </si>
  <si>
    <t>ZAM2443</t>
  </si>
  <si>
    <t>LABEL=ZAM2461, CellIndex=282, CGI=6430351578C15</t>
  </si>
  <si>
    <t>ZAM2461</t>
  </si>
  <si>
    <t>LABEL=ZAM2462, CellIndex=283, CGI=6430351578C16</t>
  </si>
  <si>
    <t>ZAM2462</t>
  </si>
  <si>
    <t>LABEL=ZAM2463, CellIndex=284, CGI=6430351578C17</t>
  </si>
  <si>
    <t>ZAM2463</t>
  </si>
  <si>
    <t>LABEL=ZAM2501, CellIndex=527, CGI=6430351578C3D</t>
  </si>
  <si>
    <t>LABEL=ZAM2502, CellIndex=528, CGI=6430351578C3E</t>
  </si>
  <si>
    <t>LABEL=ZAM2503, CellIndex=529, CGI=6430351578C3F</t>
  </si>
  <si>
    <t>ZAM2503</t>
  </si>
  <si>
    <t>LABEL=ZAM2541, CellIndex=733, CGI=6430351558C65</t>
  </si>
  <si>
    <t>ZAM2541</t>
  </si>
  <si>
    <t>LABEL=ZAM2542, CellIndex=734, CGI=6430351558C66</t>
  </si>
  <si>
    <t>ZAM2542</t>
  </si>
  <si>
    <t>LABEL=ZAM2543, CellIndex=735, CGI=6430351558C67</t>
  </si>
  <si>
    <t>LABEL=ZAM2551, CellIndex=582, CGI=6430351558C6F</t>
  </si>
  <si>
    <t>ZAM2551</t>
  </si>
  <si>
    <t>LABEL=ZAM2552, CellIndex=583, CGI=6430351558C70</t>
  </si>
  <si>
    <t>ZAM2552</t>
  </si>
  <si>
    <t>LABEL=ZAM2553, CellIndex=584, CGI=6430351558C71</t>
  </si>
  <si>
    <t>ZAM2553</t>
  </si>
  <si>
    <t>LABEL=ZAM2591, CellIndex=677, CGI=6430351578C97</t>
  </si>
  <si>
    <t>ZAM2591</t>
  </si>
  <si>
    <t>LABEL=ZAM2592, CellIndex=678, CGI=6430351578C98</t>
  </si>
  <si>
    <t>LABEL=ZAM2593, CellIndex=679, CGI=6430351578C99</t>
  </si>
  <si>
    <t>ZAM2593</t>
  </si>
  <si>
    <t>LABEL=ZAM2631, CellIndex=202, CGI=6430351588CBF</t>
  </si>
  <si>
    <t>ZAM2631</t>
  </si>
  <si>
    <t>LABEL=ZAM2632, CellIndex=203, CGI=6430351588CC0</t>
  </si>
  <si>
    <t>ZAM2632</t>
  </si>
  <si>
    <t>LABEL=ZAM2633, CellIndex=204, CGI=6430351588CC1</t>
  </si>
  <si>
    <t>ZAM2633</t>
  </si>
  <si>
    <t>LABEL=ZAM2641, CellIndex=249, CGI=6430351588CC9</t>
  </si>
  <si>
    <t>ZAM2641</t>
  </si>
  <si>
    <t>LABEL=ZAM2642, CellIndex=250, CGI=6430351588CCA</t>
  </si>
  <si>
    <t>ZAM2642</t>
  </si>
  <si>
    <t>LABEL=ZAM2643, CellIndex=251, CGI=6430351588CCB</t>
  </si>
  <si>
    <t>ZAM2643</t>
  </si>
  <si>
    <t>LABEL=ZAM2651, CellIndex=725, CGI=6430351588CD3</t>
  </si>
  <si>
    <t>LABEL=ZAM2652, CellIndex=726, CGI=6430351588CD4</t>
  </si>
  <si>
    <t>ZAM2652</t>
  </si>
  <si>
    <t>LABEL=ZAM2653, CellIndex=727, CGI=6430351588CD5</t>
  </si>
  <si>
    <t>ZAM2653</t>
  </si>
  <si>
    <t>LABEL=ZAM2691, CellIndex=609, CGI=6430351558CFB</t>
  </si>
  <si>
    <t>ZAM2691</t>
  </si>
  <si>
    <t>LABEL=ZAM2692, CellIndex=610, CGI=6430351558CFC</t>
  </si>
  <si>
    <t>LABEL=ZAM2693, CellIndex=611, CGI=6430351558CFD</t>
  </si>
  <si>
    <t>LABEL=ZAM2701, CellIndex=689, CGI=6430351588D05</t>
  </si>
  <si>
    <t>ZAM2701</t>
  </si>
  <si>
    <t>LABEL=ZAM2702, CellIndex=690, CGI=6430351588D06</t>
  </si>
  <si>
    <t>LABEL=ZAM2703, CellIndex=691, CGI=6430351588D07</t>
  </si>
  <si>
    <t>ZAM2703</t>
  </si>
  <si>
    <t>LABEL=ZAM2711, CellIndex=503, CGI=6430351588D0F</t>
  </si>
  <si>
    <t>ZAM2711</t>
  </si>
  <si>
    <t>LABEL=ZAM2712, CellIndex=504, CGI=6430351588D10</t>
  </si>
  <si>
    <t>ZAM2712</t>
  </si>
  <si>
    <t>LABEL=ZAM2713, CellIndex=505, CGI=6430351588D11</t>
  </si>
  <si>
    <t>ZAM2713</t>
  </si>
  <si>
    <t>LABEL=ZAM2731, CellIndex=686, CGI=6430351558D23</t>
  </si>
  <si>
    <t>ZAM2731</t>
  </si>
  <si>
    <t>LABEL=ZAM2732, CellIndex=687, CGI=6430351558D24</t>
  </si>
  <si>
    <t>ZAM2732</t>
  </si>
  <si>
    <t>LABEL=ZAM2733, CellIndex=688, CGI=6430351558D25</t>
  </si>
  <si>
    <t>ZAM2733</t>
  </si>
  <si>
    <t>LABEL=ZAM2781, CellIndex=223, CGI=6430351558D55</t>
  </si>
  <si>
    <t>LABEL=ZAM2782, CellIndex=224, CGI=6430351558D56</t>
  </si>
  <si>
    <t>LABEL=ZAM2791, CellIndex=728, CGI=6430351558D5F</t>
  </si>
  <si>
    <t>ZAM2791</t>
  </si>
  <si>
    <t>LABEL=ZAM2792, CellIndex=729, CGI=6430351558D60</t>
  </si>
  <si>
    <t>ZAM2792</t>
  </si>
  <si>
    <t>LABEL=ZAM2801, CellIndex=702, CGI=6430351558D69</t>
  </si>
  <si>
    <t>ZAM2801</t>
  </si>
  <si>
    <t>LABEL=ZAM2802, CellIndex=703, CGI=6430351558D6A</t>
  </si>
  <si>
    <t>LABEL=ZAM2851, CellIndex=730, CGI=6430351578D9B</t>
  </si>
  <si>
    <t>ZAM2851</t>
  </si>
  <si>
    <t>LABEL=ZAM2852, CellIndex=731, CGI=6430351578D9C</t>
  </si>
  <si>
    <t>ZAM2852</t>
  </si>
  <si>
    <t>LABEL=ZAM2853, CellIndex=732, CGI=6430351578D9D</t>
  </si>
  <si>
    <t>ZAM2853</t>
  </si>
  <si>
    <t>LABEL=ZAM2871, CellIndex=700, CGI=6430351588DAF</t>
  </si>
  <si>
    <t>ZAM2871</t>
  </si>
  <si>
    <t>LABEL=ZAM2872, CellIndex=701, CGI=6430351588DB0</t>
  </si>
  <si>
    <t>ZAM2872</t>
  </si>
  <si>
    <t>LABEL=ZAM2873, CellIndex=23, CGI=6430351588DB1</t>
  </si>
  <si>
    <t>ZAM2873</t>
  </si>
  <si>
    <t>LABEL=ZAM2881, CellIndex=29, CGI=6430351588DB9</t>
  </si>
  <si>
    <t>ZAM2881</t>
  </si>
  <si>
    <t>LABEL=ZAM2882, CellIndex=30, CGI=6430351588DBA</t>
  </si>
  <si>
    <t>LABEL=ZAM2883, CellIndex=84, CGI=6430351588DBB</t>
  </si>
  <si>
    <t>ZAM2883</t>
  </si>
  <si>
    <t>LABEL=ZAM2911, CellIndex=90, CGI=6430351558DD7</t>
  </si>
  <si>
    <t>LABEL=ZAM2912, CellIndex=91, CGI=6430351558DD8</t>
  </si>
  <si>
    <t>ZAM2912</t>
  </si>
  <si>
    <t>LABEL=ZAM2913, CellIndex=92, CGI=6430351558DD9</t>
  </si>
  <si>
    <t>ZAM2913</t>
  </si>
  <si>
    <t>LABEL=ZAM2961, CellIndex=273, CGI=6430351578E09</t>
  </si>
  <si>
    <t>LABEL=ZAM2962, CellIndex=274, CGI=6430351578E0A</t>
  </si>
  <si>
    <t>LABEL=ZAM2963, CellIndex=275, CGI=6430351578E0B</t>
  </si>
  <si>
    <t>LABEL=ZAM2971, CellIndex=316, CGI=6430351558E13</t>
  </si>
  <si>
    <t>LABEL=ZAM2972, CellIndex=317, CGI=6430351558E14</t>
  </si>
  <si>
    <t>ZAM2972</t>
  </si>
  <si>
    <t>LABEL=ZAM2973, CellIndex=318, CGI=6430351558E15</t>
  </si>
  <si>
    <t>LABEL=ZAM3001, CellIndex=88, CGI=6430351558E31</t>
  </si>
  <si>
    <t>ZAM3001</t>
  </si>
  <si>
    <t>LABEL=ZAM3002, CellIndex=89, CGI=6430351558E32</t>
  </si>
  <si>
    <t>ZAM3002</t>
  </si>
  <si>
    <t>BCNA04-BSC</t>
  </si>
  <si>
    <t>LABEL=CAB0011, CellIndex=1, CGI=64303527AECC3</t>
  </si>
  <si>
    <t>CAB0011</t>
  </si>
  <si>
    <t>LABEL=CAB0012, CellIndex=2, CGI=64303527AECC4</t>
  </si>
  <si>
    <t>CAB0012</t>
  </si>
  <si>
    <t>LABEL=CAB0013, CellIndex=3, CGI=64303527AECC5</t>
  </si>
  <si>
    <t>CAB0013</t>
  </si>
  <si>
    <t>LABEL=CAB0017, CellIndex=297, CGI=64303527AECC9</t>
  </si>
  <si>
    <t>CAB0017</t>
  </si>
  <si>
    <t>LABEL=CAB0018, CellIndex=298, CGI=64303527AECCA</t>
  </si>
  <si>
    <t>CAB0018</t>
  </si>
  <si>
    <t>LABEL=CAB0019, CellIndex=299, CGI=64303527AECCB</t>
  </si>
  <si>
    <t>CAB0019</t>
  </si>
  <si>
    <t>LABEL=CAB0021, CellIndex=4, CGI=64303527AECCD</t>
  </si>
  <si>
    <t>CAB0021</t>
  </si>
  <si>
    <t>LABEL=CAB0022, CellIndex=5, CGI=64303527AECCE</t>
  </si>
  <si>
    <t>CAB0022</t>
  </si>
  <si>
    <t>LABEL=CAB0023, CellIndex=6, CGI=64303527AECCF</t>
  </si>
  <si>
    <t>CAB0023</t>
  </si>
  <si>
    <t>LABEL=CAB0027, CellIndex=495, CGI=64303527AECD3</t>
  </si>
  <si>
    <t>CAB0027</t>
  </si>
  <si>
    <t>LABEL=CAB0028, CellIndex=496, CGI=64303527AECD4</t>
  </si>
  <si>
    <t>CAB0028</t>
  </si>
  <si>
    <t>LABEL=CAB0029, CellIndex=497, CGI=64303527AECD5</t>
  </si>
  <si>
    <t>CAB0029</t>
  </si>
  <si>
    <t>LABEL=CAB0031, CellIndex=7, CGI=64303527DECD7</t>
  </si>
  <si>
    <t>CAB0031</t>
  </si>
  <si>
    <t>LABEL=CAB0032, CellIndex=8, CGI=64303527DECD8</t>
  </si>
  <si>
    <t>CAB0032</t>
  </si>
  <si>
    <t>LABEL=CAB0041, CellIndex=10, CGI=64303527AECE1</t>
  </si>
  <si>
    <t>CAB0041</t>
  </si>
  <si>
    <t>LABEL=CAB0042, CellIndex=11, CGI=64303527AECE2</t>
  </si>
  <si>
    <t>CAB0042</t>
  </si>
  <si>
    <t>LABEL=CAB0043, CellIndex=12, CGI=64303527AECE3</t>
  </si>
  <si>
    <t>CAB0043</t>
  </si>
  <si>
    <t>LABEL=CAB0047, CellIndex=13, CGI=64303527AECE7</t>
  </si>
  <si>
    <t>CAB0047</t>
  </si>
  <si>
    <t>LABEL=CAB0048, CellIndex=14, CGI=64303527AECE8</t>
  </si>
  <si>
    <t>CAB0048</t>
  </si>
  <si>
    <t>LABEL=CAB0049, CellIndex=15, CGI=64303527AECE9</t>
  </si>
  <si>
    <t>CAB0049</t>
  </si>
  <si>
    <t>LABEL=CAB0051, CellIndex=16, CGI=64303527AECEB</t>
  </si>
  <si>
    <t>CAB0051</t>
  </si>
  <si>
    <t>LABEL=CAB0052, CellIndex=17, CGI=64303527AECEC</t>
  </si>
  <si>
    <t>CAB0052</t>
  </si>
  <si>
    <t>LABEL=CAB0053, CellIndex=18, CGI=64303527AECED</t>
  </si>
  <si>
    <t>LABEL=CAB0057, CellIndex=498, CGI=64303527AECF1</t>
  </si>
  <si>
    <t>CAB0057</t>
  </si>
  <si>
    <t>LABEL=CAB0058, CellIndex=499, CGI=64303527AECF2</t>
  </si>
  <si>
    <t>CAB0058</t>
  </si>
  <si>
    <t>LABEL=CAB0059, CellIndex=500, CGI=64303527AECF3</t>
  </si>
  <si>
    <t>CAB0059</t>
  </si>
  <si>
    <t>LABEL=CAB0061, CellIndex=19, CGI=64303527AECF5</t>
  </si>
  <si>
    <t>CAB0061</t>
  </si>
  <si>
    <t>LABEL=CAB0062, CellIndex=20, CGI=64303527AECF6</t>
  </si>
  <si>
    <t>CAB0062</t>
  </si>
  <si>
    <t>LABEL=CAB0063, CellIndex=21, CGI=64303527AECF7</t>
  </si>
  <si>
    <t>CAB0063</t>
  </si>
  <si>
    <t>LABEL=CAB0067, CellIndex=25, CGI=64303527AECFB</t>
  </si>
  <si>
    <t>CAB0067</t>
  </si>
  <si>
    <t>LABEL=CAB0068, CellIndex=26, CGI=64303527AECFC</t>
  </si>
  <si>
    <t>CAB0068</t>
  </si>
  <si>
    <t>LABEL=CAB0069, CellIndex=27, CGI=64303527AECFD</t>
  </si>
  <si>
    <t>CAB0069</t>
  </si>
  <si>
    <t>LABEL=CAB0071, CellIndex=28, CGI=64303527DECFF</t>
  </si>
  <si>
    <t>CAB0071</t>
  </si>
  <si>
    <t>LABEL=CAB0072, CellIndex=29, CGI=64303527DED00</t>
  </si>
  <si>
    <t>CAB0072</t>
  </si>
  <si>
    <t>LABEL=CAB0073, CellIndex=30, CGI=64303527DED01</t>
  </si>
  <si>
    <t>CAB0073</t>
  </si>
  <si>
    <t>LABEL=CAB0077, CellIndex=519, CGI=64303527DED05</t>
  </si>
  <si>
    <t>LABEL=CAB0078, CellIndex=520, CGI=64303527DED06</t>
  </si>
  <si>
    <t>CAB0078</t>
  </si>
  <si>
    <t>LABEL=CAB0079, CellIndex=521, CGI=64303527DED07</t>
  </si>
  <si>
    <t>CAB0079</t>
  </si>
  <si>
    <t>LABEL=CAB0081, CellIndex=31, CGI=64303527AED09</t>
  </si>
  <si>
    <t>CAB0081</t>
  </si>
  <si>
    <t>LABEL=CAB0082, CellIndex=32, CGI=64303527AED0A</t>
  </si>
  <si>
    <t>CAB0082</t>
  </si>
  <si>
    <t>LABEL=CAB0083, CellIndex=33, CGI=64303527AED0B</t>
  </si>
  <si>
    <t>LABEL=CAB0087, CellIndex=448, CGI=64303527AED0F</t>
  </si>
  <si>
    <t>CAB0087</t>
  </si>
  <si>
    <t>LABEL=CAB0088, CellIndex=449, CGI=64303527AED10</t>
  </si>
  <si>
    <t>CAB0088</t>
  </si>
  <si>
    <t>LABEL=CAB0089, CellIndex=450, CGI=64303527AED11</t>
  </si>
  <si>
    <t>CAB0089</t>
  </si>
  <si>
    <t>LABEL=CAB0091, CellIndex=34, CGI=64303527AED13</t>
  </si>
  <si>
    <t>CAB0091</t>
  </si>
  <si>
    <t>LABEL=CAB0092, CellIndex=35, CGI=64303527AED14</t>
  </si>
  <si>
    <t>LABEL=CAB0093, CellIndex=36, CGI=64303527AED15</t>
  </si>
  <si>
    <t>CAB0093</t>
  </si>
  <si>
    <t>LABEL=CAB0101, CellIndex=300, CGI=64303527CED1D</t>
  </si>
  <si>
    <t>CAB0101</t>
  </si>
  <si>
    <t>LABEL=CAB0102, CellIndex=301, CGI=64303527CED1E</t>
  </si>
  <si>
    <t>CAB0102</t>
  </si>
  <si>
    <t>LABEL=CAB0103, CellIndex=302, CGI=64303527CED1F</t>
  </si>
  <si>
    <t>CAB0103</t>
  </si>
  <si>
    <t>LABEL=CAB0111, CellIndex=37, CGI=64303527AED27</t>
  </si>
  <si>
    <t>CAB0111</t>
  </si>
  <si>
    <t>LABEL=CAB0112, CellIndex=38, CGI=64303527AED28</t>
  </si>
  <si>
    <t>CAB0112</t>
  </si>
  <si>
    <t>LABEL=CAB0113, CellIndex=39, CGI=64303527AED29</t>
  </si>
  <si>
    <t>CAB0113</t>
  </si>
  <si>
    <t>LABEL=CAB0117, CellIndex=501, CGI=64303527AED2D</t>
  </si>
  <si>
    <t>CAB0117</t>
  </si>
  <si>
    <t>LABEL=CAB0118, CellIndex=502, CGI=64303527AED2E</t>
  </si>
  <si>
    <t>LABEL=CAB0119, CellIndex=503, CGI=64303527AED2F</t>
  </si>
  <si>
    <t>CAB0119</t>
  </si>
  <si>
    <t>LABEL=CAB0120, CellIndex=43, CGI=64303527AED30</t>
  </si>
  <si>
    <t>LABEL=CAB0121, CellIndex=40, CGI=64303527AED31</t>
  </si>
  <si>
    <t>CAB0121</t>
  </si>
  <si>
    <t>LABEL=CAB0122, CellIndex=41, CGI=64303527AED32</t>
  </si>
  <si>
    <t>CAB0122</t>
  </si>
  <si>
    <t>LABEL=CAB0123, CellIndex=42, CGI=64303527AED33</t>
  </si>
  <si>
    <t>CAB0123</t>
  </si>
  <si>
    <t>LABEL=CAB0124, CellIndex=454, CGI=64303527AED34</t>
  </si>
  <si>
    <t>CAB0124</t>
  </si>
  <si>
    <t>LABEL=CAB0125, CellIndex=455, CGI=64303527AED35</t>
  </si>
  <si>
    <t>CAB0125</t>
  </si>
  <si>
    <t>LABEL=CAB0126, CellIndex=456, CGI=64303527AED36</t>
  </si>
  <si>
    <t>CAB0126</t>
  </si>
  <si>
    <t>LABEL=CAB0127, CellIndex=44, CGI=64303527AED37</t>
  </si>
  <si>
    <t>CAB0127</t>
  </si>
  <si>
    <t>LABEL=CAB0128, CellIndex=45, CGI=64303527AED38</t>
  </si>
  <si>
    <t>CAB0128</t>
  </si>
  <si>
    <t>LABEL=CAB0129, CellIndex=46, CGI=64303527AED39</t>
  </si>
  <si>
    <t>CAB0129</t>
  </si>
  <si>
    <t>LABEL=CAB0131, CellIndex=47, CGI=64303527AED3B</t>
  </si>
  <si>
    <t>CAB0131</t>
  </si>
  <si>
    <t>LABEL=CAB0132, CellIndex=48, CGI=64303527AED3C</t>
  </si>
  <si>
    <t>CAB0132</t>
  </si>
  <si>
    <t>LABEL=CAB0133, CellIndex=49, CGI=64303527AED3D</t>
  </si>
  <si>
    <t>CAB0133</t>
  </si>
  <si>
    <t>LABEL=CAB0134, CellIndex=442, CGI=64303527AED3E</t>
  </si>
  <si>
    <t>CAB0134</t>
  </si>
  <si>
    <t>LABEL=CAB0135, CellIndex=443, CGI=64303527AED3F</t>
  </si>
  <si>
    <t>CAB0135</t>
  </si>
  <si>
    <t>LABEL=CAB0136, CellIndex=444, CGI=64303527AED40</t>
  </si>
  <si>
    <t>CAB0136</t>
  </si>
  <si>
    <t>LABEL=CAB0137, CellIndex=50, CGI=64303527AED41</t>
  </si>
  <si>
    <t>CAB0137</t>
  </si>
  <si>
    <t>LABEL=CAB0138, CellIndex=51, CGI=64303527AED42</t>
  </si>
  <si>
    <t>CAB0138</t>
  </si>
  <si>
    <t>LABEL=CAB0139, CellIndex=52, CGI=64303527AED43</t>
  </si>
  <si>
    <t>CAB0139</t>
  </si>
  <si>
    <t>LABEL=CAB0141, CellIndex=53, CGI=64303527DED45</t>
  </si>
  <si>
    <t>LABEL=CAB0142, CellIndex=54, CGI=64303527DED46</t>
  </si>
  <si>
    <t>CAB0142</t>
  </si>
  <si>
    <t>LABEL=CAB0143, CellIndex=55, CGI=64303527DED47</t>
  </si>
  <si>
    <t>CAB0143</t>
  </si>
  <si>
    <t>LABEL=CAB0171, CellIndex=522, CGI=64303527DED63</t>
  </si>
  <si>
    <t>CAB0171</t>
  </si>
  <si>
    <t>LABEL=CAB0172, CellIndex=523, CGI=64303527DED64</t>
  </si>
  <si>
    <t>CAB0172</t>
  </si>
  <si>
    <t>LABEL=CAB0173, CellIndex=524, CGI=64303527DED65</t>
  </si>
  <si>
    <t>CAB0173</t>
  </si>
  <si>
    <t>LABEL=CAB0181, CellIndex=525, CGI=64303527DED6D</t>
  </si>
  <si>
    <t>CAB0181</t>
  </si>
  <si>
    <t>LABEL=CAB0182, CellIndex=526, CGI=64303527DED6E</t>
  </si>
  <si>
    <t>CAB0182</t>
  </si>
  <si>
    <t>LABEL=CAB0183, CellIndex=527, CGI=64303527DED6F</t>
  </si>
  <si>
    <t>CAB0183</t>
  </si>
  <si>
    <t>LABEL=CAB0191, CellIndex=528, CGI=64303527DED77</t>
  </si>
  <si>
    <t>CAB0191</t>
  </si>
  <si>
    <t>LABEL=CAB0192, CellIndex=529, CGI=64303527DED78</t>
  </si>
  <si>
    <t>CAB0192</t>
  </si>
  <si>
    <t>LABEL=CAB0193, CellIndex=530, CGI=64303527DED79</t>
  </si>
  <si>
    <t>LABEL=CAB0197, CellIndex=531, CGI=64303527DED7D</t>
  </si>
  <si>
    <t>CAB0197</t>
  </si>
  <si>
    <t>LABEL=CAB0198, CellIndex=532, CGI=64303527DED7E</t>
  </si>
  <si>
    <t>CAB0198</t>
  </si>
  <si>
    <t>LABEL=CAB0199, CellIndex=533, CGI=64303527DED7F</t>
  </si>
  <si>
    <t>CAB0199</t>
  </si>
  <si>
    <t>LABEL=CAB0201, CellIndex=534, CGI=64303527DED81</t>
  </si>
  <si>
    <t>LABEL=CAB0202, CellIndex=535, CGI=64303527DED82</t>
  </si>
  <si>
    <t>CAB0202</t>
  </si>
  <si>
    <t>LABEL=CAB0207, CellIndex=149, CGI=64303527DED87</t>
  </si>
  <si>
    <t>CAB0207</t>
  </si>
  <si>
    <t>LABEL=CAB0208, CellIndex=150, CGI=64303527DED88</t>
  </si>
  <si>
    <t>CAB0208</t>
  </si>
  <si>
    <t>LABEL=CAB0251, CellIndex=303, CGI=64303527CEDB3</t>
  </si>
  <si>
    <t>CAB0251</t>
  </si>
  <si>
    <t>LABEL=CAB0252, CellIndex=304, CGI=64303527CEDB4</t>
  </si>
  <si>
    <t>CAB0252</t>
  </si>
  <si>
    <t>LABEL=CAB0253, CellIndex=305, CGI=64303527CEDB5</t>
  </si>
  <si>
    <t>CAB0253</t>
  </si>
  <si>
    <t>LABEL=CAB0411, CellIndex=536, CGI=64303527DEE53</t>
  </si>
  <si>
    <t>CAB0411</t>
  </si>
  <si>
    <t>LABEL=CAB0412, CellIndex=537, CGI=64303527DEE54</t>
  </si>
  <si>
    <t>CAB0412</t>
  </si>
  <si>
    <t>LABEL=CAB0413, CellIndex=538, CGI=64303527DEE55</t>
  </si>
  <si>
    <t>CAB0413</t>
  </si>
  <si>
    <t>LABEL=CAB0500, CellIndex=306, CGI=64303527CEEAC</t>
  </si>
  <si>
    <t>CAB0500</t>
  </si>
  <si>
    <t>LABEL=CAB0501, CellIndex=307, CGI=64303527CEEAD</t>
  </si>
  <si>
    <t>CAB0501</t>
  </si>
  <si>
    <t>LABEL=CAB0502, CellIndex=308, CGI=64303527CEEAE</t>
  </si>
  <si>
    <t>CAB0502</t>
  </si>
  <si>
    <t>LABEL=CAB0503, CellIndex=309, CGI=64303527CEEAF</t>
  </si>
  <si>
    <t>CAB0503</t>
  </si>
  <si>
    <t>LABEL=CAB0504, CellIndex=310, CGI=64303527CEEB0</t>
  </si>
  <si>
    <t>CAB0504</t>
  </si>
  <si>
    <t>LABEL=CAB0505, CellIndex=311, CGI=64303527CEEB1</t>
  </si>
  <si>
    <t>CAB0505</t>
  </si>
  <si>
    <t>LABEL=CAB0506, CellIndex=312, CGI=64303527CEEB2</t>
  </si>
  <si>
    <t>CAB0506</t>
  </si>
  <si>
    <t>LABEL=CAB0507, CellIndex=313, CGI=64303527CEEB3</t>
  </si>
  <si>
    <t>CAB0507</t>
  </si>
  <si>
    <t>LABEL=CAB0508, CellIndex=314, CGI=64303527CEEB4</t>
  </si>
  <si>
    <t>CAB0508</t>
  </si>
  <si>
    <t>LABEL=CAB0509, CellIndex=315, CGI=64303527CEEB5</t>
  </si>
  <si>
    <t>CAB0509</t>
  </si>
  <si>
    <t>LABEL=CAB0591, CellIndex=539, CGI=64303527DEF07</t>
  </si>
  <si>
    <t>CAB0591</t>
  </si>
  <si>
    <t>LABEL=CAB0592, CellIndex=540, CGI=64303527DEF08</t>
  </si>
  <si>
    <t>CAB0592</t>
  </si>
  <si>
    <t>LABEL=CAB0593, CellIndex=541, CGI=64303527DEF09</t>
  </si>
  <si>
    <t>CAB0593</t>
  </si>
  <si>
    <t>LABEL=CAB0651, CellIndex=542, CGI=64303527DEF43</t>
  </si>
  <si>
    <t>CAB0651</t>
  </si>
  <si>
    <t>LABEL=CAB0652, CellIndex=543, CGI=64303527DEF44</t>
  </si>
  <si>
    <t>CAB0652</t>
  </si>
  <si>
    <t>LABEL=CAB0653, CellIndex=544, CGI=64303527DEF45</t>
  </si>
  <si>
    <t>CAB0653</t>
  </si>
  <si>
    <t>LABEL=CAB0657, CellIndex=545, CGI=64303527DEF49</t>
  </si>
  <si>
    <t>CAB0657</t>
  </si>
  <si>
    <t>LABEL=CAB0658, CellIndex=546, CGI=64303527DEF4A</t>
  </si>
  <si>
    <t>CAB0658</t>
  </si>
  <si>
    <t>LABEL=CAB0659, CellIndex=547, CGI=64303527DEF4B</t>
  </si>
  <si>
    <t>CAB0659</t>
  </si>
  <si>
    <t>LABEL=CAB0691, CellIndex=56, CGI=64303527DEF6B</t>
  </si>
  <si>
    <t>CAB0691</t>
  </si>
  <si>
    <t>LABEL=CAB0692, CellIndex=57, CGI=64303527DEF6C</t>
  </si>
  <si>
    <t>CAB0692</t>
  </si>
  <si>
    <t>LABEL=CAB0693, CellIndex=58, CGI=64303527DEF6D</t>
  </si>
  <si>
    <t>CAB0693</t>
  </si>
  <si>
    <t>LABEL=CAB0701, CellIndex=59, CGI=64303527DEF75</t>
  </si>
  <si>
    <t>CAB0701</t>
  </si>
  <si>
    <t>LABEL=CAB0702, CellIndex=60, CGI=64303527DEF76</t>
  </si>
  <si>
    <t>CAB0702</t>
  </si>
  <si>
    <t>LABEL=CAB0703, CellIndex=61, CGI=64303527DEF77</t>
  </si>
  <si>
    <t>CAB0703</t>
  </si>
  <si>
    <t>LABEL=CAB0711, CellIndex=62, CGI=64303527DEF7F</t>
  </si>
  <si>
    <t>CAB0711</t>
  </si>
  <si>
    <t>LABEL=CAB0712, CellIndex=63, CGI=64303527DEF80</t>
  </si>
  <si>
    <t>CAB0712</t>
  </si>
  <si>
    <t>LABEL=CAB0717, CellIndex=22, CGI=64303527DEF85</t>
  </si>
  <si>
    <t>LABEL=CAB0718, CellIndex=23, CGI=64303527DEF86</t>
  </si>
  <si>
    <t>CAB0718</t>
  </si>
  <si>
    <t>LABEL=CAB0801, CellIndex=316, CGI=64303527CEFD9</t>
  </si>
  <si>
    <t>CAB0801</t>
  </si>
  <si>
    <t>LABEL=CAB0802, CellIndex=317, CGI=64303527CEFDA</t>
  </si>
  <si>
    <t>CAB0802</t>
  </si>
  <si>
    <t>LABEL=CAB0803, CellIndex=318, CGI=64303527CEFDB</t>
  </si>
  <si>
    <t>CAB0803</t>
  </si>
  <si>
    <t>LABEL=CAB0804, CellIndex=319, CGI=64303527CEFDC</t>
  </si>
  <si>
    <t>LABEL=CAB0805, CellIndex=320, CGI=64303527CEFDD</t>
  </si>
  <si>
    <t>CAB0805</t>
  </si>
  <si>
    <t>LABEL=CAB0806, CellIndex=321, CGI=64303527CEFDE</t>
  </si>
  <si>
    <t>CAB0806</t>
  </si>
  <si>
    <t>LABEL=CAB0807, CellIndex=322, CGI=64303527CEFDF</t>
  </si>
  <si>
    <t>CAB0807</t>
  </si>
  <si>
    <t>LABEL=CAB0808, CellIndex=323, CGI=64303527CEFE0</t>
  </si>
  <si>
    <t>CAB0808</t>
  </si>
  <si>
    <t>LABEL=CAB0809, CellIndex=324, CGI=64303527CEFE1</t>
  </si>
  <si>
    <t>CAB0809</t>
  </si>
  <si>
    <t>LABEL=CAB0811, CellIndex=325, CGI=64303527CEFE3</t>
  </si>
  <si>
    <t>CAB0811</t>
  </si>
  <si>
    <t>LABEL=CAB0812, CellIndex=326, CGI=64303527CEFE4</t>
  </si>
  <si>
    <t>CAB0812</t>
  </si>
  <si>
    <t>LABEL=CAB0813, CellIndex=327, CGI=64303527CEFE5</t>
  </si>
  <si>
    <t>CAB0813</t>
  </si>
  <si>
    <t>LABEL=CAB0831, CellIndex=548, CGI=64303527DEFF7</t>
  </si>
  <si>
    <t>CAB0831</t>
  </si>
  <si>
    <t>LABEL=CAB0832, CellIndex=549, CGI=64303527DEFF8</t>
  </si>
  <si>
    <t>CAB0832</t>
  </si>
  <si>
    <t>LABEL=CAB0833, CellIndex=550, CGI=64303527DEFF9</t>
  </si>
  <si>
    <t>CAB0833</t>
  </si>
  <si>
    <t>LABEL=CAB0881, CellIndex=328, CGI=64303527CF029</t>
  </si>
  <si>
    <t>CAB0881</t>
  </si>
  <si>
    <t>LABEL=CAB0882, CellIndex=329, CGI=64303527CF02A</t>
  </si>
  <si>
    <t>CAB0882</t>
  </si>
  <si>
    <t>LABEL=CAB0951, CellIndex=551, CGI=64303527DF06F</t>
  </si>
  <si>
    <t>CAB0951</t>
  </si>
  <si>
    <t>LABEL=CAB0952, CellIndex=552, CGI=64303527DF070</t>
  </si>
  <si>
    <t>CAB0952</t>
  </si>
  <si>
    <t>LABEL=CAB0971, CellIndex=330, CGI=64303527CF083</t>
  </si>
  <si>
    <t>CAB0971</t>
  </si>
  <si>
    <t>LABEL=CAB0972, CellIndex=331, CGI=64303527CF084</t>
  </si>
  <si>
    <t>CAB0972</t>
  </si>
  <si>
    <t>LABEL=CAB0973, CellIndex=332, CGI=64303527CF085</t>
  </si>
  <si>
    <t>CAB0973</t>
  </si>
  <si>
    <t>LABEL=CAB0981, CellIndex=553, CGI=64303527DF08D</t>
  </si>
  <si>
    <t>CAB0981</t>
  </si>
  <si>
    <t>LABEL=CAB0982, CellIndex=554, CGI=64303527DF08E</t>
  </si>
  <si>
    <t>CAB0982</t>
  </si>
  <si>
    <t>LABEL=CAB0983, CellIndex=555, CGI=64303527DF08F</t>
  </si>
  <si>
    <t>CAB0983</t>
  </si>
  <si>
    <t>LABEL=CAB0991, CellIndex=556, CGI=64303527DF097</t>
  </si>
  <si>
    <t>CAB0991</t>
  </si>
  <si>
    <t>LABEL=CAB0992, CellIndex=557, CGI=64303527DF098</t>
  </si>
  <si>
    <t>CAB0992</t>
  </si>
  <si>
    <t>LABEL=CAB0993, CellIndex=558, CGI=64303527DF099</t>
  </si>
  <si>
    <t>CAB0993</t>
  </si>
  <si>
    <t>LABEL=CAB1001, CellIndex=333, CGI=64303527CF0A1</t>
  </si>
  <si>
    <t>CAB1001</t>
  </si>
  <si>
    <t>LABEL=CAB1002, CellIndex=334, CGI=64303527CF0A2</t>
  </si>
  <si>
    <t>CAB1002</t>
  </si>
  <si>
    <t>LABEL=CAB1003, CellIndex=335, CGI=64303527CF0A3</t>
  </si>
  <si>
    <t>CAB1003</t>
  </si>
  <si>
    <t>LABEL=CAB1011, CellIndex=336, CGI=64303527CF0AB</t>
  </si>
  <si>
    <t>CAB1011</t>
  </si>
  <si>
    <t>LABEL=CAB1012, CellIndex=337, CGI=64303527CF0AC</t>
  </si>
  <si>
    <t>CAB1012</t>
  </si>
  <si>
    <t>LABEL=CAB1013, CellIndex=338, CGI=64303527CF0AD</t>
  </si>
  <si>
    <t>CAB1013</t>
  </si>
  <si>
    <t>LABEL=CAB1017, CellIndex=339, CGI=64303527CF0B1</t>
  </si>
  <si>
    <t>CAB1017</t>
  </si>
  <si>
    <t>LABEL=CAB1018, CellIndex=340, CGI=64303527CF0B2</t>
  </si>
  <si>
    <t>CAB1018</t>
  </si>
  <si>
    <t>LABEL=CAB1019, CellIndex=341, CGI=64303527CF0B3</t>
  </si>
  <si>
    <t>CAB1019</t>
  </si>
  <si>
    <t>LABEL=CAB1021, CellIndex=559, CGI=64303527DF0B5</t>
  </si>
  <si>
    <t>CAB1021</t>
  </si>
  <si>
    <t>LABEL=CAB1022, CellIndex=560, CGI=64303527DF0B6</t>
  </si>
  <si>
    <t>CAB1022</t>
  </si>
  <si>
    <t>LABEL=CAB1023, CellIndex=561, CGI=64303527DF0B7</t>
  </si>
  <si>
    <t>CAB1023</t>
  </si>
  <si>
    <t>LABEL=CAB1027, CellIndex=562, CGI=64303527DF0BB</t>
  </si>
  <si>
    <t>CAB1027</t>
  </si>
  <si>
    <t>LABEL=CAB1028, CellIndex=563, CGI=64303527DF0BC</t>
  </si>
  <si>
    <t>CAB1028</t>
  </si>
  <si>
    <t>LABEL=CAB1029, CellIndex=564, CGI=64303527DF0BD</t>
  </si>
  <si>
    <t>CAB1029</t>
  </si>
  <si>
    <t>LABEL=CAB1031, CellIndex=65, CGI=64303527AF0BF</t>
  </si>
  <si>
    <t>CAB1031</t>
  </si>
  <si>
    <t>LABEL=CAB1032, CellIndex=66, CGI=64303527AF0C0</t>
  </si>
  <si>
    <t>CAB1032</t>
  </si>
  <si>
    <t>LABEL=CAB1033, CellIndex=67, CGI=64303527AF0C1</t>
  </si>
  <si>
    <t>CAB1033</t>
  </si>
  <si>
    <t>LABEL=CAB1034, CellIndex=146, CGI=64303527AF0C2</t>
  </si>
  <si>
    <t>CAB1034</t>
  </si>
  <si>
    <t>LABEL=CAB1035, CellIndex=147, CGI=64303527AF0C3</t>
  </si>
  <si>
    <t>CAB1035</t>
  </si>
  <si>
    <t>LABEL=CAB1036, CellIndex=148, CGI=64303527AF0C4</t>
  </si>
  <si>
    <t>CAB1036</t>
  </si>
  <si>
    <t>LABEL=CAB1037, CellIndex=68, CGI=64303527AF0C5</t>
  </si>
  <si>
    <t>CAB1037</t>
  </si>
  <si>
    <t>LABEL=CAB1038, CellIndex=69, CGI=64303527AF0C6</t>
  </si>
  <si>
    <t>CAB1038</t>
  </si>
  <si>
    <t>LABEL=CAB1039, CellIndex=70, CGI=64303527AF0C7</t>
  </si>
  <si>
    <t>CAB1039</t>
  </si>
  <si>
    <t>LABEL=CAB1041, CellIndex=71, CGI=64303527AF0C9</t>
  </si>
  <si>
    <t>CAB1041</t>
  </si>
  <si>
    <t>LABEL=CAB1042, CellIndex=72, CGI=64303527AF0CA</t>
  </si>
  <si>
    <t>CAB1042</t>
  </si>
  <si>
    <t>LABEL=CAB1043, CellIndex=76, CGI=64303527AF0CB</t>
  </si>
  <si>
    <t>CAB1043</t>
  </si>
  <si>
    <t>LABEL=CAB1051, CellIndex=77, CGI=64303527AF0D3</t>
  </si>
  <si>
    <t>CAB1051</t>
  </si>
  <si>
    <t>LABEL=CAB1052, CellIndex=78, CGI=64303527AF0D4</t>
  </si>
  <si>
    <t>CAB1052</t>
  </si>
  <si>
    <t>LABEL=CAB1053, CellIndex=79, CGI=64303527AF0D5</t>
  </si>
  <si>
    <t>CAB1053</t>
  </si>
  <si>
    <t>LABEL=CAB1057, CellIndex=458, CGI=64303527AF0D9</t>
  </si>
  <si>
    <t>CAB1057</t>
  </si>
  <si>
    <t>LABEL=CAB1058, CellIndex=459, CGI=64303527AF0DA</t>
  </si>
  <si>
    <t>CAB1058</t>
  </si>
  <si>
    <t>LABEL=CAB1059, CellIndex=460, CGI=64303527AF0DB</t>
  </si>
  <si>
    <t>CAB1059</t>
  </si>
  <si>
    <t>LABEL=CAB1061, CellIndex=80, CGI=64303527AF0DD</t>
  </si>
  <si>
    <t>CAB1061</t>
  </si>
  <si>
    <t>LABEL=CAB1062, CellIndex=81, CGI=64303527AF0DE</t>
  </si>
  <si>
    <t>CAB1062</t>
  </si>
  <si>
    <t>LABEL=CAB1063, CellIndex=82, CGI=64303527AF0DF</t>
  </si>
  <si>
    <t>CAB1063</t>
  </si>
  <si>
    <t>LABEL=CAB1064, CellIndex=445, CGI=64303527AF0E0</t>
  </si>
  <si>
    <t>CAB1064</t>
  </si>
  <si>
    <t>LABEL=CAB1065, CellIndex=446, CGI=64303527AF0E1</t>
  </si>
  <si>
    <t>CAB1065</t>
  </si>
  <si>
    <t>LABEL=CAB1066, CellIndex=447, CGI=64303527AF0E2</t>
  </si>
  <si>
    <t>CAB1066</t>
  </si>
  <si>
    <t>LABEL=CAB1067, CellIndex=83, CGI=64303527AF0E3</t>
  </si>
  <si>
    <t>CAB1067</t>
  </si>
  <si>
    <t>LABEL=CAB1068, CellIndex=84, CGI=64303527AF0E4</t>
  </si>
  <si>
    <t>LABEL=CAB1069, CellIndex=85, CGI=64303527AF0E5</t>
  </si>
  <si>
    <t>CAB1069</t>
  </si>
  <si>
    <t>LABEL=CAB1071, CellIndex=86, CGI=64303527AF0E7</t>
  </si>
  <si>
    <t>CAB1071</t>
  </si>
  <si>
    <t>LABEL=CAB1072, CellIndex=87, CGI=64303527AF0E8</t>
  </si>
  <si>
    <t>CAB1072</t>
  </si>
  <si>
    <t>LABEL=CAB1073, CellIndex=88, CGI=64303527AF0E9</t>
  </si>
  <si>
    <t>CAB1073</t>
  </si>
  <si>
    <t>LABEL=CAB1077, CellIndex=451, CGI=64303527AF0ED</t>
  </si>
  <si>
    <t>CAB1077</t>
  </si>
  <si>
    <t>LABEL=CAB1078, CellIndex=452, CGI=64303527AF0EE</t>
  </si>
  <si>
    <t>CAB1078</t>
  </si>
  <si>
    <t>LABEL=CAB1079, CellIndex=453, CGI=64303527AF0EF</t>
  </si>
  <si>
    <t>CAB1079</t>
  </si>
  <si>
    <t>LABEL=CAB1081, CellIndex=89, CGI=64303527DF0F1</t>
  </si>
  <si>
    <t>CAB1081</t>
  </si>
  <si>
    <t>LABEL=CAB1082, CellIndex=90, CGI=64303527DF0F2</t>
  </si>
  <si>
    <t>CAB1082</t>
  </si>
  <si>
    <t>LABEL=CAB1083, CellIndex=91, CGI=64303527DF0F3</t>
  </si>
  <si>
    <t>CAB1083</t>
  </si>
  <si>
    <t>LABEL=CAB1131, CellIndex=565, CGI=64303527DF123</t>
  </si>
  <si>
    <t>CAB1131</t>
  </si>
  <si>
    <t>LABEL=CAB1132, CellIndex=566, CGI=64303527DF124</t>
  </si>
  <si>
    <t>CAB1132</t>
  </si>
  <si>
    <t>LABEL=CAB1133, CellIndex=567, CGI=64303527DF125</t>
  </si>
  <si>
    <t>CAB1133</t>
  </si>
  <si>
    <t>LABEL=CAB1137, CellIndex=568, CGI=64303527DF129</t>
  </si>
  <si>
    <t>CAB1137</t>
  </si>
  <si>
    <t>LABEL=CAB1138, CellIndex=569, CGI=64303527DF12A</t>
  </si>
  <si>
    <t>CAB1138</t>
  </si>
  <si>
    <t>LABEL=CAB1139, CellIndex=570, CGI=64303527DF12B</t>
  </si>
  <si>
    <t>CAB1139</t>
  </si>
  <si>
    <t>LABEL=CAB1161, CellIndex=571, CGI=64303527DF141</t>
  </si>
  <si>
    <t>CAB1161</t>
  </si>
  <si>
    <t>LABEL=CAB1162, CellIndex=572, CGI=64303527DF142</t>
  </si>
  <si>
    <t>CAB1162</t>
  </si>
  <si>
    <t>LABEL=CAB1163, CellIndex=573, CGI=64303527DF143</t>
  </si>
  <si>
    <t>CAB1163</t>
  </si>
  <si>
    <t>LABEL=CAB1191, CellIndex=574, CGI=64303527DF15F</t>
  </si>
  <si>
    <t>LABEL=CAB1192, CellIndex=575, CGI=64303527DF160</t>
  </si>
  <si>
    <t>LABEL=CAB1193, CellIndex=576, CGI=64303527DF161</t>
  </si>
  <si>
    <t>LABEL=CAB1201, CellIndex=577, CGI=64303527DF169</t>
  </si>
  <si>
    <t>CAB1201</t>
  </si>
  <si>
    <t>LABEL=CAB1202, CellIndex=578, CGI=64303527DF16A</t>
  </si>
  <si>
    <t>CAB1202</t>
  </si>
  <si>
    <t>LABEL=CAB1203, CellIndex=579, CGI=64303527DF16B</t>
  </si>
  <si>
    <t>CAB1203</t>
  </si>
  <si>
    <t>LABEL=CAB1231, CellIndex=92, CGI=64303527DF187</t>
  </si>
  <si>
    <t>CAB1231</t>
  </si>
  <si>
    <t>LABEL=CAB1232, CellIndex=93, CGI=64303527DF188</t>
  </si>
  <si>
    <t>CAB1232</t>
  </si>
  <si>
    <t>LABEL=CAB1241, CellIndex=95, CGI=64303527DF191</t>
  </si>
  <si>
    <t>CAB1241</t>
  </si>
  <si>
    <t>LABEL=CAB1242, CellIndex=96, CGI=64303527DF192</t>
  </si>
  <si>
    <t>CAB1242</t>
  </si>
  <si>
    <t>LABEL=CAB1243, CellIndex=97, CGI=64303527DF193</t>
  </si>
  <si>
    <t>CAB1243</t>
  </si>
  <si>
    <t>LABEL=CAB1247, CellIndex=504, CGI=64303527DF197</t>
  </si>
  <si>
    <t>CAB1247</t>
  </si>
  <si>
    <t>LABEL=CAB1248, CellIndex=505, CGI=64303527DF198</t>
  </si>
  <si>
    <t>CAB1248</t>
  </si>
  <si>
    <t>LABEL=CAB1249, CellIndex=506, CGI=64303527DF199</t>
  </si>
  <si>
    <t>CAB1249</t>
  </si>
  <si>
    <t>LABEL=CAB1271, CellIndex=98, CGI=64303527AF1AF</t>
  </si>
  <si>
    <t>CAB1271</t>
  </si>
  <si>
    <t>LABEL=CAB1272, CellIndex=99, CGI=64303527AF1B0</t>
  </si>
  <si>
    <t>CAB1272</t>
  </si>
  <si>
    <t>LABEL=CAB1273, CellIndex=100, CGI=64303527AF1B1</t>
  </si>
  <si>
    <t>CAB1273</t>
  </si>
  <si>
    <t>LABEL=CAB1291, CellIndex=580, CGI=64303527DF1C3</t>
  </si>
  <si>
    <t>CAB1291</t>
  </si>
  <si>
    <t>LABEL=CAB1292, CellIndex=581, CGI=64303527DF1C4</t>
  </si>
  <si>
    <t>LABEL=CAB1391, CellIndex=342, CGI=64303527CF227</t>
  </si>
  <si>
    <t>LABEL=CAB1392, CellIndex=343, CGI=64303527CF228</t>
  </si>
  <si>
    <t>CAB1392</t>
  </si>
  <si>
    <t>LABEL=CAB1393, CellIndex=344, CGI=64303527CF229</t>
  </si>
  <si>
    <t>LABEL=CAB1394, CellIndex=151, CGI=64303527CF22A</t>
  </si>
  <si>
    <t>LABEL=CAB1395, CellIndex=152, CGI=64303527CF22B</t>
  </si>
  <si>
    <t>CAB1395</t>
  </si>
  <si>
    <t>LABEL=CAB1396, CellIndex=153, CGI=64303527CF22C</t>
  </si>
  <si>
    <t>LABEL=CAB1397, CellIndex=345, CGI=64303527CF22D</t>
  </si>
  <si>
    <t>LABEL=CAB1398, CellIndex=346, CGI=64303527CF22E</t>
  </si>
  <si>
    <t>CAB1398</t>
  </si>
  <si>
    <t>LABEL=CAB1431, CellIndex=101, CGI=64303527AF24F</t>
  </si>
  <si>
    <t>CAB1431</t>
  </si>
  <si>
    <t>LABEL=CAB1432, CellIndex=102, CGI=64303527AF250</t>
  </si>
  <si>
    <t>CAB1432</t>
  </si>
  <si>
    <t>LABEL=CAB1433, CellIndex=103, CGI=64303527AF251</t>
  </si>
  <si>
    <t>CAB1433</t>
  </si>
  <si>
    <t>LABEL=CAB1435, CellIndex=277, CGI=64303527AF253</t>
  </si>
  <si>
    <t>CAB1435</t>
  </si>
  <si>
    <t>LABEL=CAB1436, CellIndex=278, CGI=64303527AF254</t>
  </si>
  <si>
    <t>CAB1436</t>
  </si>
  <si>
    <t>LABEL=CAB1437, CellIndex=104, CGI=64303527AF255</t>
  </si>
  <si>
    <t>CAB1437</t>
  </si>
  <si>
    <t>LABEL=CAB1438, CellIndex=105, CGI=64303527AF256</t>
  </si>
  <si>
    <t>CAB1438</t>
  </si>
  <si>
    <t>LABEL=CAB1441, CellIndex=107, CGI=64303527AF259</t>
  </si>
  <si>
    <t>CAB1441</t>
  </si>
  <si>
    <t>LABEL=CAB1442, CellIndex=108, CGI=64303527AF25A</t>
  </si>
  <si>
    <t>CAB1442</t>
  </si>
  <si>
    <t>LABEL=CAB1443, CellIndex=109, CGI=64303527AF25B</t>
  </si>
  <si>
    <t>CAB1443</t>
  </si>
  <si>
    <t>LABEL=CAB1471, CellIndex=347, CGI=64303527CF277</t>
  </si>
  <si>
    <t>CAB1471</t>
  </si>
  <si>
    <t>LABEL=CAB1472, CellIndex=348, CGI=64303527CF278</t>
  </si>
  <si>
    <t>CAB1472</t>
  </si>
  <si>
    <t>LABEL=CAB1473, CellIndex=349, CGI=64303527CF279</t>
  </si>
  <si>
    <t>CAB1473</t>
  </si>
  <si>
    <t>LABEL=CAB1501, CellIndex=350, CGI=64303527CF295</t>
  </si>
  <si>
    <t>CAB1501</t>
  </si>
  <si>
    <t>LABEL=CAB1502, CellIndex=351, CGI=64303527CF296</t>
  </si>
  <si>
    <t>CAB1502</t>
  </si>
  <si>
    <t>LABEL=CAB1503, CellIndex=352, CGI=64303527CF297</t>
  </si>
  <si>
    <t>CAB1503</t>
  </si>
  <si>
    <t>LABEL=CAB1511, CellIndex=353, CGI=64303527CF29F</t>
  </si>
  <si>
    <t>CAB1511</t>
  </si>
  <si>
    <t>LABEL=CAB1512, CellIndex=354, CGI=64303527CF2A0</t>
  </si>
  <si>
    <t>CAB1512</t>
  </si>
  <si>
    <t>LABEL=CAB1513, CellIndex=355, CGI=64303527CF2A1</t>
  </si>
  <si>
    <t>CAB1513</t>
  </si>
  <si>
    <t>LABEL=CAB1531, CellIndex=582, CGI=64303527DF2B3</t>
  </si>
  <si>
    <t>CAB1531</t>
  </si>
  <si>
    <t>LABEL=CAB1532, CellIndex=583, CGI=64303527DF2B4</t>
  </si>
  <si>
    <t>CAB1532</t>
  </si>
  <si>
    <t>LABEL=CAB1651, CellIndex=584, CGI=64303527DF32B</t>
  </si>
  <si>
    <t>CAB1651</t>
  </si>
  <si>
    <t>LABEL=CAB1652, CellIndex=585, CGI=64303527DF32C</t>
  </si>
  <si>
    <t>CAB1652</t>
  </si>
  <si>
    <t>LABEL=CAB1711, CellIndex=356, CGI=64303527CF367</t>
  </si>
  <si>
    <t>CAB1711</t>
  </si>
  <si>
    <t>LABEL=CAB1712, CellIndex=357, CGI=64303527CF368</t>
  </si>
  <si>
    <t>CAB1712</t>
  </si>
  <si>
    <t>LABEL=CAB1713, CellIndex=358, CGI=64303527CF369</t>
  </si>
  <si>
    <t>CAB1713</t>
  </si>
  <si>
    <t>LABEL=CAB1721, CellIndex=359, CGI=64303527CF371</t>
  </si>
  <si>
    <t>CAB1721</t>
  </si>
  <si>
    <t>LABEL=CAB1722, CellIndex=360, CGI=64303527CF372</t>
  </si>
  <si>
    <t>CAB1722</t>
  </si>
  <si>
    <t>LABEL=CAB1723, CellIndex=361, CGI=64303527CF373</t>
  </si>
  <si>
    <t>CAB1723</t>
  </si>
  <si>
    <t>LABEL=CAB1731, CellIndex=362, CGI=64303527CF37B</t>
  </si>
  <si>
    <t>LABEL=CAB1732, CellIndex=363, CGI=64303527CF37C</t>
  </si>
  <si>
    <t>CAB1732</t>
  </si>
  <si>
    <t>LABEL=CAB1733, CellIndex=364, CGI=64303527CF37D</t>
  </si>
  <si>
    <t>LABEL=CAB1761, CellIndex=586, CGI=64303527DF399</t>
  </si>
  <si>
    <t>LABEL=CAB1762, CellIndex=587, CGI=64303527DF39A</t>
  </si>
  <si>
    <t>LABEL=CAB1763, CellIndex=588, CGI=64303527DF39B</t>
  </si>
  <si>
    <t>CAB1763</t>
  </si>
  <si>
    <t>LABEL=CAB1771, CellIndex=365, CGI=64303527CF3A3</t>
  </si>
  <si>
    <t>CAB1771</t>
  </si>
  <si>
    <t>LABEL=CAB1772, CellIndex=366, CGI=64303527CF3A4</t>
  </si>
  <si>
    <t>CAB1772</t>
  </si>
  <si>
    <t>LABEL=CAB1773, CellIndex=367, CGI=64303527CF3A5</t>
  </si>
  <si>
    <t>CAB1773</t>
  </si>
  <si>
    <t>LABEL=CAB1781, CellIndex=368, CGI=64303527CF3AD</t>
  </si>
  <si>
    <t>LABEL=CAB1782, CellIndex=369, CGI=64303527CF3AE</t>
  </si>
  <si>
    <t>CAB1782</t>
  </si>
  <si>
    <t>LABEL=CAB1783, CellIndex=370, CGI=64303527CF3AF</t>
  </si>
  <si>
    <t>CAB1783</t>
  </si>
  <si>
    <t>LABEL=CAB1811, CellIndex=371, CGI=64303527CF3CB</t>
  </si>
  <si>
    <t>CAB1811</t>
  </si>
  <si>
    <t>LABEL=CAB1812, CellIndex=372, CGI=64303527CF3CC</t>
  </si>
  <si>
    <t>CAB1812</t>
  </si>
  <si>
    <t>LABEL=CAB1813, CellIndex=373, CGI=64303527CF3CD</t>
  </si>
  <si>
    <t>CAB1813</t>
  </si>
  <si>
    <t>LABEL=CAB1841, CellIndex=374, CGI=64303527CF3E9</t>
  </si>
  <si>
    <t>CAB1841</t>
  </si>
  <si>
    <t>LABEL=CAB1842, CellIndex=375, CGI=64303527CF3EA</t>
  </si>
  <si>
    <t>LABEL=CAB1843, CellIndex=376, CGI=64303527CF3EB</t>
  </si>
  <si>
    <t>CAB1843</t>
  </si>
  <si>
    <t>LABEL=CAB1851, CellIndex=377, CGI=64303527CF3F3</t>
  </si>
  <si>
    <t>CAB1851</t>
  </si>
  <si>
    <t>LABEL=CAB1852, CellIndex=378, CGI=64303527CF3F4</t>
  </si>
  <si>
    <t>CAB1852</t>
  </si>
  <si>
    <t>LABEL=CAB1853, CellIndex=379, CGI=64303527CF3F5</t>
  </si>
  <si>
    <t>CAB1853</t>
  </si>
  <si>
    <t>LABEL=CAB1871, CellIndex=380, CGI=64303527CF407</t>
  </si>
  <si>
    <t>CAB1871</t>
  </si>
  <si>
    <t>LABEL=CAB1872, CellIndex=381, CGI=64303527CF408</t>
  </si>
  <si>
    <t>CAB1872</t>
  </si>
  <si>
    <t>LABEL=CAB1873, CellIndex=382, CGI=64303527CF409</t>
  </si>
  <si>
    <t>CAB1873</t>
  </si>
  <si>
    <t>LABEL=CAB1881, CellIndex=589, CGI=64303527DF411</t>
  </si>
  <si>
    <t>CAB1881</t>
  </si>
  <si>
    <t>LABEL=CAB1882, CellIndex=590, CGI=64303527DF412</t>
  </si>
  <si>
    <t>CAB1882</t>
  </si>
  <si>
    <t>LABEL=CAB1883, CellIndex=591, CGI=64303527DF413</t>
  </si>
  <si>
    <t>CAB1883</t>
  </si>
  <si>
    <t>LABEL=CAB1901, CellIndex=592, CGI=64303527DF425</t>
  </si>
  <si>
    <t>CAB1901</t>
  </si>
  <si>
    <t>LABEL=CAB1902, CellIndex=593, CGI=64303527DF426</t>
  </si>
  <si>
    <t>CAB1902</t>
  </si>
  <si>
    <t>LABEL=CAB1903, CellIndex=594, CGI=64303527DF427</t>
  </si>
  <si>
    <t>CAB1903</t>
  </si>
  <si>
    <t>LABEL=CAB1911, CellIndex=383, CGI=64303527CF42F</t>
  </si>
  <si>
    <t>LABEL=CAB1912, CellIndex=384, CGI=64303527CF430</t>
  </si>
  <si>
    <t>CAB1912</t>
  </si>
  <si>
    <t>LABEL=CAB1913, CellIndex=385, CGI=64303527CF431</t>
  </si>
  <si>
    <t>CAB1913</t>
  </si>
  <si>
    <t>LABEL=CAB1921, CellIndex=595, CGI=64303527DF439</t>
  </si>
  <si>
    <t>CAB1921</t>
  </si>
  <si>
    <t>LABEL=CAB1922, CellIndex=596, CGI=64303527DF43A</t>
  </si>
  <si>
    <t>CAB1922</t>
  </si>
  <si>
    <t>LABEL=CAB1923, CellIndex=597, CGI=64303527DF43B</t>
  </si>
  <si>
    <t>CAB1923</t>
  </si>
  <si>
    <t>LABEL=CAB1931, CellIndex=386, CGI=64303527CF443</t>
  </si>
  <si>
    <t>CAB1931</t>
  </si>
  <si>
    <t>LABEL=CAB1932, CellIndex=387, CGI=64303527CF444</t>
  </si>
  <si>
    <t>CAB1932</t>
  </si>
  <si>
    <t>LABEL=CAB1933, CellIndex=388, CGI=64303527CF445</t>
  </si>
  <si>
    <t>CAB1933</t>
  </si>
  <si>
    <t>LABEL=CAB1941, CellIndex=389, CGI=64303527CF44D</t>
  </si>
  <si>
    <t>CAB1941</t>
  </si>
  <si>
    <t>LABEL=CAB1942, CellIndex=390, CGI=64303527CF44E</t>
  </si>
  <si>
    <t>CAB1942</t>
  </si>
  <si>
    <t>LABEL=CAB1943, CellIndex=391, CGI=64303527CF44F</t>
  </si>
  <si>
    <t>CAB1943</t>
  </si>
  <si>
    <t>LABEL=CAB1951, CellIndex=598, CGI=64303527DF457</t>
  </si>
  <si>
    <t>CAB1951</t>
  </si>
  <si>
    <t>LABEL=CAB1952, CellIndex=599, CGI=64303527DF458</t>
  </si>
  <si>
    <t>CAB1952</t>
  </si>
  <si>
    <t>LABEL=CAB1953, CellIndex=600, CGI=64303527DF459</t>
  </si>
  <si>
    <t>CAB1953</t>
  </si>
  <si>
    <t>LABEL=CAB1961, CellIndex=392, CGI=64303527CF461</t>
  </si>
  <si>
    <t>CAB1961</t>
  </si>
  <si>
    <t>LABEL=CAB1962, CellIndex=393, CGI=64303527CF462</t>
  </si>
  <si>
    <t>CAB1962</t>
  </si>
  <si>
    <t>LABEL=CAB1963, CellIndex=394, CGI=64303527CF463</t>
  </si>
  <si>
    <t>CAB1963</t>
  </si>
  <si>
    <t>LABEL=CAB1971, CellIndex=395, CGI=64303527CF46B</t>
  </si>
  <si>
    <t>CAB1971</t>
  </si>
  <si>
    <t>LABEL=CAB1972, CellIndex=396, CGI=64303527CF46C</t>
  </si>
  <si>
    <t>CAB1972</t>
  </si>
  <si>
    <t>LABEL=CAB1973, CellIndex=397, CGI=64303527CF46D</t>
  </si>
  <si>
    <t>CAB1973</t>
  </si>
  <si>
    <t>LABEL=CAB1991, CellIndex=398, CGI=64303527CF47F</t>
  </si>
  <si>
    <t>CAB1991</t>
  </si>
  <si>
    <t>LABEL=CAB1992, CellIndex=399, CGI=64303527CF480</t>
  </si>
  <si>
    <t>CAB1992</t>
  </si>
  <si>
    <t>LABEL=CAB1993, CellIndex=400, CGI=64303527CF481</t>
  </si>
  <si>
    <t>LABEL=CAB2041, CellIndex=401, CGI=64303527CF4B1</t>
  </si>
  <si>
    <t>CAB2041</t>
  </si>
  <si>
    <t>LABEL=CAB2042, CellIndex=402, CGI=64303527CF4B2</t>
  </si>
  <si>
    <t>CAB2042</t>
  </si>
  <si>
    <t>LABEL=CAB2043, CellIndex=403, CGI=64303527CF4B3</t>
  </si>
  <si>
    <t>CAB2043</t>
  </si>
  <si>
    <t>LABEL=CAB2081, CellIndex=404, CGI=64303527CF4D9</t>
  </si>
  <si>
    <t>CAB2081</t>
  </si>
  <si>
    <t>LABEL=CAB2082, CellIndex=405, CGI=64303527CF4DA</t>
  </si>
  <si>
    <t>LABEL=CAB2083, CellIndex=406, CGI=64303527CF4DB</t>
  </si>
  <si>
    <t>CAB2083</t>
  </si>
  <si>
    <t>LABEL=CAB2151, CellIndex=601, CGI=64303527DF51F</t>
  </si>
  <si>
    <t>CAB2151</t>
  </si>
  <si>
    <t>LABEL=CAB2152, CellIndex=602, CGI=64303527DF520</t>
  </si>
  <si>
    <t>CAB2152</t>
  </si>
  <si>
    <t>LABEL=CAB2153, CellIndex=603, CGI=64303527DF521</t>
  </si>
  <si>
    <t>LABEL=CAB2181, CellIndex=604, CGI=64303527DF53D</t>
  </si>
  <si>
    <t>CAB2181</t>
  </si>
  <si>
    <t>LABEL=CAB2182, CellIndex=605, CGI=64303527DF53E</t>
  </si>
  <si>
    <t>LABEL=CAB2183, CellIndex=606, CGI=64303527DF53F</t>
  </si>
  <si>
    <t>CAB2183</t>
  </si>
  <si>
    <t>LABEL=NAM0281, CellIndex=190, CGI=6430351B4B0E1</t>
  </si>
  <si>
    <t>NAM0281</t>
  </si>
  <si>
    <t>LABEL=NAM0282, CellIndex=191, CGI=6430351B4B0E2</t>
  </si>
  <si>
    <t>LABEL=NAM0283, CellIndex=192, CGI=6430351B4B0E3</t>
  </si>
  <si>
    <t>NAM0283</t>
  </si>
  <si>
    <t>LABEL=NAM0301, CellIndex=50, CGI=6430351B1B0F5</t>
  </si>
  <si>
    <t>NAM0301</t>
  </si>
  <si>
    <t>LABEL=NAM0302, CellIndex=51, CGI=6430351B1B0F6</t>
  </si>
  <si>
    <t>NAM0302</t>
  </si>
  <si>
    <t>LABEL=NAM0303, CellIndex=52, CGI=6430351B1B0F7</t>
  </si>
  <si>
    <t>NAM0303</t>
  </si>
  <si>
    <t>LABEL=NAM0731, CellIndex=193, CGI=6430351B4B2A3</t>
  </si>
  <si>
    <t>NAM0731</t>
  </si>
  <si>
    <t>LABEL=NAM0732, CellIndex=194, CGI=6430351B4B2A4</t>
  </si>
  <si>
    <t>NAM0732</t>
  </si>
  <si>
    <t>LABEL=NAM0733, CellIndex=195, CGI=6430351B4B2A5</t>
  </si>
  <si>
    <t>NAM0733</t>
  </si>
  <si>
    <t>LABEL=NAM0770, CellIndex=196, CGI=6430351B4B2CA</t>
  </si>
  <si>
    <t>NAM0770</t>
  </si>
  <si>
    <t>LABEL=NAM0771, CellIndex=197, CGI=6430351B4B2CB</t>
  </si>
  <si>
    <t>NAM0771</t>
  </si>
  <si>
    <t>LABEL=NAM0772, CellIndex=198, CGI=6430351B4B2CC</t>
  </si>
  <si>
    <t>NAM0772</t>
  </si>
  <si>
    <t>LABEL=NAM0773, CellIndex=199, CGI=6430351B4B2CD</t>
  </si>
  <si>
    <t>NAM0773</t>
  </si>
  <si>
    <t>LABEL=NAM0811, CellIndex=200, CGI=6430351B4B2F3</t>
  </si>
  <si>
    <t>NAM0811</t>
  </si>
  <si>
    <t>LABEL=NAM0812, CellIndex=201, CGI=6430351B4B2F4</t>
  </si>
  <si>
    <t>NAM0812</t>
  </si>
  <si>
    <t>LABEL=NAM0813, CellIndex=202, CGI=6430351B4B2F5</t>
  </si>
  <si>
    <t>NAM0813</t>
  </si>
  <si>
    <t>LABEL=NAM0820, CellIndex=203, CGI=6430351B4B2FC</t>
  </si>
  <si>
    <t>NAM0820</t>
  </si>
  <si>
    <t>LABEL=NAM0821, CellIndex=204, CGI=6430351B4B2FD</t>
  </si>
  <si>
    <t>NAM0821</t>
  </si>
  <si>
    <t>LABEL=NAM0822, CellIndex=205, CGI=6430351B4B2FE</t>
  </si>
  <si>
    <t>LABEL=NAM0823, CellIndex=206, CGI=6430351B4B2FF</t>
  </si>
  <si>
    <t>NAM0823</t>
  </si>
  <si>
    <t>LABEL=NAM1201, CellIndex=4, CGI=6430351B1B479</t>
  </si>
  <si>
    <t>NAM1201</t>
  </si>
  <si>
    <t>LABEL=NAM1202, CellIndex=5, CGI=6430351B1B47A</t>
  </si>
  <si>
    <t>NAM1202</t>
  </si>
  <si>
    <t>LABEL=NAM1203, CellIndex=6, CGI=6430351B1B47B</t>
  </si>
  <si>
    <t>NAM1203</t>
  </si>
  <si>
    <t>LABEL=NAM1204, CellIndex=100, CGI=6430351B1B47C</t>
  </si>
  <si>
    <t>NAM1204</t>
  </si>
  <si>
    <t>LABEL=NAM1205, CellIndex=101, CGI=6430351B1B47D</t>
  </si>
  <si>
    <t>NAM1205</t>
  </si>
  <si>
    <t>LABEL=NAM1206, CellIndex=102, CGI=6430351B1B47E</t>
  </si>
  <si>
    <t>NAM1206</t>
  </si>
  <si>
    <t>LABEL=NAM1207, CellIndex=7, CGI=6430351B1B47F</t>
  </si>
  <si>
    <t>NAM1207</t>
  </si>
  <si>
    <t>LABEL=NAM1208, CellIndex=8, CGI=6430351B1B480</t>
  </si>
  <si>
    <t>NAM1208</t>
  </si>
  <si>
    <t>LABEL=NAM1209, CellIndex=9, CGI=6430351B1B481</t>
  </si>
  <si>
    <t>NAM1209</t>
  </si>
  <si>
    <t>LABEL=NAM1231, CellIndex=10, CGI=6430351B1B497</t>
  </si>
  <si>
    <t>NAM1231</t>
  </si>
  <si>
    <t>LABEL=NAM1232, CellIndex=11, CGI=6430351B1B498</t>
  </si>
  <si>
    <t>NAM1232</t>
  </si>
  <si>
    <t>LABEL=NAM1233, CellIndex=12, CGI=6430351B1B499</t>
  </si>
  <si>
    <t>NAM1233</t>
  </si>
  <si>
    <t>LABEL=NAM1241, CellIndex=120, CGI=6430351B1B4A1</t>
  </si>
  <si>
    <t>LABEL=NAM1242, CellIndex=121, CGI=6430351B1B4A2</t>
  </si>
  <si>
    <t>NAM1242</t>
  </si>
  <si>
    <t>LABEL=NAM1243, CellIndex=122, CGI=6430351B1B4A3</t>
  </si>
  <si>
    <t>LABEL=NAM1270, CellIndex=123, CGI=6430351B1B4BE</t>
  </si>
  <si>
    <t>NAM1270</t>
  </si>
  <si>
    <t>LABEL=NAM1271, CellIndex=124, CGI=6430351B1B4BF</t>
  </si>
  <si>
    <t>NAM1271</t>
  </si>
  <si>
    <t>LABEL=NAM1272, CellIndex=125, CGI=6430351B1B4C0</t>
  </si>
  <si>
    <t>NAM1272</t>
  </si>
  <si>
    <t>LABEL=NAM1273, CellIndex=126, CGI=6430351B1B4C1</t>
  </si>
  <si>
    <t>NAM1273</t>
  </si>
  <si>
    <t>LABEL=NAM1277, CellIndex=127, CGI=6430351B1B4C5</t>
  </si>
  <si>
    <t>NAM1277</t>
  </si>
  <si>
    <t>LABEL=NAM1278, CellIndex=128, CGI=6430351B1B4C6</t>
  </si>
  <si>
    <t>NAM1278</t>
  </si>
  <si>
    <t>LABEL=NAM1279, CellIndex=129, CGI=6430351B1B4C7</t>
  </si>
  <si>
    <t>NAM1279</t>
  </si>
  <si>
    <t>LABEL=NAM1301, CellIndex=130, CGI=6430351B1B4DD</t>
  </si>
  <si>
    <t>LABEL=NAM1302, CellIndex=131, CGI=6430351B1B4DE</t>
  </si>
  <si>
    <t>NAM1302</t>
  </si>
  <si>
    <t>LABEL=NAM1303, CellIndex=132, CGI=6430351B1B4DF</t>
  </si>
  <si>
    <t>NAM1303</t>
  </si>
  <si>
    <t>LABEL=NAM1304, CellIndex=136, CGI=6430351B1B4E0</t>
  </si>
  <si>
    <t>NAM1304</t>
  </si>
  <si>
    <t>LABEL=NAM1305, CellIndex=137, CGI=6430351B1B4E1</t>
  </si>
  <si>
    <t>NAM1305</t>
  </si>
  <si>
    <t>LABEL=NAM1306, CellIndex=138, CGI=6430351B1B4E2</t>
  </si>
  <si>
    <t>NAM1306</t>
  </si>
  <si>
    <t>LABEL=NAM1307, CellIndex=133, CGI=6430351B1B4E3</t>
  </si>
  <si>
    <t>NAM1307</t>
  </si>
  <si>
    <t>LABEL=NAM1308, CellIndex=134, CGI=6430351B1B4E4</t>
  </si>
  <si>
    <t>NAM1308</t>
  </si>
  <si>
    <t>LABEL=NAM1309, CellIndex=135, CGI=6430351B1B4E5</t>
  </si>
  <si>
    <t>NAM1309</t>
  </si>
  <si>
    <t>LABEL=NAM1311, CellIndex=140, CGI=6430351B1B4E7</t>
  </si>
  <si>
    <t>NAM1311</t>
  </si>
  <si>
    <t>LABEL=NAM1312, CellIndex=141, CGI=6430351B1B4E8</t>
  </si>
  <si>
    <t>NAM1312</t>
  </si>
  <si>
    <t>LABEL=NAM1313, CellIndex=142, CGI=6430351B1B4E9</t>
  </si>
  <si>
    <t>NAM1313</t>
  </si>
  <si>
    <t>LABEL=NAM1321, CellIndex=144, CGI=6430351B1B4F1</t>
  </si>
  <si>
    <t>NAM1321</t>
  </si>
  <si>
    <t>LABEL=NAM1322, CellIndex=145, CGI=6430351B1B4F2</t>
  </si>
  <si>
    <t>NAM1322</t>
  </si>
  <si>
    <t>LABEL=NAM1323, CellIndex=146, CGI=6430351B1B4F3</t>
  </si>
  <si>
    <t>NAM1323</t>
  </si>
  <si>
    <t>LABEL=NAM1360, CellIndex=147, CGI=6430351B1B518</t>
  </si>
  <si>
    <t>NAM1360</t>
  </si>
  <si>
    <t>LABEL=NAM1361, CellIndex=148, CGI=6430351B1B519</t>
  </si>
  <si>
    <t>NAM1361</t>
  </si>
  <si>
    <t>LABEL=NAM1362, CellIndex=149, CGI=6430351B1B51A</t>
  </si>
  <si>
    <t>NAM1362</t>
  </si>
  <si>
    <t>LABEL=NAM1363, CellIndex=150, CGI=6430351B1B51B</t>
  </si>
  <si>
    <t>NAM1363</t>
  </si>
  <si>
    <t>LABEL=NAM1367, CellIndex=151, CGI=6430351B1B51F</t>
  </si>
  <si>
    <t>NAM1367</t>
  </si>
  <si>
    <t>LABEL=NAM1368, CellIndex=152, CGI=6430351B1B520</t>
  </si>
  <si>
    <t>NAM1368</t>
  </si>
  <si>
    <t>LABEL=NAM1369, CellIndex=153, CGI=6430351B1B521</t>
  </si>
  <si>
    <t>NAM1369</t>
  </si>
  <si>
    <t>LABEL=NAM1511, CellIndex=208, CGI=6430351B4B5AF</t>
  </si>
  <si>
    <t>NAM1511</t>
  </si>
  <si>
    <t>LABEL=NAM1512, CellIndex=209, CGI=6430351B4B5B0</t>
  </si>
  <si>
    <t>NAM1512</t>
  </si>
  <si>
    <t>LABEL=NAM1513, CellIndex=210, CGI=6430351B4B5B1</t>
  </si>
  <si>
    <t>NAM1513</t>
  </si>
  <si>
    <t>LABEL=NAM1531, CellIndex=211, CGI=6430351B4B5C3</t>
  </si>
  <si>
    <t>LABEL=NAM1532, CellIndex=212, CGI=6430351B4B5C4</t>
  </si>
  <si>
    <t>NAM1532</t>
  </si>
  <si>
    <t>LABEL=NAM1533, CellIndex=213, CGI=6430351B4B5C5</t>
  </si>
  <si>
    <t>NAM1533</t>
  </si>
  <si>
    <t>LABEL=NAM1540, CellIndex=214, CGI=6430351B4B5CC</t>
  </si>
  <si>
    <t>LABEL=NAM1541, CellIndex=215, CGI=6430351B4B5CD</t>
  </si>
  <si>
    <t>NAM1541</t>
  </si>
  <si>
    <t>LABEL=NAM1542, CellIndex=216, CGI=6430351B4B5CE</t>
  </si>
  <si>
    <t>NAM1542</t>
  </si>
  <si>
    <t>LABEL=NAM1543, CellIndex=217, CGI=6430351B4B5CF</t>
  </si>
  <si>
    <t>NAM1543</t>
  </si>
  <si>
    <t>LABEL=NAM1581, CellIndex=218, CGI=6430351B4B5F5</t>
  </si>
  <si>
    <t>NAM1581</t>
  </si>
  <si>
    <t>LABEL=NAM1582, CellIndex=219, CGI=6430351B4B5F6</t>
  </si>
  <si>
    <t>NAM1582</t>
  </si>
  <si>
    <t>LABEL=NAM1583, CellIndex=220, CGI=6430351B4B5F7</t>
  </si>
  <si>
    <t>NAM1583</t>
  </si>
  <si>
    <t>LABEL=NAM1701, CellIndex=221, CGI=6430351B4B66D</t>
  </si>
  <si>
    <t>LABEL=NAM1702, CellIndex=222, CGI=6430351B4B66E</t>
  </si>
  <si>
    <t>NAM1702</t>
  </si>
  <si>
    <t>LABEL=NAM1703, CellIndex=223, CGI=6430351B4B66F</t>
  </si>
  <si>
    <t>NAM1703</t>
  </si>
  <si>
    <t>LABEL=NAM1711, CellIndex=224, CGI=6430351B4B677</t>
  </si>
  <si>
    <t>NAM1711</t>
  </si>
  <si>
    <t>LABEL=NAM1712, CellIndex=225, CGI=6430351B4B678</t>
  </si>
  <si>
    <t>NAM1712</t>
  </si>
  <si>
    <t>LABEL=NAM1713, CellIndex=226, CGI=6430351B4B679</t>
  </si>
  <si>
    <t>NAM1713</t>
  </si>
  <si>
    <t>LABEL=NAM1741, CellIndex=227, CGI=6430351B4B695</t>
  </si>
  <si>
    <t>NAM1741</t>
  </si>
  <si>
    <t>LABEL=NAM1742, CellIndex=228, CGI=6430351B4B696</t>
  </si>
  <si>
    <t>NAM1742</t>
  </si>
  <si>
    <t>LABEL=NAM1743, CellIndex=229, CGI=6430351B4B697</t>
  </si>
  <si>
    <t>NAM1743</t>
  </si>
  <si>
    <t>LABEL=NAM1781, CellIndex=230, CGI=6430351B4B6BD</t>
  </si>
  <si>
    <t>NAM1781</t>
  </si>
  <si>
    <t>LABEL=NAM1782, CellIndex=231, CGI=6430351B4B6BE</t>
  </si>
  <si>
    <t>NAM1782</t>
  </si>
  <si>
    <t>LABEL=NAM1783, CellIndex=232, CGI=6430351B4B6BF</t>
  </si>
  <si>
    <t>NAM1783</t>
  </si>
  <si>
    <t>LABEL=NAM1791, CellIndex=233, CGI=6430351B4B6C7</t>
  </si>
  <si>
    <t>NAM1791</t>
  </si>
  <si>
    <t>LABEL=NAM1792, CellIndex=234, CGI=6430351B4B6C8</t>
  </si>
  <si>
    <t>LABEL=NAM1793, CellIndex=235, CGI=6430351B4B6C9</t>
  </si>
  <si>
    <t>NAM1793</t>
  </si>
  <si>
    <t>LABEL=NAM2181, CellIndex=236, CGI=6430351B4B84D</t>
  </si>
  <si>
    <t>NAM2181</t>
  </si>
  <si>
    <t>LABEL=NAM2182, CellIndex=237, CGI=6430351B4B84E</t>
  </si>
  <si>
    <t>NAM2182</t>
  </si>
  <si>
    <t>LABEL=NAM2183, CellIndex=238, CGI=6430351B4B84F</t>
  </si>
  <si>
    <t>NAM2183</t>
  </si>
  <si>
    <t>LABEL=NAM2231, CellIndex=239, CGI=6430351B4B87F</t>
  </si>
  <si>
    <t>NAM2231</t>
  </si>
  <si>
    <t>LABEL=NAM2232, CellIndex=240, CGI=6430351B4B880</t>
  </si>
  <si>
    <t>NAM2232</t>
  </si>
  <si>
    <t>LABEL=NAM2233, CellIndex=241, CGI=6430351B4B881</t>
  </si>
  <si>
    <t>NAM2233</t>
  </si>
  <si>
    <t>LABEL=NAM2851, CellIndex=13, CGI=6430351B1BAEB</t>
  </si>
  <si>
    <t>LABEL=NAM2852, CellIndex=14, CGI=6430351B1BAEC</t>
  </si>
  <si>
    <t>LABEL=NAM2853, CellIndex=15, CGI=6430351B1BAED</t>
  </si>
  <si>
    <t>NAM2853</t>
  </si>
  <si>
    <t>LABEL=NAM2861, CellIndex=16, CGI=6430351B1BAF5</t>
  </si>
  <si>
    <t>LABEL=NAM2862, CellIndex=17, CGI=6430351B1BAF6</t>
  </si>
  <si>
    <t>NAM2862</t>
  </si>
  <si>
    <t>LABEL=NAM2863, CellIndex=18, CGI=6430351B1BAF7</t>
  </si>
  <si>
    <t>NAM2863</t>
  </si>
  <si>
    <t>LABEL=NAM2871, CellIndex=19, CGI=6430351B1BAFF</t>
  </si>
  <si>
    <t>NAM2871</t>
  </si>
  <si>
    <t>LABEL=NAM2872, CellIndex=20, CGI=6430351B1BB00</t>
  </si>
  <si>
    <t>NAM2872</t>
  </si>
  <si>
    <t>LABEL=NAM2873, CellIndex=21, CGI=6430351B1BB01</t>
  </si>
  <si>
    <t>NAM2873</t>
  </si>
  <si>
    <t>LABEL=NAM2876, CellIndex=41, CGI=6430351B1BB04</t>
  </si>
  <si>
    <t>NAM2876</t>
  </si>
  <si>
    <t>LABEL=NAM2931, CellIndex=242, CGI=6430351B4BB3B</t>
  </si>
  <si>
    <t>NAM2931</t>
  </si>
  <si>
    <t>LABEL=NAM2932, CellIndex=243, CGI=6430351B4BB3C</t>
  </si>
  <si>
    <t>NAM2932</t>
  </si>
  <si>
    <t>LABEL=NAM2933, CellIndex=244, CGI=6430351B4BB3D</t>
  </si>
  <si>
    <t>NAM2933</t>
  </si>
  <si>
    <t>LABEL=NAM2991, CellIndex=246, CGI=6430351B4BB77</t>
  </si>
  <si>
    <t>NAM2991</t>
  </si>
  <si>
    <t>LABEL=NAM2992, CellIndex=247, CGI=6430351B4BB78</t>
  </si>
  <si>
    <t>NAM2992</t>
  </si>
  <si>
    <t>LABEL=NAM3001, CellIndex=249, CGI=6430351B4BB81</t>
  </si>
  <si>
    <t>NAM3001</t>
  </si>
  <si>
    <t>LABEL=NAM3002, CellIndex=250, CGI=6430351B4BB82</t>
  </si>
  <si>
    <t>NAM3002</t>
  </si>
  <si>
    <t>LABEL=NAM3011, CellIndex=252, CGI=6430351B4BB8B</t>
  </si>
  <si>
    <t>NAM3011</t>
  </si>
  <si>
    <t>LABEL=NAM3012, CellIndex=253, CGI=6430351B4BB8C</t>
  </si>
  <si>
    <t>NAM3012</t>
  </si>
  <si>
    <t>LABEL=NAM3013, CellIndex=254, CGI=6430351B4BB8D</t>
  </si>
  <si>
    <t>NAM3013</t>
  </si>
  <si>
    <t>LABEL=NAM3021, CellIndex=255, CGI=6430351B4BB95</t>
  </si>
  <si>
    <t>NAM3021</t>
  </si>
  <si>
    <t>LABEL=NAM3022, CellIndex=256, CGI=6430351B4BB96</t>
  </si>
  <si>
    <t>NAM3022</t>
  </si>
  <si>
    <t>LABEL=NAM3023, CellIndex=257, CGI=6430351B4BB97</t>
  </si>
  <si>
    <t>NAM3023</t>
  </si>
  <si>
    <t>LABEL=NAM3041, CellIndex=258, CGI=6430351B4BBA9</t>
  </si>
  <si>
    <t>NAM3041</t>
  </si>
  <si>
    <t>LABEL=NAM3042, CellIndex=259, CGI=6430351B4BBAA</t>
  </si>
  <si>
    <t>NAM3042</t>
  </si>
  <si>
    <t>LABEL=NAM3043, CellIndex=260, CGI=6430351B4BBAB</t>
  </si>
  <si>
    <t>NAM3043</t>
  </si>
  <si>
    <t>LABEL=NAM3051, CellIndex=261, CGI=6430351B4BBB3</t>
  </si>
  <si>
    <t>NAM3051</t>
  </si>
  <si>
    <t>LABEL=NAM3052, CellIndex=262, CGI=6430351B4BBB4</t>
  </si>
  <si>
    <t>NAM3052</t>
  </si>
  <si>
    <t>LABEL=NAM3053, CellIndex=263, CGI=6430351B4BBB5</t>
  </si>
  <si>
    <t>NAM3053</t>
  </si>
  <si>
    <t>LABEL=NAM3080, CellIndex=154, CGI=6430351B1BBD0</t>
  </si>
  <si>
    <t>NAM3080</t>
  </si>
  <si>
    <t>LABEL=NAM3081, CellIndex=155, CGI=6430351B1BBD1</t>
  </si>
  <si>
    <t>NAM3081</t>
  </si>
  <si>
    <t>LABEL=NAM3082, CellIndex=156, CGI=6430351B1BBD2</t>
  </si>
  <si>
    <t>NAM3082</t>
  </si>
  <si>
    <t>LABEL=NAM3083, CellIndex=157, CGI=6430351B1BBD3</t>
  </si>
  <si>
    <t>NAM3083</t>
  </si>
  <si>
    <t>LABEL=NAM3091, CellIndex=158, CGI=6430351B1BBDB</t>
  </si>
  <si>
    <t>NAM3091</t>
  </si>
  <si>
    <t>LABEL=NAM3092, CellIndex=159, CGI=6430351B1BBDC</t>
  </si>
  <si>
    <t>NAM3092</t>
  </si>
  <si>
    <t>LABEL=NAM3093, CellIndex=160, CGI=6430351B1BBDD</t>
  </si>
  <si>
    <t>LABEL=NAM3101, CellIndex=161, CGI=6430351B1BBE5</t>
  </si>
  <si>
    <t>NAM3101</t>
  </si>
  <si>
    <t>LABEL=NAM3102, CellIndex=162, CGI=6430351B1BBE6</t>
  </si>
  <si>
    <t>NAM3102</t>
  </si>
  <si>
    <t>LABEL=NAM3103, CellIndex=163, CGI=6430351B1BBE7</t>
  </si>
  <si>
    <t>NAM3103</t>
  </si>
  <si>
    <t>LABEL=NAM3111, CellIndex=164, CGI=6430351B1BBEF</t>
  </si>
  <si>
    <t>LABEL=NAM3112, CellIndex=165, CGI=6430351B1BBF0</t>
  </si>
  <si>
    <t>NAM3112</t>
  </si>
  <si>
    <t>LABEL=NAM3113, CellIndex=166, CGI=6430351B1BBF1</t>
  </si>
  <si>
    <t>NAM3113</t>
  </si>
  <si>
    <t>LABEL=NAM3121, CellIndex=168, CGI=6430351B1BBF9</t>
  </si>
  <si>
    <t>NAM3121</t>
  </si>
  <si>
    <t>LABEL=NAM3122, CellIndex=169, CGI=6430351B1BBFA</t>
  </si>
  <si>
    <t>NAM3122</t>
  </si>
  <si>
    <t>LABEL=NAM3123, CellIndex=170, CGI=6430351B1BBFB</t>
  </si>
  <si>
    <t>NAM3123</t>
  </si>
  <si>
    <t>LABEL=NAM3131, CellIndex=171, CGI=6430351B1BC03</t>
  </si>
  <si>
    <t>NAM3131</t>
  </si>
  <si>
    <t>LABEL=NAM3132, CellIndex=172, CGI=6430351B1BC04</t>
  </si>
  <si>
    <t>NAM3132</t>
  </si>
  <si>
    <t>LABEL=NAM3133, CellIndex=173, CGI=6430351B1BC05</t>
  </si>
  <si>
    <t>NAM3133</t>
  </si>
  <si>
    <t>LABEL=NAM3140, CellIndex=174, CGI=6430351B1BC0C</t>
  </si>
  <si>
    <t>NAM3140</t>
  </si>
  <si>
    <t>LABEL=NAM3141, CellIndex=175, CGI=6430351B1BC0D</t>
  </si>
  <si>
    <t>NAM3141</t>
  </si>
  <si>
    <t>LABEL=NAM3142, CellIndex=176, CGI=6430351B1BC0E</t>
  </si>
  <si>
    <t>NAM3142</t>
  </si>
  <si>
    <t>LABEL=NAM3143, CellIndex=177, CGI=6430351B1BC0F</t>
  </si>
  <si>
    <t>NAM3143</t>
  </si>
  <si>
    <t>LABEL=NAM3161, CellIndex=264, CGI=6430351B4BC21</t>
  </si>
  <si>
    <t>NAM3161</t>
  </si>
  <si>
    <t>LABEL=NAM3162, CellIndex=265, CGI=6430351B4BC22</t>
  </si>
  <si>
    <t>NAM3162</t>
  </si>
  <si>
    <t>LABEL=NAM3163, CellIndex=266, CGI=6430351B4BC23</t>
  </si>
  <si>
    <t>NAM3163</t>
  </si>
  <si>
    <t>LABEL=NAM3171, CellIndex=267, CGI=6430351B4BC2B</t>
  </si>
  <si>
    <t>NAM3171</t>
  </si>
  <si>
    <t>LABEL=NAM3172, CellIndex=268, CGI=6430351B4BC2C</t>
  </si>
  <si>
    <t>NAM3172</t>
  </si>
  <si>
    <t>LABEL=NAM3181, CellIndex=270, CGI=6430351B4BC35</t>
  </si>
  <si>
    <t>NAM3181</t>
  </si>
  <si>
    <t>LABEL=NAM3182, CellIndex=271, CGI=6430351B4BC36</t>
  </si>
  <si>
    <t>NAM3182</t>
  </si>
  <si>
    <t>LABEL=NAM3183, CellIndex=272, CGI=6430351B4BC37</t>
  </si>
  <si>
    <t>NAM3183</t>
  </si>
  <si>
    <t>LABEL=NAM3191, CellIndex=273, CGI=6430351B4BC3F</t>
  </si>
  <si>
    <t>NAM3191</t>
  </si>
  <si>
    <t>LABEL=NAM3192, CellIndex=274, CGI=6430351B4BC40</t>
  </si>
  <si>
    <t>NAM3192</t>
  </si>
  <si>
    <t>LABEL=NAM3193, CellIndex=308, CGI=6430351B4BC41</t>
  </si>
  <si>
    <t>NAM3193</t>
  </si>
  <si>
    <t>LABEL=NAM3201, CellIndex=276, CGI=6430351B4BC49</t>
  </si>
  <si>
    <t>NAM3201</t>
  </si>
  <si>
    <t>LABEL=NAM3202, CellIndex=277, CGI=6430351B4BC4A</t>
  </si>
  <si>
    <t>NAM3202</t>
  </si>
  <si>
    <t>LABEL=NAM3203, CellIndex=278, CGI=6430351B4BC4B</t>
  </si>
  <si>
    <t>NAM3203</t>
  </si>
  <si>
    <t>LABEL=NAM3241, CellIndex=280, CGI=6430351B4BC71</t>
  </si>
  <si>
    <t>NAM3241</t>
  </si>
  <si>
    <t>LABEL=NAM3242, CellIndex=281, CGI=6430351B4BC72</t>
  </si>
  <si>
    <t>NAM3242</t>
  </si>
  <si>
    <t>LABEL=NAM3243, CellIndex=282, CGI=6430351B4BC73</t>
  </si>
  <si>
    <t>NAM3243</t>
  </si>
  <si>
    <t>LABEL=NAM3251, CellIndex=283, CGI=6430351B4BC7B</t>
  </si>
  <si>
    <t>NAM3251</t>
  </si>
  <si>
    <t>LABEL=NAM3252, CellIndex=284, CGI=6430351B4BC7C</t>
  </si>
  <si>
    <t>NAM3252</t>
  </si>
  <si>
    <t>LABEL=NAM3253, CellIndex=285, CGI=6430351B4BC7D</t>
  </si>
  <si>
    <t>NAM3253</t>
  </si>
  <si>
    <t>LABEL=NAM3291, CellIndex=286, CGI=6430351B4BCA3</t>
  </si>
  <si>
    <t>NAM3291</t>
  </si>
  <si>
    <t>LABEL=NAM3292, CellIndex=287, CGI=6430351B4BCA4</t>
  </si>
  <si>
    <t>NAM3292</t>
  </si>
  <si>
    <t>LABEL=NAM3293, CellIndex=288, CGI=6430351B4BCA5</t>
  </si>
  <si>
    <t>NAM3293</t>
  </si>
  <si>
    <t>LABEL=NAM3300, CellIndex=44, CGI=6430351B1BCAC</t>
  </si>
  <si>
    <t>NAM3300</t>
  </si>
  <si>
    <t>LABEL=NAM3301, CellIndex=22, CGI=6430351B1BCAD</t>
  </si>
  <si>
    <t>LABEL=NAM3302, CellIndex=23, CGI=6430351B1BCAE</t>
  </si>
  <si>
    <t>NAM3302</t>
  </si>
  <si>
    <t>LABEL=NAM3303, CellIndex=24, CGI=6430351B1BCAF</t>
  </si>
  <si>
    <t>LABEL=NAM3310, CellIndex=42, CGI=6430351B1BCB6</t>
  </si>
  <si>
    <t>NAM3310</t>
  </si>
  <si>
    <t>LABEL=NAM3311, CellIndex=26, CGI=6430351B1BCB7</t>
  </si>
  <si>
    <t>NAM3311</t>
  </si>
  <si>
    <t>LABEL=NAM3312, CellIndex=27, CGI=6430351B1BCB8</t>
  </si>
  <si>
    <t>NAM3312</t>
  </si>
  <si>
    <t>LABEL=NAM3313, CellIndex=28, CGI=6430351B1BCB9</t>
  </si>
  <si>
    <t>NAM3313</t>
  </si>
  <si>
    <t>LABEL=NAM3321, CellIndex=29, CGI=6430351B1BCC1</t>
  </si>
  <si>
    <t>NAM3321</t>
  </si>
  <si>
    <t>LABEL=NAM3322, CellIndex=30, CGI=6430351B1BCC2</t>
  </si>
  <si>
    <t>LABEL=NAM3323, CellIndex=31, CGI=6430351B1BCC3</t>
  </si>
  <si>
    <t>NAM3323</t>
  </si>
  <si>
    <t>LABEL=NAM3331, CellIndex=289, CGI=6430351B4BCCB</t>
  </si>
  <si>
    <t>NAM3331</t>
  </si>
  <si>
    <t>LABEL=NAM3332, CellIndex=290, CGI=6430351B4BCCC</t>
  </si>
  <si>
    <t>LABEL=NAM3333, CellIndex=291, CGI=6430351B4BCCD</t>
  </si>
  <si>
    <t>NAM3333</t>
  </si>
  <si>
    <t>LABEL=NAM3341, CellIndex=292, CGI=6430351B4BCD5</t>
  </si>
  <si>
    <t>LABEL=NAM3342, CellIndex=293, CGI=6430351B4BCD6</t>
  </si>
  <si>
    <t>NAM3342</t>
  </si>
  <si>
    <t>LABEL=NAM3343, CellIndex=294, CGI=6430351B4BCD7</t>
  </si>
  <si>
    <t>NAM3343</t>
  </si>
  <si>
    <t>LABEL=NAM3351, CellIndex=295, CGI=6430351B4BCDF</t>
  </si>
  <si>
    <t>NAM3351</t>
  </si>
  <si>
    <t>LABEL=NAM3352, CellIndex=296, CGI=6430351B4BCE0</t>
  </si>
  <si>
    <t>NAM3352</t>
  </si>
  <si>
    <t>LABEL=NAM3353, CellIndex=297, CGI=6430351B4BCE1</t>
  </si>
  <si>
    <t>NAM3353</t>
  </si>
  <si>
    <t>LABEL=NAM3490, CellIndex=298, CGI=6430351B4BD6A</t>
  </si>
  <si>
    <t>NAM3490</t>
  </si>
  <si>
    <t>LABEL=NAM3491, CellIndex=299, CGI=6430351B4BD6B</t>
  </si>
  <si>
    <t>NAM3491</t>
  </si>
  <si>
    <t>LABEL=NAM3492, CellIndex=300, CGI=6430351B4BD6C</t>
  </si>
  <si>
    <t>NAM3492</t>
  </si>
  <si>
    <t>LABEL=NAM3550, CellIndex=301, CGI=6430351B4BDA6</t>
  </si>
  <si>
    <t>NAM3550</t>
  </si>
  <si>
    <t>LABEL=NAM3551, CellIndex=302, CGI=6430351B4BDA7</t>
  </si>
  <si>
    <t>NAM3551</t>
  </si>
  <si>
    <t>LABEL=NAM3552, CellIndex=303, CGI=6430351B4BDA8</t>
  </si>
  <si>
    <t>NAM3552</t>
  </si>
  <si>
    <t>LABEL=NAM3553, CellIndex=304, CGI=6430351B4BDA9</t>
  </si>
  <si>
    <t>NAM3553</t>
  </si>
  <si>
    <t>LABEL=NAM3581, CellIndex=32, CGI=6430351B1BDC5</t>
  </si>
  <si>
    <t>NAM3581</t>
  </si>
  <si>
    <t>LABEL=NAM3582, CellIndex=33, CGI=6430351B1BDC6</t>
  </si>
  <si>
    <t>LABEL=NAM3583, CellIndex=34, CGI=6430351B1BDC7</t>
  </si>
  <si>
    <t>NAM3583</t>
  </si>
  <si>
    <t>LABEL=NAM3587, CellIndex=103, CGI=6430351B1BDCB</t>
  </si>
  <si>
    <t>NAM3587</t>
  </si>
  <si>
    <t>LABEL=NAM3588, CellIndex=104, CGI=6430351B1BDCC</t>
  </si>
  <si>
    <t>NAM3588</t>
  </si>
  <si>
    <t>LABEL=NAM3589, CellIndex=105, CGI=6430351B1BDCD</t>
  </si>
  <si>
    <t>NAM3589</t>
  </si>
  <si>
    <t>LABEL=NAM3591, CellIndex=35, CGI=6430351B1BDCF</t>
  </si>
  <si>
    <t>NAM3591</t>
  </si>
  <si>
    <t>LABEL=NAM3592, CellIndex=36, CGI=6430351B1BDD0</t>
  </si>
  <si>
    <t>NAM3592</t>
  </si>
  <si>
    <t>LABEL=NAM3593, CellIndex=37, CGI=6430351B1BDD1</t>
  </si>
  <si>
    <t>NAM3593</t>
  </si>
  <si>
    <t>LABEL=NAM3600, CellIndex=43, CGI=6430351B1BDD8</t>
  </si>
  <si>
    <t>LABEL=NAM3601, CellIndex=38, CGI=6430351B1BDD9</t>
  </si>
  <si>
    <t>LABEL=NAM3602, CellIndex=39, CGI=6430351B1BDDA</t>
  </si>
  <si>
    <t>NAM3602</t>
  </si>
  <si>
    <t>LABEL=NAM3603, CellIndex=40, CGI=6430351B1BDDB</t>
  </si>
  <si>
    <t>LABEL=NAM3611, CellIndex=178, CGI=6430351B1BDE3</t>
  </si>
  <si>
    <t>NAM3611</t>
  </si>
  <si>
    <t>LABEL=NAM3612, CellIndex=179, CGI=6430351B1BDE4</t>
  </si>
  <si>
    <t>NAM3612</t>
  </si>
  <si>
    <t>LABEL=NAM3613, CellIndex=180, CGI=6430351B1BDE5</t>
  </si>
  <si>
    <t>NAM3613</t>
  </si>
  <si>
    <t>LABEL=NAM3621, CellIndex=305, CGI=6430351B4BDED</t>
  </si>
  <si>
    <t>LABEL=NAM3622, CellIndex=306, CGI=6430351B4BDEE</t>
  </si>
  <si>
    <t>NAM3622</t>
  </si>
  <si>
    <t>LABEL=NAM3623, CellIndex=307, CGI=6430351B4BDEF</t>
  </si>
  <si>
    <t>NAM3623</t>
  </si>
  <si>
    <t>LABEL=NAM3741, CellIndex=53, CGI=6430351B1BE65</t>
  </si>
  <si>
    <t>NAM3741</t>
  </si>
  <si>
    <t>LABEL=NAM3742, CellIndex=54, CGI=6430351B1BE66</t>
  </si>
  <si>
    <t>NAM3742</t>
  </si>
  <si>
    <t>LABEL=NAM3743, CellIndex=55, CGI=6430351B1BE67</t>
  </si>
  <si>
    <t>NAM3743</t>
  </si>
  <si>
    <t>LABEL=NAM3767, CellIndex=185, CGI=6430351B1BE7F</t>
  </si>
  <si>
    <t>NAM3767</t>
  </si>
  <si>
    <t>LABEL=NAM3768, CellIndex=186, CGI=6430351B1BE80</t>
  </si>
  <si>
    <t>NAM3768</t>
  </si>
  <si>
    <t>LABEL=NAM3769, CellIndex=187, CGI=6430351B1BE81</t>
  </si>
  <si>
    <t>NAM3769</t>
  </si>
  <si>
    <t>LABEL=NAC0021, CellIndex=175, CGI=64303533FAFDD</t>
  </si>
  <si>
    <t>NAC0021</t>
  </si>
  <si>
    <t>LABEL=NAC0022, CellIndex=176, CGI=64303533FAFDE</t>
  </si>
  <si>
    <t>NAC0022</t>
  </si>
  <si>
    <t>LABEL=NAC0023, CellIndex=177, CGI=64303533FAFDF</t>
  </si>
  <si>
    <t>NAC0023</t>
  </si>
  <si>
    <t>LABEL=NAC0041, CellIndex=178, CGI=64303533FAFF1</t>
  </si>
  <si>
    <t>NAC0041</t>
  </si>
  <si>
    <t>LABEL=NAC0042, CellIndex=179, CGI=64303533FAFF2</t>
  </si>
  <si>
    <t>NAC0042</t>
  </si>
  <si>
    <t>LABEL=NAC0043, CellIndex=180, CGI=64303533FAFF3</t>
  </si>
  <si>
    <t>NAC0043</t>
  </si>
  <si>
    <t>LABEL=NAC0051, CellIndex=31, CGI=643035342AFFB</t>
  </si>
  <si>
    <t>NAC0051</t>
  </si>
  <si>
    <t>LABEL=NAC0052, CellIndex=2, CGI=643035342AFFC</t>
  </si>
  <si>
    <t>NAC0052</t>
  </si>
  <si>
    <t>LABEL=NAC0053, CellIndex=3, CGI=643035342AFFD</t>
  </si>
  <si>
    <t>NAC0053</t>
  </si>
  <si>
    <t>LABEL=NAC0081, CellIndex=181, CGI=64303533FB019</t>
  </si>
  <si>
    <t>NAC0081</t>
  </si>
  <si>
    <t>LABEL=NAC0082, CellIndex=182, CGI=64303533FB01A</t>
  </si>
  <si>
    <t>NAC0082</t>
  </si>
  <si>
    <t>LABEL=NAC0083, CellIndex=183, CGI=64303533FB01B</t>
  </si>
  <si>
    <t>NAC0083</t>
  </si>
  <si>
    <t>LABEL=NAC0091, CellIndex=184, CGI=64303533FB023</t>
  </si>
  <si>
    <t>NAC0091</t>
  </si>
  <si>
    <t>LABEL=NAC0092, CellIndex=185, CGI=64303533FB024</t>
  </si>
  <si>
    <t>NAC0092</t>
  </si>
  <si>
    <t>LABEL=NAC0093, CellIndex=186, CGI=64303533FB025</t>
  </si>
  <si>
    <t>NAC0093</t>
  </si>
  <si>
    <t>LABEL=NAC0101, CellIndex=187, CGI=64303533FB02D</t>
  </si>
  <si>
    <t>NAC0101</t>
  </si>
  <si>
    <t>LABEL=NAC0102, CellIndex=188, CGI=64303533FB02E</t>
  </si>
  <si>
    <t>NAC0102</t>
  </si>
  <si>
    <t>LABEL=NAC0103, CellIndex=189, CGI=64303533FB02F</t>
  </si>
  <si>
    <t>NAC0103</t>
  </si>
  <si>
    <t>LABEL=NAC0111, CellIndex=4, CGI=643035342B037</t>
  </si>
  <si>
    <t>NAC0111</t>
  </si>
  <si>
    <t>LABEL=NAC0112, CellIndex=5, CGI=643035342B038</t>
  </si>
  <si>
    <t>NAC0112</t>
  </si>
  <si>
    <t>LABEL=NAC0113, CellIndex=6, CGI=643035342B039</t>
  </si>
  <si>
    <t>NAC0113</t>
  </si>
  <si>
    <t>LABEL=NAC0121, CellIndex=190, CGI=64303533FB041</t>
  </si>
  <si>
    <t>NAC0121</t>
  </si>
  <si>
    <t>LABEL=NAC0122, CellIndex=191, CGI=64303533FB042</t>
  </si>
  <si>
    <t>NAC0122</t>
  </si>
  <si>
    <t>LABEL=NAC0123, CellIndex=192, CGI=64303533FB043</t>
  </si>
  <si>
    <t>NAC0123</t>
  </si>
  <si>
    <t>LABEL=NAC0131, CellIndex=193, CGI=64303533FB04B</t>
  </si>
  <si>
    <t>NAC0131</t>
  </si>
  <si>
    <t>LABEL=NAC0132, CellIndex=194, CGI=64303533FB04C</t>
  </si>
  <si>
    <t>NAC0132</t>
  </si>
  <si>
    <t>LABEL=NAC0133, CellIndex=195, CGI=64303533FB04D</t>
  </si>
  <si>
    <t>NAC0133</t>
  </si>
  <si>
    <t>LABEL=NAC0141, CellIndex=196, CGI=64303533FB055</t>
  </si>
  <si>
    <t>NAC0141</t>
  </si>
  <si>
    <t>LABEL=NAC0142, CellIndex=197, CGI=64303533FB056</t>
  </si>
  <si>
    <t>NAC0142</t>
  </si>
  <si>
    <t>LABEL=NAC0143, CellIndex=198, CGI=64303533FB057</t>
  </si>
  <si>
    <t>NAC0143</t>
  </si>
  <si>
    <t>LABEL=NAC0151, CellIndex=199, CGI=64303533FB05F</t>
  </si>
  <si>
    <t>NAC0151</t>
  </si>
  <si>
    <t>LABEL=NAC0152, CellIndex=200, CGI=64303533FB060</t>
  </si>
  <si>
    <t>NAC0152</t>
  </si>
  <si>
    <t>LABEL=NAC0153, CellIndex=201, CGI=64303533FB061</t>
  </si>
  <si>
    <t>NAC0153</t>
  </si>
  <si>
    <t>LABEL=NAC0161, CellIndex=202, CGI=64303533FB069</t>
  </si>
  <si>
    <t>NAC0161</t>
  </si>
  <si>
    <t>LABEL=NAC0162, CellIndex=203, CGI=64303533FB06A</t>
  </si>
  <si>
    <t>NAC0162</t>
  </si>
  <si>
    <t>LABEL=NAC0163, CellIndex=204, CGI=64303533FB06B</t>
  </si>
  <si>
    <t>NAC0163</t>
  </si>
  <si>
    <t>LABEL=NAC0171, CellIndex=205, CGI=64303533FB073</t>
  </si>
  <si>
    <t>NAC0171</t>
  </si>
  <si>
    <t>LABEL=NAC0172, CellIndex=206, CGI=64303533FB074</t>
  </si>
  <si>
    <t>NAC0172</t>
  </si>
  <si>
    <t>LABEL=NAC0173, CellIndex=207, CGI=64303533FB075</t>
  </si>
  <si>
    <t>NAC0173</t>
  </si>
  <si>
    <t>LABEL=NAC0181, CellIndex=208, CGI=64303533FB07D</t>
  </si>
  <si>
    <t>NAC0181</t>
  </si>
  <si>
    <t>LABEL=NAC0182, CellIndex=209, CGI=64303533FB07E</t>
  </si>
  <si>
    <t>NAC0182</t>
  </si>
  <si>
    <t>LABEL=NAC0183, CellIndex=210, CGI=64303533FB07F</t>
  </si>
  <si>
    <t>NAC0183</t>
  </si>
  <si>
    <t>LABEL=NAC0191, CellIndex=120, CGI=643035342B087</t>
  </si>
  <si>
    <t>NAC0191</t>
  </si>
  <si>
    <t>LABEL=NAC0192, CellIndex=121, CGI=643035342B088</t>
  </si>
  <si>
    <t>NAC0192</t>
  </si>
  <si>
    <t>LABEL=NAC0193, CellIndex=122, CGI=643035342B089</t>
  </si>
  <si>
    <t>NAC0193</t>
  </si>
  <si>
    <t>LABEL=NAC0197, CellIndex=123, CGI=643035342B08D</t>
  </si>
  <si>
    <t>NAC0197</t>
  </si>
  <si>
    <t>LABEL=NAC0198, CellIndex=124, CGI=643035342B08E</t>
  </si>
  <si>
    <t>NAC0198</t>
  </si>
  <si>
    <t>LABEL=NAC0199, CellIndex=125, CGI=643035342B08F</t>
  </si>
  <si>
    <t>NAC0199</t>
  </si>
  <si>
    <t>LABEL=NAC0231, CellIndex=211, CGI=64303533FB0AF</t>
  </si>
  <si>
    <t>NAC0231</t>
  </si>
  <si>
    <t>LABEL=NAC0232, CellIndex=212, CGI=64303533FB0B0</t>
  </si>
  <si>
    <t>NAC0232</t>
  </si>
  <si>
    <t>LABEL=NAC0233, CellIndex=213, CGI=64303533FB0B1</t>
  </si>
  <si>
    <t>NAC0233</t>
  </si>
  <si>
    <t>LABEL=NAC0241, CellIndex=126, CGI=643035342B0B9</t>
  </si>
  <si>
    <t>NAC0241</t>
  </si>
  <si>
    <t>LABEL=NAC0242, CellIndex=127, CGI=643035342B0BA</t>
  </si>
  <si>
    <t>NAC0242</t>
  </si>
  <si>
    <t>LABEL=NAC0243, CellIndex=128, CGI=643035342B0BB</t>
  </si>
  <si>
    <t>NAC0243</t>
  </si>
  <si>
    <t>LABEL=NAC0261, CellIndex=129, CGI=643035342B0CD</t>
  </si>
  <si>
    <t>LABEL=NAC0262, CellIndex=130, CGI=643035342B0CE</t>
  </si>
  <si>
    <t>NAC0262</t>
  </si>
  <si>
    <t>LABEL=NAC0263, CellIndex=131, CGI=643035342B0CF</t>
  </si>
  <si>
    <t>LABEL=NAC0271, CellIndex=214, CGI=64303533FB0D7</t>
  </si>
  <si>
    <t>NAC0271</t>
  </si>
  <si>
    <t>LABEL=NAC0272, CellIndex=215, CGI=64303533FB0D8</t>
  </si>
  <si>
    <t>NAC0272</t>
  </si>
  <si>
    <t>LABEL=NAC0273, CellIndex=216, CGI=64303533FB0D9</t>
  </si>
  <si>
    <t>NAC0273</t>
  </si>
  <si>
    <t>LABEL=NAC0291, CellIndex=217, CGI=64303533FB0EB</t>
  </si>
  <si>
    <t>NAC0291</t>
  </si>
  <si>
    <t>LABEL=NAC0292, CellIndex=218, CGI=64303533FB0EC</t>
  </si>
  <si>
    <t>NAC0292</t>
  </si>
  <si>
    <t>LABEL=NAC0293, CellIndex=219, CGI=64303533FB0ED</t>
  </si>
  <si>
    <t>NAC0293</t>
  </si>
  <si>
    <t>LABEL=NAC0311, CellIndex=132, CGI=643035342B0FF</t>
  </si>
  <si>
    <t>NAC0311</t>
  </si>
  <si>
    <t>LABEL=NAC0312, CellIndex=133, CGI=643035342B100</t>
  </si>
  <si>
    <t>NAC0312</t>
  </si>
  <si>
    <t>LABEL=NAC0313, CellIndex=134, CGI=643035342B101</t>
  </si>
  <si>
    <t>NAC0313</t>
  </si>
  <si>
    <t>LABEL=NAC0321, CellIndex=220, CGI=64303533FB109</t>
  </si>
  <si>
    <t>NAC0321</t>
  </si>
  <si>
    <t>LABEL=NAC0322, CellIndex=221, CGI=64303533FB10A</t>
  </si>
  <si>
    <t>NAC0322</t>
  </si>
  <si>
    <t>LABEL=NAC0323, CellIndex=222, CGI=64303533FB10B</t>
  </si>
  <si>
    <t>NAC0323</t>
  </si>
  <si>
    <t>LABEL=NAC0791, CellIndex=135, CGI=643035342B2DF</t>
  </si>
  <si>
    <t>NAC0791</t>
  </si>
  <si>
    <t>LABEL=NAC0792, CellIndex=136, CGI=643035342B2E0</t>
  </si>
  <si>
    <t>NAC0792</t>
  </si>
  <si>
    <t>LABEL=NAC0793, CellIndex=137, CGI=643035342B2E1</t>
  </si>
  <si>
    <t>NAC0793</t>
  </si>
  <si>
    <t>LABEL=NAC0831, CellIndex=7, CGI=643035342B307</t>
  </si>
  <si>
    <t>NAC0831</t>
  </si>
  <si>
    <t>LABEL=NAC0832, CellIndex=8, CGI=643035342B308</t>
  </si>
  <si>
    <t>NAC0832</t>
  </si>
  <si>
    <t>LABEL=NAC0833, CellIndex=9, CGI=643035342B309</t>
  </si>
  <si>
    <t>NAC0833</t>
  </si>
  <si>
    <t>LABEL=NAC0841, CellIndex=10, CGI=643035342B311</t>
  </si>
  <si>
    <t>NAC0841</t>
  </si>
  <si>
    <t>LABEL=NAC0842, CellIndex=11, CGI=643035342B312</t>
  </si>
  <si>
    <t>NAC0842</t>
  </si>
  <si>
    <t>LABEL=NAC0843, CellIndex=12, CGI=643035342B313</t>
  </si>
  <si>
    <t>NAC0843</t>
  </si>
  <si>
    <t>LABEL=NAC0861, CellIndex=13, CGI=643035342B325</t>
  </si>
  <si>
    <t>NAC0861</t>
  </si>
  <si>
    <t>LABEL=NAC0862, CellIndex=14, CGI=643035342B326</t>
  </si>
  <si>
    <t>NAC0862</t>
  </si>
  <si>
    <t>LABEL=NAC0863, CellIndex=15, CGI=643035342B327</t>
  </si>
  <si>
    <t>NAC0863</t>
  </si>
  <si>
    <t>LABEL=NAC0867, CellIndex=106, CGI=643035342B32B</t>
  </si>
  <si>
    <t>NAC0867</t>
  </si>
  <si>
    <t>LABEL=NAC0868, CellIndex=107, CGI=643035342B32C</t>
  </si>
  <si>
    <t>NAC0868</t>
  </si>
  <si>
    <t>LABEL=NAC0869, CellIndex=108, CGI=643035342B32D</t>
  </si>
  <si>
    <t>NAC0869</t>
  </si>
  <si>
    <t>LABEL=NAC0871, CellIndex=138, CGI=643035342B32F</t>
  </si>
  <si>
    <t>NAC0871</t>
  </si>
  <si>
    <t>LABEL=NAC0872, CellIndex=139, CGI=643035342B330</t>
  </si>
  <si>
    <t>NAC0872</t>
  </si>
  <si>
    <t>LABEL=NAC0873, CellIndex=140, CGI=643035342B331</t>
  </si>
  <si>
    <t>NAC0873</t>
  </si>
  <si>
    <t>LABEL=NAC0921, CellIndex=223, CGI=64303533FB361</t>
  </si>
  <si>
    <t>NAC0921</t>
  </si>
  <si>
    <t>LABEL=NAC0922, CellIndex=224, CGI=64303533FB362</t>
  </si>
  <si>
    <t>NAC0922</t>
  </si>
  <si>
    <t>LABEL=NAC0923, CellIndex=225, CGI=64303533FB363</t>
  </si>
  <si>
    <t>NAC0923</t>
  </si>
  <si>
    <t>LABEL=NAC0927, CellIndex=226, CGI=64303533FB367</t>
  </si>
  <si>
    <t>NAC0927</t>
  </si>
  <si>
    <t>LABEL=NAC0928, CellIndex=227, CGI=64303533FB368</t>
  </si>
  <si>
    <t>NAC0928</t>
  </si>
  <si>
    <t>LABEL=NAC0929, CellIndex=228, CGI=64303533FB369</t>
  </si>
  <si>
    <t>NAC0929</t>
  </si>
  <si>
    <t>LABEL=NAC0961, CellIndex=229, CGI=64303533FB389</t>
  </si>
  <si>
    <t>NAC0961</t>
  </si>
  <si>
    <t>LABEL=NAC0962, CellIndex=230, CGI=64303533FB38A</t>
  </si>
  <si>
    <t>NAC0962</t>
  </si>
  <si>
    <t>LABEL=NAC0963, CellIndex=231, CGI=64303533FB38B</t>
  </si>
  <si>
    <t>NAC0963</t>
  </si>
  <si>
    <t>LABEL=NAC0971, CellIndex=232, CGI=64303533FB393</t>
  </si>
  <si>
    <t>NAC0971</t>
  </si>
  <si>
    <t>LABEL=NAC0972, CellIndex=233, CGI=64303533FB394</t>
  </si>
  <si>
    <t>NAC0972</t>
  </si>
  <si>
    <t>LABEL=NAC0973, CellIndex=234, CGI=64303533FB395</t>
  </si>
  <si>
    <t>NAC0973</t>
  </si>
  <si>
    <t>LABEL=NAC1051, CellIndex=16, CGI=643035342B3E3</t>
  </si>
  <si>
    <t>NAC1051</t>
  </si>
  <si>
    <t>LABEL=NAC1052, CellIndex=17, CGI=643035342B3E4</t>
  </si>
  <si>
    <t>NAC1052</t>
  </si>
  <si>
    <t>LABEL=NAC1053, CellIndex=18, CGI=643035342B3E5</t>
  </si>
  <si>
    <t>NAC1053</t>
  </si>
  <si>
    <t>LABEL=NAC1461, CellIndex=19, CGI=643035342B57D</t>
  </si>
  <si>
    <t>LABEL=NAC1462, CellIndex=20, CGI=643035342B57E</t>
  </si>
  <si>
    <t>LABEL=NAC1463, CellIndex=21, CGI=643035342B57F</t>
  </si>
  <si>
    <t>LABEL=NAC1471, CellIndex=141, CGI=643035342B587</t>
  </si>
  <si>
    <t>NAC1471</t>
  </si>
  <si>
    <t>LABEL=NAC1472, CellIndex=142, CGI=643035342B588</t>
  </si>
  <si>
    <t>NAC1472</t>
  </si>
  <si>
    <t>LABEL=NAC1473, CellIndex=143, CGI=643035342B589</t>
  </si>
  <si>
    <t>NAC1473</t>
  </si>
  <si>
    <t>LABEL=NAC1477, CellIndex=144, CGI=643035342B58D</t>
  </si>
  <si>
    <t>NAC1477</t>
  </si>
  <si>
    <t>LABEL=NAC1478, CellIndex=145, CGI=643035342B58E</t>
  </si>
  <si>
    <t>NAC1478</t>
  </si>
  <si>
    <t>LABEL=NAC1479, CellIndex=146, CGI=643035342B58F</t>
  </si>
  <si>
    <t>NAC1479</t>
  </si>
  <si>
    <t>LABEL=NAC1481, CellIndex=147, CGI=643035342B591</t>
  </si>
  <si>
    <t>NAC1481</t>
  </si>
  <si>
    <t>LABEL=NAC1482, CellIndex=148, CGI=643035342B592</t>
  </si>
  <si>
    <t>NAC1482</t>
  </si>
  <si>
    <t>LABEL=NAC1483, CellIndex=149, CGI=643035342B593</t>
  </si>
  <si>
    <t>NAC1483</t>
  </si>
  <si>
    <t>LABEL=NAC1881, CellIndex=22, CGI=643035342B721</t>
  </si>
  <si>
    <t>NAC1881</t>
  </si>
  <si>
    <t>LABEL=NAC1882, CellIndex=23, CGI=643035342B722</t>
  </si>
  <si>
    <t>NAC1882</t>
  </si>
  <si>
    <t>LABEL=NAC1883, CellIndex=24, CGI=643035342B723</t>
  </si>
  <si>
    <t>NAC1883</t>
  </si>
  <si>
    <t>LABEL=NAC2201, CellIndex=150, CGI=643035342B861</t>
  </si>
  <si>
    <t>LABEL=NAC2202, CellIndex=151, CGI=643035342B862</t>
  </si>
  <si>
    <t>NAC2202</t>
  </si>
  <si>
    <t>LABEL=NAC2203, CellIndex=152, CGI=643035342B863</t>
  </si>
  <si>
    <t>NAC2203</t>
  </si>
  <si>
    <t>LABEL=NAC2331, CellIndex=235, CGI=64303533FB8E3</t>
  </si>
  <si>
    <t>NAC2331</t>
  </si>
  <si>
    <t>LABEL=NAC2332, CellIndex=236, CGI=64303533FB8E4</t>
  </si>
  <si>
    <t>NAC2332</t>
  </si>
  <si>
    <t>LABEL=NAC2333, CellIndex=237, CGI=64303533FB8E5</t>
  </si>
  <si>
    <t>NAC2333</t>
  </si>
  <si>
    <t>LABEL=NAC2337, CellIndex=238, CGI=64303533FB8E9</t>
  </si>
  <si>
    <t>NAC2337</t>
  </si>
  <si>
    <t>LABEL=NAC2338, CellIndex=239, CGI=64303533FB8EA</t>
  </si>
  <si>
    <t>NAC2338</t>
  </si>
  <si>
    <t>LABEL=NAC2339, CellIndex=240, CGI=64303533FB8EB</t>
  </si>
  <si>
    <t>NAC2339</t>
  </si>
  <si>
    <t>LABEL=NAC2341, CellIndex=241, CGI=64303533FB8ED</t>
  </si>
  <si>
    <t>NAC2341</t>
  </si>
  <si>
    <t>LABEL=NAC2342, CellIndex=242, CGI=64303533FB8EE</t>
  </si>
  <si>
    <t>NAC2342</t>
  </si>
  <si>
    <t>LABEL=NAC2343, CellIndex=243, CGI=64303533FB8EF</t>
  </si>
  <si>
    <t>NAC2343</t>
  </si>
  <si>
    <t>LABEL=NAC2351, CellIndex=244, CGI=64303533FB8F7</t>
  </si>
  <si>
    <t>NAC2351</t>
  </si>
  <si>
    <t>LABEL=NAC2352, CellIndex=245, CGI=64303533FB8F8</t>
  </si>
  <si>
    <t>NAC2352</t>
  </si>
  <si>
    <t>LABEL=NAC2353, CellIndex=246, CGI=64303533FB8F9</t>
  </si>
  <si>
    <t>NAC2353</t>
  </si>
  <si>
    <t>LABEL=NAC2361, CellIndex=247, CGI=64303533FB901</t>
  </si>
  <si>
    <t>NAC2361</t>
  </si>
  <si>
    <t>LABEL=NAC2362, CellIndex=248, CGI=64303533FB902</t>
  </si>
  <si>
    <t>NAC2362</t>
  </si>
  <si>
    <t>LABEL=NAC2363, CellIndex=249, CGI=64303533FB903</t>
  </si>
  <si>
    <t>NAC2363</t>
  </si>
  <si>
    <t>LABEL=NAC2371, CellIndex=250, CGI=64303533FB90B</t>
  </si>
  <si>
    <t>NAC2371</t>
  </si>
  <si>
    <t>LABEL=NAC2372, CellIndex=251, CGI=64303533FB90C</t>
  </si>
  <si>
    <t>NAC2372</t>
  </si>
  <si>
    <t>LABEL=NAC2373, CellIndex=252, CGI=64303533FB90D</t>
  </si>
  <si>
    <t>NAC2373</t>
  </si>
  <si>
    <t>LABEL=NAC2381, CellIndex=253, CGI=64303533FB915</t>
  </si>
  <si>
    <t>NAC2381</t>
  </si>
  <si>
    <t>LABEL=NAC2382, CellIndex=254, CGI=64303533FB916</t>
  </si>
  <si>
    <t>NAC2382</t>
  </si>
  <si>
    <t>LABEL=NAC2383, CellIndex=255, CGI=64303533FB917</t>
  </si>
  <si>
    <t>NAC2383</t>
  </si>
  <si>
    <t>LABEL=NAC2387, CellIndex=256, CGI=64303533FB91B</t>
  </si>
  <si>
    <t>NAC2387</t>
  </si>
  <si>
    <t>LABEL=NAC2388, CellIndex=257, CGI=64303533FB91C</t>
  </si>
  <si>
    <t>NAC2388</t>
  </si>
  <si>
    <t>LABEL=NAC2389, CellIndex=258, CGI=64303533FB91D</t>
  </si>
  <si>
    <t>NAC2389</t>
  </si>
  <si>
    <t>LABEL=NAC2391, CellIndex=259, CGI=64303533FB91F</t>
  </si>
  <si>
    <t>NAC2391</t>
  </si>
  <si>
    <t>LABEL=NAC2392, CellIndex=260, CGI=64303533FB920</t>
  </si>
  <si>
    <t>NAC2392</t>
  </si>
  <si>
    <t>LABEL=NAC2393, CellIndex=261, CGI=64303533FB921</t>
  </si>
  <si>
    <t>NAC2393</t>
  </si>
  <si>
    <t>LABEL=NAC2401, CellIndex=262, CGI=64303533FB929</t>
  </si>
  <si>
    <t>NAC2401</t>
  </si>
  <si>
    <t>LABEL=NAC2402, CellIndex=263, CGI=64303533FB92A</t>
  </si>
  <si>
    <t>NAC2402</t>
  </si>
  <si>
    <t>LABEL=NAC2403, CellIndex=264, CGI=64303533FB92B</t>
  </si>
  <si>
    <t>NAC2403</t>
  </si>
  <si>
    <t>LABEL=NAC2411, CellIndex=265, CGI=64303533FB933</t>
  </si>
  <si>
    <t>NAC2411</t>
  </si>
  <si>
    <t>LABEL=NAC2412, CellIndex=266, CGI=64303533FB934</t>
  </si>
  <si>
    <t>NAC2412</t>
  </si>
  <si>
    <t>LABEL=NAC2413, CellIndex=267, CGI=64303533FB935</t>
  </si>
  <si>
    <t>NAC2413</t>
  </si>
  <si>
    <t>LABEL=NAC2431, CellIndex=268, CGI=64303533FB947</t>
  </si>
  <si>
    <t>NAC2431</t>
  </si>
  <si>
    <t>LABEL=NAC2432, CellIndex=269, CGI=64303533FB948</t>
  </si>
  <si>
    <t>NAC2432</t>
  </si>
  <si>
    <t>LABEL=NAC2433, CellIndex=270, CGI=64303533FB949</t>
  </si>
  <si>
    <t>NAC2433</t>
  </si>
  <si>
    <t>LABEL=NAC2441, CellIndex=153, CGI=643035342B951</t>
  </si>
  <si>
    <t>NAC2441</t>
  </si>
  <si>
    <t>LABEL=NAC2442, CellIndex=154, CGI=643035342B952</t>
  </si>
  <si>
    <t>NAC2442</t>
  </si>
  <si>
    <t>LABEL=NAC2443, CellIndex=155, CGI=643035342B953</t>
  </si>
  <si>
    <t>NAC2443</t>
  </si>
  <si>
    <t>LABEL=NAC2461, CellIndex=271, CGI=64303533FB965</t>
  </si>
  <si>
    <t>NAC2461</t>
  </si>
  <si>
    <t>LABEL=NAC2462, CellIndex=272, CGI=64303533FB966</t>
  </si>
  <si>
    <t>NAC2462</t>
  </si>
  <si>
    <t>LABEL=NAC2463, CellIndex=273, CGI=64303533FB967</t>
  </si>
  <si>
    <t>NAC2463</t>
  </si>
  <si>
    <t>LABEL=NAC2471, CellIndex=274, CGI=64303533FB96F</t>
  </si>
  <si>
    <t>NAC2471</t>
  </si>
  <si>
    <t>LABEL=NAC2472, CellIndex=275, CGI=64303533FB970</t>
  </si>
  <si>
    <t>NAC2472</t>
  </si>
  <si>
    <t>LABEL=NAC2473, CellIndex=276, CGI=64303533FB971</t>
  </si>
  <si>
    <t>NAC2473</t>
  </si>
  <si>
    <t>LABEL=NAC2511, CellIndex=277, CGI=64303533FB997</t>
  </si>
  <si>
    <t>NAC2511</t>
  </si>
  <si>
    <t>LABEL=NAC2512, CellIndex=278, CGI=64303533FB998</t>
  </si>
  <si>
    <t>NAC2512</t>
  </si>
  <si>
    <t>LABEL=NAC2513, CellIndex=279, CGI=64303533FB999</t>
  </si>
  <si>
    <t>NAC2513</t>
  </si>
  <si>
    <t>LABEL=NAC2521, CellIndex=280, CGI=64303533FB9A1</t>
  </si>
  <si>
    <t>NAC2521</t>
  </si>
  <si>
    <t>LABEL=NAC2522, CellIndex=281, CGI=64303533FB9A2</t>
  </si>
  <si>
    <t>NAC2522</t>
  </si>
  <si>
    <t>LABEL=NAC2523, CellIndex=282, CGI=64303533FB9A3</t>
  </si>
  <si>
    <t>NAC2523</t>
  </si>
  <si>
    <t>LABEL=NAC2541, CellIndex=283, CGI=64303533FB9B5</t>
  </si>
  <si>
    <t>NAC2541</t>
  </si>
  <si>
    <t>LABEL=NAC2542, CellIndex=284, CGI=64303533FB9B6</t>
  </si>
  <si>
    <t>NAC2542</t>
  </si>
  <si>
    <t>LABEL=NAC2543, CellIndex=285, CGI=64303533FB9B7</t>
  </si>
  <si>
    <t>NAC2543</t>
  </si>
  <si>
    <t>LABEL=NAC2890, CellIndex=114, CGI=64303533FBB12</t>
  </si>
  <si>
    <t>NAC2890</t>
  </si>
  <si>
    <t>LABEL=NAC2891, CellIndex=286, CGI=64303533FBB13</t>
  </si>
  <si>
    <t>NAC2891</t>
  </si>
  <si>
    <t>LABEL=NAC2892, CellIndex=287, CGI=64303533FBB14</t>
  </si>
  <si>
    <t>NAC2892</t>
  </si>
  <si>
    <t>LABEL=NAC2893, CellIndex=288, CGI=64303533FBB15</t>
  </si>
  <si>
    <t>NAC2893</t>
  </si>
  <si>
    <t>LABEL=NAC3401, CellIndex=156, CGI=643035342BD11</t>
  </si>
  <si>
    <t>NAC3401</t>
  </si>
  <si>
    <t>LABEL=NAC3402, CellIndex=157, CGI=643035342BD12</t>
  </si>
  <si>
    <t>NAC3402</t>
  </si>
  <si>
    <t>LABEL=NAC3403, CellIndex=158, CGI=643035342BD13</t>
  </si>
  <si>
    <t>NAC3403</t>
  </si>
  <si>
    <t>LABEL=NAC3411, CellIndex=159, CGI=643035342BD1B</t>
  </si>
  <si>
    <t>NAC3411</t>
  </si>
  <si>
    <t>LABEL=NAC3412, CellIndex=160, CGI=643035342BD1C</t>
  </si>
  <si>
    <t>NAC3412</t>
  </si>
  <si>
    <t>LABEL=NAC3413, CellIndex=161, CGI=643035342BD1D</t>
  </si>
  <si>
    <t>NAC3413</t>
  </si>
  <si>
    <t>LABEL=NAC3421, CellIndex=162, CGI=643035342BD25</t>
  </si>
  <si>
    <t>LABEL=NAC3422, CellIndex=163, CGI=643035342BD26</t>
  </si>
  <si>
    <t>LABEL=NAC3423, CellIndex=164, CGI=643035342BD27</t>
  </si>
  <si>
    <t>NAC3423</t>
  </si>
  <si>
    <t>LABEL=NAC3431, CellIndex=25, CGI=643035342BD2F</t>
  </si>
  <si>
    <t>NAC3431</t>
  </si>
  <si>
    <t>LABEL=NAC3432, CellIndex=26, CGI=643035342BD30</t>
  </si>
  <si>
    <t>NAC3432</t>
  </si>
  <si>
    <t>LABEL=NAC3433, CellIndex=27, CGI=643035342BD31</t>
  </si>
  <si>
    <t>NAC3433</t>
  </si>
  <si>
    <t>LABEL=NAC3651, CellIndex=165, CGI=643035342BE0B</t>
  </si>
  <si>
    <t>NAC3651</t>
  </si>
  <si>
    <t>LABEL=NAC3652, CellIndex=166, CGI=643035342BE0C</t>
  </si>
  <si>
    <t>NAC3652</t>
  </si>
  <si>
    <t>LABEL=NAC3653, CellIndex=167, CGI=643035342BE0D</t>
  </si>
  <si>
    <t>NAC3653</t>
  </si>
  <si>
    <t>LABEL=NAC3661, CellIndex=28, CGI=643035342BE15</t>
  </si>
  <si>
    <t>NAC3661</t>
  </si>
  <si>
    <t>LABEL=NAC3662, CellIndex=29, CGI=643035342BE16</t>
  </si>
  <si>
    <t>NAC3662</t>
  </si>
  <si>
    <t>LABEL=NAC3663, CellIndex=30, CGI=643035342BE17</t>
  </si>
  <si>
    <t>NAC3663</t>
  </si>
  <si>
    <t>LABEL=NAC3671, CellIndex=168, CGI=643035342BE1F</t>
  </si>
  <si>
    <t>NAC3671</t>
  </si>
  <si>
    <t>LABEL=NAC3672, CellIndex=169, CGI=643035342BE20</t>
  </si>
  <si>
    <t>NAC3672</t>
  </si>
  <si>
    <t>LABEL=NAC3673, CellIndex=170, CGI=643035342BE21</t>
  </si>
  <si>
    <t>LABEL=NAC3681, CellIndex=289, CGI=64303533FBE29</t>
  </si>
  <si>
    <t>NAC3681</t>
  </si>
  <si>
    <t>LABEL=NAC3682, CellIndex=290, CGI=64303533FBE2A</t>
  </si>
  <si>
    <t>NAC3682</t>
  </si>
  <si>
    <t>LABEL=NAC3683, CellIndex=291, CGI=64303533FBE2B</t>
  </si>
  <si>
    <t>NAC3683</t>
  </si>
  <si>
    <t>LABEL=NAC3690, CellIndex=171, CGI=643035342BE32</t>
  </si>
  <si>
    <t>NAC3690</t>
  </si>
  <si>
    <t>LABEL=NAC3691, CellIndex=172, CGI=643035342BE33</t>
  </si>
  <si>
    <t>NAC3691</t>
  </si>
  <si>
    <t>LABEL=NAC3692, CellIndex=173, CGI=643035342BE34</t>
  </si>
  <si>
    <t>LABEL=NAC3693, CellIndex=174, CGI=643035342BE35</t>
  </si>
  <si>
    <t>LABEL=NAC0251, CellIndex=50, CGI=643035341B0C3</t>
  </si>
  <si>
    <t>NAC0251</t>
  </si>
  <si>
    <t>LABEL=NAC0252, CellIndex=51, CGI=643035341B0C4</t>
  </si>
  <si>
    <t>NAC0252</t>
  </si>
  <si>
    <t>LABEL=NAC0253, CellIndex=52, CGI=643035341B0C5</t>
  </si>
  <si>
    <t>NAC0253</t>
  </si>
  <si>
    <t>LABEL=NAC0651, CellIndex=53, CGI=643035341B253</t>
  </si>
  <si>
    <t>NAC0651</t>
  </si>
  <si>
    <t>LABEL=NAC0652, CellIndex=54, CGI=643035341B254</t>
  </si>
  <si>
    <t>NAC0652</t>
  </si>
  <si>
    <t>LABEL=NAC0653, CellIndex=55, CGI=643035341B255</t>
  </si>
  <si>
    <t>NAC0653</t>
  </si>
  <si>
    <t>LABEL=NAC0691, CellIndex=56, CGI=643035341B27B</t>
  </si>
  <si>
    <t>NAC0691</t>
  </si>
  <si>
    <t>LABEL=NAC0692, CellIndex=57, CGI=643035341B27C</t>
  </si>
  <si>
    <t>NAC0692</t>
  </si>
  <si>
    <t>LABEL=NAC0693, CellIndex=58, CGI=643035341B27D</t>
  </si>
  <si>
    <t>NAC0693</t>
  </si>
  <si>
    <t>LABEL=NAC0701, CellIndex=200, CGI=643035343B285</t>
  </si>
  <si>
    <t>NAC0701</t>
  </si>
  <si>
    <t>LABEL=NAC0702, CellIndex=201, CGI=643035343B286</t>
  </si>
  <si>
    <t>NAC0702</t>
  </si>
  <si>
    <t>LABEL=NAC0703, CellIndex=202, CGI=643035343B287</t>
  </si>
  <si>
    <t>NAC0703</t>
  </si>
  <si>
    <t>LABEL=NAC0711, CellIndex=59, CGI=643035341B28F</t>
  </si>
  <si>
    <t>LABEL=NAC0712, CellIndex=60, CGI=643035341B290</t>
  </si>
  <si>
    <t>NAC0712</t>
  </si>
  <si>
    <t>LABEL=NAC0713, CellIndex=61, CGI=643035341B291</t>
  </si>
  <si>
    <t>NAC0713</t>
  </si>
  <si>
    <t>LABEL=NAC0721, CellIndex=62, CGI=643035341B299</t>
  </si>
  <si>
    <t>LABEL=NAC0722, CellIndex=63, CGI=643035341B29A</t>
  </si>
  <si>
    <t>NAC0722</t>
  </si>
  <si>
    <t>LABEL=NAC0723, CellIndex=64, CGI=643035341B29B</t>
  </si>
  <si>
    <t>NAC0723</t>
  </si>
  <si>
    <t>LABEL=NAC0751, CellIndex=65, CGI=643035341B2B7</t>
  </si>
  <si>
    <t>NAC0751</t>
  </si>
  <si>
    <t>LABEL=NAC0752, CellIndex=66, CGI=643035341B2B8</t>
  </si>
  <si>
    <t>NAC0752</t>
  </si>
  <si>
    <t>LABEL=NAC0753, CellIndex=67, CGI=643035341B2B9</t>
  </si>
  <si>
    <t>LABEL=NAC0881, CellIndex=40, CGI=643035341B339</t>
  </si>
  <si>
    <t>NAC0881</t>
  </si>
  <si>
    <t>LABEL=NAC0882, CellIndex=2, CGI=643035341B33A</t>
  </si>
  <si>
    <t>NAC0882</t>
  </si>
  <si>
    <t>LABEL=NAC0883, CellIndex=3, CGI=643035341B33B</t>
  </si>
  <si>
    <t>NAC0883</t>
  </si>
  <si>
    <t>LABEL=NAC0891, CellIndex=203, CGI=643035343B343</t>
  </si>
  <si>
    <t>NAC0891</t>
  </si>
  <si>
    <t>LABEL=NAC0892, CellIndex=204, CGI=643035343B344</t>
  </si>
  <si>
    <t>NAC0892</t>
  </si>
  <si>
    <t>LABEL=NAC0893, CellIndex=205, CGI=643035343B345</t>
  </si>
  <si>
    <t>NAC0893</t>
  </si>
  <si>
    <t>LABEL=NAC0911, CellIndex=68, CGI=643035341B357</t>
  </si>
  <si>
    <t>NAC0911</t>
  </si>
  <si>
    <t>LABEL=NAC0912, CellIndex=69, CGI=643035341B358</t>
  </si>
  <si>
    <t>NAC0912</t>
  </si>
  <si>
    <t>LABEL=NAC0913, CellIndex=70, CGI=643035341B359</t>
  </si>
  <si>
    <t>NAC0913</t>
  </si>
  <si>
    <t>LABEL=NAC0941, CellIndex=71, CGI=643035341B375</t>
  </si>
  <si>
    <t>NAC0941</t>
  </si>
  <si>
    <t>LABEL=NAC0942, CellIndex=72, CGI=643035341B376</t>
  </si>
  <si>
    <t>NAC0942</t>
  </si>
  <si>
    <t>LABEL=NAC0943, CellIndex=73, CGI=643035341B377</t>
  </si>
  <si>
    <t>NAC0943</t>
  </si>
  <si>
    <t>LABEL=NAC0991, CellIndex=74, CGI=643035341B3A7</t>
  </si>
  <si>
    <t>NAC0991</t>
  </si>
  <si>
    <t>LABEL=NAC0992, CellIndex=75, CGI=643035341B3A8</t>
  </si>
  <si>
    <t>NAC0992</t>
  </si>
  <si>
    <t>LABEL=NAC0993, CellIndex=76, CGI=643035341B3A9</t>
  </si>
  <si>
    <t>NAC0993</t>
  </si>
  <si>
    <t>LABEL=NAC1081, CellIndex=77, CGI=643035341B401</t>
  </si>
  <si>
    <t>NAC1081</t>
  </si>
  <si>
    <t>LABEL=NAC1082, CellIndex=78, CGI=643035341B402</t>
  </si>
  <si>
    <t>NAC1082</t>
  </si>
  <si>
    <t>LABEL=NAC1083, CellIndex=79, CGI=643035341B403</t>
  </si>
  <si>
    <t>NAC1083</t>
  </si>
  <si>
    <t>LABEL=NAC1091, CellIndex=80, CGI=643035341B40B</t>
  </si>
  <si>
    <t>NAC1091</t>
  </si>
  <si>
    <t>LABEL=NAC1092, CellIndex=81, CGI=643035341B40C</t>
  </si>
  <si>
    <t>NAC1092</t>
  </si>
  <si>
    <t>LABEL=NAC1093, CellIndex=82, CGI=643035341B40D</t>
  </si>
  <si>
    <t>NAC1093</t>
  </si>
  <si>
    <t>LABEL=NAC1101, CellIndex=83, CGI=643035341B415</t>
  </si>
  <si>
    <t>NAC1101</t>
  </si>
  <si>
    <t>LABEL=NAC1102, CellIndex=84, CGI=643035341B416</t>
  </si>
  <si>
    <t>NAC1102</t>
  </si>
  <si>
    <t>LABEL=NAC1103, CellIndex=85, CGI=643035341B417</t>
  </si>
  <si>
    <t>NAC1103</t>
  </si>
  <si>
    <t>LABEL=NAC1141, CellIndex=86, CGI=643035341B43D</t>
  </si>
  <si>
    <t>NAC1141</t>
  </si>
  <si>
    <t>LABEL=NAC1142, CellIndex=87, CGI=643035341B43E</t>
  </si>
  <si>
    <t>NAC1142</t>
  </si>
  <si>
    <t>LABEL=NAC1143, CellIndex=88, CGI=643035341B43F</t>
  </si>
  <si>
    <t>NAC1143</t>
  </si>
  <si>
    <t>LABEL=NAC1171, CellIndex=89, CGI=643035341B45B</t>
  </si>
  <si>
    <t>NAC1171</t>
  </si>
  <si>
    <t>LABEL=NAC1172, CellIndex=90, CGI=643035341B45C</t>
  </si>
  <si>
    <t>NAC1172</t>
  </si>
  <si>
    <t>LABEL=NAC1173, CellIndex=91, CGI=643035341B45D</t>
  </si>
  <si>
    <t>LABEL=NAC1181, CellIndex=92, CGI=643035341B465</t>
  </si>
  <si>
    <t>NAC1181</t>
  </si>
  <si>
    <t>LABEL=NAC1182, CellIndex=93, CGI=643035341B466</t>
  </si>
  <si>
    <t>NAC1182</t>
  </si>
  <si>
    <t>LABEL=NAC1183, CellIndex=94, CGI=643035341B467</t>
  </si>
  <si>
    <t>NAC1183</t>
  </si>
  <si>
    <t>LABEL=NAC1191, CellIndex=206, CGI=643035343B46F</t>
  </si>
  <si>
    <t>NAC1191</t>
  </si>
  <si>
    <t>LABEL=NAC1192, CellIndex=207, CGI=643035343B470</t>
  </si>
  <si>
    <t>NAC1192</t>
  </si>
  <si>
    <t>LABEL=NAC1193, CellIndex=208, CGI=643035343B471</t>
  </si>
  <si>
    <t>NAC1193</t>
  </si>
  <si>
    <t>LABEL=NAC1391, CellIndex=4, CGI=643035343B537</t>
  </si>
  <si>
    <t>NAC1391</t>
  </si>
  <si>
    <t>LABEL=NAC1392, CellIndex=5, CGI=643035343B538</t>
  </si>
  <si>
    <t>NAC1392</t>
  </si>
  <si>
    <t>LABEL=NAC1393, CellIndex=6, CGI=643035343B539</t>
  </si>
  <si>
    <t>NAC1393</t>
  </si>
  <si>
    <t>LABEL=NAC1421, CellIndex=209, CGI=643035343B555</t>
  </si>
  <si>
    <t>LABEL=NAC1422, CellIndex=210, CGI=643035343B556</t>
  </si>
  <si>
    <t>NAC1422</t>
  </si>
  <si>
    <t>LABEL=NAC1423, CellIndex=211, CGI=643035343B557</t>
  </si>
  <si>
    <t>NAC1423</t>
  </si>
  <si>
    <t>LABEL=NAC1431, CellIndex=212, CGI=643035343B55F</t>
  </si>
  <si>
    <t>NAC1431</t>
  </si>
  <si>
    <t>LABEL=NAC1432, CellIndex=213, CGI=643035343B560</t>
  </si>
  <si>
    <t>NAC1432</t>
  </si>
  <si>
    <t>LABEL=NAC1433, CellIndex=214, CGI=643035343B561</t>
  </si>
  <si>
    <t>NAC1433</t>
  </si>
  <si>
    <t>LABEL=NAC1451, CellIndex=7, CGI=643035343B573</t>
  </si>
  <si>
    <t>NAC1451</t>
  </si>
  <si>
    <t>LABEL=NAC1452, CellIndex=8, CGI=643035343B574</t>
  </si>
  <si>
    <t>NAC1452</t>
  </si>
  <si>
    <t>LABEL=NAC1453, CellIndex=9, CGI=643035343B575</t>
  </si>
  <si>
    <t>NAC1453</t>
  </si>
  <si>
    <t>LABEL=NAC1601, CellIndex=10, CGI=643035341B609</t>
  </si>
  <si>
    <t>NAC1601</t>
  </si>
  <si>
    <t>LABEL=NAC1602, CellIndex=11, CGI=643035341B60A</t>
  </si>
  <si>
    <t>NAC1602</t>
  </si>
  <si>
    <t>LABEL=NAC1603, CellIndex=12, CGI=643035341B60B</t>
  </si>
  <si>
    <t>NAC1603</t>
  </si>
  <si>
    <t>LABEL=NAC1611, CellIndex=13, CGI=643035341B613</t>
  </si>
  <si>
    <t>NAC1611</t>
  </si>
  <si>
    <t>LABEL=NAC1612, CellIndex=14, CGI=643035341B614</t>
  </si>
  <si>
    <t>NAC1612</t>
  </si>
  <si>
    <t>LABEL=NAC1613, CellIndex=15, CGI=643035341B615</t>
  </si>
  <si>
    <t>NAC1613</t>
  </si>
  <si>
    <t>LABEL=NAC1621, CellIndex=16, CGI=643035341B61D</t>
  </si>
  <si>
    <t>NAC1621</t>
  </si>
  <si>
    <t>LABEL=NAC1622, CellIndex=17, CGI=643035341B61E</t>
  </si>
  <si>
    <t>NAC1622</t>
  </si>
  <si>
    <t>LABEL=NAC1623, CellIndex=18, CGI=643035341B61F</t>
  </si>
  <si>
    <t>NAC1623</t>
  </si>
  <si>
    <t>LABEL=NAC1631, CellIndex=95, CGI=643035341B627</t>
  </si>
  <si>
    <t>NAC1631</t>
  </si>
  <si>
    <t>LABEL=NAC1632, CellIndex=96, CGI=643035341B628</t>
  </si>
  <si>
    <t>NAC1632</t>
  </si>
  <si>
    <t>LABEL=NAC1633, CellIndex=97, CGI=643035341B629</t>
  </si>
  <si>
    <t>NAC1633</t>
  </si>
  <si>
    <t>LABEL=NAC1641, CellIndex=98, CGI=643035341B631</t>
  </si>
  <si>
    <t>NAC1641</t>
  </si>
  <si>
    <t>LABEL=NAC1642, CellIndex=99, CGI=643035341B632</t>
  </si>
  <si>
    <t>NAC1642</t>
  </si>
  <si>
    <t>LABEL=NAC1643, CellIndex=100, CGI=643035341B633</t>
  </si>
  <si>
    <t>NAC1643</t>
  </si>
  <si>
    <t>LABEL=NAC1647, CellIndex=101, CGI=643035341B637</t>
  </si>
  <si>
    <t>LABEL=NAC1648, CellIndex=102, CGI=643035341B638</t>
  </si>
  <si>
    <t>NAC1648</t>
  </si>
  <si>
    <t>LABEL=NAC1649, CellIndex=103, CGI=643035341B639</t>
  </si>
  <si>
    <t>NAC1649</t>
  </si>
  <si>
    <t>LABEL=NAC1661, CellIndex=19, CGI=643035343B645</t>
  </si>
  <si>
    <t>NAC1661</t>
  </si>
  <si>
    <t>LABEL=NAC1662, CellIndex=20, CGI=643035343B646</t>
  </si>
  <si>
    <t>NAC1662</t>
  </si>
  <si>
    <t>LABEL=NAC1663, CellIndex=21, CGI=643035343B647</t>
  </si>
  <si>
    <t>NAC1663</t>
  </si>
  <si>
    <t>LABEL=NAC1851, CellIndex=104, CGI=643035341B703</t>
  </si>
  <si>
    <t>NAC1851</t>
  </si>
  <si>
    <t>LABEL=NAC1852, CellIndex=105, CGI=643035341B704</t>
  </si>
  <si>
    <t>NAC1852</t>
  </si>
  <si>
    <t>LABEL=NAC1853, CellIndex=106, CGI=643035341B705</t>
  </si>
  <si>
    <t>NAC1853</t>
  </si>
  <si>
    <t>LABEL=NAC1911, CellIndex=215, CGI=643035343B73F</t>
  </si>
  <si>
    <t>NAC1911</t>
  </si>
  <si>
    <t>LABEL=NAC1912, CellIndex=216, CGI=643035343B740</t>
  </si>
  <si>
    <t>NAC1912</t>
  </si>
  <si>
    <t>LABEL=NAC1913, CellIndex=217, CGI=643035343B741</t>
  </si>
  <si>
    <t>NAC1913</t>
  </si>
  <si>
    <t>LABEL=NAC1917, CellIndex=218, CGI=643035343B745</t>
  </si>
  <si>
    <t>NAC1917</t>
  </si>
  <si>
    <t>LABEL=NAC1918, CellIndex=219, CGI=643035343B746</t>
  </si>
  <si>
    <t>NAC1918</t>
  </si>
  <si>
    <t>LABEL=NAC1919, CellIndex=220, CGI=643035343B747</t>
  </si>
  <si>
    <t>NAC1919</t>
  </si>
  <si>
    <t>LABEL=NAC1921, CellIndex=221, CGI=643035343B749</t>
  </si>
  <si>
    <t>NAC1921</t>
  </si>
  <si>
    <t>LABEL=NAC1922, CellIndex=222, CGI=643035343B74A</t>
  </si>
  <si>
    <t>NAC1922</t>
  </si>
  <si>
    <t>LABEL=NAC1923, CellIndex=223, CGI=643035343B74B</t>
  </si>
  <si>
    <t>NAC1923</t>
  </si>
  <si>
    <t>LABEL=NAC1941, CellIndex=224, CGI=643035343B75D</t>
  </si>
  <si>
    <t>NAC1941</t>
  </si>
  <si>
    <t>LABEL=NAC1942, CellIndex=225, CGI=643035343B75E</t>
  </si>
  <si>
    <t>NAC1942</t>
  </si>
  <si>
    <t>LABEL=NAC1943, CellIndex=226, CGI=643035343B75F</t>
  </si>
  <si>
    <t>NAC1943</t>
  </si>
  <si>
    <t>LABEL=NAC1947, CellIndex=227, CGI=643035343B763</t>
  </si>
  <si>
    <t>NAC1947</t>
  </si>
  <si>
    <t>LABEL=NAC1948, CellIndex=228, CGI=643035343B764</t>
  </si>
  <si>
    <t>NAC1948</t>
  </si>
  <si>
    <t>LABEL=NAC1949, CellIndex=229, CGI=643035343B765</t>
  </si>
  <si>
    <t>NAC1949</t>
  </si>
  <si>
    <t>LABEL=NAC1951, CellIndex=230, CGI=643035343B767</t>
  </si>
  <si>
    <t>NAC1951</t>
  </si>
  <si>
    <t>LABEL=NAC1952, CellIndex=231, CGI=643035343B768</t>
  </si>
  <si>
    <t>NAC1952</t>
  </si>
  <si>
    <t>LABEL=NAC1953, CellIndex=232, CGI=643035343B769</t>
  </si>
  <si>
    <t>NAC1953</t>
  </si>
  <si>
    <t>LABEL=NAC1961, CellIndex=233, CGI=643035343B771</t>
  </si>
  <si>
    <t>NAC1961</t>
  </si>
  <si>
    <t>LABEL=NAC1962, CellIndex=234, CGI=643035343B772</t>
  </si>
  <si>
    <t>NAC1962</t>
  </si>
  <si>
    <t>LABEL=NAC1963, CellIndex=235, CGI=643035343B773</t>
  </si>
  <si>
    <t>NAC1963</t>
  </si>
  <si>
    <t>LABEL=NAC2271, CellIndex=236, CGI=643035343B8A7</t>
  </si>
  <si>
    <t>NAC2271</t>
  </si>
  <si>
    <t>LABEL=NAC2272, CellIndex=237, CGI=643035343B8A8</t>
  </si>
  <si>
    <t>NAC2272</t>
  </si>
  <si>
    <t>LABEL=NAC2273, CellIndex=238, CGI=643035343B8A9</t>
  </si>
  <si>
    <t>NAC2273</t>
  </si>
  <si>
    <t>LABEL=NAC2280, CellIndex=239, CGI=643035343B8B0</t>
  </si>
  <si>
    <t>NAC2280</t>
  </si>
  <si>
    <t>LABEL=NAC2281, CellIndex=240, CGI=643035343B8B1</t>
  </si>
  <si>
    <t>NAC2281</t>
  </si>
  <si>
    <t>LABEL=NAC2282, CellIndex=241, CGI=643035343B8B2</t>
  </si>
  <si>
    <t>NAC2282</t>
  </si>
  <si>
    <t>LABEL=NAC2283, CellIndex=242, CGI=643035343B8B3</t>
  </si>
  <si>
    <t>NAC2283</t>
  </si>
  <si>
    <t>LABEL=NAC2287, CellIndex=243, CGI=643035343B8B7</t>
  </si>
  <si>
    <t>NAC2287</t>
  </si>
  <si>
    <t>LABEL=NAC2288, CellIndex=244, CGI=643035343B8B8</t>
  </si>
  <si>
    <t>NAC2288</t>
  </si>
  <si>
    <t>LABEL=NAC2289, CellIndex=245, CGI=643035343B8B9</t>
  </si>
  <si>
    <t>NAC2289</t>
  </si>
  <si>
    <t>LABEL=NAC2291, CellIndex=246, CGI=643035343B8BB</t>
  </si>
  <si>
    <t>NAC2291</t>
  </si>
  <si>
    <t>LABEL=NAC2292, CellIndex=247, CGI=643035343B8BC</t>
  </si>
  <si>
    <t>NAC2292</t>
  </si>
  <si>
    <t>LABEL=NAC2293, CellIndex=248, CGI=643035343B8BD</t>
  </si>
  <si>
    <t>NAC2293</t>
  </si>
  <si>
    <t>LABEL=NAC2301, CellIndex=107, CGI=643035341B8C5</t>
  </si>
  <si>
    <t>NAC2301</t>
  </si>
  <si>
    <t>LABEL=NAC2302, CellIndex=108, CGI=643035341B8C6</t>
  </si>
  <si>
    <t>NAC2302</t>
  </si>
  <si>
    <t>LABEL=NAC2303, CellIndex=109, CGI=643035341B8C7</t>
  </si>
  <si>
    <t>NAC2303</t>
  </si>
  <si>
    <t>LABEL=NAC2312, CellIndex=111, CGI=643035341B8D0</t>
  </si>
  <si>
    <t>NAC2312</t>
  </si>
  <si>
    <t>LABEL=NAC2313, CellIndex=112, CGI=643035341B8D1</t>
  </si>
  <si>
    <t>NAC2313</t>
  </si>
  <si>
    <t>LABEL=NAC2321, CellIndex=113, CGI=643035341B8D9</t>
  </si>
  <si>
    <t>NAC2321</t>
  </si>
  <si>
    <t>LABEL=NAC2322, CellIndex=114, CGI=643035341B8DA</t>
  </si>
  <si>
    <t>NAC2322</t>
  </si>
  <si>
    <t>LABEL=NAC2323, CellIndex=115, CGI=643035341B8DB</t>
  </si>
  <si>
    <t>NAC2323</t>
  </si>
  <si>
    <t>LABEL=NAC2531, CellIndex=116, CGI=643035341B9AB</t>
  </si>
  <si>
    <t>NAC2531</t>
  </si>
  <si>
    <t>LABEL=NAC2532, CellIndex=117, CGI=643035341B9AC</t>
  </si>
  <si>
    <t>NAC2532</t>
  </si>
  <si>
    <t>LABEL=NAC2533, CellIndex=118, CGI=643035341B9AD</t>
  </si>
  <si>
    <t>NAC2533</t>
  </si>
  <si>
    <t>LABEL=NAC2611, CellIndex=119, CGI=643035341B9FB</t>
  </si>
  <si>
    <t>NAC2611</t>
  </si>
  <si>
    <t>LABEL=NAC2612, CellIndex=120, CGI=643035341B9FC</t>
  </si>
  <si>
    <t>NAC2612</t>
  </si>
  <si>
    <t>LABEL=NAC2613, CellIndex=121, CGI=643035341B9FD</t>
  </si>
  <si>
    <t>NAC2613</t>
  </si>
  <si>
    <t>LABEL=NAC2701, CellIndex=249, CGI=643035343BA55</t>
  </si>
  <si>
    <t>NAC2701</t>
  </si>
  <si>
    <t>LABEL=NAC2702, CellIndex=250, CGI=643035343BA56</t>
  </si>
  <si>
    <t>NAC2702</t>
  </si>
  <si>
    <t>LABEL=NAC2703, CellIndex=251, CGI=643035343BA57</t>
  </si>
  <si>
    <t>LABEL=NAC2791, CellIndex=122, CGI=643035341BAAF</t>
  </si>
  <si>
    <t>NAC2791</t>
  </si>
  <si>
    <t>LABEL=NAC2792, CellIndex=123, CGI=643035341BAB0</t>
  </si>
  <si>
    <t>NAC2792</t>
  </si>
  <si>
    <t>LABEL=NAC2793, CellIndex=124, CGI=643035341BAB1</t>
  </si>
  <si>
    <t>NAC2793</t>
  </si>
  <si>
    <t>LABEL=NAC2831, CellIndex=125, CGI=643035341BAD7</t>
  </si>
  <si>
    <t>NAC2831</t>
  </si>
  <si>
    <t>LABEL=NAC2832, CellIndex=126, CGI=643035341BAD8</t>
  </si>
  <si>
    <t>NAC2832</t>
  </si>
  <si>
    <t>LABEL=NAC2833, CellIndex=127, CGI=643035341BAD9</t>
  </si>
  <si>
    <t>NAC2833</t>
  </si>
  <si>
    <t>LABEL=NAC2841, CellIndex=128, CGI=643035341BAE1</t>
  </si>
  <si>
    <t>NAC2841</t>
  </si>
  <si>
    <t>LABEL=NAC2842, CellIndex=129, CGI=643035341BAE2</t>
  </si>
  <si>
    <t>NAC2842</t>
  </si>
  <si>
    <t>LABEL=NAC2843, CellIndex=130, CGI=643035341BAE3</t>
  </si>
  <si>
    <t>NAC2843</t>
  </si>
  <si>
    <t>LABEL=NAC2911, CellIndex=252, CGI=643035343BB27</t>
  </si>
  <si>
    <t>NAC2911</t>
  </si>
  <si>
    <t>LABEL=NAC2912, CellIndex=253, CGI=643035343BB28</t>
  </si>
  <si>
    <t>NAC2912</t>
  </si>
  <si>
    <t>LABEL=NAC2913, CellIndex=254, CGI=643035343BB29</t>
  </si>
  <si>
    <t>LABEL=NAC2921, CellIndex=131, CGI=643035341BB31</t>
  </si>
  <si>
    <t>NAC2921</t>
  </si>
  <si>
    <t>LABEL=NAC2922, CellIndex=132, CGI=643035341BB32</t>
  </si>
  <si>
    <t>NAC2922</t>
  </si>
  <si>
    <t>LABEL=NAC2923, CellIndex=133, CGI=643035341BB33</t>
  </si>
  <si>
    <t>NAC2923</t>
  </si>
  <si>
    <t>LABEL=NAC2941, CellIndex=255, CGI=643035343BB45</t>
  </si>
  <si>
    <t>NAC2941</t>
  </si>
  <si>
    <t>LABEL=NAC2942, CellIndex=256, CGI=643035343BB46</t>
  </si>
  <si>
    <t>NAC2942</t>
  </si>
  <si>
    <t>LABEL=NAC2943, CellIndex=257, CGI=643035343BB47</t>
  </si>
  <si>
    <t>NAC2943</t>
  </si>
  <si>
    <t>LABEL=NAC2951, CellIndex=134, CGI=643035341BB4F</t>
  </si>
  <si>
    <t>NAC2951</t>
  </si>
  <si>
    <t>LABEL=NAC2952, CellIndex=135, CGI=643035341BB50</t>
  </si>
  <si>
    <t>NAC2952</t>
  </si>
  <si>
    <t>LABEL=NAC2953, CellIndex=136, CGI=643035341BB51</t>
  </si>
  <si>
    <t>NAC2953</t>
  </si>
  <si>
    <t>LABEL=NAC3221, CellIndex=258, CGI=643035343BC5D</t>
  </si>
  <si>
    <t>NAC3221</t>
  </si>
  <si>
    <t>LABEL=NAC3222, CellIndex=259, CGI=643035343BC5E</t>
  </si>
  <si>
    <t>NAC3222</t>
  </si>
  <si>
    <t>LABEL=NAC3261, CellIndex=260, CGI=643035343BC85</t>
  </si>
  <si>
    <t>LABEL=NAC3262, CellIndex=261, CGI=643035343BC86</t>
  </si>
  <si>
    <t>NAC3262</t>
  </si>
  <si>
    <t>LABEL=NAC3263, CellIndex=262, CGI=643035343BC87</t>
  </si>
  <si>
    <t>NAC3263</t>
  </si>
  <si>
    <t>LABEL=NAC3361, CellIndex=22, CGI=643035341BCE9</t>
  </si>
  <si>
    <t>NAC3361</t>
  </si>
  <si>
    <t>LABEL=NAC3362, CellIndex=23, CGI=643035341BCEA</t>
  </si>
  <si>
    <t>NAC3362</t>
  </si>
  <si>
    <t>LABEL=NAC3381, CellIndex=24, CGI=643035343BCFD</t>
  </si>
  <si>
    <t>NAC3381</t>
  </si>
  <si>
    <t>LABEL=NAC3382, CellIndex=25, CGI=643035343BCFE</t>
  </si>
  <si>
    <t>NAC3382</t>
  </si>
  <si>
    <t>LABEL=NAC3383, CellIndex=26, CGI=643035343BCFF</t>
  </si>
  <si>
    <t>LABEL=NAC3390, CellIndex=155, CGI=643035341BD06</t>
  </si>
  <si>
    <t>NAC3390</t>
  </si>
  <si>
    <t>LABEL=NAC3391, CellIndex=137, CGI=643035341BD07</t>
  </si>
  <si>
    <t>NAC3391</t>
  </si>
  <si>
    <t>LABEL=NAC3392, CellIndex=138, CGI=643035341BD08</t>
  </si>
  <si>
    <t>NAC3392</t>
  </si>
  <si>
    <t>LABEL=NAC3393, CellIndex=139, CGI=643035341BD09</t>
  </si>
  <si>
    <t>NAC3393</t>
  </si>
  <si>
    <t>LABEL=NAC3441, CellIndex=27, CGI=643035341BD39</t>
  </si>
  <si>
    <t>NAC3441</t>
  </si>
  <si>
    <t>LABEL=NAC3442, CellIndex=28, CGI=643035341BD3A</t>
  </si>
  <si>
    <t>NAC3442</t>
  </si>
  <si>
    <t>LABEL=NAC3443, CellIndex=29, CGI=643035341BD3B</t>
  </si>
  <si>
    <t>NAC3443</t>
  </si>
  <si>
    <t>LABEL=NAC3451, CellIndex=140, CGI=643035341BD43</t>
  </si>
  <si>
    <t>NAC3451</t>
  </si>
  <si>
    <t>LABEL=NAC3452, CellIndex=141, CGI=643035341BD44</t>
  </si>
  <si>
    <t>NAC3452</t>
  </si>
  <si>
    <t>LABEL=NAC3453, CellIndex=142, CGI=643035341BD45</t>
  </si>
  <si>
    <t>NAC3453</t>
  </si>
  <si>
    <t>LABEL=NAC3461, CellIndex=143, CGI=643035341BD4D</t>
  </si>
  <si>
    <t>NAC3461</t>
  </si>
  <si>
    <t>LABEL=NAC3462, CellIndex=144, CGI=643035341BD4E</t>
  </si>
  <si>
    <t>NAC3462</t>
  </si>
  <si>
    <t>LABEL=NAC3463, CellIndex=145, CGI=643035341BD4F</t>
  </si>
  <si>
    <t>NAC3463</t>
  </si>
  <si>
    <t>LABEL=NAC3471, CellIndex=146, CGI=643035341BD57</t>
  </si>
  <si>
    <t>NAC3471</t>
  </si>
  <si>
    <t>LABEL=NAC3472, CellIndex=147, CGI=643035341BD58</t>
  </si>
  <si>
    <t>NAC3472</t>
  </si>
  <si>
    <t>LABEL=NAC3473, CellIndex=148, CGI=643035341BD59</t>
  </si>
  <si>
    <t>NAC3473</t>
  </si>
  <si>
    <t>LABEL=NAC3481, CellIndex=263, CGI=643035343BD61</t>
  </si>
  <si>
    <t>NAC3481</t>
  </si>
  <si>
    <t>LABEL=NAC3482, CellIndex=264, CGI=643035343BD62</t>
  </si>
  <si>
    <t>NAC3482</t>
  </si>
  <si>
    <t>LABEL=NAC3483, CellIndex=265, CGI=643035343BD63</t>
  </si>
  <si>
    <t>NAC3483</t>
  </si>
  <si>
    <t>LABEL=NAC3501, CellIndex=149, CGI=643035341BD75</t>
  </si>
  <si>
    <t>NAC3501</t>
  </si>
  <si>
    <t>LABEL=NAC3502, CellIndex=150, CGI=643035341BD76</t>
  </si>
  <si>
    <t>NAC3502</t>
  </si>
  <si>
    <t>LABEL=NAC3503, CellIndex=151, CGI=643035341BD77</t>
  </si>
  <si>
    <t>NAC3503</t>
  </si>
  <si>
    <t>LABEL=NAC3511, CellIndex=266, CGI=643035343BD7F</t>
  </si>
  <si>
    <t>NAC3511</t>
  </si>
  <si>
    <t>LABEL=NAC3512, CellIndex=267, CGI=643035343BD80</t>
  </si>
  <si>
    <t>NAC3512</t>
  </si>
  <si>
    <t>LABEL=NAC3513, CellIndex=268, CGI=643035343BD81</t>
  </si>
  <si>
    <t>NAC3513</t>
  </si>
  <si>
    <t>LABEL=NAC3521, CellIndex=269, CGI=643035343BD89</t>
  </si>
  <si>
    <t>NAC3521</t>
  </si>
  <si>
    <t>LABEL=NAC3522, CellIndex=270, CGI=643035343BD8A</t>
  </si>
  <si>
    <t>NAC3522</t>
  </si>
  <si>
    <t>LABEL=NAC3523, CellIndex=271, CGI=643035343BD8B</t>
  </si>
  <si>
    <t>NAC3523</t>
  </si>
  <si>
    <t>LABEL=NAC3531, CellIndex=272, CGI=643035343BD93</t>
  </si>
  <si>
    <t>LABEL=NAC3532, CellIndex=273, CGI=643035343BD94</t>
  </si>
  <si>
    <t>LABEL=NAC3533, CellIndex=274, CGI=643035343BD95</t>
  </si>
  <si>
    <t>NAC3533</t>
  </si>
  <si>
    <t>LABEL=NAC3541, CellIndex=275, CGI=643035343BD9D</t>
  </si>
  <si>
    <t>NAC3541</t>
  </si>
  <si>
    <t>LABEL=NAC3542, CellIndex=276, CGI=643035343BD9E</t>
  </si>
  <si>
    <t>NAC3542</t>
  </si>
  <si>
    <t>LABEL=NAC3543, CellIndex=277, CGI=643035343BD9F</t>
  </si>
  <si>
    <t>NAC3543</t>
  </si>
  <si>
    <t>LABEL=NAC3561, CellIndex=278, CGI=643035343BDB1</t>
  </si>
  <si>
    <t>NAC3561</t>
  </si>
  <si>
    <t>LABEL=NAC3562, CellIndex=279, CGI=643035343BDB2</t>
  </si>
  <si>
    <t>NAC3562</t>
  </si>
  <si>
    <t>LABEL=NAC3563, CellIndex=280, CGI=643035343BDB3</t>
  </si>
  <si>
    <t>NAC3563</t>
  </si>
  <si>
    <t>LABEL=NAC3571, CellIndex=30, CGI=643035343BDBB</t>
  </si>
  <si>
    <t>NAC3571</t>
  </si>
  <si>
    <t>LABEL=NAC3572, CellIndex=31, CGI=643035343BDBC</t>
  </si>
  <si>
    <t>NAC3572</t>
  </si>
  <si>
    <t>LABEL=MOC0141, CellIndex=43, CGI=6430352DB8305</t>
  </si>
  <si>
    <t>MOC0141</t>
  </si>
  <si>
    <t>LABEL=MOC0142, CellIndex=44, CGI=6430352DB8306</t>
  </si>
  <si>
    <t>MOC0142</t>
  </si>
  <si>
    <t>LABEL=MOC0143, CellIndex=45, CGI=6430352DB8307</t>
  </si>
  <si>
    <t>MOC0143</t>
  </si>
  <si>
    <t>LABEL=MOC0151, CellIndex=46, CGI=6430352DB830F</t>
  </si>
  <si>
    <t>MOC0151</t>
  </si>
  <si>
    <t>LABEL=MOC0152, CellIndex=47, CGI=6430352DB8310</t>
  </si>
  <si>
    <t>MOC0152</t>
  </si>
  <si>
    <t>LABEL=MOC0153, CellIndex=48, CGI=6430352DB8311</t>
  </si>
  <si>
    <t>MOC0153</t>
  </si>
  <si>
    <t>LABEL=MOC0161, CellIndex=49, CGI=6430352DD8319</t>
  </si>
  <si>
    <t>MOC0161</t>
  </si>
  <si>
    <t>LABEL=MOC0162, CellIndex=50, CGI=6430352DD831A</t>
  </si>
  <si>
    <t>MOC0162</t>
  </si>
  <si>
    <t>LABEL=MOC0163, CellIndex=51, CGI=6430352DD831B</t>
  </si>
  <si>
    <t>MOC0163</t>
  </si>
  <si>
    <t>LABEL=MOC0171, CellIndex=207, CGI=6430352DC8323</t>
  </si>
  <si>
    <t>MOC0171</t>
  </si>
  <si>
    <t>LABEL=MOC0172, CellIndex=208, CGI=6430352DC8324</t>
  </si>
  <si>
    <t>MOC0172</t>
  </si>
  <si>
    <t>LABEL=MOC0173, CellIndex=209, CGI=6430352DC8325</t>
  </si>
  <si>
    <t>MOC0173</t>
  </si>
  <si>
    <t>LABEL=MOC0251, CellIndex=52, CGI=6430352DD8373</t>
  </si>
  <si>
    <t>MOC0251</t>
  </si>
  <si>
    <t>LABEL=MOC0252, CellIndex=53, CGI=6430352DD8374</t>
  </si>
  <si>
    <t>MOC0252</t>
  </si>
  <si>
    <t>LABEL=MOC0253, CellIndex=54, CGI=6430352DD8375</t>
  </si>
  <si>
    <t>MOC0253</t>
  </si>
  <si>
    <t>LABEL=MOC0391, CellIndex=210, CGI=6430352DE83FF</t>
  </si>
  <si>
    <t>MOC0391</t>
  </si>
  <si>
    <t>LABEL=MOC0392, CellIndex=211, CGI=6430352DE8400</t>
  </si>
  <si>
    <t>MOC0392</t>
  </si>
  <si>
    <t>LABEL=MOC0393, CellIndex=212, CGI=6430352DE8401</t>
  </si>
  <si>
    <t>MOC0393</t>
  </si>
  <si>
    <t>LABEL=MOC0431, CellIndex=213, CGI=6430352DC8427</t>
  </si>
  <si>
    <t>MOC0431</t>
  </si>
  <si>
    <t>LABEL=MOC0432, CellIndex=214, CGI=6430352DC8428</t>
  </si>
  <si>
    <t>LABEL=MOC0433, CellIndex=215, CGI=6430352DC8429</t>
  </si>
  <si>
    <t>MOC0433</t>
  </si>
  <si>
    <t>LABEL=MOC0451, CellIndex=216, CGI=6430352DC843B</t>
  </si>
  <si>
    <t>MOC0451</t>
  </si>
  <si>
    <t>LABEL=MOC0452, CellIndex=217, CGI=6430352DC843C</t>
  </si>
  <si>
    <t>MOC0452</t>
  </si>
  <si>
    <t>LABEL=MOC0453, CellIndex=218, CGI=6430352DC843D</t>
  </si>
  <si>
    <t>MOC0453</t>
  </si>
  <si>
    <t>LABEL=MOC0461, CellIndex=219, CGI=6430352DC8445</t>
  </si>
  <si>
    <t>LABEL=MOC0462, CellIndex=220, CGI=6430352DC8446</t>
  </si>
  <si>
    <t>MOC0462</t>
  </si>
  <si>
    <t>LABEL=MOC0463, CellIndex=221, CGI=6430352DC8447</t>
  </si>
  <si>
    <t>MOC0463</t>
  </si>
  <si>
    <t>LABEL=MOC0471, CellIndex=222, CGI=6430352DC844F</t>
  </si>
  <si>
    <t>MOC0471</t>
  </si>
  <si>
    <t>LABEL=MOC0472, CellIndex=223, CGI=6430352DC8450</t>
  </si>
  <si>
    <t>MOC0472</t>
  </si>
  <si>
    <t>LABEL=MOC0473, CellIndex=224, CGI=6430352DC8451</t>
  </si>
  <si>
    <t>MOC0473</t>
  </si>
  <si>
    <t>LABEL=MOC0491, CellIndex=225, CGI=6430352DC8463</t>
  </si>
  <si>
    <t>MOC0491</t>
  </si>
  <si>
    <t>LABEL=MOC0492, CellIndex=226, CGI=6430352DC8464</t>
  </si>
  <si>
    <t>MOC0492</t>
  </si>
  <si>
    <t>LABEL=MOC0493, CellIndex=227, CGI=6430352DC8465</t>
  </si>
  <si>
    <t>MOC0493</t>
  </si>
  <si>
    <t>LABEL=MOC0681, CellIndex=228, CGI=6430352DE8521</t>
  </si>
  <si>
    <t>MOC0681</t>
  </si>
  <si>
    <t>LABEL=MOC0682, CellIndex=229, CGI=6430352DE8522</t>
  </si>
  <si>
    <t>MOC0682</t>
  </si>
  <si>
    <t>LABEL=MOC0683, CellIndex=230, CGI=6430352DE8523</t>
  </si>
  <si>
    <t>LABEL=MOC0691, CellIndex=55, CGI=6430352DB852B</t>
  </si>
  <si>
    <t>MOC0691</t>
  </si>
  <si>
    <t>LABEL=MOC0692, CellIndex=56, CGI=6430352DB852C</t>
  </si>
  <si>
    <t>MOC0692</t>
  </si>
  <si>
    <t>LABEL=MOC0693, CellIndex=57, CGI=6430352DB852D</t>
  </si>
  <si>
    <t>MOC0693</t>
  </si>
  <si>
    <t>LABEL=MOC0711, CellIndex=231, CGI=6430352DE853F</t>
  </si>
  <si>
    <t>MOC0711</t>
  </si>
  <si>
    <t>LABEL=MOC0712, CellIndex=232, CGI=6430352DE8540</t>
  </si>
  <si>
    <t>MOC0712</t>
  </si>
  <si>
    <t>LABEL=MOC0713, CellIndex=233, CGI=6430352DE8541</t>
  </si>
  <si>
    <t>MOC0713</t>
  </si>
  <si>
    <t>LABEL=MOC0721, CellIndex=58, CGI=6430352DB8549</t>
  </si>
  <si>
    <t>MOC0721</t>
  </si>
  <si>
    <t>LABEL=MOC0722, CellIndex=59, CGI=6430352DB854A</t>
  </si>
  <si>
    <t>MOC0722</t>
  </si>
  <si>
    <t>LABEL=MOC0723, CellIndex=60, CGI=6430352DB854B</t>
  </si>
  <si>
    <t>MOC0723</t>
  </si>
  <si>
    <t>LABEL=MOC0751, CellIndex=61, CGI=6430352DB8567</t>
  </si>
  <si>
    <t>LABEL=MOC0752, CellIndex=62, CGI=6430352DB8568</t>
  </si>
  <si>
    <t>MOC0752</t>
  </si>
  <si>
    <t>LABEL=MOC0753, CellIndex=63, CGI=6430352DB8569</t>
  </si>
  <si>
    <t>LABEL=MOC0761, CellIndex=64, CGI=6430352DB8571</t>
  </si>
  <si>
    <t>MOC0761</t>
  </si>
  <si>
    <t>LABEL=MOC0762, CellIndex=65, CGI=6430352DB8572</t>
  </si>
  <si>
    <t>MOC0762</t>
  </si>
  <si>
    <t>LABEL=MOC0763, CellIndex=66, CGI=6430352DB8573</t>
  </si>
  <si>
    <t>MOC0763</t>
  </si>
  <si>
    <t>LABEL=MOC0771, CellIndex=67, CGI=6430352DB857B</t>
  </si>
  <si>
    <t>MOC0771</t>
  </si>
  <si>
    <t>LABEL=MOC0772, CellIndex=68, CGI=6430352DB857C</t>
  </si>
  <si>
    <t>MOC0772</t>
  </si>
  <si>
    <t>LABEL=MOC0773, CellIndex=69, CGI=6430352DB857D</t>
  </si>
  <si>
    <t>LABEL=MOC0781, CellIndex=234, CGI=6430352DE8585</t>
  </si>
  <si>
    <t>MOC0781</t>
  </si>
  <si>
    <t>LABEL=MOC0782, CellIndex=236, CGI=6430352DE8586</t>
  </si>
  <si>
    <t>MOC0782</t>
  </si>
  <si>
    <t>LABEL=MOC0783, CellIndex=235, CGI=6430352DE8587</t>
  </si>
  <si>
    <t>MOC0783</t>
  </si>
  <si>
    <t>LABEL=MOC0791, CellIndex=70, CGI=6430352DB858F</t>
  </si>
  <si>
    <t>MOC0791</t>
  </si>
  <si>
    <t>LABEL=MOC0792, CellIndex=71, CGI=6430352DB8590</t>
  </si>
  <si>
    <t>MOC0792</t>
  </si>
  <si>
    <t>LABEL=MOC0793, CellIndex=72, CGI=6430352DB8591</t>
  </si>
  <si>
    <t>MOC0793</t>
  </si>
  <si>
    <t>LABEL=MOC0794, CellIndex=198, CGI=6430352DB8592</t>
  </si>
  <si>
    <t>MOC0794</t>
  </si>
  <si>
    <t>LABEL=MOC0795, CellIndex=199, CGI=6430352DB8593</t>
  </si>
  <si>
    <t>MOC0795</t>
  </si>
  <si>
    <t>LABEL=MOC0796, CellIndex=200, CGI=6430352DB8594</t>
  </si>
  <si>
    <t>MOC0796</t>
  </si>
  <si>
    <t>LABEL=MOC0811, CellIndex=31, CGI=6430352DD85A3</t>
  </si>
  <si>
    <t>MOC0811</t>
  </si>
  <si>
    <t>LABEL=MOC0812, CellIndex=2, CGI=6430352DD85A4</t>
  </si>
  <si>
    <t>MOC0812</t>
  </si>
  <si>
    <t>LABEL=MOC0813, CellIndex=3, CGI=6430352DD85A5</t>
  </si>
  <si>
    <t>MOC0813</t>
  </si>
  <si>
    <t>LABEL=MOC0817, CellIndex=32, CGI=6430352DD85A9</t>
  </si>
  <si>
    <t>MOC0817</t>
  </si>
  <si>
    <t>LABEL=MOC0818, CellIndex=33, CGI=6430352DD85AA</t>
  </si>
  <si>
    <t>MOC0818</t>
  </si>
  <si>
    <t>LABEL=MOC0819, CellIndex=34, CGI=6430352DD85AB</t>
  </si>
  <si>
    <t>MOC0819</t>
  </si>
  <si>
    <t>LABEL=MOC0821, CellIndex=73, CGI=6430352DD85AD</t>
  </si>
  <si>
    <t>MOC0821</t>
  </si>
  <si>
    <t>LABEL=MOC0822, CellIndex=74, CGI=6430352DD85AE</t>
  </si>
  <si>
    <t>MOC0822</t>
  </si>
  <si>
    <t>LABEL=MOC0823, CellIndex=75, CGI=6430352DD85AF</t>
  </si>
  <si>
    <t>MOC0823</t>
  </si>
  <si>
    <t>LABEL=MOC0841, CellIndex=4, CGI=6430352DC85C1</t>
  </si>
  <si>
    <t>LABEL=MOC0842, CellIndex=5, CGI=6430352DC85C2</t>
  </si>
  <si>
    <t>MOC0842</t>
  </si>
  <si>
    <t>LABEL=MOC0843, CellIndex=6, CGI=6430352DC85C3</t>
  </si>
  <si>
    <t>LABEL=MOC0851, CellIndex=76, CGI=6430352DD85CB</t>
  </si>
  <si>
    <t>MOC0851</t>
  </si>
  <si>
    <t>LABEL=MOC0852, CellIndex=77, CGI=6430352DD85CC</t>
  </si>
  <si>
    <t>MOC0852</t>
  </si>
  <si>
    <t>LABEL=MOC0853, CellIndex=78, CGI=6430352DD85CD</t>
  </si>
  <si>
    <t>MOC0853</t>
  </si>
  <si>
    <t>LABEL=MOC0891, CellIndex=79, CGI=6430352DB85F3</t>
  </si>
  <si>
    <t>MOC0891</t>
  </si>
  <si>
    <t>LABEL=MOC0892, CellIndex=80, CGI=6430352DB85F4</t>
  </si>
  <si>
    <t>MOC0892</t>
  </si>
  <si>
    <t>LABEL=MOC0893, CellIndex=81, CGI=6430352DB85F5</t>
  </si>
  <si>
    <t>MOC0893</t>
  </si>
  <si>
    <t>LABEL=MOC0941, CellIndex=237, CGI=6430352DC8625</t>
  </si>
  <si>
    <t>MOC0941</t>
  </si>
  <si>
    <t>LABEL=MOC0942, CellIndex=238, CGI=6430352DC8626</t>
  </si>
  <si>
    <t>MOC0942</t>
  </si>
  <si>
    <t>LABEL=MOC0943, CellIndex=239, CGI=6430352DC8627</t>
  </si>
  <si>
    <t>LABEL=MOC0944, CellIndex=243, CGI=6430352DC8628</t>
  </si>
  <si>
    <t>MOC0944</t>
  </si>
  <si>
    <t>LABEL=MOC0945, CellIndex=244, CGI=6430352DC8629</t>
  </si>
  <si>
    <t>MOC0945</t>
  </si>
  <si>
    <t>LABEL=MOC0946, CellIndex=245, CGI=6430352DC862A</t>
  </si>
  <si>
    <t>MOC0946</t>
  </si>
  <si>
    <t>LABEL=MOC0947, CellIndex=240, CGI=6430352DC862B</t>
  </si>
  <si>
    <t>MOC0947</t>
  </si>
  <si>
    <t>LABEL=MOC0948, CellIndex=241, CGI=6430352DC862C</t>
  </si>
  <si>
    <t>MOC0948</t>
  </si>
  <si>
    <t>LABEL=MOC0949, CellIndex=242, CGI=6430352DC862D</t>
  </si>
  <si>
    <t>MOC0949</t>
  </si>
  <si>
    <t>LABEL=MOC0991, CellIndex=7, CGI=6430352DC8657</t>
  </si>
  <si>
    <t>MOC0991</t>
  </si>
  <si>
    <t>LABEL=MOC0992, CellIndex=8, CGI=6430352DC8658</t>
  </si>
  <si>
    <t>MOC0992</t>
  </si>
  <si>
    <t>LABEL=MOC0993, CellIndex=9, CGI=6430352DC8659</t>
  </si>
  <si>
    <t>MOC0993</t>
  </si>
  <si>
    <t>LABEL=MOC0997, CellIndex=40, CGI=6430352DC865D</t>
  </si>
  <si>
    <t>MOC0997</t>
  </si>
  <si>
    <t>LABEL=MOC0998, CellIndex=41, CGI=6430352DC865E</t>
  </si>
  <si>
    <t>MOC0998</t>
  </si>
  <si>
    <t>LABEL=MOC0999, CellIndex=42, CGI=6430352DC865F</t>
  </si>
  <si>
    <t>MOC0999</t>
  </si>
  <si>
    <t>LABEL=MOC1001, CellIndex=246, CGI=6430352DE8661</t>
  </si>
  <si>
    <t>MOC1001</t>
  </si>
  <si>
    <t>LABEL=MOC1002, CellIndex=247, CGI=6430352DE8662</t>
  </si>
  <si>
    <t>MOC1002</t>
  </si>
  <si>
    <t>LABEL=MOC1003, CellIndex=248, CGI=6430352DE8663</t>
  </si>
  <si>
    <t>MOC1003</t>
  </si>
  <si>
    <t>LABEL=MOC1081, CellIndex=82, CGI=6430352DD86B1</t>
  </si>
  <si>
    <t>MOC1081</t>
  </si>
  <si>
    <t>LABEL=MOC1082, CellIndex=83, CGI=6430352DD86B2</t>
  </si>
  <si>
    <t>MOC1082</t>
  </si>
  <si>
    <t>LABEL=MOC1083, CellIndex=84, CGI=6430352DD86B3</t>
  </si>
  <si>
    <t>MOC1083</t>
  </si>
  <si>
    <t>LABEL=MOC1101, CellIndex=85, CGI=6430352DD86C5</t>
  </si>
  <si>
    <t>MOC1101</t>
  </si>
  <si>
    <t>LABEL=MOC1102, CellIndex=86, CGI=6430352DD86C6</t>
  </si>
  <si>
    <t>MOC1102</t>
  </si>
  <si>
    <t>LABEL=MOC1103, CellIndex=87, CGI=6430352DD86C7</t>
  </si>
  <si>
    <t>MOC1103</t>
  </si>
  <si>
    <t>LABEL=MOC1121, CellIndex=88, CGI=6430352DB86D9</t>
  </si>
  <si>
    <t>MOC1121</t>
  </si>
  <si>
    <t>LABEL=MOC1122, CellIndex=89, CGI=6430352DB86DA</t>
  </si>
  <si>
    <t>MOC1122</t>
  </si>
  <si>
    <t>LABEL=MOC1123, CellIndex=90, CGI=6430352DB86DB</t>
  </si>
  <si>
    <t>LABEL=MOC1161, CellIndex=249, CGI=6430352DE8701</t>
  </si>
  <si>
    <t>MOC1161</t>
  </si>
  <si>
    <t>LABEL=MOC1162, CellIndex=250, CGI=6430352DE8702</t>
  </si>
  <si>
    <t>MOC1162</t>
  </si>
  <si>
    <t>LABEL=MOC1163, CellIndex=251, CGI=6430352DE8703</t>
  </si>
  <si>
    <t>MOC1163</t>
  </si>
  <si>
    <t>LABEL=MOC1191, CellIndex=91, CGI=6430352DB871F</t>
  </si>
  <si>
    <t>MOC1191</t>
  </si>
  <si>
    <t>LABEL=MOC1192, CellIndex=92, CGI=6430352DB8720</t>
  </si>
  <si>
    <t>MOC1192</t>
  </si>
  <si>
    <t>LABEL=MOC1193, CellIndex=93, CGI=6430352DB8721</t>
  </si>
  <si>
    <t>MOC1193</t>
  </si>
  <si>
    <t>LABEL=MOC1211, CellIndex=94, CGI=6430352DD8733</t>
  </si>
  <si>
    <t>MOC1211</t>
  </si>
  <si>
    <t>LABEL=MOC1212, CellIndex=95, CGI=6430352DD8734</t>
  </si>
  <si>
    <t>MOC1212</t>
  </si>
  <si>
    <t>LABEL=MOC1213, CellIndex=96, CGI=6430352DD8735</t>
  </si>
  <si>
    <t>MOC1213</t>
  </si>
  <si>
    <t>LABEL=MOC1231, CellIndex=97, CGI=6430352DD8747</t>
  </si>
  <si>
    <t>MOC1231</t>
  </si>
  <si>
    <t>LABEL=MOC1232, CellIndex=98, CGI=6430352DD8748</t>
  </si>
  <si>
    <t>MOC1232</t>
  </si>
  <si>
    <t>LABEL=MOC1233, CellIndex=99, CGI=6430352DD8749</t>
  </si>
  <si>
    <t>MOC1233</t>
  </si>
  <si>
    <t>LABEL=MOC1237, CellIndex=183, CGI=6430352DD874D</t>
  </si>
  <si>
    <t>MOC1237</t>
  </si>
  <si>
    <t>LABEL=MOC1238, CellIndex=184, CGI=6430352DD874E</t>
  </si>
  <si>
    <t>MOC1238</t>
  </si>
  <si>
    <t>LABEL=MOC1239, CellIndex=185, CGI=6430352DD874F</t>
  </si>
  <si>
    <t>MOC1239</t>
  </si>
  <si>
    <t>LABEL=MOC1251, CellIndex=10, CGI=6430352DD875B</t>
  </si>
  <si>
    <t>MOC1251</t>
  </si>
  <si>
    <t>LABEL=MOC1252, CellIndex=11, CGI=6430352DD875C</t>
  </si>
  <si>
    <t>MOC1252</t>
  </si>
  <si>
    <t>LABEL=MOC1253, CellIndex=12, CGI=6430352DD875D</t>
  </si>
  <si>
    <t>MOC1253</t>
  </si>
  <si>
    <t>LABEL=MOC1261, CellIndex=100, CGI=6430352DD8765</t>
  </si>
  <si>
    <t>MOC1261</t>
  </si>
  <si>
    <t>LABEL=MOC1262, CellIndex=101, CGI=6430352DD8766</t>
  </si>
  <si>
    <t>MOC1262</t>
  </si>
  <si>
    <t>LABEL=MOC1263, CellIndex=102, CGI=6430352DD8767</t>
  </si>
  <si>
    <t>MOC1263</t>
  </si>
  <si>
    <t>LABEL=MOC1271, CellIndex=103, CGI=6430352DD876F</t>
  </si>
  <si>
    <t>MOC1271</t>
  </si>
  <si>
    <t>LABEL=MOC1272, CellIndex=104, CGI=6430352DD8770</t>
  </si>
  <si>
    <t>MOC1272</t>
  </si>
  <si>
    <t>LABEL=MOC1273, CellIndex=105, CGI=6430352DD8771</t>
  </si>
  <si>
    <t>MOC1273</t>
  </si>
  <si>
    <t>LABEL=MOC1301, CellIndex=106, CGI=6430352DD878D</t>
  </si>
  <si>
    <t>MOC1301</t>
  </si>
  <si>
    <t>LABEL=MOC1302, CellIndex=107, CGI=6430352DD878E</t>
  </si>
  <si>
    <t>MOC1302</t>
  </si>
  <si>
    <t>LABEL=MOC1303, CellIndex=108, CGI=6430352DD878F</t>
  </si>
  <si>
    <t>MOC1303</t>
  </si>
  <si>
    <t>LABEL=MOC1311, CellIndex=109, CGI=6430352DD8797</t>
  </si>
  <si>
    <t>MOC1311</t>
  </si>
  <si>
    <t>LABEL=MOC1312, CellIndex=110, CGI=6430352DD8798</t>
  </si>
  <si>
    <t>MOC1312</t>
  </si>
  <si>
    <t>LABEL=MOC1313, CellIndex=111, CGI=6430352DD8799</t>
  </si>
  <si>
    <t>MOC1313</t>
  </si>
  <si>
    <t>LABEL=MOC1321, CellIndex=112, CGI=6430352DD87A1</t>
  </si>
  <si>
    <t>MOC1321</t>
  </si>
  <si>
    <t>LABEL=MOC1322, CellIndex=113, CGI=6430352DD87A2</t>
  </si>
  <si>
    <t>MOC1322</t>
  </si>
  <si>
    <t>LABEL=MOC1323, CellIndex=114, CGI=6430352DD87A3</t>
  </si>
  <si>
    <t>MOC1323</t>
  </si>
  <si>
    <t>LABEL=MOC1324, CellIndex=201, CGI=6430352DD87A4</t>
  </si>
  <si>
    <t>MOC1324</t>
  </si>
  <si>
    <t>LABEL=MOC1325, CellIndex=202, CGI=6430352DD87A5</t>
  </si>
  <si>
    <t>MOC1325</t>
  </si>
  <si>
    <t>LABEL=MOC1326, CellIndex=203, CGI=6430352DD87A6</t>
  </si>
  <si>
    <t>MOC1326</t>
  </si>
  <si>
    <t>LABEL=MOC1327, CellIndex=186, CGI=6430352DD87A7</t>
  </si>
  <si>
    <t>MOC1327</t>
  </si>
  <si>
    <t>LABEL=MOC1328, CellIndex=187, CGI=6430352DD87A8</t>
  </si>
  <si>
    <t>MOC1328</t>
  </si>
  <si>
    <t>LABEL=MOC1329, CellIndex=188, CGI=6430352DD87A9</t>
  </si>
  <si>
    <t>MOC1329</t>
  </si>
  <si>
    <t>LABEL=MOC1341, CellIndex=252, CGI=6430352DE87B5</t>
  </si>
  <si>
    <t>MOC1341</t>
  </si>
  <si>
    <t>LABEL=MOC1342, CellIndex=253, CGI=6430352DE87B6</t>
  </si>
  <si>
    <t>MOC1342</t>
  </si>
  <si>
    <t>LABEL=MOC1351, CellIndex=254, CGI=6430352DE87BF</t>
  </si>
  <si>
    <t>MOC1351</t>
  </si>
  <si>
    <t>LABEL=MOC1352, CellIndex=255, CGI=6430352DE87C0</t>
  </si>
  <si>
    <t>MOC1352</t>
  </si>
  <si>
    <t>LABEL=MOC1353, CellIndex=256, CGI=6430352DE87C1</t>
  </si>
  <si>
    <t>MOC1353</t>
  </si>
  <si>
    <t>LABEL=MOC1381, CellIndex=257, CGI=6430352DE87DD</t>
  </si>
  <si>
    <t>MOC1381</t>
  </si>
  <si>
    <t>LABEL=MOC1382, CellIndex=258, CGI=6430352DE87DE</t>
  </si>
  <si>
    <t>LABEL=MOC1383, CellIndex=259, CGI=6430352DE87DF</t>
  </si>
  <si>
    <t>MOC1383</t>
  </si>
  <si>
    <t>LABEL=MOC1391, CellIndex=115, CGI=6430352DD87E7</t>
  </si>
  <si>
    <t>MOC1391</t>
  </si>
  <si>
    <t>LABEL=MOC1392, CellIndex=116, CGI=6430352DD87E8</t>
  </si>
  <si>
    <t>MOC1392</t>
  </si>
  <si>
    <t>LABEL=MOC1393, CellIndex=117, CGI=6430352DD87E9</t>
  </si>
  <si>
    <t>MOC1393</t>
  </si>
  <si>
    <t>LABEL=MOC1400, CellIndex=260, CGI=6430352DE87F0</t>
  </si>
  <si>
    <t>MOC1400</t>
  </si>
  <si>
    <t>LABEL=MOC1401, CellIndex=261, CGI=6430352DE87F1</t>
  </si>
  <si>
    <t>MOC1401</t>
  </si>
  <si>
    <t>LABEL=MOC1402, CellIndex=262, CGI=6430352DE87F2</t>
  </si>
  <si>
    <t>MOC1402</t>
  </si>
  <si>
    <t>LABEL=MOC1403, CellIndex=263, CGI=6430352DE87F3</t>
  </si>
  <si>
    <t>MOC1403</t>
  </si>
  <si>
    <t>LABEL=MOC1407, CellIndex=264, CGI=6430352DE87F7</t>
  </si>
  <si>
    <t>MOC1407</t>
  </si>
  <si>
    <t>LABEL=MOC1408, CellIndex=265, CGI=6430352DE87F8</t>
  </si>
  <si>
    <t>MOC1408</t>
  </si>
  <si>
    <t>LABEL=MOC1409, CellIndex=266, CGI=6430352DE87F9</t>
  </si>
  <si>
    <t>MOC1409</t>
  </si>
  <si>
    <t>LABEL=MOC1411, CellIndex=267, CGI=6430352DE87FB</t>
  </si>
  <si>
    <t>LABEL=MOC1412, CellIndex=268, CGI=6430352DE87FC</t>
  </si>
  <si>
    <t>MOC1412</t>
  </si>
  <si>
    <t>LABEL=MOC1421, CellIndex=118, CGI=6430352DD8805</t>
  </si>
  <si>
    <t>MOC1421</t>
  </si>
  <si>
    <t>LABEL=MOC1422, CellIndex=119, CGI=6430352DD8806</t>
  </si>
  <si>
    <t>MOC1422</t>
  </si>
  <si>
    <t>LABEL=MOC1423, CellIndex=120, CGI=6430352DD8807</t>
  </si>
  <si>
    <t>MOC1423</t>
  </si>
  <si>
    <t>LABEL=MOC1431, CellIndex=269, CGI=6430352DE880F</t>
  </si>
  <si>
    <t>MOC1431</t>
  </si>
  <si>
    <t>LABEL=MOC1432, CellIndex=270, CGI=6430352DE8810</t>
  </si>
  <si>
    <t>MOC1432</t>
  </si>
  <si>
    <t>LABEL=MOC1433, CellIndex=271, CGI=6430352DE8811</t>
  </si>
  <si>
    <t>MOC1433</t>
  </si>
  <si>
    <t>LABEL=MOC1437, CellIndex=272, CGI=6430352DE8815</t>
  </si>
  <si>
    <t>MOC1437</t>
  </si>
  <si>
    <t>LABEL=MOC1438, CellIndex=273, CGI=6430352DE8816</t>
  </si>
  <si>
    <t>MOC1438</t>
  </si>
  <si>
    <t>LABEL=MOC1439, CellIndex=274, CGI=6430352DE8817</t>
  </si>
  <si>
    <t>MOC1439</t>
  </si>
  <si>
    <t>LABEL=MOC1501, CellIndex=121, CGI=6430352DB8855</t>
  </si>
  <si>
    <t>MOC1501</t>
  </si>
  <si>
    <t>LABEL=MOC1502, CellIndex=122, CGI=6430352DB8856</t>
  </si>
  <si>
    <t>MOC1502</t>
  </si>
  <si>
    <t>LABEL=MOC1503, CellIndex=123, CGI=6430352DB8857</t>
  </si>
  <si>
    <t>LABEL=MOC1521, CellIndex=275, CGI=6430352DC8869</t>
  </si>
  <si>
    <t>MOC1521</t>
  </si>
  <si>
    <t>LABEL=MOC1522, CellIndex=276, CGI=6430352DC886A</t>
  </si>
  <si>
    <t>MOC1522</t>
  </si>
  <si>
    <t>LABEL=MOC1523, CellIndex=277, CGI=6430352DC886B</t>
  </si>
  <si>
    <t>LABEL=MOC1581, CellIndex=278, CGI=6430352DE88A5</t>
  </si>
  <si>
    <t>MOC1581</t>
  </si>
  <si>
    <t>LABEL=MOC1582, CellIndex=279, CGI=6430352DE88A6</t>
  </si>
  <si>
    <t>LABEL=MOC1583, CellIndex=280, CGI=6430352DE88A7</t>
  </si>
  <si>
    <t>MOC1583</t>
  </si>
  <si>
    <t>LABEL=MOC1601, CellIndex=281, CGI=6430352DE88B9</t>
  </si>
  <si>
    <t>MOC1601</t>
  </si>
  <si>
    <t>LABEL=MOC1602, CellIndex=282, CGI=6430352DE88BA</t>
  </si>
  <si>
    <t>MOC1602</t>
  </si>
  <si>
    <t>LABEL=MOC1603, CellIndex=283, CGI=6430352DE88BB</t>
  </si>
  <si>
    <t>MOC1603</t>
  </si>
  <si>
    <t>LABEL=MOC1661, CellIndex=124, CGI=6430352DB88F5</t>
  </si>
  <si>
    <t>MOC1661</t>
  </si>
  <si>
    <t>LABEL=MOC1662, CellIndex=125, CGI=6430352DB88F6</t>
  </si>
  <si>
    <t>MOC1662</t>
  </si>
  <si>
    <t>LABEL=MOC1663, CellIndex=126, CGI=6430352DB88F7</t>
  </si>
  <si>
    <t>MOC1663</t>
  </si>
  <si>
    <t>LABEL=MOC1664, CellIndex=204, CGI=6430352DB88F8</t>
  </si>
  <si>
    <t>MOC1664</t>
  </si>
  <si>
    <t>LABEL=MOC1665, CellIndex=205, CGI=6430352DB88F9</t>
  </si>
  <si>
    <t>MOC1665</t>
  </si>
  <si>
    <t>LABEL=MOC1666, CellIndex=206, CGI=6430352DB88FA</t>
  </si>
  <si>
    <t>MOC1666</t>
  </si>
  <si>
    <t>LABEL=MOC1671, CellIndex=127, CGI=6430352DD88FF</t>
  </si>
  <si>
    <t>MOC1671</t>
  </si>
  <si>
    <t>LABEL=MOC1672, CellIndex=128, CGI=6430352DD8900</t>
  </si>
  <si>
    <t>MOC1672</t>
  </si>
  <si>
    <t>LABEL=MOC1673, CellIndex=129, CGI=6430352DD8901</t>
  </si>
  <si>
    <t>MOC1673</t>
  </si>
  <si>
    <t>LABEL=MOC1677, CellIndex=192, CGI=6430352DD8905</t>
  </si>
  <si>
    <t>MOC1677</t>
  </si>
  <si>
    <t>LABEL=MOC1678, CellIndex=193, CGI=6430352DD8906</t>
  </si>
  <si>
    <t>MOC1678</t>
  </si>
  <si>
    <t>LABEL=MOC1679, CellIndex=194, CGI=6430352DD8907</t>
  </si>
  <si>
    <t>MOC1679</t>
  </si>
  <si>
    <t>LABEL=MOC1681, CellIndex=284, CGI=6430352DC8909</t>
  </si>
  <si>
    <t>MOC1681</t>
  </si>
  <si>
    <t>LABEL=MOC1682, CellIndex=285, CGI=6430352DC890A</t>
  </si>
  <si>
    <t>MOC1682</t>
  </si>
  <si>
    <t>LABEL=MOC1683, CellIndex=286, CGI=6430352DC890B</t>
  </si>
  <si>
    <t>LABEL=MOC1687, CellIndex=287, CGI=6430352DC890F</t>
  </si>
  <si>
    <t>MOC1687</t>
  </si>
  <si>
    <t>LABEL=MOC1688, CellIndex=288, CGI=6430352DC8910</t>
  </si>
  <si>
    <t>MOC1688</t>
  </si>
  <si>
    <t>LABEL=MOC1689, CellIndex=289, CGI=6430352DC8911</t>
  </si>
  <si>
    <t>MOC1689</t>
  </si>
  <si>
    <t>LABEL=MOC1691, CellIndex=130, CGI=6430352DB8913</t>
  </si>
  <si>
    <t>MOC1691</t>
  </si>
  <si>
    <t>LABEL=MOC1692, CellIndex=131, CGI=6430352DB8914</t>
  </si>
  <si>
    <t>MOC1692</t>
  </si>
  <si>
    <t>LABEL=MOC1693, CellIndex=132, CGI=6430352DB8915</t>
  </si>
  <si>
    <t>MOC1693</t>
  </si>
  <si>
    <t>LABEL=MOC1701, CellIndex=133, CGI=6430352DB891D</t>
  </si>
  <si>
    <t>MOC1701</t>
  </si>
  <si>
    <t>LABEL=MOC1702, CellIndex=134, CGI=6430352DB891E</t>
  </si>
  <si>
    <t>MOC1702</t>
  </si>
  <si>
    <t>LABEL=MOC1703, CellIndex=135, CGI=6430352DB891F</t>
  </si>
  <si>
    <t>MOC1703</t>
  </si>
  <si>
    <t>LABEL=MOC1707, CellIndex=195, CGI=6430352DB8923</t>
  </si>
  <si>
    <t>MOC1707</t>
  </si>
  <si>
    <t>LABEL=MOC1708, CellIndex=196, CGI=6430352DB8924</t>
  </si>
  <si>
    <t>MOC1708</t>
  </si>
  <si>
    <t>LABEL=MOC1709, CellIndex=197, CGI=6430352DB8925</t>
  </si>
  <si>
    <t>MOC1709</t>
  </si>
  <si>
    <t>LABEL=MOC1731, CellIndex=290, CGI=6430352DE893B</t>
  </si>
  <si>
    <t>MOC1731</t>
  </si>
  <si>
    <t>LABEL=MOC1732, CellIndex=291, CGI=6430352DE893C</t>
  </si>
  <si>
    <t>MOC1732</t>
  </si>
  <si>
    <t>LABEL=MOC1733, CellIndex=292, CGI=6430352DE893D</t>
  </si>
  <si>
    <t>MOC1733</t>
  </si>
  <si>
    <t>LABEL=MOC1737, CellIndex=293, CGI=6430352DE8941</t>
  </si>
  <si>
    <t>MOC1737</t>
  </si>
  <si>
    <t>LABEL=MOC1738, CellIndex=294, CGI=6430352DE8942</t>
  </si>
  <si>
    <t>MOC1738</t>
  </si>
  <si>
    <t>LABEL=MOC1739, CellIndex=295, CGI=6430352DE8943</t>
  </si>
  <si>
    <t>MOC1739</t>
  </si>
  <si>
    <t>LABEL=MOC1851, CellIndex=136, CGI=6430352DD89B3</t>
  </si>
  <si>
    <t>MOC1851</t>
  </si>
  <si>
    <t>LABEL=MOC1852, CellIndex=137, CGI=6430352DD89B4</t>
  </si>
  <si>
    <t>MOC1852</t>
  </si>
  <si>
    <t>LABEL=MOC1853, CellIndex=138, CGI=6430352DD89B5</t>
  </si>
  <si>
    <t>MOC1853</t>
  </si>
  <si>
    <t>LABEL=MOC1951, CellIndex=139, CGI=6430352DD8A17</t>
  </si>
  <si>
    <t>MOC1951</t>
  </si>
  <si>
    <t>LABEL=MOC1952, CellIndex=140, CGI=6430352DD8A18</t>
  </si>
  <si>
    <t>MOC1952</t>
  </si>
  <si>
    <t>LABEL=MOC1953, CellIndex=141, CGI=6430352DD8A19</t>
  </si>
  <si>
    <t>MOC1953</t>
  </si>
  <si>
    <t>LABEL=MOC2021, CellIndex=296, CGI=6430352DC8A5D</t>
  </si>
  <si>
    <t>MOC2021</t>
  </si>
  <si>
    <t>LABEL=MOC2022, CellIndex=297, CGI=6430352DC8A5E</t>
  </si>
  <si>
    <t>MOC2022</t>
  </si>
  <si>
    <t>LABEL=MOC2023, CellIndex=298, CGI=6430352DC8A5F</t>
  </si>
  <si>
    <t>MOC2023</t>
  </si>
  <si>
    <t>LABEL=MOC2041, CellIndex=142, CGI=6430352DB8A71</t>
  </si>
  <si>
    <t>MOC2041</t>
  </si>
  <si>
    <t>LABEL=MOC2042, CellIndex=143, CGI=6430352DB8A72</t>
  </si>
  <si>
    <t>MOC2042</t>
  </si>
  <si>
    <t>LABEL=MOC2043, CellIndex=144, CGI=6430352DB8A73</t>
  </si>
  <si>
    <t>MOC2043</t>
  </si>
  <si>
    <t>LABEL=MOC2051, CellIndex=145, CGI=6430352DB8A7B</t>
  </si>
  <si>
    <t>MOC2051</t>
  </si>
  <si>
    <t>LABEL=MOC2052, CellIndex=146, CGI=6430352DB8A7C</t>
  </si>
  <si>
    <t>MOC2052</t>
  </si>
  <si>
    <t>LABEL=MOC2053, CellIndex=147, CGI=6430352DB8A7D</t>
  </si>
  <si>
    <t>MOC2053</t>
  </si>
  <si>
    <t>LABEL=MOC2091, CellIndex=299, CGI=6430352DE8AA3</t>
  </si>
  <si>
    <t>MOC2091</t>
  </si>
  <si>
    <t>LABEL=MOC2092, CellIndex=300, CGI=6430352DE8AA4</t>
  </si>
  <si>
    <t>MOC2092</t>
  </si>
  <si>
    <t>LABEL=MOC2093, CellIndex=301, CGI=6430352DE8AA5</t>
  </si>
  <si>
    <t>MOC2093</t>
  </si>
  <si>
    <t>LABEL=MOC2131, CellIndex=148, CGI=6430352DD8ACB</t>
  </si>
  <si>
    <t>MOC2131</t>
  </si>
  <si>
    <t>LABEL=MOC2132, CellIndex=149, CGI=6430352DD8ACC</t>
  </si>
  <si>
    <t>MOC2132</t>
  </si>
  <si>
    <t>LABEL=MOC2133, CellIndex=150, CGI=6430352DD8ACD</t>
  </si>
  <si>
    <t>MOC2133</t>
  </si>
  <si>
    <t>LABEL=MOC2141, CellIndex=151, CGI=6430352DD8AD5</t>
  </si>
  <si>
    <t>MOC2141</t>
  </si>
  <si>
    <t>LABEL=MOC2142, CellIndex=152, CGI=6430352DD8AD6</t>
  </si>
  <si>
    <t>MOC2142</t>
  </si>
  <si>
    <t>LABEL=MOC2143, CellIndex=153, CGI=6430352DD8AD7</t>
  </si>
  <si>
    <t>MOC2143</t>
  </si>
  <si>
    <t>LABEL=MOC2291, CellIndex=154, CGI=6430352DD8B6B</t>
  </si>
  <si>
    <t>MOC2291</t>
  </si>
  <si>
    <t>LABEL=MOC2292, CellIndex=155, CGI=6430352DD8B6C</t>
  </si>
  <si>
    <t>MOC2292</t>
  </si>
  <si>
    <t>LABEL=MOC2293, CellIndex=156, CGI=6430352DD8B6D</t>
  </si>
  <si>
    <t>MOC2293</t>
  </si>
  <si>
    <t>LABEL=MOC2311, CellIndex=302, CGI=6430352DC8B7F</t>
  </si>
  <si>
    <t>MOC2311</t>
  </si>
  <si>
    <t>LABEL=MOC2312, CellIndex=303, CGI=6430352DC8B80</t>
  </si>
  <si>
    <t>MOC2312</t>
  </si>
  <si>
    <t>LABEL=MOC2313, CellIndex=304, CGI=6430352DC8B81</t>
  </si>
  <si>
    <t>MOC2313</t>
  </si>
  <si>
    <t>LABEL=MOC2331, CellIndex=13, CGI=6430352DC8B93</t>
  </si>
  <si>
    <t>MOC2331</t>
  </si>
  <si>
    <t>LABEL=MOC2332, CellIndex=14, CGI=6430352DC8B94</t>
  </si>
  <si>
    <t>MOC2332</t>
  </si>
  <si>
    <t>LABEL=MOC2333, CellIndex=15, CGI=6430352DC8B95</t>
  </si>
  <si>
    <t>MOC2333</t>
  </si>
  <si>
    <t>LABEL=MOC2341, CellIndex=305, CGI=6430352DE8B9D</t>
  </si>
  <si>
    <t>MOC2341</t>
  </si>
  <si>
    <t>LABEL=MOC2342, CellIndex=306, CGI=6430352DE8B9E</t>
  </si>
  <si>
    <t>MOC2342</t>
  </si>
  <si>
    <t>LABEL=MOC2343, CellIndex=307, CGI=6430352DE8B9F</t>
  </si>
  <si>
    <t>MOC2343</t>
  </si>
  <si>
    <t>LABEL=MOC2371, CellIndex=308, CGI=6430352DE8BBB</t>
  </si>
  <si>
    <t>MOC2371</t>
  </si>
  <si>
    <t>LABEL=MOC2372, CellIndex=309, CGI=6430352DE8BBC</t>
  </si>
  <si>
    <t>MOC2372</t>
  </si>
  <si>
    <t>LABEL=MOC2373, CellIndex=310, CGI=6430352DE8BBD</t>
  </si>
  <si>
    <t>MOC2373</t>
  </si>
  <si>
    <t>LABEL=MOC2511, CellIndex=16, CGI=6430352DC8C47</t>
  </si>
  <si>
    <t>MOC2511</t>
  </si>
  <si>
    <t>LABEL=MOC2512, CellIndex=17, CGI=6430352DC8C48</t>
  </si>
  <si>
    <t>MOC2512</t>
  </si>
  <si>
    <t>LABEL=MOC2513, CellIndex=18, CGI=6430352DC8C49</t>
  </si>
  <si>
    <t>MOC2513</t>
  </si>
  <si>
    <t>LABEL=MOC2521, CellIndex=311, CGI=6430352DE8C51</t>
  </si>
  <si>
    <t>MOC2521</t>
  </si>
  <si>
    <t>LABEL=MOC2522, CellIndex=313, CGI=6430352DE8C52</t>
  </si>
  <si>
    <t>MOC2522</t>
  </si>
  <si>
    <t>LABEL=MOC2523, CellIndex=312, CGI=6430352DE8C53</t>
  </si>
  <si>
    <t>MOC2523</t>
  </si>
  <si>
    <t>LABEL=MOC2531, CellIndex=314, CGI=6430352DE8C5B</t>
  </si>
  <si>
    <t>MOC2531</t>
  </si>
  <si>
    <t>LABEL=MOC2532, CellIndex=315, CGI=6430352DE8C5C</t>
  </si>
  <si>
    <t>MOC2532</t>
  </si>
  <si>
    <t>LABEL=MOC2533, CellIndex=316, CGI=6430352DE8C5D</t>
  </si>
  <si>
    <t>MOC2533</t>
  </si>
  <si>
    <t>LABEL=MOC2561, CellIndex=317, CGI=6430352DE8C79</t>
  </si>
  <si>
    <t>MOC2561</t>
  </si>
  <si>
    <t>LABEL=MOC2562, CellIndex=318, CGI=6430352DE8C7A</t>
  </si>
  <si>
    <t>LABEL=MOC2563, CellIndex=319, CGI=6430352DE8C7B</t>
  </si>
  <si>
    <t>MOC2563</t>
  </si>
  <si>
    <t>LABEL=MOC2571, CellIndex=320, CGI=6430352DE8C83</t>
  </si>
  <si>
    <t>MOC2571</t>
  </si>
  <si>
    <t>LABEL=MOC2572, CellIndex=321, CGI=6430352DE8C84</t>
  </si>
  <si>
    <t>LABEL=MOC2573, CellIndex=322, CGI=6430352DE8C85</t>
  </si>
  <si>
    <t>MOC2573</t>
  </si>
  <si>
    <t>LABEL=MOC2581, CellIndex=19, CGI=6430352DD8C8D</t>
  </si>
  <si>
    <t>LABEL=MOC2582, CellIndex=20, CGI=6430352DD8C8E</t>
  </si>
  <si>
    <t>LABEL=MOC2583, CellIndex=21, CGI=6430352DD8C8F</t>
  </si>
  <si>
    <t>LABEL=MOC2601, CellIndex=323, CGI=6430352DC8CA1</t>
  </si>
  <si>
    <t>MOC2601</t>
  </si>
  <si>
    <t>LABEL=MOC2602, CellIndex=324, CGI=6430352DC8CA2</t>
  </si>
  <si>
    <t>MOC2602</t>
  </si>
  <si>
    <t>LABEL=MOC2603, CellIndex=325, CGI=6430352DC8CA3</t>
  </si>
  <si>
    <t>MOC2603</t>
  </si>
  <si>
    <t>LABEL=MOC2611, CellIndex=22, CGI=6430352DC8CAB</t>
  </si>
  <si>
    <t>LABEL=MOC2612, CellIndex=23, CGI=6430352DC8CAC</t>
  </si>
  <si>
    <t>LABEL=MOC2613, CellIndex=24, CGI=6430352DC8CAD</t>
  </si>
  <si>
    <t>MOC2613</t>
  </si>
  <si>
    <t>LABEL=MOC2621, CellIndex=157, CGI=6430352DB8CB5</t>
  </si>
  <si>
    <t>MOC2621</t>
  </si>
  <si>
    <t>LABEL=MOC2622, CellIndex=158, CGI=6430352DB8CB6</t>
  </si>
  <si>
    <t>MOC2622</t>
  </si>
  <si>
    <t>LABEL=MOC2623, CellIndex=159, CGI=6430352DB8CB7</t>
  </si>
  <si>
    <t>MOC2623</t>
  </si>
  <si>
    <t>LABEL=MOC2661, CellIndex=160, CGI=6430352DD8CDD</t>
  </si>
  <si>
    <t>MOC2661</t>
  </si>
  <si>
    <t>LABEL=MOC2662, CellIndex=161, CGI=6430352DD8CDE</t>
  </si>
  <si>
    <t>MOC2662</t>
  </si>
  <si>
    <t>LABEL=MOC2663, CellIndex=162, CGI=6430352DD8CDF</t>
  </si>
  <si>
    <t>LABEL=MOC2671, CellIndex=326, CGI=6430352DC8CE7</t>
  </si>
  <si>
    <t>MOC2671</t>
  </si>
  <si>
    <t>LABEL=MOC2672, CellIndex=327, CGI=6430352DC8CE8</t>
  </si>
  <si>
    <t>LABEL=MOC2673, CellIndex=328, CGI=6430352DC8CE9</t>
  </si>
  <si>
    <t>MOC2673</t>
  </si>
  <si>
    <t>LABEL=MOC2681, CellIndex=329, CGI=6430352DC8CF1</t>
  </si>
  <si>
    <t>LABEL=MOC2682, CellIndex=330, CGI=6430352DC8CF2</t>
  </si>
  <si>
    <t>MOC2682</t>
  </si>
  <si>
    <t>LABEL=MOC2683, CellIndex=331, CGI=6430352DC8CF3</t>
  </si>
  <si>
    <t>MOC2683</t>
  </si>
  <si>
    <t>LABEL=MOC2721, CellIndex=25, CGI=6430352DD8D19</t>
  </si>
  <si>
    <t>MOC2721</t>
  </si>
  <si>
    <t>LABEL=MOC2722, CellIndex=26, CGI=6430352DD8D1A</t>
  </si>
  <si>
    <t>MOC2722</t>
  </si>
  <si>
    <t>LABEL=MOC2723, CellIndex=27, CGI=6430352DD8D1B</t>
  </si>
  <si>
    <t>MOC2723</t>
  </si>
  <si>
    <t>LABEL=MOC2741, CellIndex=332, CGI=6430352DE8D2D</t>
  </si>
  <si>
    <t>MOC2741</t>
  </si>
  <si>
    <t>LABEL=MOC2742, CellIndex=333, CGI=6430352DE8D2E</t>
  </si>
  <si>
    <t>MOC2742</t>
  </si>
  <si>
    <t>LABEL=MOC2743, CellIndex=334, CGI=6430352DE8D2F</t>
  </si>
  <si>
    <t>MOC2743</t>
  </si>
  <si>
    <t>LABEL=MOC2751, CellIndex=336, CGI=6430352DE8D37</t>
  </si>
  <si>
    <t>MOC2751</t>
  </si>
  <si>
    <t>LABEL=MOC2752, CellIndex=337, CGI=6430352DE8D38</t>
  </si>
  <si>
    <t>MOC2752</t>
  </si>
  <si>
    <t>LABEL=MOC2753, CellIndex=335, CGI=6430352DE8D39</t>
  </si>
  <si>
    <t>MOC2753</t>
  </si>
  <si>
    <t>LABEL=MOC2761, CellIndex=163, CGI=6430352DB8D41</t>
  </si>
  <si>
    <t>LABEL=MOC2762, CellIndex=164, CGI=6430352DB8D42</t>
  </si>
  <si>
    <t>MOC2762</t>
  </si>
  <si>
    <t>LABEL=MOC2771, CellIndex=165, CGI=6430352DD8D4B</t>
  </si>
  <si>
    <t>MOC2771</t>
  </si>
  <si>
    <t>LABEL=MOC2772, CellIndex=166, CGI=6430352DD8D4C</t>
  </si>
  <si>
    <t>MOC2772</t>
  </si>
  <si>
    <t>LABEL=MOC2773, CellIndex=167, CGI=6430352DD8D4D</t>
  </si>
  <si>
    <t>MOC2773</t>
  </si>
  <si>
    <t>LABEL=MOC2811, CellIndex=338, CGI=6430352DC8D73</t>
  </si>
  <si>
    <t>MOC2811</t>
  </si>
  <si>
    <t>LABEL=MOC2812, CellIndex=339, CGI=6430352DC8D74</t>
  </si>
  <si>
    <t>MOC2812</t>
  </si>
  <si>
    <t>LABEL=MOC2813, CellIndex=340, CGI=6430352DC8D75</t>
  </si>
  <si>
    <t>MOC2813</t>
  </si>
  <si>
    <t>LABEL=MOC2821, CellIndex=28, CGI=6430352DC8D7D</t>
  </si>
  <si>
    <t>MOC2821</t>
  </si>
  <si>
    <t>LABEL=MOC2822, CellIndex=29, CGI=6430352DC8D7E</t>
  </si>
  <si>
    <t>MOC2822</t>
  </si>
  <si>
    <t>LABEL=MOC2823, CellIndex=30, CGI=6430352DC8D7F</t>
  </si>
  <si>
    <t>MOC2823</t>
  </si>
  <si>
    <t>LABEL=MOC2831, CellIndex=168, CGI=6430352DB8D87</t>
  </si>
  <si>
    <t>MOC2831</t>
  </si>
  <si>
    <t>LABEL=MOC2832, CellIndex=169, CGI=6430352DB8D88</t>
  </si>
  <si>
    <t>LABEL=MOC2833, CellIndex=170, CGI=6430352DB8D89</t>
  </si>
  <si>
    <t>MOC2833</t>
  </si>
  <si>
    <t>LABEL=MOC2841, CellIndex=171, CGI=6430352DB8D91</t>
  </si>
  <si>
    <t>LABEL=MOC2842, CellIndex=172, CGI=6430352DB8D92</t>
  </si>
  <si>
    <t>MOC2842</t>
  </si>
  <si>
    <t>LABEL=MOC2843, CellIndex=173, CGI=6430352DB8D93</t>
  </si>
  <si>
    <t>MOC2843</t>
  </si>
  <si>
    <t>LABEL=MOC2891, CellIndex=174, CGI=6430352DD8DC3</t>
  </si>
  <si>
    <t>MOC2891</t>
  </si>
  <si>
    <t>LABEL=MOC2892, CellIndex=175, CGI=6430352DD8DC4</t>
  </si>
  <si>
    <t>MOC2892</t>
  </si>
  <si>
    <t>LABEL=MOC2893, CellIndex=176, CGI=6430352DD8DC5</t>
  </si>
  <si>
    <t>MOC2893</t>
  </si>
  <si>
    <t>LABEL=MOC2901, CellIndex=177, CGI=6430352DB8DCD</t>
  </si>
  <si>
    <t>MOC2901</t>
  </si>
  <si>
    <t>LABEL=MOC2902, CellIndex=178, CGI=6430352DB8DCE</t>
  </si>
  <si>
    <t>MOC2902</t>
  </si>
  <si>
    <t>LABEL=MOC2903, CellIndex=179, CGI=6430352DB8DCF</t>
  </si>
  <si>
    <t>MOC2903</t>
  </si>
  <si>
    <t>LABEL=MOC3061, CellIndex=341, CGI=6430352DB8E6D</t>
  </si>
  <si>
    <t>MOC3061</t>
  </si>
  <si>
    <t>LABEL=MOC3062, CellIndex=342, CGI=6430352DB8E6E</t>
  </si>
  <si>
    <t>MOC3062</t>
  </si>
  <si>
    <t>LABEL=MOC3063, CellIndex=343, CGI=6430352DB8E6F</t>
  </si>
  <si>
    <t>MOC3063</t>
  </si>
  <si>
    <t>LABEL=MOC3091, CellIndex=344, CGI=6430352DB8E8B</t>
  </si>
  <si>
    <t>LABEL=MOC3092, CellIndex=345, CGI=6430352DB8E8C</t>
  </si>
  <si>
    <t>MOC3092</t>
  </si>
  <si>
    <t>LABEL=MOC3093, CellIndex=346, CGI=6430352DB8E8D</t>
  </si>
  <si>
    <t>MOC3093</t>
  </si>
  <si>
    <t>INH038</t>
  </si>
  <si>
    <t>UCAB107</t>
  </si>
  <si>
    <t>USOF043</t>
  </si>
  <si>
    <t>UCAB127</t>
  </si>
  <si>
    <t>UTET128</t>
  </si>
  <si>
    <t>UZAM244</t>
  </si>
  <si>
    <t>UTET1283</t>
  </si>
  <si>
    <t>UZAM2443</t>
  </si>
  <si>
    <t>UZAM2442</t>
  </si>
  <si>
    <t>UCAB1276</t>
  </si>
  <si>
    <t>UCAB1075</t>
  </si>
  <si>
    <t>USOF0174</t>
  </si>
  <si>
    <t>LABEL=CAB1757, CellIndex=392, CGI=643035279F395</t>
  </si>
  <si>
    <t>CAB1757</t>
  </si>
  <si>
    <t>LABEL=CAB1758, CellIndex=393, CGI=643035279F396</t>
  </si>
  <si>
    <t>CAB1758</t>
  </si>
  <si>
    <t>LABEL=CAB1759, CellIndex=394, CGI=643035279F397</t>
  </si>
  <si>
    <t>CAB1759</t>
  </si>
  <si>
    <t>LABEL=NAM3200, CellIndex=275, CGI=6430351B4BC48</t>
  </si>
  <si>
    <t>NAM3200</t>
  </si>
  <si>
    <t>CAB176</t>
  </si>
  <si>
    <t>NAC345</t>
  </si>
  <si>
    <t>SOF267</t>
  </si>
  <si>
    <t>INH055</t>
  </si>
  <si>
    <t>ZAM255</t>
  </si>
  <si>
    <t>ZAM273</t>
  </si>
  <si>
    <t>CAB195</t>
  </si>
  <si>
    <t>MAN062</t>
  </si>
  <si>
    <t>MAN194</t>
  </si>
  <si>
    <t>SOF125</t>
  </si>
  <si>
    <t>SOF139</t>
  </si>
  <si>
    <t>TET185</t>
  </si>
  <si>
    <t>MAN2062</t>
  </si>
  <si>
    <t>UMAN050</t>
  </si>
  <si>
    <t>UMAN013</t>
  </si>
  <si>
    <t>UNAC251</t>
  </si>
  <si>
    <t>UMAP013</t>
  </si>
  <si>
    <t>UINH0963</t>
  </si>
  <si>
    <t>UMAN0504</t>
  </si>
  <si>
    <t>UMAC1083</t>
  </si>
  <si>
    <t>UMAC1151</t>
  </si>
  <si>
    <t>UMAC1152</t>
  </si>
  <si>
    <t>NAM3180</t>
  </si>
  <si>
    <t>LABEL=LAC_33001_TEST, SAI=6430380E9</t>
  </si>
  <si>
    <t>USOF0644</t>
  </si>
  <si>
    <t>UMAN0136</t>
  </si>
  <si>
    <t>UMAP0135</t>
  </si>
  <si>
    <t>LABEL=ZAM3031, CellIndex=99, CGI=6430351578E4F</t>
  </si>
  <si>
    <t>ZAM3031</t>
  </si>
  <si>
    <t>LABEL=ZAM3032, CellIndex=100, CGI=6430351578E50</t>
  </si>
  <si>
    <t>ZAM3032</t>
  </si>
  <si>
    <t>LABEL=ZAM3033, CellIndex=101, CGI=6430351578E51</t>
  </si>
  <si>
    <t>ZAM3033</t>
  </si>
  <si>
    <t>LABEL=NAM3180, CellIndex=269, CGI=6430351B4BC34</t>
  </si>
  <si>
    <t>LABEL=NAM3240, CellIndex=279, CGI=6430351B4BC70</t>
  </si>
  <si>
    <t>NAM3240</t>
  </si>
  <si>
    <t>MAN207(207)</t>
  </si>
  <si>
    <t>MAN208(208)</t>
  </si>
  <si>
    <t>MAN211(211)</t>
  </si>
  <si>
    <t>NIA182(182)</t>
  </si>
  <si>
    <t>NIA187(187)</t>
  </si>
  <si>
    <t>NIA188(188)</t>
  </si>
  <si>
    <t>NIA189(189)</t>
  </si>
  <si>
    <t>NIA190(190)</t>
  </si>
  <si>
    <t>NIA191(191)</t>
  </si>
  <si>
    <t>NIA192(192)</t>
  </si>
  <si>
    <t>NIA194(194)</t>
  </si>
  <si>
    <t>NIA195(195)</t>
  </si>
  <si>
    <t>MAN2071</t>
  </si>
  <si>
    <t>MAN2072</t>
  </si>
  <si>
    <t>MAN2073</t>
  </si>
  <si>
    <t>MAN2081</t>
  </si>
  <si>
    <t>MAN2082</t>
  </si>
  <si>
    <t>MAN2083</t>
  </si>
  <si>
    <t>MAN2111</t>
  </si>
  <si>
    <t>MAN2112</t>
  </si>
  <si>
    <t>MAN2113</t>
  </si>
  <si>
    <t>NIA0580</t>
  </si>
  <si>
    <t>NIA1821</t>
  </si>
  <si>
    <t>NIA1822</t>
  </si>
  <si>
    <t>NIA1823</t>
  </si>
  <si>
    <t>NIA1871</t>
  </si>
  <si>
    <t>NIA1872</t>
  </si>
  <si>
    <t>NIA1873</t>
  </si>
  <si>
    <t>NIA1870</t>
  </si>
  <si>
    <t>NIA1881</t>
  </si>
  <si>
    <t>NIA1882</t>
  </si>
  <si>
    <t>NIA1883</t>
  </si>
  <si>
    <t>NIA1891</t>
  </si>
  <si>
    <t>NIA1892</t>
  </si>
  <si>
    <t>NIA1893</t>
  </si>
  <si>
    <t>NIA1901</t>
  </si>
  <si>
    <t>NIA1902</t>
  </si>
  <si>
    <t>NIA1911</t>
  </si>
  <si>
    <t>NIA1912</t>
  </si>
  <si>
    <t>NIA1913</t>
  </si>
  <si>
    <t>NIA1921</t>
  </si>
  <si>
    <t>NIA1922</t>
  </si>
  <si>
    <t>NIA1923</t>
  </si>
  <si>
    <t>NIA1941</t>
  </si>
  <si>
    <t>NIA1942</t>
  </si>
  <si>
    <t>NIA1943</t>
  </si>
  <si>
    <t>NIA1951</t>
  </si>
  <si>
    <t>NIA1952</t>
  </si>
  <si>
    <t>NIA1953</t>
  </si>
  <si>
    <t>NAM165</t>
  </si>
  <si>
    <t>CAB106</t>
  </si>
  <si>
    <t>CAB192</t>
  </si>
  <si>
    <t>NAC070</t>
  </si>
  <si>
    <t>NAC089</t>
  </si>
  <si>
    <t>NAC354</t>
  </si>
  <si>
    <t>NIA041</t>
  </si>
  <si>
    <t>NIA169</t>
  </si>
  <si>
    <t>UNAC0713</t>
  </si>
  <si>
    <t>UNAC071</t>
  </si>
  <si>
    <t>UZAM034</t>
  </si>
  <si>
    <t>UZAM066</t>
  </si>
  <si>
    <t>UMOC167</t>
  </si>
  <si>
    <t>UMAN035</t>
  </si>
  <si>
    <t>USOF0445</t>
  </si>
  <si>
    <t>UNIA102</t>
  </si>
  <si>
    <t>UMAN0354</t>
  </si>
  <si>
    <t>UNIA098</t>
  </si>
  <si>
    <t>UMOC0944</t>
  </si>
  <si>
    <t>UMOC1674</t>
  </si>
  <si>
    <t>UNIA0985</t>
  </si>
  <si>
    <t>UNIA1025</t>
  </si>
  <si>
    <t>UZAM0344</t>
  </si>
  <si>
    <t>Anchored WCEL</t>
  </si>
  <si>
    <t>---</t>
  </si>
  <si>
    <t>Anchored WBTS</t>
  </si>
  <si>
    <t>NaN</t>
  </si>
  <si>
    <t>MAN212</t>
  </si>
  <si>
    <t>MAN2121</t>
  </si>
  <si>
    <t>MAN2161</t>
  </si>
  <si>
    <t>MAN2181</t>
  </si>
  <si>
    <t>TET1091</t>
  </si>
  <si>
    <t>TET2721</t>
  </si>
  <si>
    <t>TET2731</t>
  </si>
  <si>
    <t>TET2781</t>
  </si>
  <si>
    <t>TET2791</t>
  </si>
  <si>
    <t>TET2801</t>
  </si>
  <si>
    <t>TET2811</t>
  </si>
  <si>
    <t>TET2821</t>
  </si>
  <si>
    <t>TET2831</t>
  </si>
  <si>
    <t>TET2841</t>
  </si>
  <si>
    <t>TET2851</t>
  </si>
  <si>
    <t>MAN2122</t>
  </si>
  <si>
    <t>MAN2162</t>
  </si>
  <si>
    <t>MAN2182</t>
  </si>
  <si>
    <t>TET1092</t>
  </si>
  <si>
    <t>TET2722</t>
  </si>
  <si>
    <t>TET2732</t>
  </si>
  <si>
    <t>TET2782</t>
  </si>
  <si>
    <t>TET2792</t>
  </si>
  <si>
    <t>TET2802</t>
  </si>
  <si>
    <t>TET2812</t>
  </si>
  <si>
    <t>TET2822</t>
  </si>
  <si>
    <t>TET2832</t>
  </si>
  <si>
    <t>TET2842</t>
  </si>
  <si>
    <t>TET2852</t>
  </si>
  <si>
    <t>MAN2123</t>
  </si>
  <si>
    <t>MAN2163</t>
  </si>
  <si>
    <t>MAN2183</t>
  </si>
  <si>
    <t>TET1093</t>
  </si>
  <si>
    <t>TET2723</t>
  </si>
  <si>
    <t>TET2733</t>
  </si>
  <si>
    <t>TET2783</t>
  </si>
  <si>
    <t>TET2793</t>
  </si>
  <si>
    <t>TET2803</t>
  </si>
  <si>
    <t>TET2813</t>
  </si>
  <si>
    <t>TET2823</t>
  </si>
  <si>
    <t>TET2833</t>
  </si>
  <si>
    <t>TET2843</t>
  </si>
  <si>
    <t>TET2853</t>
  </si>
  <si>
    <t>ZAM3011</t>
  </si>
  <si>
    <t>ZAM3012</t>
  </si>
  <si>
    <t>ZAM3013</t>
  </si>
  <si>
    <t>UGAZ0604</t>
  </si>
  <si>
    <t>LABEL=ZAM3011, CellIndex=93, CGI=6430351558E3B</t>
  </si>
  <si>
    <t>LABEL=ZAM3012, CellIndex=94, CGI=6430351558E3C</t>
  </si>
  <si>
    <t>LABEL=ZAM3013, CellIndex=95, CGI=6430351558E3D</t>
  </si>
  <si>
    <t>MAN212(212)</t>
  </si>
  <si>
    <t>MAN216(216)</t>
  </si>
  <si>
    <t>MAN218(218)</t>
  </si>
  <si>
    <t>TET109(1109)</t>
  </si>
  <si>
    <t>TET272(1272)</t>
  </si>
  <si>
    <t>TET273(1273)</t>
  </si>
  <si>
    <t>TET278(1278)</t>
  </si>
  <si>
    <t>TET279(1279)</t>
  </si>
  <si>
    <t>TET280(1280)</t>
  </si>
  <si>
    <t>TET281(1281)</t>
  </si>
  <si>
    <t>TET282(1282)</t>
  </si>
  <si>
    <t>TET283(1283)</t>
  </si>
  <si>
    <t>TET284(1284)</t>
  </si>
  <si>
    <t>TET285(1285)</t>
  </si>
  <si>
    <t>UMAN047</t>
  </si>
  <si>
    <t>UMAP015</t>
  </si>
  <si>
    <t>UTET2436</t>
  </si>
  <si>
    <t>CAB149</t>
  </si>
  <si>
    <t>CAB172</t>
  </si>
  <si>
    <t>NAC071</t>
  </si>
  <si>
    <t>MAN042</t>
  </si>
  <si>
    <t>SOF252</t>
  </si>
  <si>
    <t>USOF063</t>
  </si>
  <si>
    <t>USOF0431</t>
  </si>
  <si>
    <t>UCAB1272</t>
  </si>
  <si>
    <t>UGAZ0113</t>
  </si>
  <si>
    <t>UGAZ011</t>
  </si>
  <si>
    <t>NIA058</t>
  </si>
  <si>
    <t>MAN077</t>
  </si>
  <si>
    <t>ZAM098</t>
  </si>
  <si>
    <t>ZAM113</t>
  </si>
  <si>
    <t>ZAM124</t>
  </si>
  <si>
    <t>NAM218</t>
  </si>
  <si>
    <t>MOC168</t>
  </si>
  <si>
    <t>UZAM241</t>
  </si>
  <si>
    <t>UZAM003</t>
  </si>
  <si>
    <t>UCAB124</t>
  </si>
  <si>
    <t>UZAM2441</t>
  </si>
  <si>
    <t>UZAM2416</t>
  </si>
  <si>
    <t>UINH0742</t>
  </si>
  <si>
    <t>USOF0436</t>
  </si>
  <si>
    <t>UZAM0018</t>
  </si>
  <si>
    <t>LABEL=CAB2191, CellIndex=395, CGI=64303527BF547</t>
  </si>
  <si>
    <t>CAB2191</t>
  </si>
  <si>
    <t>LABEL=CAB2192, CellIndex=396, CGI=64303527BF548</t>
  </si>
  <si>
    <t>CAB2192</t>
  </si>
  <si>
    <t>LABEL=CAB2193, CellIndex=397, CGI=64303527BF549</t>
  </si>
  <si>
    <t>CAB2193</t>
  </si>
  <si>
    <t>LABEL=CAB2231, CellIndex=607, CGI=64303527DF56F</t>
  </si>
  <si>
    <t>CAB2231</t>
  </si>
  <si>
    <t>LABEL=CAB2232, CellIndex=608, CGI=64303527DF570</t>
  </si>
  <si>
    <t>CAB2232</t>
  </si>
  <si>
    <t>LABEL=CAB2233, CellIndex=609, CGI=64303527DF571</t>
  </si>
  <si>
    <t>CAB2233</t>
  </si>
  <si>
    <t>CAB193</t>
  </si>
  <si>
    <t>NAM120</t>
  </si>
  <si>
    <t>NAC294</t>
  </si>
  <si>
    <t>NIA154</t>
  </si>
  <si>
    <t>UCAB001</t>
  </si>
  <si>
    <t>UTET059</t>
  </si>
  <si>
    <t>UMAP021</t>
  </si>
  <si>
    <t>UMAP0212</t>
  </si>
  <si>
    <t>UINH0743</t>
  </si>
  <si>
    <t>NAM054</t>
  </si>
  <si>
    <t>NAM080</t>
  </si>
  <si>
    <t>CAB223</t>
  </si>
  <si>
    <t>MOC081</t>
  </si>
  <si>
    <t>NIA191</t>
  </si>
  <si>
    <t>TET256</t>
  </si>
  <si>
    <t>USOF071</t>
  </si>
  <si>
    <t>UCAB104</t>
  </si>
  <si>
    <t>UTET0142</t>
  </si>
  <si>
    <t>UTET014</t>
  </si>
  <si>
    <t>USOF079</t>
  </si>
  <si>
    <t>UCAB0173</t>
  </si>
  <si>
    <t>UNIA1026</t>
  </si>
  <si>
    <t>USOF0405</t>
  </si>
  <si>
    <t>UCAB1044</t>
  </si>
  <si>
    <t>UMAP0215</t>
  </si>
  <si>
    <t>LABEL=ZAM2991, CellIndex=391, CGI=6430351558E27</t>
  </si>
  <si>
    <t>ZAM2991</t>
  </si>
  <si>
    <t>LABEL=ZAM2992, CellIndex=392, CGI=6430351558E28</t>
  </si>
  <si>
    <t>ZAM2992</t>
  </si>
  <si>
    <t>LABEL=ZAM2993, CellIndex=393, CGI=6430351558E29</t>
  </si>
  <si>
    <t>ZAM2993</t>
  </si>
  <si>
    <t>LABEL=MOC3071, CellIndex=363, CGI=6430352DB8E77</t>
  </si>
  <si>
    <t>MOC3071</t>
  </si>
  <si>
    <t>LABEL=MOC3072, CellIndex=364, CGI=6430352DB8E78</t>
  </si>
  <si>
    <t>MOC3072</t>
  </si>
  <si>
    <t>LABEL=MOC3073, CellIndex=365, CGI=6430352DB8E79</t>
  </si>
  <si>
    <t>MOC3073</t>
  </si>
  <si>
    <t>CAB219</t>
  </si>
  <si>
    <t>ZAM299</t>
  </si>
  <si>
    <t>CAB120</t>
  </si>
  <si>
    <t>NAC343</t>
  </si>
  <si>
    <t>MOC307</t>
  </si>
  <si>
    <t>NIA026</t>
  </si>
  <si>
    <t>MAN126</t>
  </si>
  <si>
    <t>NIA139</t>
  </si>
  <si>
    <t>SOF107</t>
  </si>
  <si>
    <t>SOF188</t>
  </si>
  <si>
    <t>TET272</t>
  </si>
  <si>
    <t>UNAM215</t>
  </si>
  <si>
    <t>USOF0792</t>
  </si>
  <si>
    <t>UCAB1055</t>
  </si>
  <si>
    <t>USOF0714</t>
  </si>
  <si>
    <t>LABEL=MOC3081, CellIndex=366, CGI=6430352DB8E81</t>
  </si>
  <si>
    <t>MOC3081</t>
  </si>
  <si>
    <t>LABEL=MOC3082, CellIndex=367, CGI=6430352DB8E82</t>
  </si>
  <si>
    <t>MOC3082</t>
  </si>
  <si>
    <t>LABEL=MOC3083, CellIndex=368, CGI=6430352DB8E83</t>
  </si>
  <si>
    <t>MOC3083</t>
  </si>
  <si>
    <t>CAB202</t>
  </si>
  <si>
    <t>ZAM145</t>
  </si>
  <si>
    <t>CAB014</t>
  </si>
  <si>
    <t>NAC162</t>
  </si>
  <si>
    <t>MOC185</t>
  </si>
  <si>
    <t>MOC234</t>
  </si>
  <si>
    <t>MAN036</t>
  </si>
  <si>
    <t>NIA100</t>
  </si>
  <si>
    <t>SOF264</t>
  </si>
  <si>
    <t>SOF268</t>
  </si>
  <si>
    <t>TET116</t>
  </si>
  <si>
    <t>USOF0173</t>
  </si>
  <si>
    <t>UNAC0712</t>
  </si>
  <si>
    <t>UMOC079</t>
  </si>
  <si>
    <t>UMAN074</t>
  </si>
  <si>
    <t>UMAN0742</t>
  </si>
  <si>
    <t>UMOC0795</t>
  </si>
  <si>
    <t>UZAM0011</t>
  </si>
  <si>
    <t>UMAN0472</t>
  </si>
  <si>
    <t>UGAZ0941</t>
  </si>
  <si>
    <t>UGAZ094</t>
  </si>
  <si>
    <t>UGAZ0111</t>
  </si>
  <si>
    <t>UMAP018</t>
  </si>
  <si>
    <t>UMAP0183</t>
  </si>
  <si>
    <t>USOF0635</t>
  </si>
  <si>
    <t>UMAP074</t>
  </si>
  <si>
    <t>UMAP0742</t>
  </si>
  <si>
    <t>UCAB0139</t>
  </si>
  <si>
    <t>CAB061</t>
  </si>
  <si>
    <t>CAB142</t>
  </si>
  <si>
    <t>CAB200</t>
  </si>
  <si>
    <t>NAM064</t>
  </si>
  <si>
    <t>NAM085</t>
  </si>
  <si>
    <t>NAM265</t>
  </si>
  <si>
    <t>ZAM031</t>
  </si>
  <si>
    <t>CAB017</t>
  </si>
  <si>
    <t>CAB123</t>
  </si>
  <si>
    <t>NIA003</t>
  </si>
  <si>
    <t>MAN135</t>
  </si>
  <si>
    <t>SOF055</t>
  </si>
  <si>
    <t>TET079</t>
  </si>
  <si>
    <t>UZAM0061</t>
  </si>
  <si>
    <t>UZAM006</t>
  </si>
  <si>
    <t>UNAC092</t>
  </si>
  <si>
    <t>UMAP0331</t>
  </si>
  <si>
    <t>UMAP033</t>
  </si>
  <si>
    <t>UNAC0924</t>
  </si>
  <si>
    <t>UCAB0423</t>
  </si>
  <si>
    <t>UMAP0216</t>
  </si>
  <si>
    <t>UMAP1123</t>
  </si>
  <si>
    <t>UMAP112</t>
  </si>
  <si>
    <t>UMAP0151</t>
  </si>
  <si>
    <t>UMAC075</t>
  </si>
  <si>
    <t>UMAC0752</t>
  </si>
  <si>
    <t>CAB027</t>
  </si>
  <si>
    <t>NAM168</t>
  </si>
  <si>
    <t>NAM207</t>
  </si>
  <si>
    <t>ZAM054</t>
  </si>
  <si>
    <t>NAM320</t>
  </si>
  <si>
    <t>NIA067</t>
  </si>
  <si>
    <t>MAN095</t>
  </si>
  <si>
    <t>NIA132</t>
  </si>
  <si>
    <t>NIA134</t>
  </si>
  <si>
    <t>SOF096</t>
  </si>
  <si>
    <t>SOF160</t>
  </si>
  <si>
    <t>SOF262</t>
  </si>
  <si>
    <t>TET128</t>
  </si>
  <si>
    <t>TET283</t>
  </si>
  <si>
    <t>UZAM0032</t>
  </si>
  <si>
    <t>UCAB048</t>
  </si>
  <si>
    <t>USOF0463</t>
  </si>
  <si>
    <t>UCAB0481</t>
  </si>
  <si>
    <t>UZAM009</t>
  </si>
  <si>
    <t>USOF047</t>
  </si>
  <si>
    <t>UZAM0091</t>
  </si>
  <si>
    <t>USOF0472</t>
  </si>
  <si>
    <t>UCAB007</t>
  </si>
  <si>
    <t>USOF0641</t>
  </si>
  <si>
    <t>UCAB0072</t>
  </si>
  <si>
    <t>USOF0642</t>
  </si>
  <si>
    <t>USOF0643</t>
  </si>
  <si>
    <t>UCAB1242</t>
  </si>
  <si>
    <t>UMAP1331</t>
  </si>
  <si>
    <t>UMAP133</t>
  </si>
  <si>
    <t>UINH0751</t>
  </si>
  <si>
    <t>UINH075</t>
  </si>
  <si>
    <t>UINH0753</t>
  </si>
  <si>
    <t>UMAP048</t>
  </si>
  <si>
    <t>UINH0771</t>
  </si>
  <si>
    <t>UINH077</t>
  </si>
  <si>
    <t>UCAB142</t>
  </si>
  <si>
    <t>UGAZ106</t>
  </si>
  <si>
    <t>UTET1151</t>
  </si>
  <si>
    <t>UTET115</t>
  </si>
  <si>
    <t>UGAZ1063</t>
  </si>
  <si>
    <t>UCAB1421</t>
  </si>
  <si>
    <t>UNAC2515</t>
  </si>
  <si>
    <t>UTET1153</t>
  </si>
  <si>
    <t>UINH0773</t>
  </si>
  <si>
    <t>UINH0772</t>
  </si>
  <si>
    <t>UMAP247</t>
  </si>
  <si>
    <t>UMAP0484</t>
  </si>
  <si>
    <t>UMAP2472</t>
  </si>
  <si>
    <t>UMAP243</t>
  </si>
  <si>
    <t>UMAP0872</t>
  </si>
  <si>
    <t>UMAP087</t>
  </si>
  <si>
    <t>UCAB0016</t>
  </si>
  <si>
    <t>UMAP2432</t>
  </si>
  <si>
    <t>LABEL=MOC3131, CellIndex=357, CGI=6430352DE8EB3</t>
  </si>
  <si>
    <t>MOC3131</t>
  </si>
  <si>
    <t>LABEL=MOC3132, CellIndex=358, CGI=6430352DE8EB4</t>
  </si>
  <si>
    <t>MOC3132</t>
  </si>
  <si>
    <t>LABEL=MOC3133, CellIndex=359, CGI=6430352DE8EB5</t>
  </si>
  <si>
    <t>MOC3133</t>
  </si>
  <si>
    <t>BCNA12</t>
  </si>
  <si>
    <t>LABEL=TEST12, CellIndex=1, CGI=643034E2C271C</t>
  </si>
  <si>
    <t>TEST12,</t>
  </si>
  <si>
    <t>INH064</t>
  </si>
  <si>
    <t>CAB148</t>
  </si>
  <si>
    <t>NAM250</t>
  </si>
  <si>
    <t>ZAM038</t>
  </si>
  <si>
    <t>ZAM303</t>
  </si>
  <si>
    <t>NAM285</t>
  </si>
  <si>
    <t>MOC257</t>
  </si>
  <si>
    <t>MOC308</t>
  </si>
  <si>
    <t>MAN014</t>
  </si>
  <si>
    <t>MAN019</t>
  </si>
  <si>
    <t>MAN172</t>
  </si>
  <si>
    <t>MAN207</t>
  </si>
  <si>
    <t>SOF053</t>
  </si>
  <si>
    <t>SOF190</t>
  </si>
  <si>
    <t>UMAN060</t>
  </si>
  <si>
    <t>UNAC0863</t>
  </si>
  <si>
    <t>UNAC086</t>
  </si>
  <si>
    <t>UNAC0861</t>
  </si>
  <si>
    <t>UNAC0862</t>
  </si>
  <si>
    <t>UMAN0602</t>
  </si>
  <si>
    <t>UCAB094</t>
  </si>
  <si>
    <t>UZAM242</t>
  </si>
  <si>
    <t>UMAN0802</t>
  </si>
  <si>
    <t>UMAN080</t>
  </si>
  <si>
    <t>UZAM2422</t>
  </si>
  <si>
    <t>UZAM1744</t>
  </si>
  <si>
    <t>UTET1392</t>
  </si>
  <si>
    <t>UTET139</t>
  </si>
  <si>
    <t>UCAB0943</t>
  </si>
  <si>
    <t>UZAM2423</t>
  </si>
  <si>
    <t>UCAB0941</t>
  </si>
  <si>
    <t>USOF0435</t>
  </si>
  <si>
    <t>UCAB1422</t>
  </si>
  <si>
    <t>UMAC1061</t>
  </si>
  <si>
    <t>UMAC106</t>
  </si>
  <si>
    <t>LABEL=CAB2241, CellIndex=170, CGI=643035278F579</t>
  </si>
  <si>
    <t>CAB2241</t>
  </si>
  <si>
    <t>LABEL=CAB2242, CellIndex=171, CGI=643035278F57A</t>
  </si>
  <si>
    <t>CAB2242</t>
  </si>
  <si>
    <t>LABEL=CAB2243, CellIndex=172, CGI=643035278F57B</t>
  </si>
  <si>
    <t>CAB2243</t>
  </si>
  <si>
    <t>LABEL=ZAM2981, CellIndex=388, CGI=6430351558E1D</t>
  </si>
  <si>
    <t>ZAM2981</t>
  </si>
  <si>
    <t>LABEL=ZAM2982, CellIndex=389, CGI=6430351550E28</t>
  </si>
  <si>
    <t>ZAM2982</t>
  </si>
  <si>
    <t>LABEL=ZAM2983, CellIndex=390, CGI=6430351558E1F</t>
  </si>
  <si>
    <t>ZAM2983</t>
  </si>
  <si>
    <t>LABEL=ZAM2984, CellIndex=214, CGI=6430351558E20</t>
  </si>
  <si>
    <t>ZAM2984</t>
  </si>
  <si>
    <t>LABEL=ZAM3041, CellIndex=394, CGI=6430351558E59</t>
  </si>
  <si>
    <t>ZAM3041</t>
  </si>
  <si>
    <t>LABEL=ZAM3042, CellIndex=395, CGI=6430351558E5A</t>
  </si>
  <si>
    <t>ZAM3042</t>
  </si>
  <si>
    <t>LABEL=ZAM3043, CellIndex=396, CGI=6430351558E5B</t>
  </si>
  <si>
    <t>ZAM3043</t>
  </si>
  <si>
    <t>LABEL=MOC3151, CellIndex=375, CGI=6430352DE8EC7</t>
  </si>
  <si>
    <t>MOC3151</t>
  </si>
  <si>
    <t>LABEL=MOC3152, CellIndex=376, CGI=6430352DE8EC8</t>
  </si>
  <si>
    <t>MOC3152</t>
  </si>
  <si>
    <t>LABEL=MOC3153, CellIndex=377, CGI=6430352DE8EC9</t>
  </si>
  <si>
    <t>MOC3153</t>
  </si>
  <si>
    <t>LABEL=MOC3161, CellIndex=378, CGI=6430352DC8ED1</t>
  </si>
  <si>
    <t>MOC3161</t>
  </si>
  <si>
    <t>LABEL=MOC3162, CellIndex=379, CGI=6430352DC8ED2</t>
  </si>
  <si>
    <t>MOC3162</t>
  </si>
  <si>
    <t>LABEL=MOC3163, CellIndex=380, CGI=6430352DC8ED3</t>
  </si>
  <si>
    <t>MOC3163</t>
  </si>
  <si>
    <t>LABEL=MOC3211, CellIndex=390, CGI=6430352DC8F03</t>
  </si>
  <si>
    <t>MOC3211</t>
  </si>
  <si>
    <t>LABEL=MOC3212, CellIndex=391, CGI=6430352DC8F04</t>
  </si>
  <si>
    <t>MOC3212</t>
  </si>
  <si>
    <t>LABEL=MOC3213, CellIndex=392, CGI=6430352DC8F05</t>
  </si>
  <si>
    <t>MOC3213</t>
  </si>
  <si>
    <t>CAB021</t>
  </si>
  <si>
    <t>NAM066</t>
  </si>
  <si>
    <t>NAM102</t>
  </si>
  <si>
    <t>NAM328</t>
  </si>
  <si>
    <t>ZAM013</t>
  </si>
  <si>
    <t>ZAM240</t>
  </si>
  <si>
    <t>ZAM265</t>
  </si>
  <si>
    <t>ZAM304</t>
  </si>
  <si>
    <t>CAB007</t>
  </si>
  <si>
    <t>CAB143</t>
  </si>
  <si>
    <t>NAC027</t>
  </si>
  <si>
    <t>NAC146</t>
  </si>
  <si>
    <t>NAC147</t>
  </si>
  <si>
    <t>MOC141</t>
  </si>
  <si>
    <t>MOC316</t>
  </si>
  <si>
    <t>MAN073</t>
  </si>
  <si>
    <t>NIA156</t>
  </si>
  <si>
    <t>SOF060</t>
  </si>
  <si>
    <t>SOF069</t>
  </si>
  <si>
    <t>SOF186</t>
  </si>
  <si>
    <t>SOF270</t>
  </si>
  <si>
    <t>TET076</t>
  </si>
  <si>
    <t>UNAM2153</t>
  </si>
  <si>
    <t>USOF0461</t>
  </si>
  <si>
    <t>UZAM022</t>
  </si>
  <si>
    <t>UNAM133</t>
  </si>
  <si>
    <t>UNAC230</t>
  </si>
  <si>
    <t>UTET0591</t>
  </si>
  <si>
    <t>UZAM0223</t>
  </si>
  <si>
    <t>UZAM0663</t>
  </si>
  <si>
    <t>UNAC2301</t>
  </si>
  <si>
    <t>UGAZ0521</t>
  </si>
  <si>
    <t>UGAZ052</t>
  </si>
  <si>
    <t>UMAP140</t>
  </si>
  <si>
    <t>UINH035</t>
  </si>
  <si>
    <t>UGAZ0522</t>
  </si>
  <si>
    <t>UINH0352</t>
  </si>
  <si>
    <t>UGAZ0523</t>
  </si>
  <si>
    <t>UMAP1401</t>
  </si>
  <si>
    <t>USOF0439</t>
  </si>
  <si>
    <t>UNAM1336</t>
  </si>
  <si>
    <t>UCAB1445</t>
  </si>
  <si>
    <t>UMAC0261</t>
  </si>
  <si>
    <t>UMAC026</t>
  </si>
  <si>
    <t>UMAC0262</t>
  </si>
  <si>
    <t>UMAC0263</t>
  </si>
  <si>
    <t>UMAC035</t>
  </si>
  <si>
    <t>UMAC0352</t>
  </si>
  <si>
    <t>UMAC036</t>
  </si>
  <si>
    <t>UMAC0362</t>
  </si>
  <si>
    <t>UMAC0751</t>
  </si>
  <si>
    <t>UMAC1591</t>
  </si>
  <si>
    <t>UMAC159</t>
  </si>
  <si>
    <t>LABEL=ZAM3021, CellIndex=96, CGI=6430351558E45</t>
  </si>
  <si>
    <t>ZAM3021</t>
  </si>
  <si>
    <t>LABEL=ZAM3022, CellIndex=97, CGI=6430351558E46</t>
  </si>
  <si>
    <t>ZAM3022</t>
  </si>
  <si>
    <t>LABEL=ZAM3023, CellIndex=98, CGI=6430351558E47</t>
  </si>
  <si>
    <t>ZAM3023</t>
  </si>
  <si>
    <t>LABEL=CAB1439, CellIndex=106, CGI=64303527AF257</t>
  </si>
  <si>
    <t>CAB1439</t>
  </si>
  <si>
    <t>CAB076</t>
  </si>
  <si>
    <t>NAM020</t>
  </si>
  <si>
    <t>ZAM023</t>
  </si>
  <si>
    <t>ZAM055</t>
  </si>
  <si>
    <t>ZAM092</t>
  </si>
  <si>
    <t>ZAM137</t>
  </si>
  <si>
    <t>ZAM144</t>
  </si>
  <si>
    <t>ZAM285</t>
  </si>
  <si>
    <t>ZAM297</t>
  </si>
  <si>
    <t>CAB080</t>
  </si>
  <si>
    <t>NAM309</t>
  </si>
  <si>
    <t>NAC012</t>
  </si>
  <si>
    <t>NAC230</t>
  </si>
  <si>
    <t>MOC119</t>
  </si>
  <si>
    <t>MOC121</t>
  </si>
  <si>
    <t>MOC138</t>
  </si>
  <si>
    <t>MOC142</t>
  </si>
  <si>
    <t>MOC306</t>
  </si>
  <si>
    <t>MOC321</t>
  </si>
  <si>
    <t>MAN020</t>
  </si>
  <si>
    <t>NIA047</t>
  </si>
  <si>
    <t>MAN057</t>
  </si>
  <si>
    <t>SOF044</t>
  </si>
  <si>
    <t>SOF255</t>
  </si>
  <si>
    <t>SOF272</t>
  </si>
  <si>
    <t>TET034</t>
  </si>
  <si>
    <t>TET035</t>
  </si>
  <si>
    <t>TET142</t>
  </si>
  <si>
    <t>UNAM056</t>
  </si>
  <si>
    <t>UMAN1031</t>
  </si>
  <si>
    <t>UMAN103</t>
  </si>
  <si>
    <t>USOF0053</t>
  </si>
  <si>
    <t>UMAN0071</t>
  </si>
  <si>
    <t>UMAN007</t>
  </si>
  <si>
    <t>USOF038</t>
  </si>
  <si>
    <t>UZAM0093</t>
  </si>
  <si>
    <t>UNAM266</t>
  </si>
  <si>
    <t>UNAC241</t>
  </si>
  <si>
    <t>UMAN1032</t>
  </si>
  <si>
    <t>USOF0382</t>
  </si>
  <si>
    <t>UMAN1033</t>
  </si>
  <si>
    <t>UNAM154</t>
  </si>
  <si>
    <t>UZAM0283</t>
  </si>
  <si>
    <t>UZAM028</t>
  </si>
  <si>
    <t>UMAN090</t>
  </si>
  <si>
    <t>UNAM2668</t>
  </si>
  <si>
    <t>UMAN0901</t>
  </si>
  <si>
    <t>UZAM0281</t>
  </si>
  <si>
    <t>UNAM1541</t>
  </si>
  <si>
    <t>UMOC1706</t>
  </si>
  <si>
    <t>UGAZ020</t>
  </si>
  <si>
    <t>UGAZ027</t>
  </si>
  <si>
    <t>UINH0741</t>
  </si>
  <si>
    <t>UGAZ0203</t>
  </si>
  <si>
    <t>UMAN1035</t>
  </si>
  <si>
    <t>UNAM0566</t>
  </si>
  <si>
    <t>UGAZ0274</t>
  </si>
  <si>
    <t>UMAN1034</t>
  </si>
  <si>
    <t>UMAN0078</t>
  </si>
  <si>
    <t>UNAC2416</t>
  </si>
  <si>
    <t>UMAC0221</t>
  </si>
  <si>
    <t>UMAC022</t>
  </si>
  <si>
    <t>UMAC1593</t>
  </si>
  <si>
    <t>INH095</t>
  </si>
  <si>
    <t>ZAM036</t>
  </si>
  <si>
    <t>ZAM062</t>
  </si>
  <si>
    <t>CAB095</t>
  </si>
  <si>
    <t>CAB173</t>
  </si>
  <si>
    <t>CAB208</t>
  </si>
  <si>
    <t>NAM154</t>
  </si>
  <si>
    <t>NAM174</t>
  </si>
  <si>
    <t>NAM374</t>
  </si>
  <si>
    <t>NAC018</t>
  </si>
  <si>
    <t>MOC047</t>
  </si>
  <si>
    <t>MOC049</t>
  </si>
  <si>
    <t>MOC085</t>
  </si>
  <si>
    <t>MOC094</t>
  </si>
  <si>
    <t>NIA037</t>
  </si>
  <si>
    <t>MAN045</t>
  </si>
  <si>
    <t>MAN175</t>
  </si>
  <si>
    <t>SOF047</t>
  </si>
  <si>
    <t>SOF260</t>
  </si>
  <si>
    <t>TET006</t>
  </si>
  <si>
    <t>TET107</t>
  </si>
  <si>
    <t>TET156</t>
  </si>
  <si>
    <t>TET254</t>
  </si>
  <si>
    <t>10/03/2014 00:00:00</t>
  </si>
  <si>
    <t>UMAN043</t>
  </si>
  <si>
    <t>UMAN0433</t>
  </si>
  <si>
    <t>UNAC239</t>
  </si>
  <si>
    <t>UNAC2392</t>
  </si>
  <si>
    <t>UNAM1001</t>
  </si>
  <si>
    <t>UNAM100</t>
  </si>
  <si>
    <t>UNAM106</t>
  </si>
  <si>
    <t>UNAM1065</t>
  </si>
  <si>
    <t>USOF078</t>
  </si>
  <si>
    <t>USOF0782</t>
  </si>
  <si>
    <t>UTET1282</t>
  </si>
  <si>
    <t>UTET240</t>
  </si>
  <si>
    <t>UTET2403</t>
  </si>
  <si>
    <t>LABEL=NAC3700, CellIndex=303, CGI=643035341BE3C</t>
  </si>
  <si>
    <t>NAC3700</t>
  </si>
  <si>
    <t>LABEL=NAC3701, CellIndex=300, CGI=643035341BE3D</t>
  </si>
  <si>
    <t>NAC3701</t>
  </si>
  <si>
    <t>LABEL=NAC3702, CellIndex=301, CGI=643035341BE3E</t>
  </si>
  <si>
    <t>NAC3702</t>
  </si>
  <si>
    <t>LABEL=NAC3703, CellIndex=302, CGI=643035341BE3F</t>
  </si>
  <si>
    <t>NAC3703</t>
  </si>
  <si>
    <t>NAM304</t>
  </si>
  <si>
    <t>NAM317</t>
  </si>
  <si>
    <t>NAC118</t>
  </si>
  <si>
    <t>NAC164</t>
  </si>
  <si>
    <t>MOC313</t>
  </si>
  <si>
    <t>CAB217</t>
  </si>
  <si>
    <t>NAM062</t>
  </si>
  <si>
    <t>ZAM103</t>
  </si>
  <si>
    <t>ZAM172</t>
  </si>
  <si>
    <t>CAB011</t>
  </si>
  <si>
    <t>CAB185</t>
  </si>
  <si>
    <t>MAN001</t>
  </si>
  <si>
    <t>NIA184</t>
  </si>
  <si>
    <t>SOF009</t>
  </si>
  <si>
    <t>SOF019</t>
  </si>
  <si>
    <t>TET011</t>
  </si>
  <si>
    <t>TET074</t>
  </si>
  <si>
    <t>TET150</t>
  </si>
  <si>
    <t>TET155</t>
  </si>
  <si>
    <t>TET259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</si>
</sst>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#,##0.0"/>
    <numFmt numFmtId="166" formatCode="0.0"/>
    <numFmt numFmtId="167" formatCode="mm\.dd\.yyyy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Times New Roman"/>
      <family val="1"/>
    </font>
    <font>
      <sz val="11"/>
      <color indexed="8"/>
      <name val="Calibri"/>
      <family val="2"/>
    </font>
    <font>
      <sz val="11"/>
      <color indexed="8"/>
      <name val="Times New Roman"/>
      <family val="1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Times New Roman"/>
      <family val="1"/>
      <charset val="163"/>
    </font>
    <font>
      <b/>
      <sz val="12"/>
      <color rgb="FFFF0000"/>
      <name val="Times New Roman"/>
      <family val="1"/>
    </font>
    <font>
      <b/>
      <sz val="10"/>
      <color rgb="FFFF0000"/>
      <name val="Arial"/>
      <family val="2"/>
    </font>
    <font>
      <b/>
      <sz val="10"/>
      <color rgb="FFFF0000"/>
      <name val="Times New Roman"/>
      <family val="1"/>
    </font>
    <font>
      <b/>
      <sz val="8"/>
      <name val="Arial"/>
      <family val="2"/>
    </font>
    <font>
      <u/>
      <sz val="10"/>
      <color indexed="12"/>
      <name val="Arial"/>
    </font>
    <font>
      <b/>
      <sz val="8"/>
      <color indexed="8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6">
    <xf numFmtId="0" fontId="0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7" fillId="35" borderId="0" applyNumberFormat="0" applyBorder="0" applyAlignment="0" applyProtection="0"/>
    <xf numFmtId="0" fontId="7" fillId="16" borderId="0" applyNumberFormat="0" applyBorder="0" applyAlignment="0" applyProtection="0"/>
    <xf numFmtId="0" fontId="7" fillId="20" borderId="0" applyNumberFormat="0" applyBorder="0" applyAlignment="0" applyProtection="0"/>
    <xf numFmtId="0" fontId="7" fillId="24" borderId="0" applyNumberFormat="0" applyBorder="0" applyAlignment="0" applyProtection="0"/>
    <xf numFmtId="0" fontId="7" fillId="28" borderId="0" applyNumberFormat="0" applyBorder="0" applyAlignment="0" applyProtection="0"/>
    <xf numFmtId="0" fontId="7" fillId="32" borderId="0" applyNumberFormat="0" applyBorder="0" applyAlignment="0" applyProtection="0"/>
    <xf numFmtId="0" fontId="7" fillId="36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0" fillId="8" borderId="0" applyNumberFormat="0" applyBorder="0" applyAlignment="0" applyProtection="0"/>
    <xf numFmtId="0" fontId="11" fillId="11" borderId="7" applyNumberFormat="0" applyAlignment="0" applyProtection="0"/>
    <xf numFmtId="0" fontId="12" fillId="12" borderId="10" applyNumberFormat="0" applyAlignment="0" applyProtection="0"/>
    <xf numFmtId="164" fontId="4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7" applyNumberFormat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9" fillId="0" borderId="0">
      <alignment vertical="top"/>
    </xf>
    <xf numFmtId="0" fontId="7" fillId="0" borderId="0"/>
    <xf numFmtId="0" fontId="9" fillId="0" borderId="0">
      <alignment vertical="top"/>
    </xf>
    <xf numFmtId="0" fontId="7" fillId="0" borderId="0"/>
    <xf numFmtId="0" fontId="8" fillId="0" borderId="0"/>
    <xf numFmtId="0" fontId="8" fillId="0" borderId="0"/>
    <xf numFmtId="0" fontId="9" fillId="0" borderId="0">
      <alignment vertical="top"/>
    </xf>
    <xf numFmtId="0" fontId="7" fillId="0" borderId="0"/>
    <xf numFmtId="0" fontId="8" fillId="0" borderId="0"/>
    <xf numFmtId="0" fontId="9" fillId="0" borderId="0"/>
    <xf numFmtId="0" fontId="4" fillId="13" borderId="11" applyNumberFormat="0" applyFont="0" applyAlignment="0" applyProtection="0"/>
    <xf numFmtId="0" fontId="4" fillId="13" borderId="11" applyNumberFormat="0" applyFont="0" applyAlignment="0" applyProtection="0"/>
    <xf numFmtId="0" fontId="4" fillId="13" borderId="11" applyNumberFormat="0" applyFont="0" applyAlignment="0" applyProtection="0"/>
    <xf numFmtId="0" fontId="4" fillId="13" borderId="11" applyNumberFormat="0" applyFont="0" applyAlignment="0" applyProtection="0"/>
    <xf numFmtId="0" fontId="21" fillId="11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24" fillId="0" borderId="0" applyNumberFormat="0" applyFont="0" applyFill="0" applyBorder="0" applyAlignment="0" applyProtection="0"/>
    <xf numFmtId="0" fontId="8" fillId="0" borderId="0"/>
  </cellStyleXfs>
  <cellXfs count="80">
    <xf numFmtId="0" fontId="0" fillId="0" borderId="0" xfId="0"/>
    <xf numFmtId="0" fontId="1" fillId="0" borderId="0" xfId="0" applyFont="1"/>
    <xf numFmtId="0" fontId="1" fillId="0" borderId="0" xfId="0" applyNumberFormat="1" applyFont="1"/>
    <xf numFmtId="14" fontId="1" fillId="0" borderId="0" xfId="0" applyNumberFormat="1" applyFont="1"/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/>
    <xf numFmtId="0" fontId="5" fillId="4" borderId="1" xfId="0" applyNumberFormat="1" applyFont="1" applyFill="1" applyBorder="1" applyAlignment="1">
      <alignment horizontal="center"/>
    </xf>
    <xf numFmtId="0" fontId="5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165" fontId="3" fillId="3" borderId="2" xfId="0" applyNumberFormat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6" fillId="38" borderId="1" xfId="0" applyFont="1" applyFill="1" applyBorder="1" applyAlignment="1">
      <alignment horizontal="center" vertical="center"/>
    </xf>
    <xf numFmtId="0" fontId="6" fillId="39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0" xfId="0" applyFill="1" applyBorder="1"/>
    <xf numFmtId="0" fontId="26" fillId="46" borderId="1" xfId="0" applyFont="1" applyFill="1" applyBorder="1" applyAlignment="1">
      <alignment vertical="center"/>
    </xf>
    <xf numFmtId="14" fontId="6" fillId="47" borderId="1" xfId="0" applyNumberFormat="1" applyFont="1" applyFill="1" applyBorder="1" applyAlignment="1">
      <alignment vertical="center"/>
    </xf>
    <xf numFmtId="1" fontId="6" fillId="3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3" fillId="48" borderId="1" xfId="1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wrapText="1"/>
    </xf>
    <xf numFmtId="0" fontId="0" fillId="44" borderId="13" xfId="0" applyFill="1" applyBorder="1" applyAlignment="1">
      <alignment wrapText="1"/>
    </xf>
    <xf numFmtId="0" fontId="0" fillId="44" borderId="1" xfId="0" applyFill="1" applyBorder="1" applyAlignment="1">
      <alignment wrapText="1"/>
    </xf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0" fontId="28" fillId="40" borderId="1" xfId="0" applyFont="1" applyFill="1" applyBorder="1" applyAlignment="1">
      <alignment horizontal="center" vertical="center"/>
    </xf>
    <xf numFmtId="1" fontId="29" fillId="2" borderId="1" xfId="1" applyNumberFormat="1" applyFont="1" applyFill="1" applyBorder="1" applyAlignment="1">
      <alignment horizontal="center" vertical="center"/>
    </xf>
    <xf numFmtId="2" fontId="29" fillId="2" borderId="1" xfId="0" applyNumberFormat="1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0" fontId="28" fillId="4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8" fillId="43" borderId="1" xfId="0" applyFont="1" applyFill="1" applyBorder="1" applyAlignment="1">
      <alignment horizontal="center" vertical="center"/>
    </xf>
    <xf numFmtId="0" fontId="28" fillId="44" borderId="1" xfId="0" applyFont="1" applyFill="1" applyBorder="1" applyAlignment="1">
      <alignment horizontal="center" vertical="center"/>
    </xf>
    <xf numFmtId="0" fontId="28" fillId="45" borderId="1" xfId="0" applyFont="1" applyFill="1" applyBorder="1" applyAlignment="1">
      <alignment horizontal="center" vertical="center"/>
    </xf>
    <xf numFmtId="0" fontId="6" fillId="49" borderId="1" xfId="0" applyFont="1" applyFill="1" applyBorder="1" applyAlignment="1">
      <alignment horizontal="center" vertical="center"/>
    </xf>
    <xf numFmtId="0" fontId="6" fillId="4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6" borderId="1" xfId="0" applyFont="1" applyFill="1" applyBorder="1" applyAlignment="1">
      <alignment horizontal="center" vertical="center"/>
    </xf>
    <xf numFmtId="0" fontId="0" fillId="44" borderId="0" xfId="0" applyNumberFormat="1" applyFont="1" applyFill="1" applyBorder="1" applyAlignment="1">
      <alignment wrapText="1"/>
    </xf>
    <xf numFmtId="0" fontId="0" fillId="50" borderId="0" xfId="0" applyNumberFormat="1" applyFont="1" applyFill="1" applyBorder="1" applyAlignment="1">
      <alignment wrapText="1"/>
    </xf>
    <xf numFmtId="0" fontId="0" fillId="52" borderId="14" xfId="0" applyNumberFormat="1" applyFont="1" applyFill="1" applyBorder="1" applyAlignment="1"/>
    <xf numFmtId="4" fontId="0" fillId="0" borderId="0" xfId="0" applyNumberFormat="1"/>
    <xf numFmtId="0" fontId="0" fillId="0" borderId="0" xfId="0" applyAlignment="1">
      <alignment horizontal="center" vertical="center" wrapText="1"/>
    </xf>
    <xf numFmtId="0" fontId="0" fillId="49" borderId="0" xfId="0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49" borderId="0" xfId="0" applyNumberFormat="1" applyFill="1" applyAlignment="1">
      <alignment horizontal="center" vertical="center" wrapText="1"/>
    </xf>
    <xf numFmtId="0" fontId="0" fillId="44" borderId="0" xfId="0" applyFill="1" applyAlignment="1">
      <alignment horizontal="center" vertical="center" wrapText="1"/>
    </xf>
    <xf numFmtId="0" fontId="0" fillId="51" borderId="14" xfId="0" applyNumberFormat="1" applyFont="1" applyFill="1" applyBorder="1" applyAlignment="1"/>
    <xf numFmtId="0" fontId="31" fillId="51" borderId="14" xfId="0" applyFont="1" applyFill="1" applyBorder="1"/>
    <xf numFmtId="14" fontId="0" fillId="0" borderId="0" xfId="0" applyNumberFormat="1"/>
    <xf numFmtId="9" fontId="0" fillId="0" borderId="0" xfId="0" applyNumberFormat="1"/>
    <xf numFmtId="22" fontId="0" fillId="0" borderId="0" xfId="0" applyNumberFormat="1"/>
    <xf numFmtId="0" fontId="6" fillId="3" borderId="1" xfId="0" applyFont="1" applyFill="1" applyBorder="1" applyAlignment="1">
      <alignment horizontal="center" vertical="center"/>
    </xf>
    <xf numFmtId="0" fontId="6" fillId="53" borderId="1" xfId="0" applyFont="1" applyFill="1" applyBorder="1" applyAlignment="1">
      <alignment horizontal="center" vertical="center"/>
    </xf>
    <xf numFmtId="0" fontId="6" fillId="54" borderId="1" xfId="0" applyFont="1" applyFill="1" applyBorder="1" applyAlignment="1">
      <alignment horizontal="center" vertical="center"/>
    </xf>
    <xf numFmtId="0" fontId="32" fillId="55" borderId="1" xfId="95" applyFont="1" applyFill="1" applyBorder="1" applyAlignment="1">
      <alignment horizontal="center" vertical="center" wrapText="1"/>
    </xf>
    <xf numFmtId="0" fontId="6" fillId="56" borderId="1" xfId="0" applyFont="1" applyFill="1" applyBorder="1" applyAlignment="1">
      <alignment horizontal="center" vertical="center"/>
    </xf>
    <xf numFmtId="0" fontId="6" fillId="57" borderId="1" xfId="0" applyFont="1" applyFill="1" applyBorder="1" applyAlignment="1">
      <alignment horizontal="center" vertical="center"/>
    </xf>
    <xf numFmtId="0" fontId="6" fillId="40" borderId="1" xfId="0" applyFont="1" applyFill="1" applyBorder="1" applyAlignment="1">
      <alignment horizontal="center" vertical="center"/>
    </xf>
    <xf numFmtId="0" fontId="30" fillId="38" borderId="1" xfId="0" applyFont="1" applyFill="1" applyBorder="1" applyAlignment="1">
      <alignment horizontal="center" vertical="center"/>
    </xf>
    <xf numFmtId="0" fontId="0" fillId="0" borderId="1" xfId="0" applyBorder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Font="1" applyFill="1" applyBorder="1" applyAlignment="1"/>
    <xf numFmtId="4" fontId="0" fillId="0" borderId="0" xfId="0" applyNumberFormat="1" applyFont="1" applyFill="1" applyBorder="1" applyAlignment="1"/>
    <xf numFmtId="0" fontId="1" fillId="0" borderId="1" xfId="0" applyFont="1" applyBorder="1"/>
    <xf numFmtId="2" fontId="0" fillId="0" borderId="1" xfId="0" applyNumberFormat="1" applyBorder="1"/>
    <xf numFmtId="0" fontId="0" fillId="0" borderId="1" xfId="0" applyNumberFormat="1" applyFont="1" applyFill="1" applyBorder="1" applyAlignment="1"/>
    <xf numFmtId="0" fontId="0" fillId="51" borderId="14" xfId="0" applyNumberFormat="1" applyFont="1" applyFill="1" applyBorder="1" applyAlignment="1">
      <alignment wrapText="1"/>
    </xf>
  </cellXfs>
  <cellStyles count="96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10" xfId="30"/>
    <cellStyle name="Comma 11" xfId="31"/>
    <cellStyle name="Comma 11 2" xfId="32"/>
    <cellStyle name="Comma 11 2 2" xfId="33"/>
    <cellStyle name="Comma 11 2 3" xfId="34"/>
    <cellStyle name="Comma 11 2 4" xfId="35"/>
    <cellStyle name="Comma 11 2 5" xfId="36"/>
    <cellStyle name="Comma 11 3" xfId="37"/>
    <cellStyle name="Comma 11 3 2" xfId="38"/>
    <cellStyle name="Comma 11 3 3" xfId="39"/>
    <cellStyle name="Comma 11 3 4" xfId="40"/>
    <cellStyle name="Comma 11 3 5" xfId="41"/>
    <cellStyle name="Comma 11 4" xfId="42"/>
    <cellStyle name="Comma 11 5" xfId="43"/>
    <cellStyle name="Comma 11 6" xfId="44"/>
    <cellStyle name="Comma 11 7" xfId="45"/>
    <cellStyle name="Comma 2" xfId="46"/>
    <cellStyle name="Comma 2 2" xfId="47"/>
    <cellStyle name="Comma 2 3" xfId="48"/>
    <cellStyle name="Comma 2 4" xfId="49"/>
    <cellStyle name="Comma 2 5" xfId="50"/>
    <cellStyle name="Comma 3" xfId="2"/>
    <cellStyle name="Comma 3 2" xfId="51"/>
    <cellStyle name="Comma 3 2 2" xfId="52"/>
    <cellStyle name="Comma 3 2 2 2" xfId="93"/>
    <cellStyle name="Comma 3 3" xfId="53"/>
    <cellStyle name="Comma 4" xfId="54"/>
    <cellStyle name="Comma 4 2" xfId="55"/>
    <cellStyle name="Comma 5" xfId="56"/>
    <cellStyle name="Comma 6" xfId="57"/>
    <cellStyle name="Comma 7" xfId="58"/>
    <cellStyle name="Comma 8" xfId="1"/>
    <cellStyle name="Comma 9" xfId="59"/>
    <cellStyle name="Explanatory Text 2" xfId="60"/>
    <cellStyle name="Good 2" xfId="61"/>
    <cellStyle name="Heading 1 2" xfId="62"/>
    <cellStyle name="Heading 2 2" xfId="63"/>
    <cellStyle name="Heading 3 2" xfId="64"/>
    <cellStyle name="Heading 4 2" xfId="65"/>
    <cellStyle name="Input 2" xfId="66"/>
    <cellStyle name="Linked Cell 2" xfId="67"/>
    <cellStyle name="Neutral 2" xfId="68"/>
    <cellStyle name="Normal" xfId="0" builtinId="0"/>
    <cellStyle name="Normal 10" xfId="69"/>
    <cellStyle name="Normal 11" xfId="70"/>
    <cellStyle name="Normal 12" xfId="71"/>
    <cellStyle name="Normal 13" xfId="72"/>
    <cellStyle name="Normal 14" xfId="73"/>
    <cellStyle name="Normal 15" xfId="94"/>
    <cellStyle name="Normal 2" xfId="74"/>
    <cellStyle name="Normal 2 2" xfId="75"/>
    <cellStyle name="Normal 21" xfId="76"/>
    <cellStyle name="Normal 3" xfId="77"/>
    <cellStyle name="Normal 4" xfId="78"/>
    <cellStyle name="Normal 5" xfId="79"/>
    <cellStyle name="Normal 5 2" xfId="80"/>
    <cellStyle name="Normal 6" xfId="81"/>
    <cellStyle name="Normal 7" xfId="82"/>
    <cellStyle name="Normal 8" xfId="83"/>
    <cellStyle name="Normal 9" xfId="84"/>
    <cellStyle name="Normal_Book1" xfId="95"/>
    <cellStyle name="Note 2" xfId="85"/>
    <cellStyle name="Note 2 2" xfId="86"/>
    <cellStyle name="Note 2 3" xfId="87"/>
    <cellStyle name="Note 2 4" xfId="88"/>
    <cellStyle name="Output 2" xfId="89"/>
    <cellStyle name="Title 2" xfId="90"/>
    <cellStyle name="Total 2" xfId="91"/>
    <cellStyle name="Warning Text 2" xfId="92"/>
  </cellStyles>
  <dxfs count="10"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  <dxf>
      <font>
        <b/>
        <i/>
        <u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4</xdr:row>
      <xdr:rowOff>147638</xdr:rowOff>
    </xdr:from>
    <xdr:to>
      <xdr:col>6</xdr:col>
      <xdr:colOff>552450</xdr:colOff>
      <xdr:row>9</xdr:row>
      <xdr:rowOff>157163</xdr:rowOff>
    </xdr:to>
    <xdr:sp macro="[0]!van" textlink="">
      <xdr:nvSpPr>
        <xdr:cNvPr id="2" name="Rectangle 1"/>
        <xdr:cNvSpPr/>
      </xdr:nvSpPr>
      <xdr:spPr>
        <a:xfrm>
          <a:off x="2624138" y="909638"/>
          <a:ext cx="1821656" cy="962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RUN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6"/>
  <sheetViews>
    <sheetView zoomScale="80" zoomScaleNormal="80" workbookViewId="0">
      <selection activeCell="J16" sqref="J16:K28"/>
    </sheetView>
  </sheetViews>
  <sheetFormatPr defaultRowHeight="15" x14ac:dyDescent="0.25"/>
  <cols>
    <col min="1" max="1" width="8.7109375" style="19" customWidth="1"/>
    <col min="2" max="2" width="9.28515625" style="1" bestFit="1" customWidth="1"/>
    <col min="3" max="3" width="11.5703125" bestFit="1" customWidth="1"/>
    <col min="4" max="4" width="11.42578125" customWidth="1"/>
    <col min="6" max="6" width="11.28515625" customWidth="1"/>
    <col min="8" max="8" width="17.42578125" style="19" customWidth="1"/>
    <col min="12" max="12" width="8.5703125" customWidth="1"/>
    <col min="14" max="14" width="9" customWidth="1"/>
  </cols>
  <sheetData>
    <row r="1" spans="1:36" x14ac:dyDescent="0.25">
      <c r="A1" s="19">
        <f>COUNTA('2gtmp'!A:A)</f>
        <v>1475</v>
      </c>
      <c r="J1" s="1">
        <f ca="1">DAY(TODAY())-1</f>
        <v>3</v>
      </c>
      <c r="K1" s="1">
        <f ca="1">MONTH(TODAY())</f>
        <v>10</v>
      </c>
      <c r="L1" s="2">
        <f ca="1">YEAR(TODAY())</f>
        <v>2014</v>
      </c>
      <c r="M1" s="1" t="str">
        <f ca="1">J1&amp;"-"&amp;K1&amp;"-"&amp;L1</f>
        <v>3-10-2014</v>
      </c>
      <c r="N1" s="1" t="str">
        <f ca="1">"\Bao cao CLM vo tuyen 2G Mozambique  "&amp; $M$1 &amp; " HM.xlsx"</f>
        <v>\Bao cao CLM vo tuyen 2G Mozambique  3-10-2014 HM.xlsx</v>
      </c>
    </row>
    <row r="2" spans="1:36" x14ac:dyDescent="0.25">
      <c r="A2" s="19">
        <f>COUNTA('3gtmp'!A:A)</f>
        <v>382</v>
      </c>
      <c r="J2" s="1"/>
      <c r="K2" s="1"/>
      <c r="L2" s="1"/>
      <c r="M2" s="1"/>
      <c r="N2" s="1" t="str">
        <f ca="1">"\Bao cao CLM vo tuyen 2G Mozambique  "&amp; $M$1 &amp; " PV.xlsx"</f>
        <v>\Bao cao CLM vo tuyen 2G Mozambique  3-10-2014 PV.xlsx</v>
      </c>
    </row>
    <row r="3" spans="1:36" x14ac:dyDescent="0.25">
      <c r="J3" s="1"/>
      <c r="K3" s="1"/>
      <c r="L3" s="1"/>
      <c r="M3" s="1"/>
      <c r="N3" s="1" t="str">
        <f ca="1">"\Bao cao CLM vo tuyen 3G Mozambique  "&amp; $M$1 &amp; " HM.xlsx"</f>
        <v>\Bao cao CLM vo tuyen 3G Mozambique  3-10-2014 HM.xlsx</v>
      </c>
    </row>
    <row r="4" spans="1:36" x14ac:dyDescent="0.25">
      <c r="J4" s="1"/>
      <c r="K4" s="1"/>
      <c r="L4" s="1"/>
      <c r="M4" s="1"/>
      <c r="N4" s="1" t="str">
        <f ca="1">"\Bao cao CLM vo tuyen 3G Mozambique  "&amp; $M$1 &amp; " PV.xlsx"</f>
        <v>\Bao cao CLM vo tuyen 3G Mozambique  3-10-2014 PV.xlsx</v>
      </c>
    </row>
    <row r="5" spans="1:36" x14ac:dyDescent="0.25">
      <c r="J5" s="1"/>
      <c r="K5" s="1"/>
      <c r="L5" s="1"/>
      <c r="M5" s="1"/>
      <c r="N5" s="1" t="s">
        <v>0</v>
      </c>
    </row>
    <row r="6" spans="1:36" x14ac:dyDescent="0.25">
      <c r="J6" s="1"/>
      <c r="K6" s="1"/>
      <c r="L6" s="1"/>
      <c r="M6" s="1"/>
      <c r="N6" s="3"/>
    </row>
    <row r="14" spans="1:36" x14ac:dyDescent="0.25">
      <c r="C14" t="s">
        <v>179</v>
      </c>
      <c r="D14" t="s">
        <v>15</v>
      </c>
      <c r="E14" t="s">
        <v>16</v>
      </c>
      <c r="F14" t="s">
        <v>18</v>
      </c>
    </row>
    <row r="15" spans="1:36" ht="45.75" customHeight="1" x14ac:dyDescent="0.25">
      <c r="C15" s="34" t="s">
        <v>84</v>
      </c>
      <c r="D15" s="35">
        <f>SUM(D18:D30)</f>
        <v>970023</v>
      </c>
      <c r="E15" s="36">
        <f>F15/D15*100</f>
        <v>96.990689911476323</v>
      </c>
      <c r="F15" s="35">
        <f>SUM(F18:F30)</f>
        <v>940832</v>
      </c>
      <c r="I15" s="10" t="s">
        <v>19</v>
      </c>
      <c r="J15" s="11" t="s">
        <v>21</v>
      </c>
      <c r="K15" s="11" t="s">
        <v>22</v>
      </c>
      <c r="L15" s="11" t="s">
        <v>23</v>
      </c>
      <c r="M15" s="11" t="s">
        <v>24</v>
      </c>
      <c r="N15" s="11" t="s">
        <v>25</v>
      </c>
      <c r="O15" s="11" t="s">
        <v>26</v>
      </c>
      <c r="R15" s="12" t="s">
        <v>27</v>
      </c>
      <c r="S15" s="12" t="s">
        <v>28</v>
      </c>
      <c r="T15" s="12" t="s">
        <v>29</v>
      </c>
      <c r="U15" s="12" t="s">
        <v>30</v>
      </c>
      <c r="W15" s="10" t="s">
        <v>19</v>
      </c>
      <c r="X15" s="13" t="s">
        <v>31</v>
      </c>
      <c r="Y15" s="13" t="s">
        <v>32</v>
      </c>
      <c r="AC15" s="28" t="s">
        <v>429</v>
      </c>
      <c r="AD15" s="65" t="s">
        <v>430</v>
      </c>
      <c r="AE15" s="65" t="s">
        <v>431</v>
      </c>
      <c r="AG15" s="28" t="s">
        <v>429</v>
      </c>
      <c r="AH15" s="65" t="s">
        <v>448</v>
      </c>
      <c r="AI15" s="65" t="s">
        <v>432</v>
      </c>
      <c r="AJ15" s="65" t="s">
        <v>449</v>
      </c>
    </row>
    <row r="16" spans="1:36" x14ac:dyDescent="0.25">
      <c r="C16" s="37" t="s">
        <v>85</v>
      </c>
      <c r="D16" s="35">
        <f>D15-D30</f>
        <v>850184</v>
      </c>
      <c r="E16" s="36">
        <f>F16/D16*100</f>
        <v>97.056637151487209</v>
      </c>
      <c r="F16" s="35">
        <f>F15-F30</f>
        <v>825160</v>
      </c>
      <c r="H16"/>
      <c r="I16" s="18" t="s">
        <v>5</v>
      </c>
      <c r="J16" s="6">
        <v>0</v>
      </c>
      <c r="K16" s="6">
        <v>0</v>
      </c>
      <c r="L16" s="6">
        <f>COUNTIFS(celltoi!P:P,Sheet1!I16)</f>
        <v>3</v>
      </c>
      <c r="M16" s="6">
        <f>COUNTIFS(celltoi!S:S,Sheet1!I16)</f>
        <v>0</v>
      </c>
      <c r="N16" s="6">
        <f>COUNTIFS(celltoi!V:V,Sheet1!I16)</f>
        <v>0</v>
      </c>
      <c r="O16" s="6">
        <f>COUNTIFS(celltoi!M:M,Sheet1!I16)</f>
        <v>0</v>
      </c>
      <c r="Q16" s="8" t="s">
        <v>20</v>
      </c>
      <c r="R16" s="7">
        <v>153570</v>
      </c>
      <c r="S16" s="9">
        <v>0</v>
      </c>
      <c r="T16" s="7">
        <v>3938</v>
      </c>
      <c r="U16" s="9">
        <v>0</v>
      </c>
      <c r="W16" s="14" t="s">
        <v>5</v>
      </c>
      <c r="X16" s="6">
        <f>COUNTIFS(celltoi!G:G,Sheet1!W16)</f>
        <v>0</v>
      </c>
      <c r="Y16" s="6">
        <f>COUNTIFS(celltoi!J:J,Sheet1!W16)</f>
        <v>4</v>
      </c>
      <c r="AC16" s="62" t="s">
        <v>84</v>
      </c>
      <c r="AD16" s="70">
        <f>SUM(AD17:AD19)</f>
        <v>32</v>
      </c>
      <c r="AE16" s="70">
        <f>SUM(AE17:AE19)</f>
        <v>91</v>
      </c>
      <c r="AG16" s="66" t="s">
        <v>84</v>
      </c>
      <c r="AH16" s="70">
        <f>SUM(AH17:AH18)</f>
        <v>4</v>
      </c>
      <c r="AI16" s="70">
        <f t="shared" ref="AI16:AJ16" si="0">SUM(AI17:AI18)</f>
        <v>23</v>
      </c>
      <c r="AJ16" s="70">
        <f t="shared" si="0"/>
        <v>13</v>
      </c>
    </row>
    <row r="17" spans="1:36" x14ac:dyDescent="0.25">
      <c r="C17" s="38" t="s">
        <v>86</v>
      </c>
      <c r="D17" s="35">
        <f>D30</f>
        <v>119839</v>
      </c>
      <c r="E17" s="36">
        <f>F17/D17*100</f>
        <v>96.522834803361178</v>
      </c>
      <c r="F17" s="35">
        <f>F30</f>
        <v>115672</v>
      </c>
      <c r="H17"/>
      <c r="I17" s="18" t="s">
        <v>6</v>
      </c>
      <c r="J17" s="6">
        <v>0</v>
      </c>
      <c r="K17" s="6">
        <v>0</v>
      </c>
      <c r="L17" s="6">
        <f>COUNTIFS(celltoi!P:P,Sheet1!I17)</f>
        <v>0</v>
      </c>
      <c r="M17" s="6">
        <f>COUNTIFS(celltoi!S:S,Sheet1!I17)</f>
        <v>0</v>
      </c>
      <c r="N17" s="6">
        <f>COUNTIFS(celltoi!V:V,Sheet1!I17)</f>
        <v>0</v>
      </c>
      <c r="O17" s="6">
        <f>COUNTIFS(celltoi!M:M,Sheet1!I17)</f>
        <v>0</v>
      </c>
      <c r="W17" s="14" t="s">
        <v>7</v>
      </c>
      <c r="X17" s="6">
        <f>COUNTIFS(celltoi!G:G,Sheet1!W17)</f>
        <v>1</v>
      </c>
      <c r="Y17" s="6">
        <f>COUNTIFS(celltoi!J:J,Sheet1!W17)</f>
        <v>2</v>
      </c>
      <c r="AC17" s="62" t="s">
        <v>85</v>
      </c>
      <c r="AD17" s="70">
        <f>SUM(AD20:AD24)</f>
        <v>7</v>
      </c>
      <c r="AE17" s="70">
        <f>SUM(AE20:AE24)</f>
        <v>45</v>
      </c>
      <c r="AG17" s="66" t="s">
        <v>85</v>
      </c>
      <c r="AH17" s="70">
        <f>SUM(AH19:AH30)</f>
        <v>4</v>
      </c>
      <c r="AI17" s="70">
        <f t="shared" ref="AI17:AJ17" si="1">SUM(AI19:AI30)</f>
        <v>20</v>
      </c>
      <c r="AJ17" s="70">
        <f t="shared" si="1"/>
        <v>9</v>
      </c>
    </row>
    <row r="18" spans="1:36" x14ac:dyDescent="0.25">
      <c r="A18"/>
      <c r="B18" t="s">
        <v>182</v>
      </c>
      <c r="C18" s="39" t="s">
        <v>5</v>
      </c>
      <c r="D18" s="35">
        <f>SUMIFS(psr!T:T,psr!Q:Q,Sheet1!B18)</f>
        <v>198627</v>
      </c>
      <c r="E18" s="36">
        <f>F18/D18*100</f>
        <v>97.546657805837071</v>
      </c>
      <c r="F18" s="35">
        <f>SUMIFS(psr!K:K,psr!Q:Q,Sheet1!B18)</f>
        <v>193754</v>
      </c>
      <c r="H18"/>
      <c r="I18" s="18" t="s">
        <v>7</v>
      </c>
      <c r="J18" s="6">
        <v>0</v>
      </c>
      <c r="K18" s="6">
        <v>0</v>
      </c>
      <c r="L18" s="6">
        <f>COUNTIFS(celltoi!P:P,Sheet1!I18)</f>
        <v>0</v>
      </c>
      <c r="M18" s="6">
        <f>COUNTIFS(celltoi!S:S,Sheet1!I18)</f>
        <v>0</v>
      </c>
      <c r="N18" s="6">
        <f>COUNTIFS(celltoi!V:V,Sheet1!I18)</f>
        <v>0</v>
      </c>
      <c r="O18" s="6">
        <f>COUNTIFS(celltoi!M:M,Sheet1!I18)</f>
        <v>0</v>
      </c>
      <c r="W18" s="14" t="s">
        <v>33</v>
      </c>
      <c r="X18" s="6">
        <f>COUNTIFS(celltoi!G:G,Sheet1!W18)</f>
        <v>0</v>
      </c>
      <c r="Y18" s="6">
        <f>COUNTIFS(celltoi!J:J,Sheet1!W18)</f>
        <v>0</v>
      </c>
      <c r="AC18" s="62" t="s">
        <v>176</v>
      </c>
      <c r="AD18" s="70">
        <f>SUM(AD25:AD28)</f>
        <v>4</v>
      </c>
      <c r="AE18" s="70">
        <f>SUM(AE25:AE28)</f>
        <v>14</v>
      </c>
      <c r="AG18" s="66" t="s">
        <v>86</v>
      </c>
      <c r="AH18" s="70">
        <f>AH31</f>
        <v>0</v>
      </c>
      <c r="AI18" s="70">
        <f t="shared" ref="AI18:AJ18" si="2">AI31</f>
        <v>3</v>
      </c>
      <c r="AJ18" s="70">
        <f t="shared" si="2"/>
        <v>4</v>
      </c>
    </row>
    <row r="19" spans="1:36" x14ac:dyDescent="0.25">
      <c r="A19"/>
      <c r="B19" t="s">
        <v>189</v>
      </c>
      <c r="C19" s="39" t="s">
        <v>6</v>
      </c>
      <c r="D19" s="35">
        <f>SUMIFS(psr!T:T,psr!Q:Q,Sheet1!B19)</f>
        <v>66271</v>
      </c>
      <c r="E19" s="36">
        <f t="shared" ref="E19:E29" si="3">F19/D19*100</f>
        <v>97.108840971163858</v>
      </c>
      <c r="F19" s="35">
        <f>SUMIFS(psr!K:K,psr!Q:Q,Sheet1!B19)</f>
        <v>64355</v>
      </c>
      <c r="H19"/>
      <c r="I19" s="18" t="s">
        <v>33</v>
      </c>
      <c r="J19" s="6">
        <v>0</v>
      </c>
      <c r="K19" s="6">
        <v>0</v>
      </c>
      <c r="L19" s="6">
        <f>COUNTIFS(celltoi!P:P,Sheet1!I19)</f>
        <v>0</v>
      </c>
      <c r="M19" s="6">
        <f>COUNTIFS(celltoi!S:S,Sheet1!I19)</f>
        <v>0</v>
      </c>
      <c r="N19" s="6">
        <f>COUNTIFS(celltoi!V:V,Sheet1!I19)</f>
        <v>0</v>
      </c>
      <c r="O19" s="6">
        <f>COUNTIFS(celltoi!M:M,Sheet1!I19)</f>
        <v>0</v>
      </c>
      <c r="W19" s="14" t="s">
        <v>11</v>
      </c>
      <c r="X19" s="6">
        <f>COUNTIFS(celltoi!G:G,Sheet1!W19)</f>
        <v>0</v>
      </c>
      <c r="Y19" s="6">
        <f>COUNTIFS(celltoi!J:J,Sheet1!W19)</f>
        <v>2</v>
      </c>
      <c r="AC19" s="62" t="s">
        <v>86</v>
      </c>
      <c r="AD19" s="70">
        <f>SUM(AD29:AD32)</f>
        <v>21</v>
      </c>
      <c r="AE19" s="70">
        <f>SUM(AE29:AE32)</f>
        <v>32</v>
      </c>
      <c r="AG19" s="67" t="s">
        <v>5</v>
      </c>
      <c r="AH19" s="70">
        <f>COUNTIFS('celltoi2%'!M:M,Sheet1!AG19)</f>
        <v>2</v>
      </c>
      <c r="AI19" s="70">
        <f>COUNTIFS('celltoi2%'!P:P,Sheet1!AG19)</f>
        <v>6</v>
      </c>
      <c r="AJ19" s="70">
        <f>COUNTIFS('celltoi2%'!S:S,Sheet1!AG19)</f>
        <v>3</v>
      </c>
    </row>
    <row r="20" spans="1:36" x14ac:dyDescent="0.25">
      <c r="A20"/>
      <c r="B20" t="s">
        <v>184</v>
      </c>
      <c r="C20" s="39" t="s">
        <v>7</v>
      </c>
      <c r="D20" s="35">
        <f>SUMIFS(psr!T:T,psr!Q:Q,Sheet1!B20)</f>
        <v>99960</v>
      </c>
      <c r="E20" s="36">
        <f t="shared" si="3"/>
        <v>97.525010004001601</v>
      </c>
      <c r="F20" s="35">
        <f>SUMIFS(psr!K:K,psr!Q:Q,Sheet1!B20)</f>
        <v>97486</v>
      </c>
      <c r="H20"/>
      <c r="I20" s="18" t="s">
        <v>8</v>
      </c>
      <c r="J20" s="6">
        <v>0</v>
      </c>
      <c r="K20" s="6">
        <v>0</v>
      </c>
      <c r="L20" s="6">
        <f>COUNTIFS(celltoi!P:P,Sheet1!I20)</f>
        <v>0</v>
      </c>
      <c r="M20" s="6">
        <f>COUNTIFS(celltoi!S:S,Sheet1!I20)</f>
        <v>0</v>
      </c>
      <c r="N20" s="6">
        <f>COUNTIFS(celltoi!V:V,Sheet1!I20)</f>
        <v>0</v>
      </c>
      <c r="O20" s="6">
        <f>COUNTIFS(celltoi!M:M,Sheet1!I20)</f>
        <v>0</v>
      </c>
      <c r="W20" s="14" t="s">
        <v>34</v>
      </c>
      <c r="X20" s="6">
        <f>COUNTIFS(celltoi!G:G,Sheet1!W20)</f>
        <v>0</v>
      </c>
      <c r="Y20" s="6">
        <f>COUNTIFS(celltoi!J:J,Sheet1!W20)</f>
        <v>1</v>
      </c>
      <c r="AC20" s="63" t="s">
        <v>5</v>
      </c>
      <c r="AD20" s="70">
        <f>COUNTIFS('celltoi2%'!G:G,Sheet1!AC20)</f>
        <v>2</v>
      </c>
      <c r="AE20" s="70">
        <f>COUNTIFS('celltoi2%'!J:J,Sheet1!AC20)</f>
        <v>14</v>
      </c>
      <c r="AG20" s="67" t="s">
        <v>6</v>
      </c>
      <c r="AH20" s="70">
        <f>COUNTIFS('celltoi2%'!M:M,Sheet1!AG20)</f>
        <v>0</v>
      </c>
      <c r="AI20" s="70">
        <f>COUNTIFS('celltoi2%'!P:P,Sheet1!AG20)</f>
        <v>3</v>
      </c>
      <c r="AJ20" s="70">
        <f>COUNTIFS('celltoi2%'!S:S,Sheet1!AG20)</f>
        <v>0</v>
      </c>
    </row>
    <row r="21" spans="1:36" x14ac:dyDescent="0.25">
      <c r="A21"/>
      <c r="B21" t="s">
        <v>185</v>
      </c>
      <c r="C21" s="39" t="s">
        <v>33</v>
      </c>
      <c r="D21" s="35">
        <f>SUMIFS(psr!T:T,psr!Q:Q,Sheet1!B21)</f>
        <v>40007</v>
      </c>
      <c r="E21" s="36">
        <f t="shared" si="3"/>
        <v>96.088184567700651</v>
      </c>
      <c r="F21" s="35">
        <f>SUMIFS(psr!K:K,psr!Q:Q,Sheet1!B21)</f>
        <v>38442</v>
      </c>
      <c r="H21"/>
      <c r="I21" s="18" t="s">
        <v>9</v>
      </c>
      <c r="J21" s="6">
        <v>0</v>
      </c>
      <c r="K21" s="6">
        <v>0</v>
      </c>
      <c r="L21" s="6">
        <f>COUNTIFS(celltoi!P:P,Sheet1!I21)</f>
        <v>1</v>
      </c>
      <c r="M21" s="6">
        <f>COUNTIFS(celltoi!S:S,Sheet1!I21)</f>
        <v>0</v>
      </c>
      <c r="N21" s="6">
        <f>COUNTIFS(celltoi!V:V,Sheet1!I21)</f>
        <v>0</v>
      </c>
      <c r="O21" s="6">
        <f>COUNTIFS(celltoi!M:M,Sheet1!I21)</f>
        <v>0</v>
      </c>
      <c r="W21" s="15" t="s">
        <v>6</v>
      </c>
      <c r="X21" s="6">
        <f>COUNTIFS(celltoi!G:G,Sheet1!W21)</f>
        <v>0</v>
      </c>
      <c r="Y21" s="6">
        <f>COUNTIFS(celltoi!J:J,Sheet1!W21)</f>
        <v>0</v>
      </c>
      <c r="AC21" s="63" t="s">
        <v>7</v>
      </c>
      <c r="AD21" s="70">
        <f>COUNTIFS('celltoi2%'!G:G,Sheet1!AC21)</f>
        <v>3</v>
      </c>
      <c r="AE21" s="70">
        <f>COUNTIFS('celltoi2%'!J:J,Sheet1!AC21)</f>
        <v>10</v>
      </c>
      <c r="AG21" s="67" t="s">
        <v>7</v>
      </c>
      <c r="AH21" s="70">
        <f>COUNTIFS('celltoi2%'!M:M,Sheet1!AG21)</f>
        <v>0</v>
      </c>
      <c r="AI21" s="70">
        <f>COUNTIFS('celltoi2%'!P:P,Sheet1!AG21)</f>
        <v>0</v>
      </c>
      <c r="AJ21" s="70">
        <f>COUNTIFS('celltoi2%'!S:S,Sheet1!AG21)</f>
        <v>0</v>
      </c>
    </row>
    <row r="22" spans="1:36" x14ac:dyDescent="0.25">
      <c r="A22"/>
      <c r="B22" t="s">
        <v>183</v>
      </c>
      <c r="C22" s="40" t="s">
        <v>8</v>
      </c>
      <c r="D22" s="35">
        <f>SUMIFS(psr!T:T,psr!Q:Q,Sheet1!B22)</f>
        <v>97825</v>
      </c>
      <c r="E22" s="36">
        <f t="shared" si="3"/>
        <v>96.954766164068488</v>
      </c>
      <c r="F22" s="35">
        <f>SUMIFS(psr!K:K,psr!Q:Q,Sheet1!B22)</f>
        <v>94846</v>
      </c>
      <c r="H22"/>
      <c r="I22" s="18" t="s">
        <v>10</v>
      </c>
      <c r="J22" s="6">
        <v>0</v>
      </c>
      <c r="K22" s="6">
        <v>0</v>
      </c>
      <c r="L22" s="6">
        <f>COUNTIFS(celltoi!P:P,Sheet1!I22)</f>
        <v>0</v>
      </c>
      <c r="M22" s="6">
        <f>COUNTIFS(celltoi!S:S,Sheet1!I22)</f>
        <v>0</v>
      </c>
      <c r="N22" s="6">
        <f>COUNTIFS(celltoi!V:V,Sheet1!I22)</f>
        <v>0</v>
      </c>
      <c r="O22" s="6">
        <f>COUNTIFS(celltoi!M:M,Sheet1!I22)</f>
        <v>0</v>
      </c>
      <c r="W22" s="15" t="s">
        <v>8</v>
      </c>
      <c r="X22" s="6">
        <f>COUNTIFS(celltoi!G:G,Sheet1!W22)</f>
        <v>0</v>
      </c>
      <c r="Y22" s="6">
        <f>COUNTIFS(celltoi!J:J,Sheet1!W22)</f>
        <v>1</v>
      </c>
      <c r="AC22" s="63" t="s">
        <v>33</v>
      </c>
      <c r="AD22" s="70">
        <f>COUNTIFS('celltoi2%'!G:G,Sheet1!AC22)</f>
        <v>1</v>
      </c>
      <c r="AE22" s="70">
        <f>COUNTIFS('celltoi2%'!J:J,Sheet1!AC22)</f>
        <v>5</v>
      </c>
      <c r="AG22" s="67" t="s">
        <v>33</v>
      </c>
      <c r="AH22" s="70">
        <f>COUNTIFS('celltoi2%'!M:M,Sheet1!AG22)</f>
        <v>0</v>
      </c>
      <c r="AI22" s="70">
        <f>COUNTIFS('celltoi2%'!P:P,Sheet1!AG22)</f>
        <v>1</v>
      </c>
      <c r="AJ22" s="70">
        <f>COUNTIFS('celltoi2%'!S:S,Sheet1!AG22)</f>
        <v>0</v>
      </c>
    </row>
    <row r="23" spans="1:36" x14ac:dyDescent="0.25">
      <c r="A23"/>
      <c r="B23" t="s">
        <v>190</v>
      </c>
      <c r="C23" s="40" t="s">
        <v>9</v>
      </c>
      <c r="D23" s="35">
        <f>SUMIFS(psr!T:T,psr!Q:Q,Sheet1!B23)</f>
        <v>71216</v>
      </c>
      <c r="E23" s="36">
        <f t="shared" si="3"/>
        <v>96.756346888339692</v>
      </c>
      <c r="F23" s="35">
        <f>SUMIFS(psr!K:K,psr!Q:Q,Sheet1!B23)</f>
        <v>68906</v>
      </c>
      <c r="H23"/>
      <c r="I23" s="18" t="s">
        <v>11</v>
      </c>
      <c r="J23" s="6">
        <v>0</v>
      </c>
      <c r="K23" s="6">
        <v>0</v>
      </c>
      <c r="L23" s="6">
        <f>COUNTIFS(celltoi!P:P,Sheet1!I23)</f>
        <v>0</v>
      </c>
      <c r="M23" s="6">
        <f>COUNTIFS(celltoi!S:S,Sheet1!I23)</f>
        <v>0</v>
      </c>
      <c r="N23" s="6">
        <f>COUNTIFS(celltoi!V:V,Sheet1!I23)</f>
        <v>0</v>
      </c>
      <c r="O23" s="6">
        <f>COUNTIFS(celltoi!M:M,Sheet1!I23)</f>
        <v>0</v>
      </c>
      <c r="W23" s="15" t="s">
        <v>9</v>
      </c>
      <c r="X23" s="6">
        <f>COUNTIFS(celltoi!G:G,Sheet1!W23)</f>
        <v>0</v>
      </c>
      <c r="Y23" s="6">
        <f>COUNTIFS(celltoi!J:J,Sheet1!W23)</f>
        <v>2</v>
      </c>
      <c r="AC23" s="63" t="s">
        <v>11</v>
      </c>
      <c r="AD23" s="70">
        <f>COUNTIFS('celltoi2%'!G:G,Sheet1!AC23)</f>
        <v>1</v>
      </c>
      <c r="AE23" s="70">
        <f>COUNTIFS('celltoi2%'!J:J,Sheet1!AC23)</f>
        <v>8</v>
      </c>
      <c r="AG23" s="67" t="s">
        <v>8</v>
      </c>
      <c r="AH23" s="70">
        <f>COUNTIFS('celltoi2%'!M:M,Sheet1!AG23)</f>
        <v>0</v>
      </c>
      <c r="AI23" s="70">
        <f>COUNTIFS('celltoi2%'!P:P,Sheet1!AG23)</f>
        <v>1</v>
      </c>
      <c r="AJ23" s="70">
        <f>COUNTIFS('celltoi2%'!S:S,Sheet1!AG23)</f>
        <v>0</v>
      </c>
    </row>
    <row r="24" spans="1:36" x14ac:dyDescent="0.25">
      <c r="A24"/>
      <c r="B24" t="s">
        <v>188</v>
      </c>
      <c r="C24" s="40" t="s">
        <v>10</v>
      </c>
      <c r="D24" s="35">
        <f>SUMIFS(psr!T:T,psr!Q:Q,Sheet1!B24)</f>
        <v>46489</v>
      </c>
      <c r="E24" s="36">
        <f t="shared" si="3"/>
        <v>96.984232829271448</v>
      </c>
      <c r="F24" s="35">
        <f>SUMIFS(psr!K:K,psr!Q:Q,Sheet1!B24)</f>
        <v>45087</v>
      </c>
      <c r="H24"/>
      <c r="I24" s="18" t="s">
        <v>34</v>
      </c>
      <c r="J24" s="6">
        <v>0</v>
      </c>
      <c r="K24" s="6">
        <v>0</v>
      </c>
      <c r="L24" s="6">
        <f>COUNTIFS(celltoi!P:P,Sheet1!I24)</f>
        <v>0</v>
      </c>
      <c r="M24" s="6">
        <f>COUNTIFS(celltoi!S:S,Sheet1!I24)</f>
        <v>0</v>
      </c>
      <c r="N24" s="6">
        <f>COUNTIFS(celltoi!V:V,Sheet1!I24)</f>
        <v>0</v>
      </c>
      <c r="O24" s="6">
        <f>COUNTIFS(celltoi!M:M,Sheet1!I24)</f>
        <v>0</v>
      </c>
      <c r="W24" s="15" t="s">
        <v>10</v>
      </c>
      <c r="X24" s="6">
        <f>COUNTIFS(celltoi!G:G,Sheet1!W24)</f>
        <v>0</v>
      </c>
      <c r="Y24" s="6">
        <f>COUNTIFS(celltoi!J:J,Sheet1!W24)</f>
        <v>0</v>
      </c>
      <c r="AC24" s="63" t="s">
        <v>34</v>
      </c>
      <c r="AD24" s="70">
        <f>COUNTIFS('celltoi2%'!G:G,Sheet1!AC24)</f>
        <v>0</v>
      </c>
      <c r="AE24" s="70">
        <f>COUNTIFS('celltoi2%'!J:J,Sheet1!AC24)</f>
        <v>8</v>
      </c>
      <c r="AG24" s="67" t="s">
        <v>9</v>
      </c>
      <c r="AH24" s="70">
        <f>COUNTIFS('celltoi2%'!M:M,Sheet1!AG24)</f>
        <v>0</v>
      </c>
      <c r="AI24" s="70">
        <f>COUNTIFS('celltoi2%'!P:P,Sheet1!AG24)</f>
        <v>4</v>
      </c>
      <c r="AJ24" s="70">
        <f>COUNTIFS('celltoi2%'!S:S,Sheet1!AG24)</f>
        <v>5</v>
      </c>
    </row>
    <row r="25" spans="1:36" x14ac:dyDescent="0.25">
      <c r="A25"/>
      <c r="B25" t="s">
        <v>187</v>
      </c>
      <c r="C25" s="40" t="s">
        <v>11</v>
      </c>
      <c r="D25" s="35">
        <f>SUMIFS(psr!T:T,psr!Q:Q,Sheet1!B25)</f>
        <v>48657</v>
      </c>
      <c r="E25" s="36">
        <f t="shared" si="3"/>
        <v>96.423947222393494</v>
      </c>
      <c r="F25" s="35">
        <f>SUMIFS(psr!K:K,psr!Q:Q,Sheet1!B25)</f>
        <v>46917</v>
      </c>
      <c r="H25"/>
      <c r="I25" s="18" t="s">
        <v>12</v>
      </c>
      <c r="J25" s="6">
        <v>0</v>
      </c>
      <c r="K25" s="6">
        <v>0</v>
      </c>
      <c r="L25" s="6">
        <f>COUNTIFS(celltoi!P:P,Sheet1!I25)</f>
        <v>1</v>
      </c>
      <c r="M25" s="6">
        <f>COUNTIFS(celltoi!S:S,Sheet1!I25)</f>
        <v>1</v>
      </c>
      <c r="N25" s="6">
        <f>COUNTIFS(celltoi!V:V,Sheet1!I25)</f>
        <v>0</v>
      </c>
      <c r="O25" s="6">
        <f>COUNTIFS(celltoi!M:M,Sheet1!I25)</f>
        <v>0</v>
      </c>
      <c r="W25" s="16" t="s">
        <v>12</v>
      </c>
      <c r="X25" s="6">
        <f>COUNTIFS(celltoi!G:G,Sheet1!W25)</f>
        <v>0</v>
      </c>
      <c r="Y25" s="6">
        <f>COUNTIFS(celltoi!J:J,Sheet1!W25)</f>
        <v>0</v>
      </c>
      <c r="AC25" s="63" t="s">
        <v>6</v>
      </c>
      <c r="AD25" s="70">
        <f>COUNTIFS('celltoi2%'!G:G,Sheet1!AC25)</f>
        <v>2</v>
      </c>
      <c r="AE25" s="70">
        <f>COUNTIFS('celltoi2%'!J:J,Sheet1!AC25)</f>
        <v>6</v>
      </c>
      <c r="AG25" s="67" t="s">
        <v>10</v>
      </c>
      <c r="AH25" s="70">
        <f>COUNTIFS('celltoi2%'!M:M,Sheet1!AG25)</f>
        <v>1</v>
      </c>
      <c r="AI25" s="70">
        <f>COUNTIFS('celltoi2%'!P:P,Sheet1!AG25)</f>
        <v>0</v>
      </c>
      <c r="AJ25" s="70">
        <f>COUNTIFS('celltoi2%'!S:S,Sheet1!AG25)</f>
        <v>0</v>
      </c>
    </row>
    <row r="26" spans="1:36" x14ac:dyDescent="0.25">
      <c r="A26"/>
      <c r="B26" t="s">
        <v>186</v>
      </c>
      <c r="C26" s="40" t="s">
        <v>34</v>
      </c>
      <c r="D26" s="35">
        <f>SUMIFS(psr!T:T,psr!Q:Q,Sheet1!B26)</f>
        <v>55762</v>
      </c>
      <c r="E26" s="36">
        <f t="shared" si="3"/>
        <v>97.123489114450706</v>
      </c>
      <c r="F26" s="35">
        <f>SUMIFS(psr!K:K,psr!Q:Q,Sheet1!B26)</f>
        <v>54158</v>
      </c>
      <c r="H26"/>
      <c r="I26" s="18" t="s">
        <v>13</v>
      </c>
      <c r="J26" s="6">
        <v>0</v>
      </c>
      <c r="K26" s="6">
        <v>0</v>
      </c>
      <c r="L26" s="6">
        <f>COUNTIFS(celltoi!P:P,Sheet1!I26)</f>
        <v>0</v>
      </c>
      <c r="M26" s="6">
        <f>COUNTIFS(celltoi!S:S,Sheet1!I26)</f>
        <v>0</v>
      </c>
      <c r="N26" s="6">
        <f>COUNTIFS(celltoi!V:V,Sheet1!I26)</f>
        <v>0</v>
      </c>
      <c r="O26" s="6">
        <f>COUNTIFS(celltoi!M:M,Sheet1!I26)</f>
        <v>0</v>
      </c>
      <c r="W26" s="16" t="s">
        <v>13</v>
      </c>
      <c r="X26" s="6">
        <f>COUNTIFS(celltoi!G:G,Sheet1!W26)</f>
        <v>0</v>
      </c>
      <c r="Y26" s="6">
        <f>COUNTIFS(celltoi!J:J,Sheet1!W26)</f>
        <v>1</v>
      </c>
      <c r="AC26" s="47" t="s">
        <v>8</v>
      </c>
      <c r="AD26" s="70">
        <f>COUNTIFS('celltoi2%'!G:G,Sheet1!AC26)</f>
        <v>0</v>
      </c>
      <c r="AE26" s="70">
        <f>COUNTIFS('celltoi2%'!J:J,Sheet1!AC26)</f>
        <v>2</v>
      </c>
      <c r="AG26" s="67" t="s">
        <v>11</v>
      </c>
      <c r="AH26" s="70">
        <f>COUNTIFS('celltoi2%'!M:M,Sheet1!AG26)</f>
        <v>0</v>
      </c>
      <c r="AI26" s="70">
        <f>COUNTIFS('celltoi2%'!P:P,Sheet1!AG26)</f>
        <v>3</v>
      </c>
      <c r="AJ26" s="70">
        <f>COUNTIFS('celltoi2%'!S:S,Sheet1!AG26)</f>
        <v>0</v>
      </c>
    </row>
    <row r="27" spans="1:36" x14ac:dyDescent="0.25">
      <c r="A27"/>
      <c r="B27" t="s">
        <v>192</v>
      </c>
      <c r="C27" s="41" t="s">
        <v>12</v>
      </c>
      <c r="D27" s="35">
        <f>SUMIFS(psr!T:T,psr!Q:Q,Sheet1!B27)</f>
        <v>48135</v>
      </c>
      <c r="E27" s="36">
        <f t="shared" si="3"/>
        <v>96.686402825386935</v>
      </c>
      <c r="F27" s="35">
        <f>SUMIFS(psr!K:K,psr!Q:Q,Sheet1!B27)</f>
        <v>46540</v>
      </c>
      <c r="H27"/>
      <c r="I27" s="18" t="s">
        <v>14</v>
      </c>
      <c r="J27" s="6">
        <v>0</v>
      </c>
      <c r="K27" s="6">
        <v>0</v>
      </c>
      <c r="L27" s="6">
        <f>COUNTIFS(celltoi!P:P,Sheet1!I27)</f>
        <v>0</v>
      </c>
      <c r="M27" s="6">
        <f>COUNTIFS(celltoi!S:S,Sheet1!I27)</f>
        <v>0</v>
      </c>
      <c r="N27" s="6">
        <f>COUNTIFS(celltoi!V:V,Sheet1!I27)</f>
        <v>0</v>
      </c>
      <c r="O27" s="6">
        <f>COUNTIFS(celltoi!M:M,Sheet1!I27)</f>
        <v>1</v>
      </c>
      <c r="W27" s="16" t="s">
        <v>20</v>
      </c>
      <c r="X27" s="6">
        <f>COUNTIFS(celltoi!G:G,Sheet1!W27)</f>
        <v>0</v>
      </c>
      <c r="Y27" s="6">
        <f>COUNTIFS(celltoi!J:J,Sheet1!W27)</f>
        <v>0</v>
      </c>
      <c r="AC27" s="47" t="s">
        <v>9</v>
      </c>
      <c r="AD27" s="70">
        <f>COUNTIFS('celltoi2%'!G:G,Sheet1!AC27)</f>
        <v>2</v>
      </c>
      <c r="AE27" s="70">
        <f>COUNTIFS('celltoi2%'!J:J,Sheet1!AC27)</f>
        <v>3</v>
      </c>
      <c r="AG27" s="67" t="s">
        <v>34</v>
      </c>
      <c r="AH27" s="70">
        <f>COUNTIFS('celltoi2%'!M:M,Sheet1!AG27)</f>
        <v>0</v>
      </c>
      <c r="AI27" s="70">
        <f>COUNTIFS('celltoi2%'!P:P,Sheet1!AG27)</f>
        <v>1</v>
      </c>
      <c r="AJ27" s="70">
        <f>COUNTIFS('celltoi2%'!S:S,Sheet1!AG27)</f>
        <v>0</v>
      </c>
    </row>
    <row r="28" spans="1:36" x14ac:dyDescent="0.25">
      <c r="A28"/>
      <c r="B28" t="s">
        <v>191</v>
      </c>
      <c r="C28" s="41" t="s">
        <v>13</v>
      </c>
      <c r="D28" s="35">
        <f>SUMIFS(psr!T:T,psr!Q:Q,Sheet1!B28)</f>
        <v>25580</v>
      </c>
      <c r="E28" s="36">
        <f t="shared" si="3"/>
        <v>96.821735731039865</v>
      </c>
      <c r="F28" s="35">
        <f>SUMIFS(psr!K:K,psr!Q:Q,Sheet1!B28)</f>
        <v>24767</v>
      </c>
      <c r="H28"/>
      <c r="I28" s="17" t="s">
        <v>20</v>
      </c>
      <c r="J28" s="6">
        <v>0</v>
      </c>
      <c r="K28" s="6">
        <v>0</v>
      </c>
      <c r="L28" s="6">
        <f>COUNTIFS(celltoi!P:P,Sheet1!I28)</f>
        <v>3</v>
      </c>
      <c r="M28" s="6">
        <f>COUNTIFS(celltoi!S:S,Sheet1!I28)</f>
        <v>0</v>
      </c>
      <c r="N28" s="6">
        <f>COUNTIFS(celltoi!V:V,Sheet1!I28)</f>
        <v>0</v>
      </c>
      <c r="O28" s="6">
        <f>COUNTIFS(celltoi!M:M,Sheet1!I28)</f>
        <v>0</v>
      </c>
      <c r="W28" s="16" t="s">
        <v>14</v>
      </c>
      <c r="X28" s="6">
        <f>COUNTIFS(celltoi!G:G,Sheet1!W28)-2</f>
        <v>-1</v>
      </c>
      <c r="Y28" s="6">
        <f>COUNTIFS(celltoi!J:J,Sheet1!W28)</f>
        <v>0</v>
      </c>
      <c r="AC28" s="47" t="s">
        <v>10</v>
      </c>
      <c r="AD28" s="70">
        <f>COUNTIFS('celltoi2%'!G:G,Sheet1!AC28)</f>
        <v>0</v>
      </c>
      <c r="AE28" s="70">
        <f>COUNTIFS('celltoi2%'!J:J,Sheet1!AC28)</f>
        <v>3</v>
      </c>
      <c r="AG28" s="67" t="s">
        <v>12</v>
      </c>
      <c r="AH28" s="70">
        <f>COUNTIFS('celltoi2%'!M:M,Sheet1!AG28)</f>
        <v>0</v>
      </c>
      <c r="AI28" s="70">
        <f>COUNTIFS('celltoi2%'!P:P,Sheet1!AG28)</f>
        <v>1</v>
      </c>
      <c r="AJ28" s="70">
        <f>COUNTIFS('celltoi2%'!S:S,Sheet1!AG28)</f>
        <v>1</v>
      </c>
    </row>
    <row r="29" spans="1:36" x14ac:dyDescent="0.25">
      <c r="A29"/>
      <c r="B29" t="s">
        <v>193</v>
      </c>
      <c r="C29" s="42" t="s">
        <v>14</v>
      </c>
      <c r="D29" s="35">
        <f>SUMIFS(psr!T:T,psr!Q:Q,Sheet1!B29)</f>
        <v>51655</v>
      </c>
      <c r="E29" s="36">
        <f t="shared" si="3"/>
        <v>96.606330461717164</v>
      </c>
      <c r="F29" s="35">
        <f>SUMIFS(psr!K:K,psr!Q:Q,Sheet1!B29)</f>
        <v>49902</v>
      </c>
      <c r="H29"/>
      <c r="AC29" s="64" t="s">
        <v>12</v>
      </c>
      <c r="AD29" s="70">
        <f>COUNTIFS('celltoi2%'!G:G,Sheet1!AC29)</f>
        <v>9</v>
      </c>
      <c r="AE29" s="70">
        <f>COUNTIFS('celltoi2%'!J:J,Sheet1!AC29)</f>
        <v>14</v>
      </c>
      <c r="AG29" s="67" t="s">
        <v>13</v>
      </c>
      <c r="AH29" s="70">
        <f>COUNTIFS('celltoi2%'!M:M,Sheet1!AG29)</f>
        <v>0</v>
      </c>
      <c r="AI29" s="70">
        <f>COUNTIFS('celltoi2%'!P:P,Sheet1!AG29)</f>
        <v>0</v>
      </c>
      <c r="AJ29" s="70">
        <f>COUNTIFS('celltoi2%'!S:S,Sheet1!AG29)</f>
        <v>0</v>
      </c>
    </row>
    <row r="30" spans="1:36" x14ac:dyDescent="0.25">
      <c r="A30"/>
      <c r="B30" t="s">
        <v>194</v>
      </c>
      <c r="C30" s="43" t="s">
        <v>20</v>
      </c>
      <c r="D30" s="35">
        <f>SUMIFS(psr!T:T,psr!Q:Q,Sheet1!B30)</f>
        <v>119839</v>
      </c>
      <c r="E30" s="36">
        <f>F30/D30*100</f>
        <v>96.522834803361178</v>
      </c>
      <c r="F30" s="35">
        <f>SUMIFS(psr!K:K,psr!Q:Q,Sheet1!B30)</f>
        <v>115672</v>
      </c>
      <c r="H30"/>
      <c r="AC30" s="64" t="s">
        <v>13</v>
      </c>
      <c r="AD30" s="70">
        <f>COUNTIFS('celltoi2%'!G:G,Sheet1!AC30)</f>
        <v>11</v>
      </c>
      <c r="AE30" s="70">
        <f>COUNTIFS('celltoi2%'!J:J,Sheet1!AC30)</f>
        <v>16</v>
      </c>
      <c r="AG30" s="67" t="s">
        <v>14</v>
      </c>
      <c r="AH30" s="70">
        <f>COUNTIFS('celltoi2%'!M:M,Sheet1!AG30)</f>
        <v>1</v>
      </c>
      <c r="AI30" s="70">
        <f>COUNTIFS('celltoi2%'!P:P,Sheet1!AG30)</f>
        <v>0</v>
      </c>
      <c r="AJ30" s="70">
        <f>COUNTIFS('celltoi2%'!S:S,Sheet1!AG30)</f>
        <v>0</v>
      </c>
    </row>
    <row r="31" spans="1:36" x14ac:dyDescent="0.25">
      <c r="H31"/>
      <c r="AC31" s="64" t="s">
        <v>20</v>
      </c>
      <c r="AD31" s="70">
        <f>COUNTIFS('celltoi2%'!G:G,Sheet1!AC31)</f>
        <v>0</v>
      </c>
      <c r="AE31" s="70">
        <f>COUNTIFS('celltoi2%'!J:J,Sheet1!AC31)</f>
        <v>2</v>
      </c>
      <c r="AG31" s="68" t="s">
        <v>20</v>
      </c>
      <c r="AH31" s="70">
        <f>COUNTIFS('celltoi2%'!M:M,Sheet1!AG31)</f>
        <v>0</v>
      </c>
      <c r="AI31" s="70">
        <f>COUNTIFS('celltoi2%'!P:P,Sheet1!AG31)</f>
        <v>3</v>
      </c>
      <c r="AJ31" s="70">
        <f>COUNTIFS('celltoi2%'!S:S,Sheet1!AG31)</f>
        <v>4</v>
      </c>
    </row>
    <row r="32" spans="1:36" x14ac:dyDescent="0.25">
      <c r="B32" s="76"/>
      <c r="C32" s="70" t="s">
        <v>180</v>
      </c>
      <c r="D32" s="69" t="s">
        <v>177</v>
      </c>
      <c r="E32" s="69" t="s">
        <v>178</v>
      </c>
      <c r="F32" s="70" t="s">
        <v>18</v>
      </c>
      <c r="H32"/>
      <c r="AC32" s="64" t="s">
        <v>14</v>
      </c>
      <c r="AD32" s="70">
        <f>COUNTIFS('celltoi2%'!G:G,Sheet1!AC32)</f>
        <v>1</v>
      </c>
      <c r="AE32" s="70">
        <f>COUNTIFS('celltoi2%'!J:J,Sheet1!AC32)</f>
        <v>0</v>
      </c>
    </row>
    <row r="33" spans="1:8" x14ac:dyDescent="0.25">
      <c r="B33" s="76"/>
      <c r="C33" s="44" t="s">
        <v>84</v>
      </c>
      <c r="D33" s="70">
        <f>SUM(D37:D49)</f>
        <v>29883276</v>
      </c>
      <c r="E33" s="77">
        <f t="shared" ref="E33:E36" si="4">F33/D33*100</f>
        <v>91.250544284368289</v>
      </c>
      <c r="F33" s="70">
        <f>SUM(F37:F49)</f>
        <v>27268652</v>
      </c>
      <c r="H33"/>
    </row>
    <row r="34" spans="1:8" x14ac:dyDescent="0.25">
      <c r="B34" s="76"/>
      <c r="C34" s="44" t="s">
        <v>85</v>
      </c>
      <c r="D34" s="70">
        <f>SUM(D37:D41)</f>
        <v>15418944</v>
      </c>
      <c r="E34" s="77">
        <f t="shared" si="4"/>
        <v>91.854993441833628</v>
      </c>
      <c r="F34" s="70">
        <f>SUM(F37:F41)</f>
        <v>14163070</v>
      </c>
      <c r="H34"/>
    </row>
    <row r="35" spans="1:8" x14ac:dyDescent="0.25">
      <c r="B35" s="76"/>
      <c r="C35" s="44" t="s">
        <v>176</v>
      </c>
      <c r="D35" s="70">
        <f>SUM(D42:D45)</f>
        <v>9486720</v>
      </c>
      <c r="E35" s="77">
        <f t="shared" si="4"/>
        <v>91.728068289145241</v>
      </c>
      <c r="F35" s="70">
        <f>SUM(F42:F45)</f>
        <v>8701985</v>
      </c>
      <c r="H35"/>
    </row>
    <row r="36" spans="1:8" x14ac:dyDescent="0.25">
      <c r="B36" s="76"/>
      <c r="C36" s="44" t="s">
        <v>86</v>
      </c>
      <c r="D36" s="70">
        <f>SUM(D46:D49)</f>
        <v>4977612</v>
      </c>
      <c r="E36" s="77">
        <f t="shared" si="4"/>
        <v>88.468064606080191</v>
      </c>
      <c r="F36" s="70">
        <f>SUM(F46:F49)</f>
        <v>4403597</v>
      </c>
      <c r="H36"/>
    </row>
    <row r="37" spans="1:8" x14ac:dyDescent="0.25">
      <c r="A37" s="5"/>
      <c r="B37" s="78" t="s">
        <v>205</v>
      </c>
      <c r="C37" s="45" t="s">
        <v>5</v>
      </c>
      <c r="D37" s="70">
        <f>SUMIFS(psr!R:R,psr!Q:Q,Sheet1!B37)</f>
        <v>5784321</v>
      </c>
      <c r="E37" s="77">
        <f>F37/D37*100</f>
        <v>93.381211035832905</v>
      </c>
      <c r="F37" s="70">
        <f>SUMIFS(psr!G:G,psr!Q:Q,Sheet1!B37)</f>
        <v>5401469</v>
      </c>
      <c r="H37"/>
    </row>
    <row r="38" spans="1:8" x14ac:dyDescent="0.25">
      <c r="A38" s="5"/>
      <c r="B38" s="78" t="s">
        <v>202</v>
      </c>
      <c r="C38" s="45" t="s">
        <v>7</v>
      </c>
      <c r="D38" s="70">
        <f>SUMIFS(psr!R:R,psr!Q:Q,Sheet1!B38)</f>
        <v>2610202</v>
      </c>
      <c r="E38" s="77">
        <f t="shared" ref="E38:E49" si="5">F38/D38*100</f>
        <v>92.379402053940652</v>
      </c>
      <c r="F38" s="70">
        <f>SUMIFS(psr!G:G,psr!Q:Q,Sheet1!B38)</f>
        <v>2411289</v>
      </c>
      <c r="H38"/>
    </row>
    <row r="39" spans="1:8" x14ac:dyDescent="0.25">
      <c r="A39" s="5"/>
      <c r="B39" s="78" t="s">
        <v>203</v>
      </c>
      <c r="C39" s="45" t="s">
        <v>33</v>
      </c>
      <c r="D39" s="70">
        <f>SUMIFS(psr!R:R,psr!Q:Q,Sheet1!B39)</f>
        <v>2629415</v>
      </c>
      <c r="E39" s="77">
        <f t="shared" si="5"/>
        <v>91.40964815367677</v>
      </c>
      <c r="F39" s="70">
        <f>SUMIFS(psr!G:G,psr!Q:Q,Sheet1!B39)</f>
        <v>2403539</v>
      </c>
      <c r="H39"/>
    </row>
    <row r="40" spans="1:8" x14ac:dyDescent="0.25">
      <c r="A40" s="5"/>
      <c r="B40" s="70" t="s">
        <v>196</v>
      </c>
      <c r="C40" s="45" t="s">
        <v>11</v>
      </c>
      <c r="D40" s="70">
        <f>SUMIFS(psr!R:R,psr!Q:Q,Sheet1!B40)</f>
        <v>1712501</v>
      </c>
      <c r="E40" s="77">
        <f t="shared" si="5"/>
        <v>89.368940514487292</v>
      </c>
      <c r="F40" s="70">
        <f>SUMIFS(psr!G:G,psr!Q:Q,Sheet1!B40)</f>
        <v>1530444</v>
      </c>
      <c r="H40"/>
    </row>
    <row r="41" spans="1:8" x14ac:dyDescent="0.25">
      <c r="A41" s="5"/>
      <c r="B41" s="70" t="s">
        <v>206</v>
      </c>
      <c r="C41" s="45" t="s">
        <v>34</v>
      </c>
      <c r="D41" s="70">
        <f>SUMIFS(psr!R:R,psr!Q:Q,Sheet1!B41)</f>
        <v>2682505</v>
      </c>
      <c r="E41" s="77">
        <f t="shared" si="5"/>
        <v>90.077334431809078</v>
      </c>
      <c r="F41" s="70">
        <f>SUMIFS(psr!G:G,psr!Q:Q,Sheet1!B41)</f>
        <v>2416329</v>
      </c>
      <c r="H41"/>
    </row>
    <row r="42" spans="1:8" x14ac:dyDescent="0.25">
      <c r="A42"/>
      <c r="B42" s="78" t="s">
        <v>200</v>
      </c>
      <c r="C42" s="46" t="s">
        <v>6</v>
      </c>
      <c r="D42" s="70">
        <f>SUMIFS(psr!R:R,psr!Q:Q,Sheet1!B42)</f>
        <v>2641205</v>
      </c>
      <c r="E42" s="77">
        <f t="shared" si="5"/>
        <v>91.499031691973926</v>
      </c>
      <c r="F42" s="70">
        <f>SUMIFS(psr!G:G,psr!Q:Q,Sheet1!B42)</f>
        <v>2416677</v>
      </c>
      <c r="H42"/>
    </row>
    <row r="43" spans="1:8" x14ac:dyDescent="0.25">
      <c r="A43" s="5"/>
      <c r="B43" s="78" t="s">
        <v>204</v>
      </c>
      <c r="C43" s="46" t="s">
        <v>8</v>
      </c>
      <c r="D43" s="70">
        <f>SUMIFS(psr!R:R,psr!Q:Q,Sheet1!B43)</f>
        <v>2933231</v>
      </c>
      <c r="E43" s="77">
        <f t="shared" si="5"/>
        <v>93.203774268034124</v>
      </c>
      <c r="F43" s="70">
        <f>SUMIFS(psr!G:G,psr!Q:Q,Sheet1!B43)</f>
        <v>2733882</v>
      </c>
      <c r="H43"/>
    </row>
    <row r="44" spans="1:8" x14ac:dyDescent="0.25">
      <c r="A44" s="5"/>
      <c r="B44" s="78" t="s">
        <v>199</v>
      </c>
      <c r="C44" s="46" t="s">
        <v>9</v>
      </c>
      <c r="D44" s="70">
        <f>SUMIFS(psr!R:R,psr!Q:Q,Sheet1!B44)</f>
        <v>1939757</v>
      </c>
      <c r="E44" s="77">
        <f t="shared" si="5"/>
        <v>91.106360229657639</v>
      </c>
      <c r="F44" s="70">
        <f>SUMIFS(psr!G:G,psr!Q:Q,Sheet1!B44)</f>
        <v>1767242</v>
      </c>
      <c r="H44"/>
    </row>
    <row r="45" spans="1:8" x14ac:dyDescent="0.25">
      <c r="A45" s="5"/>
      <c r="B45" s="78" t="s">
        <v>201</v>
      </c>
      <c r="C45" s="46" t="s">
        <v>10</v>
      </c>
      <c r="D45" s="70">
        <f>SUMIFS(psr!R:R,psr!Q:Q,Sheet1!B45)</f>
        <v>1972527</v>
      </c>
      <c r="E45" s="77">
        <f t="shared" si="5"/>
        <v>90.451689634666593</v>
      </c>
      <c r="F45" s="70">
        <f>SUMIFS(psr!G:G,psr!Q:Q,Sheet1!B45)</f>
        <v>1784184</v>
      </c>
      <c r="H45"/>
    </row>
    <row r="46" spans="1:8" x14ac:dyDescent="0.25">
      <c r="A46" s="5"/>
      <c r="B46" s="78" t="s">
        <v>228</v>
      </c>
      <c r="C46" s="47" t="s">
        <v>12</v>
      </c>
      <c r="D46" s="70">
        <f>SUMIFS(psr!AP:AP,psr!AN:AN,Sheet1!B46)</f>
        <v>2182274</v>
      </c>
      <c r="E46" s="77">
        <f t="shared" si="5"/>
        <v>88.374145501435663</v>
      </c>
      <c r="F46" s="70">
        <f>SUMIFS(psr!AO:AO,psr!AN:AN,Sheet1!B46)</f>
        <v>1928566</v>
      </c>
      <c r="H46"/>
    </row>
    <row r="47" spans="1:8" x14ac:dyDescent="0.25">
      <c r="B47" s="78" t="s">
        <v>229</v>
      </c>
      <c r="C47" s="47" t="s">
        <v>13</v>
      </c>
      <c r="D47" s="70">
        <f>SUMIFS(psr!AP:AP,psr!AN:AN,Sheet1!B47)</f>
        <v>1500366</v>
      </c>
      <c r="E47" s="77">
        <f t="shared" si="5"/>
        <v>85.519733185102837</v>
      </c>
      <c r="F47" s="70">
        <f>SUMIFS(psr!AO:AO,psr!AN:AN,Sheet1!B47)</f>
        <v>1283109</v>
      </c>
      <c r="H47"/>
    </row>
    <row r="48" spans="1:8" x14ac:dyDescent="0.25">
      <c r="B48" s="78" t="s">
        <v>197</v>
      </c>
      <c r="C48" s="47" t="s">
        <v>20</v>
      </c>
      <c r="D48" s="70">
        <f>SUMIFS(psr!R:R,psr!Q:Q,Sheet1!B48)+SUMIFS(psr!AP:AP,psr!AN:AN,Sheet1!B48)</f>
        <v>566925</v>
      </c>
      <c r="E48" s="77">
        <f t="shared" si="5"/>
        <v>93.331922211932792</v>
      </c>
      <c r="F48" s="70">
        <f>SUMIFS(psr!G:G,psr!Q:Q,Sheet1!B48)+SUMIFS(psr!AO:AO,psr!AN:AN,Sheet1!B48)</f>
        <v>529122</v>
      </c>
      <c r="H48"/>
    </row>
    <row r="49" spans="2:8" x14ac:dyDescent="0.25">
      <c r="B49" s="78" t="s">
        <v>198</v>
      </c>
      <c r="C49" s="47" t="s">
        <v>14</v>
      </c>
      <c r="D49" s="70">
        <f>SUMIFS(psr!R:R,psr!Q:Q,Sheet1!B49)+SUMIFS(psr!AP:AP,psr!AN:AN,Sheet1!B49)</f>
        <v>728047</v>
      </c>
      <c r="E49" s="77">
        <f t="shared" si="5"/>
        <v>91.038078585585822</v>
      </c>
      <c r="F49" s="70">
        <f>SUMIFS(psr!G:G,psr!Q:Q,Sheet1!B49)+SUMIFS(psr!AO:AO,psr!AN:AN,Sheet1!B49)</f>
        <v>662800</v>
      </c>
      <c r="H49"/>
    </row>
    <row r="50" spans="2:8" x14ac:dyDescent="0.25">
      <c r="H50"/>
    </row>
    <row r="51" spans="2:8" x14ac:dyDescent="0.25">
      <c r="H51"/>
    </row>
    <row r="52" spans="2:8" x14ac:dyDescent="0.25">
      <c r="H52"/>
    </row>
    <row r="53" spans="2:8" x14ac:dyDescent="0.25">
      <c r="H53"/>
    </row>
    <row r="54" spans="2:8" x14ac:dyDescent="0.25">
      <c r="H54"/>
    </row>
    <row r="55" spans="2:8" x14ac:dyDescent="0.25">
      <c r="H55"/>
    </row>
    <row r="56" spans="2:8" x14ac:dyDescent="0.25">
      <c r="H56"/>
    </row>
  </sheetData>
  <conditionalFormatting sqref="E22">
    <cfRule type="cellIs" dxfId="9" priority="10" stopIfTrue="1" operator="lessThan">
      <formula>97.65</formula>
    </cfRule>
  </conditionalFormatting>
  <conditionalFormatting sqref="E20:E21 E23:E26 E15:E17">
    <cfRule type="cellIs" dxfId="8" priority="9" stopIfTrue="1" operator="lessThan">
      <formula>97.85</formula>
    </cfRule>
  </conditionalFormatting>
  <conditionalFormatting sqref="E15:E29">
    <cfRule type="cellIs" dxfId="7" priority="8" stopIfTrue="1" operator="lessThan">
      <formula>97.57</formula>
    </cfRule>
  </conditionalFormatting>
  <conditionalFormatting sqref="E19">
    <cfRule type="cellIs" dxfId="6" priority="7" stopIfTrue="1" operator="lessThan">
      <formula>97.32</formula>
    </cfRule>
  </conditionalFormatting>
  <conditionalFormatting sqref="E27:E28">
    <cfRule type="cellIs" dxfId="5" priority="6" stopIfTrue="1" operator="lessThan">
      <formula>97.85</formula>
    </cfRule>
  </conditionalFormatting>
  <conditionalFormatting sqref="E27:E28">
    <cfRule type="cellIs" dxfId="4" priority="5" stopIfTrue="1" operator="lessThan">
      <formula>97.57</formula>
    </cfRule>
  </conditionalFormatting>
  <conditionalFormatting sqref="E29">
    <cfRule type="cellIs" dxfId="3" priority="4" stopIfTrue="1" operator="lessThan">
      <formula>97.85</formula>
    </cfRule>
  </conditionalFormatting>
  <conditionalFormatting sqref="E29">
    <cfRule type="cellIs" dxfId="2" priority="3" stopIfTrue="1" operator="lessThan">
      <formula>97.57</formula>
    </cfRule>
  </conditionalFormatting>
  <conditionalFormatting sqref="E30">
    <cfRule type="cellIs" dxfId="1" priority="2" stopIfTrue="1" operator="lessThan">
      <formula>97.85</formula>
    </cfRule>
  </conditionalFormatting>
  <conditionalFormatting sqref="E30">
    <cfRule type="cellIs" dxfId="0" priority="1" stopIfTrue="1" operator="lessThan">
      <formula>97.57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491"/>
  <sheetViews>
    <sheetView topLeftCell="L1" workbookViewId="0">
      <selection activeCell="AA1" sqref="AA1"/>
    </sheetView>
  </sheetViews>
  <sheetFormatPr defaultRowHeight="15" x14ac:dyDescent="0.25"/>
  <cols>
    <col min="2" max="2" width="8.28515625" customWidth="1"/>
    <col min="3" max="3" width="21" bestFit="1" customWidth="1"/>
    <col min="4" max="4" width="37.140625" bestFit="1" customWidth="1"/>
    <col min="5" max="10" width="9" customWidth="1"/>
    <col min="13" max="16" width="9" hidden="1" customWidth="1"/>
    <col min="17" max="17" width="21.85546875" customWidth="1"/>
    <col min="19" max="19" width="9.140625" customWidth="1"/>
    <col min="22" max="22" width="20.85546875" bestFit="1" customWidth="1"/>
    <col min="23" max="23" width="20.42578125" customWidth="1"/>
    <col min="27" max="27" width="41.85546875" bestFit="1" customWidth="1"/>
    <col min="31" max="31" width="18.28515625" bestFit="1" customWidth="1"/>
    <col min="33" max="33" width="12.5703125" customWidth="1"/>
    <col min="38" max="38" width="12.28515625" customWidth="1"/>
    <col min="39" max="39" width="12" customWidth="1"/>
    <col min="41" max="41" width="10.140625" bestFit="1" customWidth="1"/>
    <col min="42" max="42" width="11.7109375" bestFit="1" customWidth="1"/>
    <col min="51" max="51" width="41.85546875" bestFit="1" customWidth="1"/>
    <col min="61" max="61" width="36.7109375" bestFit="1" customWidth="1"/>
  </cols>
  <sheetData>
    <row r="1" spans="1:65" ht="135" x14ac:dyDescent="0.25">
      <c r="A1" s="4" t="s">
        <v>1</v>
      </c>
      <c r="B1" s="4" t="s">
        <v>111</v>
      </c>
      <c r="C1" s="4" t="s">
        <v>2</v>
      </c>
      <c r="D1" s="5" t="s">
        <v>3</v>
      </c>
      <c r="E1" s="4" t="s">
        <v>112</v>
      </c>
      <c r="F1" s="4" t="s">
        <v>113</v>
      </c>
      <c r="G1" s="48" t="s">
        <v>114</v>
      </c>
      <c r="H1" s="48" t="s">
        <v>115</v>
      </c>
      <c r="I1" s="4" t="s">
        <v>116</v>
      </c>
      <c r="J1" s="4" t="s">
        <v>117</v>
      </c>
      <c r="K1" s="49" t="s">
        <v>118</v>
      </c>
      <c r="L1" s="49" t="s">
        <v>119</v>
      </c>
      <c r="M1" s="4" t="s">
        <v>120</v>
      </c>
      <c r="N1" s="4" t="s">
        <v>121</v>
      </c>
      <c r="O1" s="4" t="s">
        <v>122</v>
      </c>
      <c r="P1" s="4" t="s">
        <v>123</v>
      </c>
      <c r="Q1" s="4" t="s">
        <v>17</v>
      </c>
      <c r="R1" s="4" t="s">
        <v>4</v>
      </c>
      <c r="T1" s="4" t="s">
        <v>15</v>
      </c>
      <c r="V1" s="4" t="s">
        <v>195</v>
      </c>
      <c r="W1" s="4" t="s">
        <v>17</v>
      </c>
      <c r="AA1" s="4" t="s">
        <v>17</v>
      </c>
      <c r="AB1" t="s">
        <v>175</v>
      </c>
      <c r="AE1" s="4"/>
      <c r="AG1" s="57" t="s">
        <v>207</v>
      </c>
      <c r="AH1" s="57" t="s">
        <v>208</v>
      </c>
      <c r="AI1" s="57" t="s">
        <v>209</v>
      </c>
      <c r="AJ1" s="58" t="s">
        <v>210</v>
      </c>
      <c r="AK1" s="58" t="s">
        <v>211</v>
      </c>
      <c r="AL1" s="58" t="s">
        <v>212</v>
      </c>
      <c r="AM1" s="58" t="s">
        <v>213</v>
      </c>
      <c r="AO1" t="s">
        <v>231</v>
      </c>
      <c r="AP1" t="s">
        <v>230</v>
      </c>
      <c r="AY1" s="5" t="s">
        <v>3</v>
      </c>
      <c r="AZ1" s="4" t="s">
        <v>112</v>
      </c>
      <c r="BA1" s="4" t="s">
        <v>113</v>
      </c>
      <c r="BB1" s="48" t="s">
        <v>114</v>
      </c>
      <c r="BC1" s="48" t="s">
        <v>115</v>
      </c>
      <c r="BI1" s="5" t="s">
        <v>3</v>
      </c>
      <c r="BJ1" s="4" t="s">
        <v>116</v>
      </c>
      <c r="BK1" s="4" t="s">
        <v>117</v>
      </c>
      <c r="BL1" s="49" t="s">
        <v>118</v>
      </c>
      <c r="BM1" s="49" t="s">
        <v>119</v>
      </c>
    </row>
    <row r="2" spans="1:65" x14ac:dyDescent="0.25">
      <c r="A2" s="5" t="s">
        <v>11167</v>
      </c>
      <c r="B2" s="5">
        <v>1440</v>
      </c>
      <c r="C2" s="5" t="s">
        <v>69</v>
      </c>
      <c r="D2" s="5" t="s">
        <v>70</v>
      </c>
      <c r="E2" s="5">
        <v>0</v>
      </c>
      <c r="F2" s="5">
        <v>0</v>
      </c>
      <c r="G2" s="5">
        <v>0</v>
      </c>
      <c r="H2" s="5">
        <v>0</v>
      </c>
      <c r="I2" s="5">
        <v>185863</v>
      </c>
      <c r="J2" s="5">
        <v>7891</v>
      </c>
      <c r="K2" s="5">
        <v>193754</v>
      </c>
      <c r="L2" s="5">
        <v>201813</v>
      </c>
      <c r="M2" s="5" t="s">
        <v>35</v>
      </c>
      <c r="N2" s="5">
        <v>96.006</v>
      </c>
      <c r="O2" s="5">
        <v>94.463999999999999</v>
      </c>
      <c r="P2" s="5">
        <v>97.661000000000001</v>
      </c>
      <c r="Q2" t="str">
        <f t="shared" ref="Q2:Q65" si="0">VLOOKUP(D2,AA:AB,2,0)</f>
        <v>CAB_3G</v>
      </c>
      <c r="R2" s="5">
        <f t="shared" ref="R2:R65" si="1">IF(MID(D2,7,5)="LAC_2",H2,IF(MID(D2,7,5)="LAC_3",L2,H2))</f>
        <v>201813</v>
      </c>
      <c r="S2">
        <f t="shared" ref="S2:S65" si="2">IF(C2=$V$2,R2-$X$2,IF(C2=$V$3,R2-$X$3,IF(C2=$V$4,R2-$X$4,IF(C2=$V$5,R2-$X$5,0))))</f>
        <v>198627</v>
      </c>
      <c r="T2">
        <f t="shared" ref="T2:T65" si="3">IF(OR((S2&lt;0),(S2&lt;K2)),L2,S2)</f>
        <v>198627</v>
      </c>
      <c r="V2" s="5" t="s">
        <v>60</v>
      </c>
      <c r="W2" t="s">
        <v>102</v>
      </c>
      <c r="X2">
        <f>VLOOKUP(W2,D:H,5,0)</f>
        <v>892</v>
      </c>
      <c r="AA2" s="5" t="s">
        <v>75</v>
      </c>
      <c r="AB2" s="5" t="s">
        <v>205</v>
      </c>
      <c r="AG2" s="50" t="s">
        <v>214</v>
      </c>
      <c r="AH2" s="50" t="s">
        <v>214</v>
      </c>
      <c r="AI2" s="50" t="s">
        <v>214</v>
      </c>
      <c r="AJ2" s="50" t="s">
        <v>210</v>
      </c>
      <c r="AK2" s="50" t="s">
        <v>211</v>
      </c>
      <c r="AL2" s="50" t="s">
        <v>212</v>
      </c>
      <c r="AM2" s="50" t="s">
        <v>213</v>
      </c>
      <c r="AY2" s="5" t="s">
        <v>697</v>
      </c>
      <c r="AZ2" s="5">
        <v>8375</v>
      </c>
      <c r="BA2" s="5">
        <v>1578</v>
      </c>
      <c r="BB2" s="5">
        <v>9953</v>
      </c>
      <c r="BC2" s="5">
        <v>13888</v>
      </c>
      <c r="BI2" s="5" t="s">
        <v>106</v>
      </c>
      <c r="BJ2" s="5">
        <v>55054</v>
      </c>
      <c r="BK2" s="5">
        <v>13395</v>
      </c>
      <c r="BL2" s="5">
        <v>68449</v>
      </c>
      <c r="BM2" s="5">
        <v>72465</v>
      </c>
    </row>
    <row r="3" spans="1:65" x14ac:dyDescent="0.25">
      <c r="A3" s="5" t="s">
        <v>11167</v>
      </c>
      <c r="B3" s="5">
        <v>1440</v>
      </c>
      <c r="C3" s="5" t="s">
        <v>69</v>
      </c>
      <c r="D3" s="5" t="s">
        <v>71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3186</v>
      </c>
      <c r="M3" s="5" t="s">
        <v>35</v>
      </c>
      <c r="N3" s="5">
        <v>0</v>
      </c>
      <c r="O3" s="5">
        <v>0</v>
      </c>
      <c r="P3" s="5">
        <v>0</v>
      </c>
      <c r="Q3" t="e">
        <f t="shared" si="0"/>
        <v>#N/A</v>
      </c>
      <c r="R3" s="5">
        <f t="shared" si="1"/>
        <v>3186</v>
      </c>
      <c r="S3">
        <f t="shared" si="2"/>
        <v>0</v>
      </c>
      <c r="T3">
        <f t="shared" si="3"/>
        <v>0</v>
      </c>
      <c r="V3" s="5" t="s">
        <v>69</v>
      </c>
      <c r="W3" s="5" t="s">
        <v>76</v>
      </c>
      <c r="X3">
        <f>VLOOKUP(W3,D:H,5,0)</f>
        <v>3186</v>
      </c>
      <c r="AA3" s="5" t="s">
        <v>78</v>
      </c>
      <c r="AB3" s="5" t="s">
        <v>205</v>
      </c>
      <c r="AG3" s="74">
        <v>41915</v>
      </c>
      <c r="AH3" s="5" t="s">
        <v>1299</v>
      </c>
      <c r="AI3" s="5" t="s">
        <v>223</v>
      </c>
      <c r="AJ3" s="75">
        <v>87.19071340432339</v>
      </c>
      <c r="AK3" s="75">
        <v>3967</v>
      </c>
      <c r="AL3" s="75">
        <v>186815</v>
      </c>
      <c r="AM3" s="75">
        <v>28028</v>
      </c>
      <c r="AN3" t="str">
        <f>VLOOKUP(AI3,AR:AS,2,0)</f>
        <v>INH_2G</v>
      </c>
      <c r="AO3" s="51">
        <f>AK3+AL3</f>
        <v>190782</v>
      </c>
      <c r="AP3" s="51">
        <f>AO3+AM3</f>
        <v>218810</v>
      </c>
      <c r="AR3" s="5" t="s">
        <v>215</v>
      </c>
      <c r="AS3" t="s">
        <v>197</v>
      </c>
      <c r="AY3" s="5" t="s">
        <v>181</v>
      </c>
      <c r="AZ3" s="5">
        <v>12040</v>
      </c>
      <c r="BA3" s="5">
        <v>2125</v>
      </c>
      <c r="BB3" s="5">
        <v>14165</v>
      </c>
      <c r="BC3" s="5">
        <v>18026</v>
      </c>
      <c r="BI3" s="5" t="s">
        <v>107</v>
      </c>
      <c r="BJ3" s="5">
        <v>27254</v>
      </c>
      <c r="BK3" s="5">
        <v>8961</v>
      </c>
      <c r="BL3" s="5">
        <v>36215</v>
      </c>
      <c r="BM3" s="5">
        <v>39674</v>
      </c>
    </row>
    <row r="4" spans="1:65" x14ac:dyDescent="0.25">
      <c r="A4" s="5" t="s">
        <v>11167</v>
      </c>
      <c r="B4" s="5">
        <v>1440</v>
      </c>
      <c r="C4" s="5" t="s">
        <v>69</v>
      </c>
      <c r="D4" s="5" t="s">
        <v>72</v>
      </c>
      <c r="E4" s="5">
        <v>0</v>
      </c>
      <c r="F4" s="5">
        <v>0</v>
      </c>
      <c r="G4" s="5">
        <v>0</v>
      </c>
      <c r="H4" s="5">
        <v>0</v>
      </c>
      <c r="I4" s="5">
        <v>36642</v>
      </c>
      <c r="J4" s="5">
        <v>1800</v>
      </c>
      <c r="K4" s="5">
        <v>38442</v>
      </c>
      <c r="L4" s="5">
        <v>43193</v>
      </c>
      <c r="M4" s="5" t="s">
        <v>35</v>
      </c>
      <c r="N4" s="5">
        <v>89</v>
      </c>
      <c r="O4" s="5">
        <v>81.2</v>
      </c>
      <c r="P4" s="5">
        <v>96.384</v>
      </c>
      <c r="Q4" t="str">
        <f t="shared" si="0"/>
        <v>NAC_3G</v>
      </c>
      <c r="R4" s="5">
        <f t="shared" si="1"/>
        <v>43193</v>
      </c>
      <c r="S4">
        <f t="shared" si="2"/>
        <v>40007</v>
      </c>
      <c r="T4">
        <f t="shared" si="3"/>
        <v>40007</v>
      </c>
      <c r="V4" s="5" t="s">
        <v>61</v>
      </c>
      <c r="W4" t="s">
        <v>103</v>
      </c>
      <c r="X4">
        <f>VLOOKUP(W4,D:H,5,0)</f>
        <v>1773</v>
      </c>
      <c r="AA4" s="5" t="s">
        <v>777</v>
      </c>
      <c r="AB4" s="5" t="s">
        <v>205</v>
      </c>
      <c r="AG4" s="74">
        <v>41915</v>
      </c>
      <c r="AH4" s="5" t="s">
        <v>1299</v>
      </c>
      <c r="AI4" s="5" t="s">
        <v>227</v>
      </c>
      <c r="AJ4" s="75">
        <v>85.455558651434941</v>
      </c>
      <c r="AK4" s="75">
        <v>7688</v>
      </c>
      <c r="AL4" s="75">
        <v>351151</v>
      </c>
      <c r="AM4" s="75">
        <v>61074</v>
      </c>
      <c r="AN4" t="str">
        <f t="shared" ref="AN4:AN15" si="4">VLOOKUP(AI4,AR:AS,2,0)</f>
        <v>INH_2G</v>
      </c>
      <c r="AO4" s="51">
        <f t="shared" ref="AO4:AO15" si="5">AK4+AL4</f>
        <v>358839</v>
      </c>
      <c r="AP4" s="51">
        <f t="shared" ref="AP4:AP15" si="6">AO4+AM4</f>
        <v>419913</v>
      </c>
      <c r="AR4" s="5" t="s">
        <v>216</v>
      </c>
      <c r="AS4" t="s">
        <v>197</v>
      </c>
      <c r="AY4" s="5" t="s">
        <v>99</v>
      </c>
      <c r="AZ4" s="5">
        <v>46625</v>
      </c>
      <c r="BA4" s="5">
        <v>10946</v>
      </c>
      <c r="BB4" s="5">
        <v>57571</v>
      </c>
      <c r="BC4" s="5">
        <v>65191</v>
      </c>
      <c r="BI4" s="5" t="s">
        <v>109</v>
      </c>
      <c r="BJ4" s="5">
        <v>11571</v>
      </c>
      <c r="BK4" s="5">
        <v>3938</v>
      </c>
      <c r="BL4" s="5">
        <v>15509</v>
      </c>
      <c r="BM4" s="5">
        <v>18046</v>
      </c>
    </row>
    <row r="5" spans="1:65" x14ac:dyDescent="0.25">
      <c r="A5" s="5" t="s">
        <v>11167</v>
      </c>
      <c r="B5" s="5">
        <v>1440</v>
      </c>
      <c r="C5" s="5" t="s">
        <v>69</v>
      </c>
      <c r="D5" s="5" t="s">
        <v>73</v>
      </c>
      <c r="E5" s="5">
        <v>0</v>
      </c>
      <c r="F5" s="5">
        <v>0</v>
      </c>
      <c r="G5" s="5">
        <v>0</v>
      </c>
      <c r="H5" s="5">
        <v>0</v>
      </c>
      <c r="I5" s="5">
        <v>92993</v>
      </c>
      <c r="J5" s="5">
        <v>4493</v>
      </c>
      <c r="K5" s="5">
        <v>97486</v>
      </c>
      <c r="L5" s="5">
        <v>103146</v>
      </c>
      <c r="M5" s="5" t="s">
        <v>35</v>
      </c>
      <c r="N5" s="5">
        <v>94.512</v>
      </c>
      <c r="O5" s="5">
        <v>91.078999999999994</v>
      </c>
      <c r="P5" s="5">
        <v>97.45</v>
      </c>
      <c r="Q5" t="str">
        <f t="shared" si="0"/>
        <v>NAM_3G</v>
      </c>
      <c r="R5" s="5">
        <f t="shared" si="1"/>
        <v>103146</v>
      </c>
      <c r="S5">
        <f t="shared" si="2"/>
        <v>99960</v>
      </c>
      <c r="T5">
        <f t="shared" si="3"/>
        <v>99960</v>
      </c>
      <c r="V5" s="5" t="s">
        <v>57</v>
      </c>
      <c r="W5" t="s">
        <v>44</v>
      </c>
      <c r="X5">
        <f>VLOOKUP(W5,D:H,5,0)</f>
        <v>4375</v>
      </c>
      <c r="AA5" s="5" t="s">
        <v>767</v>
      </c>
      <c r="AB5" s="5" t="s">
        <v>205</v>
      </c>
      <c r="AG5" s="74">
        <v>41915</v>
      </c>
      <c r="AH5" s="5" t="s">
        <v>1299</v>
      </c>
      <c r="AI5" s="5" t="s">
        <v>219</v>
      </c>
      <c r="AJ5" s="75">
        <v>92.816824149768195</v>
      </c>
      <c r="AK5" s="75">
        <v>1663</v>
      </c>
      <c r="AL5" s="75">
        <v>103246</v>
      </c>
      <c r="AM5" s="75">
        <v>8119</v>
      </c>
      <c r="AN5" t="str">
        <f t="shared" si="4"/>
        <v>GAZ_2G</v>
      </c>
      <c r="AO5" s="51">
        <f t="shared" si="5"/>
        <v>104909</v>
      </c>
      <c r="AP5" s="51">
        <f t="shared" si="6"/>
        <v>113028</v>
      </c>
      <c r="AR5" s="5" t="s">
        <v>217</v>
      </c>
      <c r="AS5" t="s">
        <v>198</v>
      </c>
      <c r="AY5" s="5" t="s">
        <v>96</v>
      </c>
      <c r="AZ5" s="5">
        <v>54645</v>
      </c>
      <c r="BA5" s="5">
        <v>15761</v>
      </c>
      <c r="BB5" s="5">
        <v>70406</v>
      </c>
      <c r="BC5" s="5">
        <v>75477</v>
      </c>
      <c r="BI5" s="5" t="s">
        <v>108</v>
      </c>
      <c r="BJ5" s="5">
        <v>1096</v>
      </c>
      <c r="BK5" s="5">
        <v>309</v>
      </c>
      <c r="BL5" s="5">
        <v>1405</v>
      </c>
      <c r="BM5" s="5">
        <v>3394</v>
      </c>
    </row>
    <row r="6" spans="1:65" x14ac:dyDescent="0.25">
      <c r="A6" s="5" t="s">
        <v>11167</v>
      </c>
      <c r="B6" s="5">
        <v>1440</v>
      </c>
      <c r="C6" s="5" t="s">
        <v>69</v>
      </c>
      <c r="D6" s="5" t="s">
        <v>74</v>
      </c>
      <c r="E6" s="5">
        <v>818150</v>
      </c>
      <c r="F6" s="5">
        <v>11129</v>
      </c>
      <c r="G6" s="5">
        <v>829279</v>
      </c>
      <c r="H6" s="5">
        <v>857901</v>
      </c>
      <c r="I6" s="5">
        <v>0</v>
      </c>
      <c r="J6" s="5">
        <v>0</v>
      </c>
      <c r="K6" s="5">
        <v>0</v>
      </c>
      <c r="L6" s="5">
        <v>0</v>
      </c>
      <c r="M6" s="5">
        <v>96.662999999999997</v>
      </c>
      <c r="N6" s="5" t="s">
        <v>35</v>
      </c>
      <c r="O6" s="5">
        <v>95.213999999999999</v>
      </c>
      <c r="P6" s="5">
        <v>96.977000000000004</v>
      </c>
      <c r="Q6" t="str">
        <f t="shared" si="0"/>
        <v>NAM_2G</v>
      </c>
      <c r="R6" s="5">
        <f t="shared" si="1"/>
        <v>857901</v>
      </c>
      <c r="S6">
        <f t="shared" si="2"/>
        <v>854715</v>
      </c>
      <c r="T6">
        <f t="shared" si="3"/>
        <v>854715</v>
      </c>
      <c r="AA6" s="5" t="s">
        <v>776</v>
      </c>
      <c r="AB6" s="5" t="s">
        <v>205</v>
      </c>
      <c r="AG6" s="74">
        <v>41915</v>
      </c>
      <c r="AH6" s="5" t="s">
        <v>1299</v>
      </c>
      <c r="AI6" s="5" t="s">
        <v>224</v>
      </c>
      <c r="AJ6" s="75">
        <v>87.255925318124341</v>
      </c>
      <c r="AK6" s="75">
        <v>6221</v>
      </c>
      <c r="AL6" s="75">
        <v>318118</v>
      </c>
      <c r="AM6" s="75">
        <v>47371</v>
      </c>
      <c r="AN6" t="str">
        <f t="shared" si="4"/>
        <v>INH_2G</v>
      </c>
      <c r="AO6" s="51">
        <f t="shared" si="5"/>
        <v>324339</v>
      </c>
      <c r="AP6" s="51">
        <f t="shared" si="6"/>
        <v>371710</v>
      </c>
      <c r="AR6" s="5" t="s">
        <v>218</v>
      </c>
      <c r="AS6" t="s">
        <v>198</v>
      </c>
      <c r="AY6" s="5" t="s">
        <v>97</v>
      </c>
      <c r="AZ6" s="5">
        <v>94972</v>
      </c>
      <c r="BA6" s="5">
        <v>25374</v>
      </c>
      <c r="BB6" s="5">
        <v>120346</v>
      </c>
      <c r="BC6" s="5">
        <v>128217</v>
      </c>
      <c r="BI6" s="5" t="s">
        <v>174</v>
      </c>
      <c r="BJ6" s="5">
        <v>18139</v>
      </c>
      <c r="BK6" s="5">
        <v>1055</v>
      </c>
      <c r="BL6" s="5">
        <v>19194</v>
      </c>
      <c r="BM6" s="5">
        <v>20815</v>
      </c>
    </row>
    <row r="7" spans="1:65" x14ac:dyDescent="0.25">
      <c r="A7" s="5" t="s">
        <v>11167</v>
      </c>
      <c r="B7" s="5">
        <v>1440</v>
      </c>
      <c r="C7" s="5" t="s">
        <v>57</v>
      </c>
      <c r="D7" s="5" t="s">
        <v>36</v>
      </c>
      <c r="E7" s="5">
        <v>0</v>
      </c>
      <c r="F7" s="5">
        <v>0</v>
      </c>
      <c r="G7" s="5">
        <v>0</v>
      </c>
      <c r="H7" s="5">
        <v>0</v>
      </c>
      <c r="I7" s="5">
        <v>44658</v>
      </c>
      <c r="J7" s="5">
        <v>2259</v>
      </c>
      <c r="K7" s="5">
        <v>46917</v>
      </c>
      <c r="L7" s="5">
        <v>53032</v>
      </c>
      <c r="M7" s="5" t="s">
        <v>35</v>
      </c>
      <c r="N7" s="5">
        <v>88.468999999999994</v>
      </c>
      <c r="O7" s="5">
        <v>78.378</v>
      </c>
      <c r="P7" s="5">
        <v>96.4</v>
      </c>
      <c r="Q7" t="str">
        <f t="shared" si="0"/>
        <v>ZAM_3G</v>
      </c>
      <c r="R7" s="5">
        <f t="shared" si="1"/>
        <v>53032</v>
      </c>
      <c r="S7">
        <f t="shared" si="2"/>
        <v>48657</v>
      </c>
      <c r="T7">
        <f t="shared" si="3"/>
        <v>48657</v>
      </c>
      <c r="AA7" s="5" t="s">
        <v>65</v>
      </c>
      <c r="AB7" s="5" t="s">
        <v>205</v>
      </c>
      <c r="AG7" s="74">
        <v>41915</v>
      </c>
      <c r="AH7" s="5" t="s">
        <v>1299</v>
      </c>
      <c r="AI7" s="5" t="s">
        <v>220</v>
      </c>
      <c r="AJ7" s="75">
        <v>91.909815200502493</v>
      </c>
      <c r="AK7" s="75">
        <v>9071</v>
      </c>
      <c r="AL7" s="75">
        <v>685974</v>
      </c>
      <c r="AM7" s="75">
        <v>61180</v>
      </c>
      <c r="AN7" t="str">
        <f t="shared" si="4"/>
        <v>GAZ_2G</v>
      </c>
      <c r="AO7" s="51">
        <f t="shared" si="5"/>
        <v>695045</v>
      </c>
      <c r="AP7" s="51">
        <f t="shared" si="6"/>
        <v>756225</v>
      </c>
      <c r="AR7" s="5" t="s">
        <v>219</v>
      </c>
      <c r="AS7" t="s">
        <v>228</v>
      </c>
      <c r="AY7" s="5" t="s">
        <v>98</v>
      </c>
      <c r="AZ7" s="5">
        <v>98995</v>
      </c>
      <c r="BA7" s="5">
        <v>27330</v>
      </c>
      <c r="BB7" s="5">
        <v>126325</v>
      </c>
      <c r="BC7" s="5">
        <v>133376</v>
      </c>
      <c r="BI7" s="5" t="s">
        <v>173</v>
      </c>
      <c r="BJ7" s="5">
        <v>15961</v>
      </c>
      <c r="BK7" s="5">
        <v>698</v>
      </c>
      <c r="BL7" s="5">
        <v>16659</v>
      </c>
      <c r="BM7" s="5">
        <v>18253</v>
      </c>
    </row>
    <row r="8" spans="1:65" x14ac:dyDescent="0.25">
      <c r="A8" s="5" t="s">
        <v>11167</v>
      </c>
      <c r="B8" s="5">
        <v>1440</v>
      </c>
      <c r="C8" s="5" t="s">
        <v>57</v>
      </c>
      <c r="D8" s="5" t="s">
        <v>37</v>
      </c>
      <c r="E8" s="5">
        <v>0</v>
      </c>
      <c r="F8" s="5">
        <v>0</v>
      </c>
      <c r="G8" s="5">
        <v>0</v>
      </c>
      <c r="H8" s="5">
        <v>0</v>
      </c>
      <c r="I8" s="5">
        <v>43248</v>
      </c>
      <c r="J8" s="5">
        <v>1839</v>
      </c>
      <c r="K8" s="5">
        <v>45087</v>
      </c>
      <c r="L8" s="5">
        <v>50864</v>
      </c>
      <c r="M8" s="5" t="s">
        <v>35</v>
      </c>
      <c r="N8" s="5">
        <v>88.641999999999996</v>
      </c>
      <c r="O8" s="5">
        <v>78.298000000000002</v>
      </c>
      <c r="P8" s="5">
        <v>96.89</v>
      </c>
      <c r="Q8" t="str">
        <f t="shared" si="0"/>
        <v>TET_3G</v>
      </c>
      <c r="R8" s="5">
        <f t="shared" si="1"/>
        <v>50864</v>
      </c>
      <c r="S8">
        <f t="shared" si="2"/>
        <v>46489</v>
      </c>
      <c r="T8">
        <f t="shared" si="3"/>
        <v>46489</v>
      </c>
      <c r="AA8" s="5" t="s">
        <v>70</v>
      </c>
      <c r="AB8" s="5" t="s">
        <v>182</v>
      </c>
      <c r="AG8" s="74">
        <v>41915</v>
      </c>
      <c r="AH8" s="5" t="s">
        <v>1299</v>
      </c>
      <c r="AI8" s="5" t="s">
        <v>221</v>
      </c>
      <c r="AJ8" s="75">
        <v>90.943566519935402</v>
      </c>
      <c r="AK8" s="75">
        <v>5239</v>
      </c>
      <c r="AL8" s="75">
        <v>339368</v>
      </c>
      <c r="AM8" s="75">
        <v>34317</v>
      </c>
      <c r="AN8" t="str">
        <f t="shared" si="4"/>
        <v>GAZ_2G</v>
      </c>
      <c r="AO8" s="51">
        <f t="shared" si="5"/>
        <v>344607</v>
      </c>
      <c r="AP8" s="51">
        <f t="shared" si="6"/>
        <v>378924</v>
      </c>
      <c r="AR8" s="5" t="s">
        <v>220</v>
      </c>
      <c r="AS8" t="s">
        <v>228</v>
      </c>
      <c r="AY8" s="5" t="s">
        <v>100</v>
      </c>
      <c r="AZ8" s="5">
        <v>99761</v>
      </c>
      <c r="BA8" s="5">
        <v>27236</v>
      </c>
      <c r="BB8" s="5">
        <v>126997</v>
      </c>
      <c r="BC8" s="5">
        <v>134630</v>
      </c>
      <c r="BI8" s="5" t="s">
        <v>172</v>
      </c>
      <c r="BJ8" s="5">
        <v>18461</v>
      </c>
      <c r="BK8" s="5">
        <v>1067</v>
      </c>
      <c r="BL8" s="5">
        <v>19528</v>
      </c>
      <c r="BM8" s="5">
        <v>21013</v>
      </c>
    </row>
    <row r="9" spans="1:65" x14ac:dyDescent="0.25">
      <c r="A9" s="5" t="s">
        <v>11167</v>
      </c>
      <c r="B9" s="5">
        <v>1440</v>
      </c>
      <c r="C9" s="5" t="s">
        <v>57</v>
      </c>
      <c r="D9" s="5" t="s">
        <v>38</v>
      </c>
      <c r="E9" s="5">
        <v>0</v>
      </c>
      <c r="F9" s="5">
        <v>0</v>
      </c>
      <c r="G9" s="5">
        <v>0</v>
      </c>
      <c r="H9" s="5">
        <v>0</v>
      </c>
      <c r="I9" s="5">
        <v>61950</v>
      </c>
      <c r="J9" s="5">
        <v>2405</v>
      </c>
      <c r="K9" s="5">
        <v>64355</v>
      </c>
      <c r="L9" s="5">
        <v>70646</v>
      </c>
      <c r="M9" s="5" t="s">
        <v>35</v>
      </c>
      <c r="N9" s="5">
        <v>91.094999999999999</v>
      </c>
      <c r="O9" s="5">
        <v>83.007999999999996</v>
      </c>
      <c r="P9" s="5">
        <v>97.168999999999997</v>
      </c>
      <c r="Q9" t="str">
        <f t="shared" si="0"/>
        <v>MAN_3G</v>
      </c>
      <c r="R9" s="5">
        <f t="shared" si="1"/>
        <v>70646</v>
      </c>
      <c r="S9">
        <f t="shared" si="2"/>
        <v>66271</v>
      </c>
      <c r="T9">
        <f t="shared" si="3"/>
        <v>66271</v>
      </c>
      <c r="AA9" s="5" t="s">
        <v>171</v>
      </c>
      <c r="AB9" s="5" t="s">
        <v>192</v>
      </c>
      <c r="AG9" s="74">
        <v>41915</v>
      </c>
      <c r="AH9" s="5" t="s">
        <v>1299</v>
      </c>
      <c r="AI9" s="5" t="s">
        <v>226</v>
      </c>
      <c r="AJ9" s="75">
        <v>81.671639536201226</v>
      </c>
      <c r="AK9" s="75">
        <v>7987</v>
      </c>
      <c r="AL9" s="75">
        <v>316376</v>
      </c>
      <c r="AM9" s="75">
        <v>72792</v>
      </c>
      <c r="AN9" t="str">
        <f t="shared" si="4"/>
        <v>INH_2G</v>
      </c>
      <c r="AO9" s="51">
        <f t="shared" si="5"/>
        <v>324363</v>
      </c>
      <c r="AP9" s="51">
        <f t="shared" si="6"/>
        <v>397155</v>
      </c>
      <c r="AR9" s="5" t="s">
        <v>221</v>
      </c>
      <c r="AS9" t="s">
        <v>228</v>
      </c>
      <c r="AY9" s="5" t="s">
        <v>95</v>
      </c>
      <c r="AZ9" s="5">
        <v>127763</v>
      </c>
      <c r="BA9" s="5">
        <v>32606</v>
      </c>
      <c r="BB9" s="5">
        <v>160369</v>
      </c>
      <c r="BC9" s="5">
        <v>169138</v>
      </c>
      <c r="BI9" s="5" t="s">
        <v>171</v>
      </c>
      <c r="BJ9" s="5">
        <v>50201</v>
      </c>
      <c r="BK9" s="5">
        <v>1758</v>
      </c>
      <c r="BL9" s="5">
        <v>51959</v>
      </c>
      <c r="BM9" s="5">
        <v>54694</v>
      </c>
    </row>
    <row r="10" spans="1:65" x14ac:dyDescent="0.25">
      <c r="A10" s="5" t="s">
        <v>11167</v>
      </c>
      <c r="B10" s="5">
        <v>1440</v>
      </c>
      <c r="C10" s="5" t="s">
        <v>57</v>
      </c>
      <c r="D10" s="5" t="s">
        <v>39</v>
      </c>
      <c r="E10" s="5">
        <v>0</v>
      </c>
      <c r="F10" s="5">
        <v>0</v>
      </c>
      <c r="G10" s="5">
        <v>0</v>
      </c>
      <c r="H10" s="5">
        <v>0</v>
      </c>
      <c r="I10" s="5">
        <v>65603</v>
      </c>
      <c r="J10" s="5">
        <v>3303</v>
      </c>
      <c r="K10" s="5">
        <v>68906</v>
      </c>
      <c r="L10" s="5">
        <v>75591</v>
      </c>
      <c r="M10" s="5" t="s">
        <v>35</v>
      </c>
      <c r="N10" s="5">
        <v>91.156000000000006</v>
      </c>
      <c r="O10" s="5">
        <v>83.159000000000006</v>
      </c>
      <c r="P10" s="5">
        <v>96.784000000000006</v>
      </c>
      <c r="Q10" t="str">
        <f t="shared" si="0"/>
        <v>SOF_3G</v>
      </c>
      <c r="R10" s="5">
        <f t="shared" si="1"/>
        <v>75591</v>
      </c>
      <c r="S10">
        <f t="shared" si="2"/>
        <v>71216</v>
      </c>
      <c r="T10">
        <f t="shared" si="3"/>
        <v>71216</v>
      </c>
      <c r="AA10" s="5" t="s">
        <v>168</v>
      </c>
      <c r="AB10" s="5" t="s">
        <v>191</v>
      </c>
      <c r="AG10" s="74">
        <v>41915</v>
      </c>
      <c r="AH10" s="5" t="s">
        <v>1299</v>
      </c>
      <c r="AI10" s="5" t="s">
        <v>217</v>
      </c>
      <c r="AJ10" s="75">
        <v>91.309308886856897</v>
      </c>
      <c r="AK10" s="75">
        <v>2291</v>
      </c>
      <c r="AL10" s="75">
        <v>114542</v>
      </c>
      <c r="AM10" s="75">
        <v>11120</v>
      </c>
      <c r="AN10" t="str">
        <f t="shared" si="4"/>
        <v>MAP_2G</v>
      </c>
      <c r="AO10" s="51">
        <f t="shared" si="5"/>
        <v>116833</v>
      </c>
      <c r="AP10" s="51">
        <f t="shared" si="6"/>
        <v>127953</v>
      </c>
      <c r="AR10" s="5" t="s">
        <v>222</v>
      </c>
      <c r="AS10" t="s">
        <v>228</v>
      </c>
      <c r="AY10" s="5" t="s">
        <v>89</v>
      </c>
      <c r="AZ10" s="5">
        <v>250760</v>
      </c>
      <c r="BA10" s="5">
        <v>18697</v>
      </c>
      <c r="BB10" s="5">
        <v>269457</v>
      </c>
      <c r="BC10" s="5">
        <v>296134</v>
      </c>
      <c r="BI10" s="5" t="s">
        <v>168</v>
      </c>
      <c r="BJ10" s="5">
        <v>26748</v>
      </c>
      <c r="BK10" s="5">
        <v>1163</v>
      </c>
      <c r="BL10" s="5">
        <v>27911</v>
      </c>
      <c r="BM10" s="5">
        <v>29782</v>
      </c>
    </row>
    <row r="11" spans="1:65" x14ac:dyDescent="0.25">
      <c r="A11" s="5" t="s">
        <v>11167</v>
      </c>
      <c r="B11" s="5">
        <v>1440</v>
      </c>
      <c r="C11" s="5" t="s">
        <v>57</v>
      </c>
      <c r="D11" s="5" t="s">
        <v>40</v>
      </c>
      <c r="E11" s="5">
        <v>447168</v>
      </c>
      <c r="F11" s="5">
        <v>15359</v>
      </c>
      <c r="G11" s="5">
        <v>462527</v>
      </c>
      <c r="H11" s="5">
        <v>522692</v>
      </c>
      <c r="I11" s="5">
        <v>0</v>
      </c>
      <c r="J11" s="5">
        <v>0</v>
      </c>
      <c r="K11" s="5">
        <v>0</v>
      </c>
      <c r="L11" s="5">
        <v>0</v>
      </c>
      <c r="M11" s="5">
        <v>88.489000000000004</v>
      </c>
      <c r="N11" s="5" t="s">
        <v>35</v>
      </c>
      <c r="O11" s="5">
        <v>86.540999999999997</v>
      </c>
      <c r="P11" s="5">
        <v>90.718000000000004</v>
      </c>
      <c r="Q11" t="str">
        <f t="shared" si="0"/>
        <v>ZAM_2G</v>
      </c>
      <c r="R11" s="5">
        <f t="shared" si="1"/>
        <v>522692</v>
      </c>
      <c r="S11">
        <f t="shared" si="2"/>
        <v>518317</v>
      </c>
      <c r="T11">
        <f t="shared" si="3"/>
        <v>518317</v>
      </c>
      <c r="AA11" s="5" t="s">
        <v>95</v>
      </c>
      <c r="AB11" s="5" t="s">
        <v>197</v>
      </c>
      <c r="AG11" s="74">
        <v>41915</v>
      </c>
      <c r="AH11" s="5" t="s">
        <v>1299</v>
      </c>
      <c r="AI11" s="5" t="s">
        <v>218</v>
      </c>
      <c r="AJ11" s="75">
        <v>88.654927522132496</v>
      </c>
      <c r="AK11" s="75">
        <v>3986</v>
      </c>
      <c r="AL11" s="75">
        <v>223835</v>
      </c>
      <c r="AM11" s="75">
        <v>29154</v>
      </c>
      <c r="AN11" t="str">
        <f t="shared" si="4"/>
        <v>MAP_2G</v>
      </c>
      <c r="AO11" s="51">
        <f t="shared" si="5"/>
        <v>227821</v>
      </c>
      <c r="AP11" s="51">
        <f t="shared" si="6"/>
        <v>256975</v>
      </c>
      <c r="AR11" s="5" t="s">
        <v>223</v>
      </c>
      <c r="AS11" t="s">
        <v>229</v>
      </c>
      <c r="AY11" s="5" t="s">
        <v>91</v>
      </c>
      <c r="AZ11" s="5">
        <v>314165</v>
      </c>
      <c r="BA11" s="5">
        <v>25175</v>
      </c>
      <c r="BB11" s="5">
        <v>339340</v>
      </c>
      <c r="BC11" s="5">
        <v>355199</v>
      </c>
      <c r="BI11" s="5" t="s">
        <v>39</v>
      </c>
      <c r="BJ11" s="5">
        <v>72600</v>
      </c>
      <c r="BK11" s="5">
        <v>3899</v>
      </c>
      <c r="BL11" s="5">
        <v>76499</v>
      </c>
      <c r="BM11" s="5">
        <v>83342</v>
      </c>
    </row>
    <row r="12" spans="1:65" x14ac:dyDescent="0.25">
      <c r="A12" s="5" t="s">
        <v>11167</v>
      </c>
      <c r="B12" s="5">
        <v>1440</v>
      </c>
      <c r="C12" s="5" t="s">
        <v>57</v>
      </c>
      <c r="D12" s="5" t="s">
        <v>41</v>
      </c>
      <c r="E12" s="5">
        <v>0</v>
      </c>
      <c r="F12" s="5">
        <v>0</v>
      </c>
      <c r="G12" s="5">
        <v>0</v>
      </c>
      <c r="H12" s="5">
        <v>4375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 t="s">
        <v>35</v>
      </c>
      <c r="O12" s="5">
        <v>0</v>
      </c>
      <c r="P12" s="5">
        <v>0</v>
      </c>
      <c r="Q12" t="e">
        <f t="shared" si="0"/>
        <v>#N/A</v>
      </c>
      <c r="R12" s="5">
        <f t="shared" si="1"/>
        <v>4375</v>
      </c>
      <c r="S12">
        <f t="shared" si="2"/>
        <v>0</v>
      </c>
      <c r="T12">
        <f t="shared" si="3"/>
        <v>0</v>
      </c>
      <c r="AA12" s="5" t="s">
        <v>100</v>
      </c>
      <c r="AB12" s="5" t="s">
        <v>197</v>
      </c>
      <c r="AG12" s="74">
        <v>41915</v>
      </c>
      <c r="AH12" s="5" t="s">
        <v>1299</v>
      </c>
      <c r="AI12" s="5" t="s">
        <v>215</v>
      </c>
      <c r="AJ12" s="75">
        <v>92.528131121177694</v>
      </c>
      <c r="AK12" s="75">
        <v>3614</v>
      </c>
      <c r="AL12" s="75">
        <v>194312</v>
      </c>
      <c r="AM12" s="75">
        <v>15983</v>
      </c>
      <c r="AN12" t="str">
        <f t="shared" si="4"/>
        <v>MAC_2G</v>
      </c>
      <c r="AO12" s="51">
        <f t="shared" si="5"/>
        <v>197926</v>
      </c>
      <c r="AP12" s="51">
        <f t="shared" si="6"/>
        <v>213909</v>
      </c>
      <c r="AR12" s="5" t="s">
        <v>224</v>
      </c>
      <c r="AS12" t="s">
        <v>229</v>
      </c>
      <c r="AY12" s="5" t="s">
        <v>92</v>
      </c>
      <c r="AZ12" s="5">
        <v>367045</v>
      </c>
      <c r="BA12" s="5">
        <v>29087</v>
      </c>
      <c r="BB12" s="5">
        <v>396132</v>
      </c>
      <c r="BC12" s="5">
        <v>425262</v>
      </c>
      <c r="BI12" s="5" t="s">
        <v>38</v>
      </c>
      <c r="BJ12" s="5">
        <v>31434</v>
      </c>
      <c r="BK12" s="5">
        <v>1654</v>
      </c>
      <c r="BL12" s="5">
        <v>33088</v>
      </c>
      <c r="BM12" s="5">
        <v>38550</v>
      </c>
    </row>
    <row r="13" spans="1:65" x14ac:dyDescent="0.25">
      <c r="A13" s="5" t="s">
        <v>11167</v>
      </c>
      <c r="B13" s="5">
        <v>1440</v>
      </c>
      <c r="C13" s="5" t="s">
        <v>69</v>
      </c>
      <c r="D13" s="5" t="s">
        <v>75</v>
      </c>
      <c r="E13" s="5">
        <v>988009</v>
      </c>
      <c r="F13" s="5">
        <v>20785</v>
      </c>
      <c r="G13" s="5">
        <v>1008794</v>
      </c>
      <c r="H13" s="5">
        <v>1069493</v>
      </c>
      <c r="I13" s="5">
        <v>0</v>
      </c>
      <c r="J13" s="5">
        <v>0</v>
      </c>
      <c r="K13" s="5">
        <v>0</v>
      </c>
      <c r="L13" s="5">
        <v>0</v>
      </c>
      <c r="M13" s="5">
        <v>94.323999999999998</v>
      </c>
      <c r="N13" s="5" t="s">
        <v>35</v>
      </c>
      <c r="O13" s="5">
        <v>92.539000000000001</v>
      </c>
      <c r="P13" s="5">
        <v>94.924999999999997</v>
      </c>
      <c r="Q13" t="str">
        <f t="shared" si="0"/>
        <v>CAB_2G</v>
      </c>
      <c r="R13" s="5">
        <f t="shared" si="1"/>
        <v>1069493</v>
      </c>
      <c r="S13">
        <f t="shared" si="2"/>
        <v>1066307</v>
      </c>
      <c r="T13">
        <f t="shared" si="3"/>
        <v>1066307</v>
      </c>
      <c r="AA13" s="5" t="s">
        <v>106</v>
      </c>
      <c r="AB13" s="5" t="s">
        <v>194</v>
      </c>
      <c r="AG13" s="74">
        <v>41915</v>
      </c>
      <c r="AH13" s="5" t="s">
        <v>1299</v>
      </c>
      <c r="AI13" s="5" t="s">
        <v>222</v>
      </c>
      <c r="AJ13" s="75">
        <v>83.931861466207465</v>
      </c>
      <c r="AK13" s="75">
        <v>15033</v>
      </c>
      <c r="AL13" s="75">
        <v>768972</v>
      </c>
      <c r="AM13" s="75">
        <v>150092</v>
      </c>
      <c r="AN13" t="str">
        <f t="shared" si="4"/>
        <v>GAZ_2G</v>
      </c>
      <c r="AO13" s="51">
        <f t="shared" si="5"/>
        <v>784005</v>
      </c>
      <c r="AP13" s="51">
        <f t="shared" si="6"/>
        <v>934097</v>
      </c>
      <c r="AR13" s="5" t="s">
        <v>225</v>
      </c>
      <c r="AS13" t="s">
        <v>229</v>
      </c>
      <c r="AY13" s="5" t="s">
        <v>88</v>
      </c>
      <c r="AZ13" s="5">
        <v>380063</v>
      </c>
      <c r="BA13" s="5">
        <v>25452</v>
      </c>
      <c r="BB13" s="5">
        <v>405515</v>
      </c>
      <c r="BC13" s="5">
        <v>423979</v>
      </c>
      <c r="BI13" s="5" t="s">
        <v>52</v>
      </c>
      <c r="BJ13" s="5">
        <v>30693</v>
      </c>
      <c r="BK13" s="5">
        <v>885</v>
      </c>
      <c r="BL13" s="5">
        <v>31578</v>
      </c>
      <c r="BM13" s="5">
        <v>36957</v>
      </c>
    </row>
    <row r="14" spans="1:65" x14ac:dyDescent="0.25">
      <c r="A14" s="5" t="s">
        <v>11167</v>
      </c>
      <c r="B14" s="5">
        <v>1440</v>
      </c>
      <c r="C14" s="5" t="s">
        <v>57</v>
      </c>
      <c r="D14" s="5" t="s">
        <v>42</v>
      </c>
      <c r="E14" s="5">
        <v>0</v>
      </c>
      <c r="F14" s="5">
        <v>0</v>
      </c>
      <c r="G14" s="5">
        <v>0</v>
      </c>
      <c r="H14" s="5">
        <v>4375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 t="s">
        <v>35</v>
      </c>
      <c r="O14" s="5">
        <v>0</v>
      </c>
      <c r="P14" s="5">
        <v>0</v>
      </c>
      <c r="Q14" t="e">
        <f t="shared" si="0"/>
        <v>#N/A</v>
      </c>
      <c r="R14" s="5">
        <f t="shared" si="1"/>
        <v>4375</v>
      </c>
      <c r="S14">
        <f t="shared" si="2"/>
        <v>0</v>
      </c>
      <c r="T14">
        <f t="shared" si="3"/>
        <v>0</v>
      </c>
      <c r="AA14" s="5" t="s">
        <v>109</v>
      </c>
      <c r="AB14" s="5" t="s">
        <v>194</v>
      </c>
      <c r="AG14" s="74">
        <v>41915</v>
      </c>
      <c r="AH14" s="5" t="s">
        <v>1299</v>
      </c>
      <c r="AI14" s="5" t="s">
        <v>225</v>
      </c>
      <c r="AJ14" s="75">
        <v>91.385888896074505</v>
      </c>
      <c r="AK14" s="75">
        <v>1474</v>
      </c>
      <c r="AL14" s="75">
        <v>83312</v>
      </c>
      <c r="AM14" s="75">
        <v>7992</v>
      </c>
      <c r="AN14" t="str">
        <f t="shared" si="4"/>
        <v>INH_2G</v>
      </c>
      <c r="AO14" s="51">
        <f t="shared" si="5"/>
        <v>84786</v>
      </c>
      <c r="AP14" s="51">
        <f t="shared" si="6"/>
        <v>92778</v>
      </c>
      <c r="AR14" s="5" t="s">
        <v>226</v>
      </c>
      <c r="AS14" t="s">
        <v>229</v>
      </c>
      <c r="AY14" s="5" t="s">
        <v>40</v>
      </c>
      <c r="AZ14" s="5">
        <v>411781</v>
      </c>
      <c r="BA14" s="5">
        <v>17354</v>
      </c>
      <c r="BB14" s="5">
        <v>429135</v>
      </c>
      <c r="BC14" s="5">
        <v>499359</v>
      </c>
      <c r="BI14" s="5" t="s">
        <v>37</v>
      </c>
      <c r="BJ14" s="5">
        <v>43537</v>
      </c>
      <c r="BK14" s="5">
        <v>1789</v>
      </c>
      <c r="BL14" s="5">
        <v>45326</v>
      </c>
      <c r="BM14" s="5">
        <v>51266</v>
      </c>
    </row>
    <row r="15" spans="1:65" x14ac:dyDescent="0.25">
      <c r="A15" s="5" t="s">
        <v>11167</v>
      </c>
      <c r="B15" s="5">
        <v>1440</v>
      </c>
      <c r="C15" s="5" t="s">
        <v>57</v>
      </c>
      <c r="D15" s="5" t="s">
        <v>43</v>
      </c>
      <c r="E15" s="5">
        <v>426235</v>
      </c>
      <c r="F15" s="5">
        <v>8027</v>
      </c>
      <c r="G15" s="5">
        <v>434262</v>
      </c>
      <c r="H15" s="5">
        <v>463536</v>
      </c>
      <c r="I15" s="5">
        <v>0</v>
      </c>
      <c r="J15" s="5">
        <v>0</v>
      </c>
      <c r="K15" s="5">
        <v>0</v>
      </c>
      <c r="L15" s="5">
        <v>0</v>
      </c>
      <c r="M15" s="5">
        <v>93.683999999999997</v>
      </c>
      <c r="N15" s="5" t="s">
        <v>35</v>
      </c>
      <c r="O15" s="5">
        <v>91.581999999999994</v>
      </c>
      <c r="P15" s="5">
        <v>95.427999999999997</v>
      </c>
      <c r="Q15" t="str">
        <f t="shared" si="0"/>
        <v>ZAM_2G</v>
      </c>
      <c r="R15" s="5">
        <f t="shared" si="1"/>
        <v>463536</v>
      </c>
      <c r="S15">
        <f t="shared" si="2"/>
        <v>459161</v>
      </c>
      <c r="T15">
        <f t="shared" si="3"/>
        <v>459161</v>
      </c>
      <c r="AA15" s="5" t="s">
        <v>108</v>
      </c>
      <c r="AB15" s="5" t="s">
        <v>194</v>
      </c>
      <c r="AD15" s="5"/>
      <c r="AG15" s="74">
        <v>41915</v>
      </c>
      <c r="AH15" s="5" t="s">
        <v>1299</v>
      </c>
      <c r="AI15" s="5" t="s">
        <v>216</v>
      </c>
      <c r="AJ15" s="75">
        <v>92.388056446160221</v>
      </c>
      <c r="AK15" s="75">
        <v>1479</v>
      </c>
      <c r="AL15" s="75">
        <v>83239</v>
      </c>
      <c r="AM15" s="75">
        <v>6980</v>
      </c>
      <c r="AN15" t="str">
        <f t="shared" si="4"/>
        <v>MAC_2G</v>
      </c>
      <c r="AO15" s="51">
        <f t="shared" si="5"/>
        <v>84718</v>
      </c>
      <c r="AP15" s="51">
        <f t="shared" si="6"/>
        <v>91698</v>
      </c>
      <c r="AR15" s="5" t="s">
        <v>227</v>
      </c>
      <c r="AS15" t="s">
        <v>229</v>
      </c>
      <c r="AY15" s="5" t="s">
        <v>50</v>
      </c>
      <c r="AZ15" s="5">
        <v>417882</v>
      </c>
      <c r="BA15" s="5">
        <v>30995</v>
      </c>
      <c r="BB15" s="5">
        <v>448877</v>
      </c>
      <c r="BC15" s="5">
        <v>476673</v>
      </c>
      <c r="BI15" s="5" t="s">
        <v>36</v>
      </c>
      <c r="BJ15" s="5">
        <v>32767</v>
      </c>
      <c r="BK15" s="5">
        <v>1728</v>
      </c>
      <c r="BL15" s="5">
        <v>34495</v>
      </c>
      <c r="BM15" s="5">
        <v>40038</v>
      </c>
    </row>
    <row r="16" spans="1:65" x14ac:dyDescent="0.25">
      <c r="A16" s="5" t="s">
        <v>11167</v>
      </c>
      <c r="B16" s="5">
        <v>1440</v>
      </c>
      <c r="C16" s="5" t="s">
        <v>69</v>
      </c>
      <c r="D16" s="5" t="s">
        <v>76</v>
      </c>
      <c r="E16" s="5">
        <v>0</v>
      </c>
      <c r="F16" s="5">
        <v>0</v>
      </c>
      <c r="G16" s="5">
        <v>0</v>
      </c>
      <c r="H16" s="5">
        <v>3186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 t="s">
        <v>35</v>
      </c>
      <c r="O16" s="5">
        <v>0</v>
      </c>
      <c r="P16" s="5">
        <v>0</v>
      </c>
      <c r="Q16" t="e">
        <f t="shared" si="0"/>
        <v>#N/A</v>
      </c>
      <c r="R16" s="5">
        <f t="shared" si="1"/>
        <v>3186</v>
      </c>
      <c r="S16">
        <f t="shared" si="2"/>
        <v>0</v>
      </c>
      <c r="T16">
        <f t="shared" si="3"/>
        <v>0</v>
      </c>
      <c r="AA16" s="5" t="s">
        <v>89</v>
      </c>
      <c r="AB16" s="5" t="s">
        <v>200</v>
      </c>
      <c r="AD16" s="5"/>
      <c r="AG16" s="5"/>
      <c r="AH16" s="5"/>
      <c r="AI16" s="5"/>
      <c r="AJ16" s="5"/>
      <c r="AK16" s="5"/>
      <c r="AL16" s="5"/>
      <c r="AM16" s="5"/>
      <c r="AY16" s="5" t="s">
        <v>77</v>
      </c>
      <c r="AZ16" s="5">
        <v>437040</v>
      </c>
      <c r="BA16" s="5">
        <v>12390</v>
      </c>
      <c r="BB16" s="5">
        <v>449430</v>
      </c>
      <c r="BC16" s="5">
        <v>500544</v>
      </c>
      <c r="BI16" s="5" t="s">
        <v>53</v>
      </c>
      <c r="BJ16" s="5">
        <v>62839</v>
      </c>
      <c r="BK16" s="5">
        <v>2377</v>
      </c>
      <c r="BL16" s="5">
        <v>65216</v>
      </c>
      <c r="BM16" s="5">
        <v>71485</v>
      </c>
    </row>
    <row r="17" spans="1:65" x14ac:dyDescent="0.25">
      <c r="A17" s="5" t="s">
        <v>11167</v>
      </c>
      <c r="B17" s="5">
        <v>1440</v>
      </c>
      <c r="C17" s="5" t="s">
        <v>57</v>
      </c>
      <c r="D17" s="5" t="s">
        <v>44</v>
      </c>
      <c r="E17" s="5">
        <v>0</v>
      </c>
      <c r="F17" s="5">
        <v>0</v>
      </c>
      <c r="G17" s="5">
        <v>0</v>
      </c>
      <c r="H17" s="5">
        <v>4375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 t="s">
        <v>35</v>
      </c>
      <c r="O17" s="5">
        <v>0</v>
      </c>
      <c r="P17" s="5">
        <v>0</v>
      </c>
      <c r="Q17" t="e">
        <f t="shared" si="0"/>
        <v>#N/A</v>
      </c>
      <c r="R17" s="5">
        <f t="shared" si="1"/>
        <v>4375</v>
      </c>
      <c r="S17">
        <f t="shared" si="2"/>
        <v>0</v>
      </c>
      <c r="T17">
        <f t="shared" si="3"/>
        <v>0</v>
      </c>
      <c r="AA17" s="5" t="s">
        <v>94</v>
      </c>
      <c r="AB17" s="5" t="s">
        <v>200</v>
      </c>
      <c r="AD17" s="5"/>
      <c r="AG17" s="5"/>
      <c r="AH17" s="5"/>
      <c r="AI17" s="5"/>
      <c r="AJ17" s="5"/>
      <c r="AK17" s="5"/>
      <c r="AL17" s="5"/>
      <c r="AM17" s="5"/>
      <c r="AY17" s="5" t="s">
        <v>711</v>
      </c>
      <c r="AZ17" s="5">
        <v>448107</v>
      </c>
      <c r="BA17" s="5">
        <v>13183</v>
      </c>
      <c r="BB17" s="5">
        <v>461290</v>
      </c>
      <c r="BC17" s="5">
        <v>517613</v>
      </c>
      <c r="BI17" s="5" t="s">
        <v>73</v>
      </c>
      <c r="BJ17" s="5">
        <v>83182</v>
      </c>
      <c r="BK17" s="5">
        <v>4009</v>
      </c>
      <c r="BL17" s="5">
        <v>87191</v>
      </c>
      <c r="BM17" s="5">
        <v>93045</v>
      </c>
    </row>
    <row r="18" spans="1:65" x14ac:dyDescent="0.25">
      <c r="A18" s="5" t="s">
        <v>11167</v>
      </c>
      <c r="B18" s="5">
        <v>1440</v>
      </c>
      <c r="C18" s="5" t="s">
        <v>69</v>
      </c>
      <c r="D18" s="5" t="s">
        <v>77</v>
      </c>
      <c r="E18" s="5">
        <v>406646</v>
      </c>
      <c r="F18" s="5">
        <v>10663</v>
      </c>
      <c r="G18" s="5">
        <v>417309</v>
      </c>
      <c r="H18" s="5">
        <v>460802</v>
      </c>
      <c r="I18" s="5">
        <v>0</v>
      </c>
      <c r="J18" s="5">
        <v>0</v>
      </c>
      <c r="K18" s="5">
        <v>0</v>
      </c>
      <c r="L18" s="5">
        <v>0</v>
      </c>
      <c r="M18" s="5">
        <v>90.561000000000007</v>
      </c>
      <c r="N18" s="5" t="s">
        <v>35</v>
      </c>
      <c r="O18" s="5">
        <v>88.051000000000002</v>
      </c>
      <c r="P18" s="5">
        <v>92.471000000000004</v>
      </c>
      <c r="Q18" t="str">
        <f t="shared" si="0"/>
        <v>NAM_2G</v>
      </c>
      <c r="R18" s="5">
        <f t="shared" si="1"/>
        <v>460802</v>
      </c>
      <c r="S18">
        <f t="shared" si="2"/>
        <v>457616</v>
      </c>
      <c r="T18">
        <f t="shared" si="3"/>
        <v>457616</v>
      </c>
      <c r="AA18" s="5" t="s">
        <v>93</v>
      </c>
      <c r="AB18" s="5" t="s">
        <v>200</v>
      </c>
      <c r="AD18" s="5"/>
      <c r="AG18" s="5"/>
      <c r="AH18" s="5"/>
      <c r="AI18" s="5"/>
      <c r="AJ18" s="5"/>
      <c r="AK18" s="5"/>
      <c r="AL18" s="5"/>
      <c r="AM18" s="5"/>
      <c r="AY18" s="5" t="s">
        <v>93</v>
      </c>
      <c r="AZ18" s="5">
        <v>432934</v>
      </c>
      <c r="BA18" s="5">
        <v>32356</v>
      </c>
      <c r="BB18" s="5">
        <v>465290</v>
      </c>
      <c r="BC18" s="5">
        <v>516617</v>
      </c>
      <c r="BI18" s="5" t="s">
        <v>72</v>
      </c>
      <c r="BJ18" s="5">
        <v>23560</v>
      </c>
      <c r="BK18" s="5">
        <v>1144</v>
      </c>
      <c r="BL18" s="5">
        <v>24704</v>
      </c>
      <c r="BM18" s="5">
        <v>28889</v>
      </c>
    </row>
    <row r="19" spans="1:65" x14ac:dyDescent="0.25">
      <c r="A19" s="5" t="s">
        <v>11167</v>
      </c>
      <c r="B19" s="5">
        <v>1440</v>
      </c>
      <c r="C19" s="5" t="s">
        <v>57</v>
      </c>
      <c r="D19" s="5" t="s">
        <v>45</v>
      </c>
      <c r="E19" s="5">
        <v>0</v>
      </c>
      <c r="F19" s="5">
        <v>0</v>
      </c>
      <c r="G19" s="5">
        <v>0</v>
      </c>
      <c r="H19" s="5">
        <v>4375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 t="s">
        <v>35</v>
      </c>
      <c r="O19" s="5">
        <v>0</v>
      </c>
      <c r="P19" s="5">
        <v>0</v>
      </c>
      <c r="Q19" t="e">
        <f t="shared" si="0"/>
        <v>#N/A</v>
      </c>
      <c r="R19" s="5">
        <f t="shared" si="1"/>
        <v>4375</v>
      </c>
      <c r="S19">
        <f t="shared" si="2"/>
        <v>0</v>
      </c>
      <c r="T19">
        <f t="shared" si="3"/>
        <v>0</v>
      </c>
      <c r="AA19" s="5" t="s">
        <v>88</v>
      </c>
      <c r="AB19" s="5" t="s">
        <v>200</v>
      </c>
      <c r="AD19" s="5"/>
      <c r="AG19" s="5"/>
      <c r="AH19" s="5"/>
      <c r="AI19" s="5"/>
      <c r="AJ19" s="5"/>
      <c r="AK19" s="5"/>
      <c r="AL19" s="5"/>
      <c r="AM19" s="5"/>
      <c r="AY19" s="5" t="s">
        <v>62</v>
      </c>
      <c r="AZ19" s="5">
        <v>440981</v>
      </c>
      <c r="BA19" s="5">
        <v>36891</v>
      </c>
      <c r="BB19" s="5">
        <v>477872</v>
      </c>
      <c r="BC19" s="5">
        <v>534883</v>
      </c>
      <c r="BI19" s="5" t="s">
        <v>81</v>
      </c>
      <c r="BJ19" s="5">
        <v>26396</v>
      </c>
      <c r="BK19" s="5">
        <v>840</v>
      </c>
      <c r="BL19" s="5">
        <v>27236</v>
      </c>
      <c r="BM19" s="5">
        <v>31601</v>
      </c>
    </row>
    <row r="20" spans="1:65" x14ac:dyDescent="0.25">
      <c r="A20" s="5" t="s">
        <v>11167</v>
      </c>
      <c r="B20" s="5">
        <v>1440</v>
      </c>
      <c r="C20" s="5" t="s">
        <v>57</v>
      </c>
      <c r="D20" s="5" t="s">
        <v>46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4375</v>
      </c>
      <c r="M20" s="5" t="s">
        <v>35</v>
      </c>
      <c r="N20" s="5">
        <v>0</v>
      </c>
      <c r="O20" s="5">
        <v>0</v>
      </c>
      <c r="P20" s="5">
        <v>0</v>
      </c>
      <c r="Q20" t="e">
        <f t="shared" si="0"/>
        <v>#N/A</v>
      </c>
      <c r="R20" s="5">
        <f t="shared" si="1"/>
        <v>4375</v>
      </c>
      <c r="S20">
        <f t="shared" si="2"/>
        <v>0</v>
      </c>
      <c r="T20">
        <f t="shared" si="3"/>
        <v>0</v>
      </c>
      <c r="AA20" s="5" t="s">
        <v>63</v>
      </c>
      <c r="AB20" s="5" t="s">
        <v>200</v>
      </c>
      <c r="AG20" s="5"/>
      <c r="AH20" s="5"/>
      <c r="AI20" s="5"/>
      <c r="AJ20" s="5"/>
      <c r="AK20" s="5"/>
      <c r="AL20" s="5"/>
      <c r="AM20" s="5"/>
      <c r="AY20" s="5" t="s">
        <v>43</v>
      </c>
      <c r="AZ20" s="5">
        <v>478277</v>
      </c>
      <c r="BA20" s="5">
        <v>10033</v>
      </c>
      <c r="BB20" s="5">
        <v>488310</v>
      </c>
      <c r="BC20" s="5">
        <v>525209</v>
      </c>
      <c r="BI20" s="5" t="s">
        <v>717</v>
      </c>
      <c r="BJ20" s="5">
        <v>77685</v>
      </c>
      <c r="BK20" s="5">
        <v>3477</v>
      </c>
      <c r="BL20" s="5">
        <v>81162</v>
      </c>
      <c r="BM20" s="5">
        <v>84119</v>
      </c>
    </row>
    <row r="21" spans="1:65" x14ac:dyDescent="0.25">
      <c r="A21" s="5" t="s">
        <v>11167</v>
      </c>
      <c r="B21" s="5">
        <v>1440</v>
      </c>
      <c r="C21" s="5" t="s">
        <v>57</v>
      </c>
      <c r="D21" s="5" t="s">
        <v>47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4375</v>
      </c>
      <c r="M21" s="5" t="s">
        <v>35</v>
      </c>
      <c r="N21" s="5">
        <v>0</v>
      </c>
      <c r="O21" s="5">
        <v>0</v>
      </c>
      <c r="P21" s="5">
        <v>0</v>
      </c>
      <c r="Q21" t="e">
        <f t="shared" si="0"/>
        <v>#N/A</v>
      </c>
      <c r="R21" s="5">
        <f t="shared" si="1"/>
        <v>4375</v>
      </c>
      <c r="S21">
        <f t="shared" si="2"/>
        <v>0</v>
      </c>
      <c r="T21">
        <f t="shared" si="3"/>
        <v>0</v>
      </c>
      <c r="AA21" s="5" t="s">
        <v>38</v>
      </c>
      <c r="AB21" s="5" t="s">
        <v>189</v>
      </c>
      <c r="AD21" s="5"/>
      <c r="AY21" s="5" t="s">
        <v>713</v>
      </c>
      <c r="AZ21" s="5">
        <v>477796</v>
      </c>
      <c r="BA21" s="5">
        <v>16660</v>
      </c>
      <c r="BB21" s="5">
        <v>494456</v>
      </c>
      <c r="BC21" s="5">
        <v>571294</v>
      </c>
      <c r="BI21" s="5" t="s">
        <v>70</v>
      </c>
      <c r="BJ21" s="5">
        <v>66698</v>
      </c>
      <c r="BK21" s="5">
        <v>3108</v>
      </c>
      <c r="BL21" s="5">
        <v>69806</v>
      </c>
      <c r="BM21" s="5">
        <v>75120</v>
      </c>
    </row>
    <row r="22" spans="1:65" x14ac:dyDescent="0.25">
      <c r="A22" s="5" t="s">
        <v>11167</v>
      </c>
      <c r="B22" s="5">
        <v>1440</v>
      </c>
      <c r="C22" s="5" t="s">
        <v>69</v>
      </c>
      <c r="D22" s="5" t="s">
        <v>78</v>
      </c>
      <c r="E22" s="5">
        <v>944348</v>
      </c>
      <c r="F22" s="5">
        <v>32614</v>
      </c>
      <c r="G22" s="5">
        <v>976962</v>
      </c>
      <c r="H22" s="5">
        <v>1069113</v>
      </c>
      <c r="I22" s="5">
        <v>0</v>
      </c>
      <c r="J22" s="5">
        <v>0</v>
      </c>
      <c r="K22" s="5">
        <v>0</v>
      </c>
      <c r="L22" s="5">
        <v>0</v>
      </c>
      <c r="M22" s="5">
        <v>91.38</v>
      </c>
      <c r="N22" s="5" t="s">
        <v>35</v>
      </c>
      <c r="O22" s="5">
        <v>89.265000000000001</v>
      </c>
      <c r="P22" s="5">
        <v>92.703999999999994</v>
      </c>
      <c r="Q22" t="str">
        <f t="shared" si="0"/>
        <v>CAB_2G</v>
      </c>
      <c r="R22" s="5">
        <f t="shared" si="1"/>
        <v>1069113</v>
      </c>
      <c r="S22">
        <f t="shared" si="2"/>
        <v>1065927</v>
      </c>
      <c r="T22">
        <f t="shared" si="3"/>
        <v>1065927</v>
      </c>
      <c r="AA22" s="5" t="s">
        <v>99</v>
      </c>
      <c r="AB22" s="5" t="s">
        <v>198</v>
      </c>
      <c r="AD22" s="5"/>
      <c r="AY22" s="5" t="s">
        <v>48</v>
      </c>
      <c r="AZ22" s="5">
        <v>480192</v>
      </c>
      <c r="BA22" s="5">
        <v>37734</v>
      </c>
      <c r="BB22" s="5">
        <v>517926</v>
      </c>
      <c r="BC22" s="5">
        <v>588628</v>
      </c>
      <c r="BI22" s="5" t="s">
        <v>82</v>
      </c>
      <c r="BJ22" s="5">
        <v>99388</v>
      </c>
      <c r="BK22" s="5">
        <v>4032</v>
      </c>
      <c r="BL22" s="5">
        <v>103420</v>
      </c>
      <c r="BM22" s="5">
        <v>110102</v>
      </c>
    </row>
    <row r="23" spans="1:65" x14ac:dyDescent="0.25">
      <c r="A23" s="5" t="s">
        <v>11167</v>
      </c>
      <c r="B23" s="5">
        <v>1440</v>
      </c>
      <c r="C23" s="5" t="s">
        <v>57</v>
      </c>
      <c r="D23" s="5" t="s">
        <v>51</v>
      </c>
      <c r="E23" s="5">
        <v>600710</v>
      </c>
      <c r="F23" s="5">
        <v>20162</v>
      </c>
      <c r="G23" s="5">
        <v>620872</v>
      </c>
      <c r="H23" s="5">
        <v>710422</v>
      </c>
      <c r="I23" s="5">
        <v>0</v>
      </c>
      <c r="J23" s="5">
        <v>0</v>
      </c>
      <c r="K23" s="5">
        <v>0</v>
      </c>
      <c r="L23" s="5">
        <v>0</v>
      </c>
      <c r="M23" s="5">
        <v>87.394000000000005</v>
      </c>
      <c r="N23" s="5" t="s">
        <v>35</v>
      </c>
      <c r="O23" s="5">
        <v>85.338999999999999</v>
      </c>
      <c r="P23" s="5">
        <v>89.563000000000002</v>
      </c>
      <c r="Q23" t="str">
        <f t="shared" si="0"/>
        <v>ZAM_2G</v>
      </c>
      <c r="R23" s="5">
        <f t="shared" si="1"/>
        <v>710422</v>
      </c>
      <c r="S23">
        <f t="shared" si="2"/>
        <v>706047</v>
      </c>
      <c r="T23">
        <f t="shared" si="3"/>
        <v>706047</v>
      </c>
      <c r="AA23" s="5" t="s">
        <v>98</v>
      </c>
      <c r="AB23" s="5" t="s">
        <v>198</v>
      </c>
      <c r="AD23" s="5"/>
      <c r="AY23" s="5" t="s">
        <v>709</v>
      </c>
      <c r="AZ23" s="5">
        <v>512957</v>
      </c>
      <c r="BA23" s="5">
        <v>15818</v>
      </c>
      <c r="BB23" s="5">
        <v>528775</v>
      </c>
      <c r="BC23" s="5">
        <v>581181</v>
      </c>
    </row>
    <row r="24" spans="1:65" x14ac:dyDescent="0.25">
      <c r="A24" s="5" t="s">
        <v>11167</v>
      </c>
      <c r="B24" s="5">
        <v>1440</v>
      </c>
      <c r="C24" s="5" t="s">
        <v>69</v>
      </c>
      <c r="D24" s="5" t="s">
        <v>79</v>
      </c>
      <c r="E24" s="5">
        <v>0</v>
      </c>
      <c r="F24" s="5">
        <v>0</v>
      </c>
      <c r="G24" s="5">
        <v>0</v>
      </c>
      <c r="H24" s="5">
        <v>3186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 t="s">
        <v>35</v>
      </c>
      <c r="O24" s="5">
        <v>0</v>
      </c>
      <c r="P24" s="5">
        <v>0</v>
      </c>
      <c r="Q24" t="e">
        <f t="shared" si="0"/>
        <v>#N/A</v>
      </c>
      <c r="R24" s="5">
        <f t="shared" si="1"/>
        <v>3186</v>
      </c>
      <c r="S24">
        <f t="shared" si="2"/>
        <v>0</v>
      </c>
      <c r="T24">
        <f t="shared" si="3"/>
        <v>0</v>
      </c>
      <c r="AA24" s="5" t="s">
        <v>97</v>
      </c>
      <c r="AB24" s="5" t="s">
        <v>198</v>
      </c>
      <c r="AD24" s="5"/>
      <c r="AY24" s="5" t="s">
        <v>719</v>
      </c>
      <c r="AZ24" s="5">
        <v>517548</v>
      </c>
      <c r="BA24" s="5">
        <v>13575</v>
      </c>
      <c r="BB24" s="5">
        <v>531123</v>
      </c>
      <c r="BC24" s="5">
        <v>591207</v>
      </c>
    </row>
    <row r="25" spans="1:65" x14ac:dyDescent="0.25">
      <c r="A25" s="5" t="s">
        <v>11167</v>
      </c>
      <c r="B25" s="5">
        <v>1440</v>
      </c>
      <c r="C25" s="5" t="s">
        <v>69</v>
      </c>
      <c r="D25" s="5" t="s">
        <v>170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3186</v>
      </c>
      <c r="M25" s="5" t="s">
        <v>35</v>
      </c>
      <c r="N25" s="5">
        <v>0</v>
      </c>
      <c r="O25" s="5">
        <v>0</v>
      </c>
      <c r="P25" s="5">
        <v>0</v>
      </c>
      <c r="Q25" t="e">
        <f t="shared" si="0"/>
        <v>#N/A</v>
      </c>
      <c r="R25" s="5">
        <f t="shared" si="1"/>
        <v>3186</v>
      </c>
      <c r="S25">
        <f t="shared" si="2"/>
        <v>0</v>
      </c>
      <c r="T25">
        <f t="shared" si="3"/>
        <v>0</v>
      </c>
      <c r="AA25" s="5" t="s">
        <v>96</v>
      </c>
      <c r="AB25" s="5" t="s">
        <v>198</v>
      </c>
      <c r="AY25" s="5" t="s">
        <v>51</v>
      </c>
      <c r="AZ25" s="5">
        <v>564128</v>
      </c>
      <c r="BA25" s="5">
        <v>19112</v>
      </c>
      <c r="BB25" s="5">
        <v>583240</v>
      </c>
      <c r="BC25" s="5">
        <v>669500</v>
      </c>
    </row>
    <row r="26" spans="1:65" x14ac:dyDescent="0.25">
      <c r="A26" s="5" t="s">
        <v>11167</v>
      </c>
      <c r="B26" s="5">
        <v>1440</v>
      </c>
      <c r="C26" s="5" t="s">
        <v>69</v>
      </c>
      <c r="D26" s="5" t="s">
        <v>80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3186</v>
      </c>
      <c r="M26" s="5" t="s">
        <v>35</v>
      </c>
      <c r="N26" s="5">
        <v>0</v>
      </c>
      <c r="O26" s="5">
        <v>0</v>
      </c>
      <c r="P26" s="5">
        <v>0</v>
      </c>
      <c r="Q26" t="e">
        <f t="shared" si="0"/>
        <v>#N/A</v>
      </c>
      <c r="R26" s="5">
        <f t="shared" si="1"/>
        <v>3186</v>
      </c>
      <c r="S26">
        <f t="shared" si="2"/>
        <v>0</v>
      </c>
      <c r="T26">
        <f t="shared" si="3"/>
        <v>0</v>
      </c>
      <c r="AA26" s="5" t="s">
        <v>174</v>
      </c>
      <c r="AB26" s="5" t="s">
        <v>193</v>
      </c>
      <c r="AY26" s="5" t="s">
        <v>716</v>
      </c>
      <c r="AZ26" s="5">
        <v>590577</v>
      </c>
      <c r="BA26" s="5">
        <v>19393</v>
      </c>
      <c r="BB26" s="5">
        <v>609970</v>
      </c>
      <c r="BC26" s="5">
        <v>670200</v>
      </c>
    </row>
    <row r="27" spans="1:65" x14ac:dyDescent="0.25">
      <c r="A27" s="5" t="s">
        <v>11167</v>
      </c>
      <c r="B27" s="5">
        <v>1440</v>
      </c>
      <c r="C27" s="5" t="s">
        <v>69</v>
      </c>
      <c r="D27" s="5" t="s">
        <v>81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3186</v>
      </c>
      <c r="M27" s="5" t="s">
        <v>35</v>
      </c>
      <c r="N27" s="5">
        <v>0</v>
      </c>
      <c r="O27" s="5">
        <v>0</v>
      </c>
      <c r="P27" s="5">
        <v>0</v>
      </c>
      <c r="Q27" t="e">
        <f t="shared" si="0"/>
        <v>#N/A</v>
      </c>
      <c r="R27" s="5">
        <f t="shared" si="1"/>
        <v>3186</v>
      </c>
      <c r="S27">
        <f t="shared" si="2"/>
        <v>0</v>
      </c>
      <c r="T27">
        <f t="shared" si="3"/>
        <v>0</v>
      </c>
      <c r="AA27" s="5" t="s">
        <v>709</v>
      </c>
      <c r="AB27" s="5" t="s">
        <v>206</v>
      </c>
      <c r="AY27" s="5" t="s">
        <v>715</v>
      </c>
      <c r="AZ27" s="5">
        <v>606485</v>
      </c>
      <c r="BA27" s="5">
        <v>22128</v>
      </c>
      <c r="BB27" s="5">
        <v>628613</v>
      </c>
      <c r="BC27" s="5">
        <v>698290</v>
      </c>
    </row>
    <row r="28" spans="1:65" x14ac:dyDescent="0.25">
      <c r="A28" s="5" t="s">
        <v>11167</v>
      </c>
      <c r="B28" s="5">
        <v>1440</v>
      </c>
      <c r="C28" s="5" t="s">
        <v>69</v>
      </c>
      <c r="D28" s="5" t="s">
        <v>82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3186</v>
      </c>
      <c r="M28" s="5" t="s">
        <v>35</v>
      </c>
      <c r="N28" s="5">
        <v>0</v>
      </c>
      <c r="O28" s="5">
        <v>0</v>
      </c>
      <c r="P28" s="5">
        <v>0</v>
      </c>
      <c r="Q28" t="e">
        <f t="shared" si="0"/>
        <v>#N/A</v>
      </c>
      <c r="R28" s="5">
        <f t="shared" si="1"/>
        <v>3186</v>
      </c>
      <c r="S28">
        <f t="shared" si="2"/>
        <v>0</v>
      </c>
      <c r="T28">
        <f t="shared" si="3"/>
        <v>0</v>
      </c>
      <c r="AA28" s="5" t="s">
        <v>710</v>
      </c>
      <c r="AB28" s="5" t="s">
        <v>206</v>
      </c>
      <c r="AY28" s="5" t="s">
        <v>55</v>
      </c>
      <c r="AZ28" s="5">
        <v>652140</v>
      </c>
      <c r="BA28" s="5">
        <v>39321</v>
      </c>
      <c r="BB28" s="5">
        <v>691461</v>
      </c>
      <c r="BC28" s="5">
        <v>721332</v>
      </c>
    </row>
    <row r="29" spans="1:65" x14ac:dyDescent="0.25">
      <c r="A29" s="5" t="s">
        <v>11167</v>
      </c>
      <c r="B29" s="5">
        <v>1440</v>
      </c>
      <c r="C29" s="5" t="s">
        <v>57</v>
      </c>
      <c r="D29" s="5" t="s">
        <v>52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4375</v>
      </c>
      <c r="M29" s="5" t="s">
        <v>35</v>
      </c>
      <c r="N29" s="5">
        <v>0</v>
      </c>
      <c r="O29" s="5">
        <v>0</v>
      </c>
      <c r="P29" s="5">
        <v>0</v>
      </c>
      <c r="Q29" t="e">
        <f t="shared" si="0"/>
        <v>#N/A</v>
      </c>
      <c r="R29" s="5">
        <f t="shared" si="1"/>
        <v>4375</v>
      </c>
      <c r="S29">
        <f t="shared" si="2"/>
        <v>0</v>
      </c>
      <c r="T29">
        <f t="shared" si="3"/>
        <v>0</v>
      </c>
      <c r="AA29" s="5" t="s">
        <v>712</v>
      </c>
      <c r="AB29" s="5" t="s">
        <v>206</v>
      </c>
      <c r="AY29" s="5" t="s">
        <v>718</v>
      </c>
      <c r="AZ29" s="5">
        <v>700368</v>
      </c>
      <c r="BA29" s="5">
        <v>13992</v>
      </c>
      <c r="BB29" s="5">
        <v>714360</v>
      </c>
      <c r="BC29" s="5">
        <v>751411</v>
      </c>
    </row>
    <row r="30" spans="1:65" x14ac:dyDescent="0.25">
      <c r="A30" s="5" t="s">
        <v>11167</v>
      </c>
      <c r="B30" s="5">
        <v>1440</v>
      </c>
      <c r="C30" s="5" t="s">
        <v>57</v>
      </c>
      <c r="D30" s="5" t="s">
        <v>53</v>
      </c>
      <c r="E30" s="5">
        <v>0</v>
      </c>
      <c r="F30" s="5">
        <v>0</v>
      </c>
      <c r="G30" s="5">
        <v>0</v>
      </c>
      <c r="H30" s="5">
        <v>0</v>
      </c>
      <c r="I30" s="5">
        <v>52097</v>
      </c>
      <c r="J30" s="5">
        <v>2061</v>
      </c>
      <c r="K30" s="5">
        <v>54158</v>
      </c>
      <c r="L30" s="5">
        <v>60137</v>
      </c>
      <c r="M30" s="5" t="s">
        <v>35</v>
      </c>
      <c r="N30" s="5">
        <v>90.057000000000002</v>
      </c>
      <c r="O30" s="5">
        <v>82.388999999999996</v>
      </c>
      <c r="P30" s="5">
        <v>97.108999999999995</v>
      </c>
      <c r="Q30" t="str">
        <f t="shared" si="0"/>
        <v>MOC_3G</v>
      </c>
      <c r="R30" s="5">
        <f t="shared" si="1"/>
        <v>60137</v>
      </c>
      <c r="S30">
        <f t="shared" si="2"/>
        <v>55762</v>
      </c>
      <c r="T30">
        <f t="shared" si="3"/>
        <v>55762</v>
      </c>
      <c r="AA30" s="5" t="s">
        <v>711</v>
      </c>
      <c r="AB30" s="5" t="s">
        <v>206</v>
      </c>
      <c r="AY30" s="5" t="s">
        <v>94</v>
      </c>
      <c r="AZ30" s="5">
        <v>665486</v>
      </c>
      <c r="BA30" s="5">
        <v>48948</v>
      </c>
      <c r="BB30" s="5">
        <v>714434</v>
      </c>
      <c r="BC30" s="5">
        <v>770466</v>
      </c>
    </row>
    <row r="31" spans="1:65" x14ac:dyDescent="0.25">
      <c r="A31" s="5" t="s">
        <v>11167</v>
      </c>
      <c r="B31" s="5">
        <v>1440</v>
      </c>
      <c r="C31" s="5" t="s">
        <v>69</v>
      </c>
      <c r="D31" s="5" t="s">
        <v>83</v>
      </c>
      <c r="E31" s="5">
        <v>0</v>
      </c>
      <c r="F31" s="5">
        <v>0</v>
      </c>
      <c r="G31" s="5">
        <v>0</v>
      </c>
      <c r="H31" s="5">
        <v>3186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 t="s">
        <v>35</v>
      </c>
      <c r="O31" s="5">
        <v>0</v>
      </c>
      <c r="P31" s="5">
        <v>0</v>
      </c>
      <c r="Q31" t="e">
        <f t="shared" si="0"/>
        <v>#N/A</v>
      </c>
      <c r="R31" s="5">
        <f t="shared" si="1"/>
        <v>3186</v>
      </c>
      <c r="S31">
        <f t="shared" si="2"/>
        <v>0</v>
      </c>
      <c r="T31">
        <f t="shared" si="3"/>
        <v>0</v>
      </c>
      <c r="AA31" s="5" t="s">
        <v>53</v>
      </c>
      <c r="AB31" s="5" t="s">
        <v>186</v>
      </c>
      <c r="AY31" s="5" t="s">
        <v>712</v>
      </c>
      <c r="AZ31" s="5">
        <v>701596</v>
      </c>
      <c r="BA31" s="5">
        <v>26449</v>
      </c>
      <c r="BB31" s="5">
        <v>728045</v>
      </c>
      <c r="BC31" s="5">
        <v>818869</v>
      </c>
    </row>
    <row r="32" spans="1:65" x14ac:dyDescent="0.25">
      <c r="A32" s="5" t="s">
        <v>11167</v>
      </c>
      <c r="B32" s="5">
        <v>1440</v>
      </c>
      <c r="C32" s="5" t="s">
        <v>57</v>
      </c>
      <c r="D32" s="5" t="s">
        <v>58</v>
      </c>
      <c r="E32" s="5">
        <v>0</v>
      </c>
      <c r="F32" s="5">
        <v>0</v>
      </c>
      <c r="G32" s="5">
        <v>0</v>
      </c>
      <c r="H32" s="5">
        <v>4375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 t="s">
        <v>35</v>
      </c>
      <c r="O32" s="5">
        <v>0</v>
      </c>
      <c r="P32" s="5">
        <v>0</v>
      </c>
      <c r="Q32" t="e">
        <f t="shared" si="0"/>
        <v>#N/A</v>
      </c>
      <c r="R32" s="5">
        <f t="shared" si="1"/>
        <v>4375</v>
      </c>
      <c r="S32">
        <f t="shared" si="2"/>
        <v>0</v>
      </c>
      <c r="T32">
        <f t="shared" si="3"/>
        <v>0</v>
      </c>
      <c r="AA32" s="5" t="s">
        <v>714</v>
      </c>
      <c r="AB32" s="5" t="s">
        <v>203</v>
      </c>
      <c r="AY32" s="5" t="s">
        <v>714</v>
      </c>
      <c r="AZ32" s="5">
        <v>727479</v>
      </c>
      <c r="BA32" s="5">
        <v>23157</v>
      </c>
      <c r="BB32" s="5">
        <v>750636</v>
      </c>
      <c r="BC32" s="5">
        <v>827851</v>
      </c>
    </row>
    <row r="33" spans="1:55" x14ac:dyDescent="0.25">
      <c r="A33" s="5" t="s">
        <v>11167</v>
      </c>
      <c r="B33" s="5">
        <v>1440</v>
      </c>
      <c r="C33" s="5" t="s">
        <v>57</v>
      </c>
      <c r="D33" s="5" t="s">
        <v>59</v>
      </c>
      <c r="E33" s="5">
        <v>0</v>
      </c>
      <c r="F33" s="5">
        <v>0</v>
      </c>
      <c r="G33" s="5">
        <v>0</v>
      </c>
      <c r="H33" s="5">
        <v>4375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 t="s">
        <v>35</v>
      </c>
      <c r="O33" s="5">
        <v>0</v>
      </c>
      <c r="P33" s="5">
        <v>0</v>
      </c>
      <c r="Q33" t="e">
        <f t="shared" si="0"/>
        <v>#N/A</v>
      </c>
      <c r="R33" s="5">
        <f t="shared" si="1"/>
        <v>4375</v>
      </c>
      <c r="S33">
        <f t="shared" si="2"/>
        <v>0</v>
      </c>
      <c r="T33">
        <f t="shared" si="3"/>
        <v>0</v>
      </c>
      <c r="AA33" s="5" t="s">
        <v>713</v>
      </c>
      <c r="AB33" s="5" t="s">
        <v>203</v>
      </c>
      <c r="AY33" s="5" t="s">
        <v>710</v>
      </c>
      <c r="AZ33" s="5">
        <v>735678</v>
      </c>
      <c r="BA33" s="5">
        <v>22268</v>
      </c>
      <c r="BB33" s="5">
        <v>757946</v>
      </c>
      <c r="BC33" s="5">
        <v>848625</v>
      </c>
    </row>
    <row r="34" spans="1:55" x14ac:dyDescent="0.25">
      <c r="A34" s="5" t="s">
        <v>11167</v>
      </c>
      <c r="B34" s="5">
        <v>1440</v>
      </c>
      <c r="C34" s="5" t="s">
        <v>57</v>
      </c>
      <c r="D34" s="5" t="s">
        <v>54</v>
      </c>
      <c r="E34" s="5">
        <v>804642</v>
      </c>
      <c r="F34" s="5">
        <v>53677</v>
      </c>
      <c r="G34" s="5">
        <v>858319</v>
      </c>
      <c r="H34" s="5">
        <v>930941</v>
      </c>
      <c r="I34" s="5">
        <v>0</v>
      </c>
      <c r="J34" s="5">
        <v>0</v>
      </c>
      <c r="K34" s="5">
        <v>0</v>
      </c>
      <c r="L34" s="5">
        <v>0</v>
      </c>
      <c r="M34" s="5">
        <v>92.198999999999998</v>
      </c>
      <c r="N34" s="5" t="s">
        <v>35</v>
      </c>
      <c r="O34" s="5">
        <v>91.162000000000006</v>
      </c>
      <c r="P34" s="5">
        <v>93.228999999999999</v>
      </c>
      <c r="Q34" t="str">
        <f t="shared" si="0"/>
        <v>NIA_2G</v>
      </c>
      <c r="R34" s="5">
        <f t="shared" si="1"/>
        <v>930941</v>
      </c>
      <c r="S34">
        <f t="shared" si="2"/>
        <v>926566</v>
      </c>
      <c r="T34">
        <f t="shared" si="3"/>
        <v>926566</v>
      </c>
      <c r="AA34" s="5" t="s">
        <v>718</v>
      </c>
      <c r="AB34" s="5" t="s">
        <v>203</v>
      </c>
      <c r="AY34" s="5" t="s">
        <v>90</v>
      </c>
      <c r="AZ34" s="5">
        <v>712689</v>
      </c>
      <c r="BA34" s="5">
        <v>67122</v>
      </c>
      <c r="BB34" s="5">
        <v>779811</v>
      </c>
      <c r="BC34" s="5">
        <v>877941</v>
      </c>
    </row>
    <row r="35" spans="1:55" x14ac:dyDescent="0.25">
      <c r="A35" s="5" t="s">
        <v>11167</v>
      </c>
      <c r="B35" s="5">
        <v>1440</v>
      </c>
      <c r="C35" s="5" t="s">
        <v>57</v>
      </c>
      <c r="D35" s="5" t="s">
        <v>55</v>
      </c>
      <c r="E35" s="5">
        <v>669959</v>
      </c>
      <c r="F35" s="5">
        <v>39918</v>
      </c>
      <c r="G35" s="5">
        <v>709877</v>
      </c>
      <c r="H35" s="5">
        <v>739004</v>
      </c>
      <c r="I35" s="5">
        <v>0</v>
      </c>
      <c r="J35" s="5">
        <v>0</v>
      </c>
      <c r="K35" s="5">
        <v>0</v>
      </c>
      <c r="L35" s="5">
        <v>0</v>
      </c>
      <c r="M35" s="5">
        <v>96.058000000000007</v>
      </c>
      <c r="N35" s="5" t="s">
        <v>35</v>
      </c>
      <c r="O35" s="5">
        <v>95.055999999999997</v>
      </c>
      <c r="P35" s="5">
        <v>96.927000000000007</v>
      </c>
      <c r="Q35" t="str">
        <f t="shared" si="0"/>
        <v>NIA_2G</v>
      </c>
      <c r="R35" s="5">
        <f t="shared" si="1"/>
        <v>739004</v>
      </c>
      <c r="S35">
        <f t="shared" si="2"/>
        <v>734629</v>
      </c>
      <c r="T35">
        <f t="shared" si="3"/>
        <v>734629</v>
      </c>
      <c r="AA35" s="5" t="s">
        <v>716</v>
      </c>
      <c r="AB35" s="5" t="s">
        <v>203</v>
      </c>
      <c r="AY35" s="5" t="s">
        <v>767</v>
      </c>
      <c r="AZ35" s="5">
        <v>771143</v>
      </c>
      <c r="BA35" s="5">
        <v>20433</v>
      </c>
      <c r="BB35" s="5">
        <v>791576</v>
      </c>
      <c r="BC35" s="5">
        <v>866372</v>
      </c>
    </row>
    <row r="36" spans="1:55" x14ac:dyDescent="0.25">
      <c r="A36" s="5" t="s">
        <v>11167</v>
      </c>
      <c r="B36" s="5">
        <v>1440</v>
      </c>
      <c r="C36" s="5" t="s">
        <v>57</v>
      </c>
      <c r="D36" s="5" t="s">
        <v>56</v>
      </c>
      <c r="E36" s="5">
        <v>1081058</v>
      </c>
      <c r="F36" s="5">
        <v>84628</v>
      </c>
      <c r="G36" s="5">
        <v>1165686</v>
      </c>
      <c r="H36" s="5">
        <v>1263286</v>
      </c>
      <c r="I36" s="5">
        <v>0</v>
      </c>
      <c r="J36" s="5">
        <v>0</v>
      </c>
      <c r="K36" s="5">
        <v>0</v>
      </c>
      <c r="L36" s="5">
        <v>0</v>
      </c>
      <c r="M36" s="5">
        <v>92.274000000000001</v>
      </c>
      <c r="N36" s="5" t="s">
        <v>35</v>
      </c>
      <c r="O36" s="5">
        <v>90.941999999999993</v>
      </c>
      <c r="P36" s="5">
        <v>93.558000000000007</v>
      </c>
      <c r="Q36" t="str">
        <f t="shared" si="0"/>
        <v>NIA_2G</v>
      </c>
      <c r="R36" s="5">
        <f t="shared" si="1"/>
        <v>1263286</v>
      </c>
      <c r="S36">
        <f t="shared" si="2"/>
        <v>1258911</v>
      </c>
      <c r="T36">
        <f t="shared" si="3"/>
        <v>1258911</v>
      </c>
      <c r="AA36" s="5" t="s">
        <v>72</v>
      </c>
      <c r="AB36" s="5" t="s">
        <v>185</v>
      </c>
      <c r="AY36" s="5" t="s">
        <v>54</v>
      </c>
      <c r="AZ36" s="5">
        <v>738423</v>
      </c>
      <c r="BA36" s="5">
        <v>54413</v>
      </c>
      <c r="BB36" s="5">
        <v>792836</v>
      </c>
      <c r="BC36" s="5">
        <v>869761</v>
      </c>
    </row>
    <row r="37" spans="1:55" x14ac:dyDescent="0.25">
      <c r="A37" s="5" t="s">
        <v>11167</v>
      </c>
      <c r="B37" s="5">
        <v>1440</v>
      </c>
      <c r="C37" s="5" t="s">
        <v>57</v>
      </c>
      <c r="D37" s="5" t="s">
        <v>68</v>
      </c>
      <c r="E37" s="5">
        <v>0</v>
      </c>
      <c r="F37" s="5">
        <v>0</v>
      </c>
      <c r="G37" s="5">
        <v>0</v>
      </c>
      <c r="H37" s="5">
        <v>0</v>
      </c>
      <c r="I37" s="5">
        <v>37</v>
      </c>
      <c r="J37" s="5">
        <v>1</v>
      </c>
      <c r="K37" s="5">
        <v>38</v>
      </c>
      <c r="L37" s="5">
        <v>4414</v>
      </c>
      <c r="M37" s="5" t="s">
        <v>35</v>
      </c>
      <c r="N37" s="5">
        <v>0.86</v>
      </c>
      <c r="O37" s="5">
        <v>0.64200000000000002</v>
      </c>
      <c r="P37" s="5">
        <v>55.555</v>
      </c>
      <c r="Q37" t="e">
        <f t="shared" si="0"/>
        <v>#N/A</v>
      </c>
      <c r="R37" s="5">
        <f t="shared" si="1"/>
        <v>4414</v>
      </c>
      <c r="S37">
        <f t="shared" si="2"/>
        <v>39</v>
      </c>
      <c r="T37">
        <f t="shared" si="3"/>
        <v>39</v>
      </c>
      <c r="AA37" s="5" t="s">
        <v>697</v>
      </c>
      <c r="AB37" s="5" t="s">
        <v>202</v>
      </c>
      <c r="AY37" s="5" t="s">
        <v>776</v>
      </c>
      <c r="AZ37" s="5">
        <v>783552</v>
      </c>
      <c r="BA37" s="5">
        <v>19049</v>
      </c>
      <c r="BB37" s="5">
        <v>802601</v>
      </c>
      <c r="BC37" s="5">
        <v>871053</v>
      </c>
    </row>
    <row r="38" spans="1:55" x14ac:dyDescent="0.25">
      <c r="A38" s="5" t="s">
        <v>11167</v>
      </c>
      <c r="B38" s="5">
        <v>1440</v>
      </c>
      <c r="C38" s="5" t="s">
        <v>69</v>
      </c>
      <c r="D38" s="5" t="s">
        <v>133</v>
      </c>
      <c r="E38" s="5">
        <v>0</v>
      </c>
      <c r="F38" s="5">
        <v>0</v>
      </c>
      <c r="G38" s="5">
        <v>0</v>
      </c>
      <c r="H38" s="5">
        <v>3186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 t="s">
        <v>35</v>
      </c>
      <c r="O38" s="5">
        <v>0</v>
      </c>
      <c r="P38" s="5">
        <v>0</v>
      </c>
      <c r="Q38" t="e">
        <f t="shared" si="0"/>
        <v>#N/A</v>
      </c>
      <c r="R38" s="5">
        <f t="shared" si="1"/>
        <v>3186</v>
      </c>
      <c r="S38">
        <f t="shared" si="2"/>
        <v>0</v>
      </c>
      <c r="T38">
        <f t="shared" si="3"/>
        <v>0</v>
      </c>
      <c r="AA38" s="5" t="s">
        <v>74</v>
      </c>
      <c r="AB38" s="5" t="s">
        <v>202</v>
      </c>
      <c r="AY38" s="5" t="s">
        <v>63</v>
      </c>
      <c r="AZ38" s="5">
        <v>774144</v>
      </c>
      <c r="BA38" s="5">
        <v>74817</v>
      </c>
      <c r="BB38" s="5">
        <v>848961</v>
      </c>
      <c r="BC38" s="5">
        <v>954580</v>
      </c>
    </row>
    <row r="39" spans="1:55" x14ac:dyDescent="0.25">
      <c r="A39" s="5" t="s">
        <v>11167</v>
      </c>
      <c r="B39" s="5">
        <v>1440</v>
      </c>
      <c r="C39" s="5" t="s">
        <v>61</v>
      </c>
      <c r="D39" s="5" t="s">
        <v>101</v>
      </c>
      <c r="E39" s="5">
        <v>0</v>
      </c>
      <c r="F39" s="5">
        <v>0</v>
      </c>
      <c r="G39" s="5">
        <v>0</v>
      </c>
      <c r="H39" s="5">
        <v>1773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 t="s">
        <v>35</v>
      </c>
      <c r="O39" s="5">
        <v>0</v>
      </c>
      <c r="P39" s="5">
        <v>0</v>
      </c>
      <c r="Q39" t="e">
        <f t="shared" si="0"/>
        <v>#N/A</v>
      </c>
      <c r="R39" s="5">
        <f t="shared" si="1"/>
        <v>1773</v>
      </c>
      <c r="S39">
        <f t="shared" si="2"/>
        <v>0</v>
      </c>
      <c r="T39">
        <f t="shared" si="3"/>
        <v>0</v>
      </c>
      <c r="AA39" s="5" t="s">
        <v>77</v>
      </c>
      <c r="AB39" s="5" t="s">
        <v>202</v>
      </c>
      <c r="AY39" s="5" t="s">
        <v>777</v>
      </c>
      <c r="AZ39" s="5">
        <v>844221</v>
      </c>
      <c r="BA39" s="5">
        <v>22269</v>
      </c>
      <c r="BB39" s="5">
        <v>866490</v>
      </c>
      <c r="BC39" s="5">
        <v>931090</v>
      </c>
    </row>
    <row r="40" spans="1:55" x14ac:dyDescent="0.25">
      <c r="A40" s="5" t="s">
        <v>11167</v>
      </c>
      <c r="B40" s="5">
        <v>1440</v>
      </c>
      <c r="C40" s="5" t="s">
        <v>61</v>
      </c>
      <c r="D40" s="5" t="s">
        <v>62</v>
      </c>
      <c r="E40" s="5">
        <v>401962</v>
      </c>
      <c r="F40" s="5">
        <v>32268</v>
      </c>
      <c r="G40" s="5">
        <v>434230</v>
      </c>
      <c r="H40" s="5">
        <v>484105</v>
      </c>
      <c r="I40" s="5">
        <v>0</v>
      </c>
      <c r="J40" s="5">
        <v>0</v>
      </c>
      <c r="K40" s="5">
        <v>0</v>
      </c>
      <c r="L40" s="5">
        <v>0</v>
      </c>
      <c r="M40" s="5">
        <v>89.697000000000003</v>
      </c>
      <c r="N40" s="5" t="s">
        <v>35</v>
      </c>
      <c r="O40" s="5">
        <v>88.161000000000001</v>
      </c>
      <c r="P40" s="5">
        <v>91.882000000000005</v>
      </c>
      <c r="Q40" t="str">
        <f t="shared" si="0"/>
        <v>SOF_2G</v>
      </c>
      <c r="R40" s="5">
        <f t="shared" si="1"/>
        <v>484105</v>
      </c>
      <c r="S40">
        <f t="shared" si="2"/>
        <v>482332</v>
      </c>
      <c r="T40">
        <f t="shared" si="3"/>
        <v>482332</v>
      </c>
      <c r="AA40" s="5" t="s">
        <v>715</v>
      </c>
      <c r="AB40" s="5" t="s">
        <v>202</v>
      </c>
      <c r="AY40" s="5" t="s">
        <v>78</v>
      </c>
      <c r="AZ40" s="5">
        <v>914863</v>
      </c>
      <c r="BA40" s="5">
        <v>31804</v>
      </c>
      <c r="BB40" s="5">
        <v>946667</v>
      </c>
      <c r="BC40" s="5">
        <v>1041482</v>
      </c>
    </row>
    <row r="41" spans="1:55" x14ac:dyDescent="0.25">
      <c r="A41" s="5" t="s">
        <v>11167</v>
      </c>
      <c r="B41" s="5">
        <v>1440</v>
      </c>
      <c r="C41" s="5" t="s">
        <v>61</v>
      </c>
      <c r="D41" s="5" t="s">
        <v>63</v>
      </c>
      <c r="E41" s="5">
        <v>703171</v>
      </c>
      <c r="F41" s="5">
        <v>58664</v>
      </c>
      <c r="G41" s="5">
        <v>761835</v>
      </c>
      <c r="H41" s="5">
        <v>850010</v>
      </c>
      <c r="I41" s="5">
        <v>0</v>
      </c>
      <c r="J41" s="5">
        <v>0</v>
      </c>
      <c r="K41" s="5">
        <v>0</v>
      </c>
      <c r="L41" s="5">
        <v>0</v>
      </c>
      <c r="M41" s="5">
        <v>89.626000000000005</v>
      </c>
      <c r="N41" s="5" t="s">
        <v>35</v>
      </c>
      <c r="O41" s="5">
        <v>88.153999999999996</v>
      </c>
      <c r="P41" s="5">
        <v>92.034999999999997</v>
      </c>
      <c r="Q41" t="str">
        <f t="shared" si="0"/>
        <v>MAN_2G</v>
      </c>
      <c r="R41" s="5">
        <f t="shared" si="1"/>
        <v>850010</v>
      </c>
      <c r="S41">
        <f t="shared" si="2"/>
        <v>848237</v>
      </c>
      <c r="T41">
        <f t="shared" si="3"/>
        <v>848237</v>
      </c>
      <c r="AA41" s="5" t="s">
        <v>719</v>
      </c>
      <c r="AB41" s="5" t="s">
        <v>202</v>
      </c>
      <c r="AY41" s="5" t="s">
        <v>49</v>
      </c>
      <c r="AZ41" s="5">
        <v>888325</v>
      </c>
      <c r="BA41" s="5">
        <v>77961</v>
      </c>
      <c r="BB41" s="5">
        <v>966286</v>
      </c>
      <c r="BC41" s="5">
        <v>1085214</v>
      </c>
    </row>
    <row r="42" spans="1:55" x14ac:dyDescent="0.25">
      <c r="A42" s="5" t="s">
        <v>11167</v>
      </c>
      <c r="B42" s="5">
        <v>1440</v>
      </c>
      <c r="C42" s="5" t="s">
        <v>61</v>
      </c>
      <c r="D42" s="5" t="s">
        <v>64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 t="s">
        <v>35</v>
      </c>
      <c r="N42" s="5" t="s">
        <v>35</v>
      </c>
      <c r="O42" s="5" t="s">
        <v>35</v>
      </c>
      <c r="P42" s="5" t="s">
        <v>35</v>
      </c>
      <c r="Q42" t="e">
        <f t="shared" si="0"/>
        <v>#N/A</v>
      </c>
      <c r="R42" s="5">
        <f t="shared" si="1"/>
        <v>0</v>
      </c>
      <c r="S42">
        <f t="shared" si="2"/>
        <v>-1773</v>
      </c>
      <c r="T42">
        <f t="shared" si="3"/>
        <v>0</v>
      </c>
      <c r="AA42" s="5" t="s">
        <v>73</v>
      </c>
      <c r="AB42" s="5" t="s">
        <v>184</v>
      </c>
      <c r="AY42" s="5" t="s">
        <v>75</v>
      </c>
      <c r="AZ42" s="5">
        <v>951834</v>
      </c>
      <c r="BA42" s="5">
        <v>20758</v>
      </c>
      <c r="BB42" s="5">
        <v>972592</v>
      </c>
      <c r="BC42" s="5">
        <v>1041108</v>
      </c>
    </row>
    <row r="43" spans="1:55" x14ac:dyDescent="0.25">
      <c r="A43" s="5" t="s">
        <v>11167</v>
      </c>
      <c r="B43" s="5">
        <v>1440</v>
      </c>
      <c r="C43" s="5" t="s">
        <v>57</v>
      </c>
      <c r="D43" s="5" t="s">
        <v>65</v>
      </c>
      <c r="E43" s="5">
        <v>1054084</v>
      </c>
      <c r="F43" s="5">
        <v>16155</v>
      </c>
      <c r="G43" s="5">
        <v>1070239</v>
      </c>
      <c r="H43" s="5">
        <v>1109144</v>
      </c>
      <c r="I43" s="5">
        <v>0</v>
      </c>
      <c r="J43" s="5">
        <v>0</v>
      </c>
      <c r="K43" s="5">
        <v>0</v>
      </c>
      <c r="L43" s="5">
        <v>0</v>
      </c>
      <c r="M43" s="5">
        <v>96.492000000000004</v>
      </c>
      <c r="N43" s="5" t="s">
        <v>35</v>
      </c>
      <c r="O43" s="5">
        <v>95.635999999999996</v>
      </c>
      <c r="P43" s="5">
        <v>97.343999999999994</v>
      </c>
      <c r="Q43" t="str">
        <f t="shared" si="0"/>
        <v>CAB_2G</v>
      </c>
      <c r="R43" s="5">
        <f t="shared" si="1"/>
        <v>1109144</v>
      </c>
      <c r="S43">
        <f t="shared" si="2"/>
        <v>1104769</v>
      </c>
      <c r="T43">
        <f t="shared" si="3"/>
        <v>1104769</v>
      </c>
      <c r="AA43" s="5" t="s">
        <v>56</v>
      </c>
      <c r="AB43" s="5" t="s">
        <v>204</v>
      </c>
      <c r="AY43" s="5" t="s">
        <v>74</v>
      </c>
      <c r="AZ43" s="5">
        <v>967133</v>
      </c>
      <c r="BA43" s="5">
        <v>13706</v>
      </c>
      <c r="BB43" s="5">
        <v>980839</v>
      </c>
      <c r="BC43" s="5">
        <v>1015290</v>
      </c>
    </row>
    <row r="44" spans="1:55" x14ac:dyDescent="0.25">
      <c r="A44" s="5" t="s">
        <v>11167</v>
      </c>
      <c r="B44" s="5">
        <v>1440</v>
      </c>
      <c r="C44" s="5" t="s">
        <v>57</v>
      </c>
      <c r="D44" s="5" t="s">
        <v>66</v>
      </c>
      <c r="E44" s="5">
        <v>0</v>
      </c>
      <c r="F44" s="5">
        <v>0</v>
      </c>
      <c r="G44" s="5">
        <v>0</v>
      </c>
      <c r="H44" s="5">
        <v>4375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 t="s">
        <v>35</v>
      </c>
      <c r="O44" s="5">
        <v>0</v>
      </c>
      <c r="P44" s="5">
        <v>0</v>
      </c>
      <c r="Q44" t="e">
        <f t="shared" si="0"/>
        <v>#N/A</v>
      </c>
      <c r="R44" s="5">
        <f t="shared" si="1"/>
        <v>4375</v>
      </c>
      <c r="S44">
        <f t="shared" si="2"/>
        <v>0</v>
      </c>
      <c r="T44">
        <f t="shared" si="3"/>
        <v>0</v>
      </c>
      <c r="AA44" s="5" t="s">
        <v>55</v>
      </c>
      <c r="AB44" s="5" t="s">
        <v>204</v>
      </c>
      <c r="AY44" s="5" t="s">
        <v>65</v>
      </c>
      <c r="AZ44" s="5">
        <v>1057879</v>
      </c>
      <c r="BA44" s="5">
        <v>16625</v>
      </c>
      <c r="BB44" s="5">
        <v>1074504</v>
      </c>
      <c r="BC44" s="5">
        <v>1114403</v>
      </c>
    </row>
    <row r="45" spans="1:55" x14ac:dyDescent="0.25">
      <c r="A45" s="5" t="s">
        <v>11167</v>
      </c>
      <c r="B45" s="5">
        <v>1440</v>
      </c>
      <c r="C45" s="5" t="s">
        <v>60</v>
      </c>
      <c r="D45" s="5" t="s">
        <v>67</v>
      </c>
      <c r="E45" s="5">
        <v>0</v>
      </c>
      <c r="F45" s="5">
        <v>0</v>
      </c>
      <c r="G45" s="5">
        <v>0</v>
      </c>
      <c r="H45" s="5">
        <v>892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 t="s">
        <v>35</v>
      </c>
      <c r="O45" s="5">
        <v>0</v>
      </c>
      <c r="P45" s="5">
        <v>0</v>
      </c>
      <c r="Q45" t="e">
        <f t="shared" si="0"/>
        <v>#N/A</v>
      </c>
      <c r="R45" s="5">
        <f t="shared" si="1"/>
        <v>892</v>
      </c>
      <c r="S45">
        <f t="shared" si="2"/>
        <v>0</v>
      </c>
      <c r="T45">
        <f t="shared" si="3"/>
        <v>0</v>
      </c>
      <c r="AA45" s="5" t="s">
        <v>54</v>
      </c>
      <c r="AB45" s="5" t="s">
        <v>204</v>
      </c>
      <c r="AY45" s="5" t="s">
        <v>56</v>
      </c>
      <c r="AZ45" s="5">
        <v>1129583</v>
      </c>
      <c r="BA45" s="5">
        <v>96517</v>
      </c>
      <c r="BB45" s="5">
        <v>1226100</v>
      </c>
      <c r="BC45" s="5">
        <v>1340932</v>
      </c>
    </row>
    <row r="46" spans="1:55" x14ac:dyDescent="0.25">
      <c r="A46" s="5" t="s">
        <v>11167</v>
      </c>
      <c r="B46" s="5">
        <v>1440</v>
      </c>
      <c r="C46" s="5" t="s">
        <v>60</v>
      </c>
      <c r="D46" s="5" t="s">
        <v>64</v>
      </c>
      <c r="E46" s="5">
        <v>0</v>
      </c>
      <c r="F46" s="5">
        <v>0</v>
      </c>
      <c r="G46" s="5">
        <v>0</v>
      </c>
      <c r="H46" s="5">
        <v>892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 t="s">
        <v>35</v>
      </c>
      <c r="O46" s="5">
        <v>0</v>
      </c>
      <c r="P46" s="5">
        <v>0</v>
      </c>
      <c r="Q46" t="e">
        <f t="shared" si="0"/>
        <v>#N/A</v>
      </c>
      <c r="R46" s="5">
        <f t="shared" si="1"/>
        <v>892</v>
      </c>
      <c r="S46">
        <f t="shared" si="2"/>
        <v>0</v>
      </c>
      <c r="T46">
        <f t="shared" si="3"/>
        <v>0</v>
      </c>
      <c r="AA46" s="5" t="s">
        <v>717</v>
      </c>
      <c r="AB46" s="5" t="s">
        <v>183</v>
      </c>
    </row>
    <row r="47" spans="1:55" x14ac:dyDescent="0.25">
      <c r="A47" s="5" t="s">
        <v>11167</v>
      </c>
      <c r="B47" s="5">
        <v>1440</v>
      </c>
      <c r="C47" s="5" t="s">
        <v>69</v>
      </c>
      <c r="D47" s="5" t="s">
        <v>48</v>
      </c>
      <c r="E47" s="5">
        <v>440668</v>
      </c>
      <c r="F47" s="5">
        <v>32421</v>
      </c>
      <c r="G47" s="5">
        <v>473089</v>
      </c>
      <c r="H47" s="5">
        <v>533774</v>
      </c>
      <c r="I47" s="5">
        <v>0</v>
      </c>
      <c r="J47" s="5">
        <v>0</v>
      </c>
      <c r="K47" s="5">
        <v>0</v>
      </c>
      <c r="L47" s="5">
        <v>0</v>
      </c>
      <c r="M47" s="5">
        <v>88.63</v>
      </c>
      <c r="N47" s="5" t="s">
        <v>35</v>
      </c>
      <c r="O47" s="5">
        <v>86.539000000000001</v>
      </c>
      <c r="P47" s="5">
        <v>90.78</v>
      </c>
      <c r="Q47" t="str">
        <f t="shared" si="0"/>
        <v>TET_2G</v>
      </c>
      <c r="R47" s="5">
        <f t="shared" si="1"/>
        <v>533774</v>
      </c>
      <c r="S47">
        <f t="shared" si="2"/>
        <v>530588</v>
      </c>
      <c r="T47">
        <f t="shared" si="3"/>
        <v>530588</v>
      </c>
      <c r="AA47" s="5" t="s">
        <v>92</v>
      </c>
      <c r="AB47" s="5" t="s">
        <v>199</v>
      </c>
    </row>
    <row r="48" spans="1:55" x14ac:dyDescent="0.25">
      <c r="A48" s="5" t="s">
        <v>11167</v>
      </c>
      <c r="B48" s="5">
        <v>1440</v>
      </c>
      <c r="C48" s="5" t="s">
        <v>69</v>
      </c>
      <c r="D48" s="5" t="s">
        <v>49</v>
      </c>
      <c r="E48" s="5">
        <v>851037</v>
      </c>
      <c r="F48" s="5">
        <v>69423</v>
      </c>
      <c r="G48" s="5">
        <v>920460</v>
      </c>
      <c r="H48" s="5">
        <v>1024252</v>
      </c>
      <c r="I48" s="5">
        <v>0</v>
      </c>
      <c r="J48" s="5">
        <v>0</v>
      </c>
      <c r="K48" s="5">
        <v>0</v>
      </c>
      <c r="L48" s="5">
        <v>0</v>
      </c>
      <c r="M48" s="5">
        <v>89.866</v>
      </c>
      <c r="N48" s="5" t="s">
        <v>35</v>
      </c>
      <c r="O48" s="5">
        <v>88.278000000000006</v>
      </c>
      <c r="P48" s="5">
        <v>91.677999999999997</v>
      </c>
      <c r="Q48" t="str">
        <f t="shared" si="0"/>
        <v>TET_2G</v>
      </c>
      <c r="R48" s="5">
        <f t="shared" si="1"/>
        <v>1024252</v>
      </c>
      <c r="S48">
        <f t="shared" si="2"/>
        <v>1021066</v>
      </c>
      <c r="T48">
        <f t="shared" si="3"/>
        <v>1021066</v>
      </c>
      <c r="AA48" s="5" t="s">
        <v>62</v>
      </c>
      <c r="AB48" s="5" t="s">
        <v>199</v>
      </c>
    </row>
    <row r="49" spans="1:28" x14ac:dyDescent="0.25">
      <c r="A49" s="5" t="s">
        <v>11167</v>
      </c>
      <c r="B49" s="5">
        <v>1440</v>
      </c>
      <c r="C49" s="5" t="s">
        <v>69</v>
      </c>
      <c r="D49" s="5" t="s">
        <v>50</v>
      </c>
      <c r="E49" s="5">
        <v>363478</v>
      </c>
      <c r="F49" s="5">
        <v>27157</v>
      </c>
      <c r="G49" s="5">
        <v>390635</v>
      </c>
      <c r="H49" s="5">
        <v>414501</v>
      </c>
      <c r="I49" s="5">
        <v>0</v>
      </c>
      <c r="J49" s="5">
        <v>0</v>
      </c>
      <c r="K49" s="5">
        <v>0</v>
      </c>
      <c r="L49" s="5">
        <v>0</v>
      </c>
      <c r="M49" s="5">
        <v>94.242000000000004</v>
      </c>
      <c r="N49" s="5" t="s">
        <v>35</v>
      </c>
      <c r="O49" s="5">
        <v>92.085999999999999</v>
      </c>
      <c r="P49" s="5">
        <v>95.793999999999997</v>
      </c>
      <c r="Q49" t="str">
        <f t="shared" si="0"/>
        <v>TET_2G</v>
      </c>
      <c r="R49" s="5">
        <f t="shared" si="1"/>
        <v>414501</v>
      </c>
      <c r="S49">
        <f t="shared" si="2"/>
        <v>411315</v>
      </c>
      <c r="T49">
        <f t="shared" si="3"/>
        <v>411315</v>
      </c>
      <c r="AA49" s="5" t="s">
        <v>91</v>
      </c>
      <c r="AB49" s="5" t="s">
        <v>199</v>
      </c>
    </row>
    <row r="50" spans="1:28" x14ac:dyDescent="0.25">
      <c r="A50" s="5" t="s">
        <v>11167</v>
      </c>
      <c r="B50" s="5">
        <v>1440</v>
      </c>
      <c r="C50" s="5" t="s">
        <v>69</v>
      </c>
      <c r="D50" s="5" t="s">
        <v>87</v>
      </c>
      <c r="E50" s="5">
        <v>0</v>
      </c>
      <c r="F50" s="5">
        <v>0</v>
      </c>
      <c r="G50" s="5">
        <v>0</v>
      </c>
      <c r="H50" s="5">
        <v>3186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 t="s">
        <v>35</v>
      </c>
      <c r="O50" s="5">
        <v>0</v>
      </c>
      <c r="P50" s="5">
        <v>0</v>
      </c>
      <c r="Q50" t="e">
        <f t="shared" si="0"/>
        <v>#N/A</v>
      </c>
      <c r="R50" s="5">
        <f t="shared" si="1"/>
        <v>3186</v>
      </c>
      <c r="S50">
        <f t="shared" si="2"/>
        <v>0</v>
      </c>
      <c r="T50">
        <f t="shared" si="3"/>
        <v>0</v>
      </c>
      <c r="AA50" s="5" t="s">
        <v>90</v>
      </c>
      <c r="AB50" s="5" t="s">
        <v>199</v>
      </c>
    </row>
    <row r="51" spans="1:28" x14ac:dyDescent="0.25">
      <c r="A51" s="5" t="s">
        <v>11167</v>
      </c>
      <c r="B51" s="5">
        <v>1440</v>
      </c>
      <c r="C51" s="5" t="s">
        <v>60</v>
      </c>
      <c r="D51" s="5" t="s">
        <v>88</v>
      </c>
      <c r="E51" s="5">
        <v>314471</v>
      </c>
      <c r="F51" s="5">
        <v>21524</v>
      </c>
      <c r="G51" s="5">
        <v>335995</v>
      </c>
      <c r="H51" s="5">
        <v>351108</v>
      </c>
      <c r="I51" s="5">
        <v>0</v>
      </c>
      <c r="J51" s="5">
        <v>0</v>
      </c>
      <c r="K51" s="5">
        <v>0</v>
      </c>
      <c r="L51" s="5">
        <v>0</v>
      </c>
      <c r="M51" s="5">
        <v>95.694999999999993</v>
      </c>
      <c r="N51" s="5" t="s">
        <v>35</v>
      </c>
      <c r="O51" s="5">
        <v>95.203999999999994</v>
      </c>
      <c r="P51" s="5">
        <v>96.051000000000002</v>
      </c>
      <c r="Q51" t="str">
        <f t="shared" si="0"/>
        <v>MAN_2G</v>
      </c>
      <c r="R51" s="5">
        <f t="shared" si="1"/>
        <v>351108</v>
      </c>
      <c r="S51">
        <f t="shared" si="2"/>
        <v>350216</v>
      </c>
      <c r="T51">
        <f t="shared" si="3"/>
        <v>350216</v>
      </c>
      <c r="AA51" s="5" t="s">
        <v>39</v>
      </c>
      <c r="AB51" s="5" t="s">
        <v>190</v>
      </c>
    </row>
    <row r="52" spans="1:28" x14ac:dyDescent="0.25">
      <c r="A52" s="5" t="s">
        <v>11167</v>
      </c>
      <c r="B52" s="5">
        <v>1440</v>
      </c>
      <c r="C52" s="5" t="s">
        <v>60</v>
      </c>
      <c r="D52" s="5" t="s">
        <v>89</v>
      </c>
      <c r="E52" s="5">
        <v>212311</v>
      </c>
      <c r="F52" s="5">
        <v>15919</v>
      </c>
      <c r="G52" s="5">
        <v>228230</v>
      </c>
      <c r="H52" s="5">
        <v>250201</v>
      </c>
      <c r="I52" s="5">
        <v>0</v>
      </c>
      <c r="J52" s="5">
        <v>0</v>
      </c>
      <c r="K52" s="5">
        <v>0</v>
      </c>
      <c r="L52" s="5">
        <v>0</v>
      </c>
      <c r="M52" s="5">
        <v>91.218000000000004</v>
      </c>
      <c r="N52" s="5" t="s">
        <v>35</v>
      </c>
      <c r="O52" s="5">
        <v>90.408000000000001</v>
      </c>
      <c r="P52" s="5">
        <v>91.986999999999995</v>
      </c>
      <c r="Q52" t="str">
        <f t="shared" si="0"/>
        <v>MAN_2G</v>
      </c>
      <c r="R52" s="5">
        <f t="shared" si="1"/>
        <v>250201</v>
      </c>
      <c r="S52">
        <f t="shared" si="2"/>
        <v>249309</v>
      </c>
      <c r="T52">
        <f t="shared" si="3"/>
        <v>249309</v>
      </c>
      <c r="AA52" s="5" t="s">
        <v>50</v>
      </c>
      <c r="AB52" s="5" t="s">
        <v>201</v>
      </c>
    </row>
    <row r="53" spans="1:28" x14ac:dyDescent="0.25">
      <c r="A53" s="5" t="s">
        <v>11167</v>
      </c>
      <c r="B53" s="5">
        <v>1440</v>
      </c>
      <c r="C53" s="5" t="s">
        <v>60</v>
      </c>
      <c r="D53" s="5" t="s">
        <v>90</v>
      </c>
      <c r="E53" s="5">
        <v>634822</v>
      </c>
      <c r="F53" s="5">
        <v>56261</v>
      </c>
      <c r="G53" s="5">
        <v>691083</v>
      </c>
      <c r="H53" s="5">
        <v>775068</v>
      </c>
      <c r="I53" s="5">
        <v>0</v>
      </c>
      <c r="J53" s="5">
        <v>0</v>
      </c>
      <c r="K53" s="5">
        <v>0</v>
      </c>
      <c r="L53" s="5">
        <v>0</v>
      </c>
      <c r="M53" s="5">
        <v>89.164000000000001</v>
      </c>
      <c r="N53" s="5" t="s">
        <v>35</v>
      </c>
      <c r="O53" s="5">
        <v>88.13</v>
      </c>
      <c r="P53" s="5">
        <v>90.191999999999993</v>
      </c>
      <c r="Q53" t="str">
        <f t="shared" si="0"/>
        <v>SOF_2G</v>
      </c>
      <c r="R53" s="5">
        <f t="shared" si="1"/>
        <v>775068</v>
      </c>
      <c r="S53">
        <f t="shared" si="2"/>
        <v>774176</v>
      </c>
      <c r="T53">
        <f t="shared" si="3"/>
        <v>774176</v>
      </c>
      <c r="AA53" s="5" t="s">
        <v>49</v>
      </c>
      <c r="AB53" s="5" t="s">
        <v>201</v>
      </c>
    </row>
    <row r="54" spans="1:28" x14ac:dyDescent="0.25">
      <c r="A54" s="5" t="s">
        <v>11167</v>
      </c>
      <c r="B54" s="5">
        <v>1440</v>
      </c>
      <c r="C54" s="5" t="s">
        <v>60</v>
      </c>
      <c r="D54" s="5" t="s">
        <v>91</v>
      </c>
      <c r="E54" s="5">
        <v>272576</v>
      </c>
      <c r="F54" s="5">
        <v>23081</v>
      </c>
      <c r="G54" s="5">
        <v>295657</v>
      </c>
      <c r="H54" s="5">
        <v>309845</v>
      </c>
      <c r="I54" s="5">
        <v>0</v>
      </c>
      <c r="J54" s="5">
        <v>0</v>
      </c>
      <c r="K54" s="5">
        <v>0</v>
      </c>
      <c r="L54" s="5">
        <v>0</v>
      </c>
      <c r="M54" s="5">
        <v>95.42</v>
      </c>
      <c r="N54" s="5" t="s">
        <v>35</v>
      </c>
      <c r="O54" s="5">
        <v>94.558000000000007</v>
      </c>
      <c r="P54" s="5">
        <v>96.027000000000001</v>
      </c>
      <c r="Q54" t="str">
        <f t="shared" si="0"/>
        <v>SOF_2G</v>
      </c>
      <c r="R54" s="5">
        <f t="shared" si="1"/>
        <v>309845</v>
      </c>
      <c r="S54">
        <f t="shared" si="2"/>
        <v>308953</v>
      </c>
      <c r="T54">
        <f t="shared" si="3"/>
        <v>308953</v>
      </c>
      <c r="AA54" s="5" t="s">
        <v>48</v>
      </c>
      <c r="AB54" s="5" t="s">
        <v>201</v>
      </c>
    </row>
    <row r="55" spans="1:28" x14ac:dyDescent="0.25">
      <c r="A55" s="5" t="s">
        <v>11167</v>
      </c>
      <c r="B55" s="5">
        <v>1440</v>
      </c>
      <c r="C55" s="5" t="s">
        <v>60</v>
      </c>
      <c r="D55" s="5" t="s">
        <v>92</v>
      </c>
      <c r="E55" s="5">
        <v>321399</v>
      </c>
      <c r="F55" s="5">
        <v>24873</v>
      </c>
      <c r="G55" s="5">
        <v>346272</v>
      </c>
      <c r="H55" s="5">
        <v>370739</v>
      </c>
      <c r="I55" s="5">
        <v>0</v>
      </c>
      <c r="J55" s="5">
        <v>0</v>
      </c>
      <c r="K55" s="5">
        <v>0</v>
      </c>
      <c r="L55" s="5">
        <v>0</v>
      </c>
      <c r="M55" s="5">
        <v>93.4</v>
      </c>
      <c r="N55" s="5" t="s">
        <v>35</v>
      </c>
      <c r="O55" s="5">
        <v>92.373999999999995</v>
      </c>
      <c r="P55" s="5">
        <v>94.186999999999998</v>
      </c>
      <c r="Q55" t="str">
        <f t="shared" si="0"/>
        <v>SOF_2G</v>
      </c>
      <c r="R55" s="5">
        <f t="shared" si="1"/>
        <v>370739</v>
      </c>
      <c r="S55">
        <f t="shared" si="2"/>
        <v>369847</v>
      </c>
      <c r="T55">
        <f t="shared" si="3"/>
        <v>369847</v>
      </c>
      <c r="AA55" s="5" t="s">
        <v>37</v>
      </c>
      <c r="AB55" s="5" t="s">
        <v>188</v>
      </c>
    </row>
    <row r="56" spans="1:28" x14ac:dyDescent="0.25">
      <c r="A56" s="5" t="s">
        <v>11167</v>
      </c>
      <c r="B56" s="5">
        <v>1440</v>
      </c>
      <c r="C56" s="5" t="s">
        <v>61</v>
      </c>
      <c r="D56" s="5" t="s">
        <v>93</v>
      </c>
      <c r="E56" s="5">
        <v>417525</v>
      </c>
      <c r="F56" s="5">
        <v>29615</v>
      </c>
      <c r="G56" s="5">
        <v>447140</v>
      </c>
      <c r="H56" s="5">
        <v>495737</v>
      </c>
      <c r="I56" s="5">
        <v>0</v>
      </c>
      <c r="J56" s="5">
        <v>0</v>
      </c>
      <c r="K56" s="5">
        <v>0</v>
      </c>
      <c r="L56" s="5">
        <v>0</v>
      </c>
      <c r="M56" s="5">
        <v>90.197000000000003</v>
      </c>
      <c r="N56" s="5" t="s">
        <v>35</v>
      </c>
      <c r="O56" s="5">
        <v>89.088999999999999</v>
      </c>
      <c r="P56" s="5">
        <v>91.268000000000001</v>
      </c>
      <c r="Q56" t="str">
        <f t="shared" si="0"/>
        <v>MAN_2G</v>
      </c>
      <c r="R56" s="5">
        <f t="shared" si="1"/>
        <v>495737</v>
      </c>
      <c r="S56">
        <f t="shared" si="2"/>
        <v>493964</v>
      </c>
      <c r="T56">
        <f t="shared" si="3"/>
        <v>493964</v>
      </c>
      <c r="AA56" s="5" t="s">
        <v>181</v>
      </c>
      <c r="AB56" s="5" t="s">
        <v>196</v>
      </c>
    </row>
    <row r="57" spans="1:28" x14ac:dyDescent="0.25">
      <c r="A57" s="5" t="s">
        <v>11167</v>
      </c>
      <c r="B57" s="5">
        <v>1440</v>
      </c>
      <c r="C57" s="5" t="s">
        <v>61</v>
      </c>
      <c r="D57" s="5" t="s">
        <v>94</v>
      </c>
      <c r="E57" s="5">
        <v>599799</v>
      </c>
      <c r="F57" s="5">
        <v>43678</v>
      </c>
      <c r="G57" s="5">
        <v>643477</v>
      </c>
      <c r="H57" s="5">
        <v>694149</v>
      </c>
      <c r="I57" s="5">
        <v>0</v>
      </c>
      <c r="J57" s="5">
        <v>0</v>
      </c>
      <c r="K57" s="5">
        <v>0</v>
      </c>
      <c r="L57" s="5">
        <v>0</v>
      </c>
      <c r="M57" s="5">
        <v>92.7</v>
      </c>
      <c r="N57" s="5" t="s">
        <v>35</v>
      </c>
      <c r="O57" s="5">
        <v>91.724999999999994</v>
      </c>
      <c r="P57" s="5">
        <v>93.605999999999995</v>
      </c>
      <c r="Q57" t="str">
        <f t="shared" si="0"/>
        <v>MAN_2G</v>
      </c>
      <c r="R57" s="5">
        <f t="shared" si="1"/>
        <v>694149</v>
      </c>
      <c r="S57">
        <f t="shared" si="2"/>
        <v>692376</v>
      </c>
      <c r="T57">
        <f t="shared" si="3"/>
        <v>692376</v>
      </c>
      <c r="AA57" s="5" t="s">
        <v>40</v>
      </c>
      <c r="AB57" s="5" t="s">
        <v>196</v>
      </c>
    </row>
    <row r="58" spans="1:28" x14ac:dyDescent="0.25">
      <c r="A58" s="5" t="s">
        <v>11167</v>
      </c>
      <c r="B58" s="5">
        <v>1440</v>
      </c>
      <c r="C58" s="5" t="s">
        <v>61</v>
      </c>
      <c r="D58" s="5" t="s">
        <v>95</v>
      </c>
      <c r="E58" s="5">
        <v>110440</v>
      </c>
      <c r="F58" s="5">
        <v>26785</v>
      </c>
      <c r="G58" s="5">
        <v>137225</v>
      </c>
      <c r="H58" s="5">
        <v>145107</v>
      </c>
      <c r="I58" s="5">
        <v>0</v>
      </c>
      <c r="J58" s="5">
        <v>0</v>
      </c>
      <c r="K58" s="5">
        <v>0</v>
      </c>
      <c r="L58" s="5">
        <v>0</v>
      </c>
      <c r="M58" s="5">
        <v>94.567999999999998</v>
      </c>
      <c r="N58" s="5" t="s">
        <v>35</v>
      </c>
      <c r="O58" s="5">
        <v>93.284000000000006</v>
      </c>
      <c r="P58" s="5">
        <v>95.43</v>
      </c>
      <c r="Q58" t="str">
        <f t="shared" si="0"/>
        <v>MAC_2G</v>
      </c>
      <c r="R58" s="5">
        <f t="shared" si="1"/>
        <v>145107</v>
      </c>
      <c r="S58">
        <f t="shared" si="2"/>
        <v>143334</v>
      </c>
      <c r="T58">
        <f t="shared" si="3"/>
        <v>143334</v>
      </c>
      <c r="AA58" s="5" t="s">
        <v>43</v>
      </c>
      <c r="AB58" s="5" t="s">
        <v>196</v>
      </c>
    </row>
    <row r="59" spans="1:28" x14ac:dyDescent="0.25">
      <c r="A59" s="5" t="s">
        <v>11167</v>
      </c>
      <c r="B59" s="5">
        <v>1440</v>
      </c>
      <c r="C59" s="5" t="s">
        <v>61</v>
      </c>
      <c r="D59" s="5" t="s">
        <v>96</v>
      </c>
      <c r="E59" s="5">
        <v>46727</v>
      </c>
      <c r="F59" s="5">
        <v>11536</v>
      </c>
      <c r="G59" s="5">
        <v>58263</v>
      </c>
      <c r="H59" s="5">
        <v>62801</v>
      </c>
      <c r="I59" s="5">
        <v>0</v>
      </c>
      <c r="J59" s="5">
        <v>0</v>
      </c>
      <c r="K59" s="5">
        <v>0</v>
      </c>
      <c r="L59" s="5">
        <v>0</v>
      </c>
      <c r="M59" s="5">
        <v>92.774000000000001</v>
      </c>
      <c r="N59" s="5" t="s">
        <v>35</v>
      </c>
      <c r="O59" s="5">
        <v>88.775999999999996</v>
      </c>
      <c r="P59" s="5">
        <v>95.522999999999996</v>
      </c>
      <c r="Q59" t="str">
        <f t="shared" si="0"/>
        <v>MAP_2G</v>
      </c>
      <c r="R59" s="5">
        <f t="shared" si="1"/>
        <v>62801</v>
      </c>
      <c r="S59">
        <f t="shared" si="2"/>
        <v>61028</v>
      </c>
      <c r="T59">
        <f t="shared" si="3"/>
        <v>61028</v>
      </c>
      <c r="AA59" s="5" t="s">
        <v>51</v>
      </c>
      <c r="AB59" s="5" t="s">
        <v>196</v>
      </c>
    </row>
    <row r="60" spans="1:28" x14ac:dyDescent="0.25">
      <c r="A60" s="5" t="s">
        <v>11167</v>
      </c>
      <c r="B60" s="5">
        <v>1440</v>
      </c>
      <c r="C60" s="5" t="s">
        <v>61</v>
      </c>
      <c r="D60" s="5" t="s">
        <v>97</v>
      </c>
      <c r="E60" s="5">
        <v>83423</v>
      </c>
      <c r="F60" s="5">
        <v>19280</v>
      </c>
      <c r="G60" s="5">
        <v>102703</v>
      </c>
      <c r="H60" s="5">
        <v>109858</v>
      </c>
      <c r="I60" s="5">
        <v>0</v>
      </c>
      <c r="J60" s="5">
        <v>0</v>
      </c>
      <c r="K60" s="5">
        <v>0</v>
      </c>
      <c r="L60" s="5">
        <v>0</v>
      </c>
      <c r="M60" s="5">
        <v>93.486999999999995</v>
      </c>
      <c r="N60" s="5" t="s">
        <v>35</v>
      </c>
      <c r="O60" s="5">
        <v>91.465999999999994</v>
      </c>
      <c r="P60" s="5">
        <v>95.180999999999997</v>
      </c>
      <c r="Q60" t="str">
        <f t="shared" si="0"/>
        <v>MAP_2G</v>
      </c>
      <c r="R60" s="5">
        <f t="shared" si="1"/>
        <v>109858</v>
      </c>
      <c r="S60">
        <f t="shared" si="2"/>
        <v>108085</v>
      </c>
      <c r="T60">
        <f t="shared" si="3"/>
        <v>108085</v>
      </c>
      <c r="AA60" s="5" t="s">
        <v>36</v>
      </c>
      <c r="AB60" s="5" t="s">
        <v>187</v>
      </c>
    </row>
    <row r="61" spans="1:28" x14ac:dyDescent="0.25">
      <c r="A61" s="5" t="s">
        <v>11167</v>
      </c>
      <c r="B61" s="5">
        <v>1440</v>
      </c>
      <c r="C61" s="5" t="s">
        <v>61</v>
      </c>
      <c r="D61" s="5" t="s">
        <v>98</v>
      </c>
      <c r="E61" s="5">
        <v>84288</v>
      </c>
      <c r="F61" s="5">
        <v>21224</v>
      </c>
      <c r="G61" s="5">
        <v>105512</v>
      </c>
      <c r="H61" s="5">
        <v>112210</v>
      </c>
      <c r="I61" s="5">
        <v>0</v>
      </c>
      <c r="J61" s="5">
        <v>0</v>
      </c>
      <c r="K61" s="5">
        <v>0</v>
      </c>
      <c r="L61" s="5">
        <v>0</v>
      </c>
      <c r="M61" s="5">
        <v>94.03</v>
      </c>
      <c r="N61" s="5" t="s">
        <v>35</v>
      </c>
      <c r="O61" s="5">
        <v>91.906999999999996</v>
      </c>
      <c r="P61" s="5">
        <v>95.394999999999996</v>
      </c>
      <c r="Q61" t="str">
        <f t="shared" si="0"/>
        <v>MAP_2G</v>
      </c>
      <c r="R61" s="5">
        <f t="shared" si="1"/>
        <v>112210</v>
      </c>
      <c r="S61">
        <f t="shared" si="2"/>
        <v>110437</v>
      </c>
      <c r="T61">
        <f t="shared" si="3"/>
        <v>110437</v>
      </c>
    </row>
    <row r="62" spans="1:28" x14ac:dyDescent="0.25">
      <c r="A62" s="5" t="s">
        <v>11167</v>
      </c>
      <c r="B62" s="5">
        <v>1440</v>
      </c>
      <c r="C62" s="5" t="s">
        <v>61</v>
      </c>
      <c r="D62" s="5" t="s">
        <v>99</v>
      </c>
      <c r="E62" s="5">
        <v>42900</v>
      </c>
      <c r="F62" s="5">
        <v>8768</v>
      </c>
      <c r="G62" s="5">
        <v>51668</v>
      </c>
      <c r="H62" s="5">
        <v>58250</v>
      </c>
      <c r="I62" s="5">
        <v>0</v>
      </c>
      <c r="J62" s="5">
        <v>0</v>
      </c>
      <c r="K62" s="5">
        <v>0</v>
      </c>
      <c r="L62" s="5">
        <v>0</v>
      </c>
      <c r="M62" s="5">
        <v>88.7</v>
      </c>
      <c r="N62" s="5" t="s">
        <v>35</v>
      </c>
      <c r="O62" s="5">
        <v>85.516999999999996</v>
      </c>
      <c r="P62" s="5">
        <v>92.558999999999997</v>
      </c>
      <c r="Q62" t="str">
        <f t="shared" si="0"/>
        <v>MAP_2G</v>
      </c>
      <c r="R62" s="5">
        <f t="shared" si="1"/>
        <v>58250</v>
      </c>
      <c r="S62">
        <f t="shared" si="2"/>
        <v>56477</v>
      </c>
      <c r="T62">
        <f t="shared" si="3"/>
        <v>56477</v>
      </c>
      <c r="AA62" s="5"/>
      <c r="AB62" s="5"/>
    </row>
    <row r="63" spans="1:28" x14ac:dyDescent="0.25">
      <c r="A63" s="5" t="s">
        <v>11167</v>
      </c>
      <c r="B63" s="5">
        <v>1440</v>
      </c>
      <c r="C63" s="5" t="s">
        <v>61</v>
      </c>
      <c r="D63" s="5" t="s">
        <v>100</v>
      </c>
      <c r="E63" s="5">
        <v>86349</v>
      </c>
      <c r="F63" s="5">
        <v>22904</v>
      </c>
      <c r="G63" s="5">
        <v>109253</v>
      </c>
      <c r="H63" s="5">
        <v>116211</v>
      </c>
      <c r="I63" s="5">
        <v>0</v>
      </c>
      <c r="J63" s="5">
        <v>0</v>
      </c>
      <c r="K63" s="5">
        <v>0</v>
      </c>
      <c r="L63" s="5">
        <v>0</v>
      </c>
      <c r="M63" s="5">
        <v>94.012</v>
      </c>
      <c r="N63" s="5" t="s">
        <v>35</v>
      </c>
      <c r="O63" s="5">
        <v>92.191999999999993</v>
      </c>
      <c r="P63" s="5">
        <v>95.200999999999993</v>
      </c>
      <c r="Q63" t="str">
        <f t="shared" si="0"/>
        <v>MAC_2G</v>
      </c>
      <c r="R63" s="5">
        <f t="shared" si="1"/>
        <v>116211</v>
      </c>
      <c r="S63">
        <f t="shared" si="2"/>
        <v>114438</v>
      </c>
      <c r="T63">
        <f t="shared" si="3"/>
        <v>114438</v>
      </c>
      <c r="AA63" s="5"/>
      <c r="AB63" s="5"/>
    </row>
    <row r="64" spans="1:28" x14ac:dyDescent="0.25">
      <c r="A64" s="5" t="s">
        <v>11167</v>
      </c>
      <c r="B64" s="5">
        <v>1440</v>
      </c>
      <c r="C64" s="5" t="s">
        <v>60</v>
      </c>
      <c r="D64" s="5" t="s">
        <v>102</v>
      </c>
      <c r="E64" s="5">
        <v>0</v>
      </c>
      <c r="F64" s="5">
        <v>0</v>
      </c>
      <c r="G64" s="5">
        <v>0</v>
      </c>
      <c r="H64" s="5">
        <v>892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 t="s">
        <v>35</v>
      </c>
      <c r="O64" s="5">
        <v>0</v>
      </c>
      <c r="P64" s="5">
        <v>0</v>
      </c>
      <c r="Q64" t="e">
        <f t="shared" si="0"/>
        <v>#N/A</v>
      </c>
      <c r="R64" s="5">
        <f t="shared" si="1"/>
        <v>892</v>
      </c>
      <c r="S64">
        <f t="shared" si="2"/>
        <v>0</v>
      </c>
      <c r="T64">
        <f t="shared" si="3"/>
        <v>0</v>
      </c>
      <c r="AA64" s="5"/>
      <c r="AB64" s="5"/>
    </row>
    <row r="65" spans="1:28" x14ac:dyDescent="0.25">
      <c r="A65" s="5" t="s">
        <v>11167</v>
      </c>
      <c r="B65" s="5">
        <v>1440</v>
      </c>
      <c r="C65" s="5" t="s">
        <v>61</v>
      </c>
      <c r="D65" s="5" t="s">
        <v>103</v>
      </c>
      <c r="E65" s="5">
        <v>0</v>
      </c>
      <c r="F65" s="5">
        <v>0</v>
      </c>
      <c r="G65" s="5">
        <v>0</v>
      </c>
      <c r="H65" s="5">
        <v>1773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 t="s">
        <v>35</v>
      </c>
      <c r="O65" s="5">
        <v>0</v>
      </c>
      <c r="P65" s="5">
        <v>0</v>
      </c>
      <c r="Q65" t="e">
        <f t="shared" si="0"/>
        <v>#N/A</v>
      </c>
      <c r="R65" s="5">
        <f t="shared" si="1"/>
        <v>1773</v>
      </c>
      <c r="S65">
        <f t="shared" si="2"/>
        <v>0</v>
      </c>
      <c r="T65">
        <f t="shared" si="3"/>
        <v>0</v>
      </c>
      <c r="AA65" s="5"/>
      <c r="AB65" s="5"/>
    </row>
    <row r="66" spans="1:28" x14ac:dyDescent="0.25">
      <c r="A66" s="5" t="s">
        <v>11167</v>
      </c>
      <c r="B66" s="5">
        <v>1440</v>
      </c>
      <c r="C66" s="5" t="s">
        <v>69</v>
      </c>
      <c r="D66" s="5" t="s">
        <v>104</v>
      </c>
      <c r="E66" s="5">
        <v>0</v>
      </c>
      <c r="F66" s="5">
        <v>0</v>
      </c>
      <c r="G66" s="5">
        <v>0</v>
      </c>
      <c r="H66" s="5">
        <v>3186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 t="s">
        <v>35</v>
      </c>
      <c r="O66" s="5">
        <v>0</v>
      </c>
      <c r="P66" s="5">
        <v>0</v>
      </c>
      <c r="Q66" t="e">
        <f t="shared" ref="Q66:Q129" si="7">VLOOKUP(D66,AA:AB,2,0)</f>
        <v>#N/A</v>
      </c>
      <c r="R66" s="5">
        <f t="shared" ref="R66:R129" si="8">IF(MID(D66,7,5)="LAC_2",H66,IF(MID(D66,7,5)="LAC_3",L66,H66))</f>
        <v>3186</v>
      </c>
      <c r="S66">
        <f t="shared" ref="S66:S129" si="9">IF(C66=$V$2,R66-$X$2,IF(C66=$V$3,R66-$X$3,IF(C66=$V$4,R66-$X$4,IF(C66=$V$5,R66-$X$5,0))))</f>
        <v>0</v>
      </c>
      <c r="T66">
        <f t="shared" ref="T66:T129" si="10">IF(OR((S66&lt;0),(S66&lt;K66)),L66,S66)</f>
        <v>0</v>
      </c>
      <c r="AA66" s="5"/>
      <c r="AB66" s="5"/>
    </row>
    <row r="67" spans="1:28" x14ac:dyDescent="0.25">
      <c r="A67" s="5" t="s">
        <v>11167</v>
      </c>
      <c r="B67" s="5">
        <v>1440</v>
      </c>
      <c r="C67" s="5" t="s">
        <v>60</v>
      </c>
      <c r="D67" s="5" t="s">
        <v>105</v>
      </c>
      <c r="E67" s="5">
        <v>0</v>
      </c>
      <c r="F67" s="5">
        <v>0</v>
      </c>
      <c r="G67" s="5">
        <v>0</v>
      </c>
      <c r="H67" s="5">
        <v>892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 t="s">
        <v>35</v>
      </c>
      <c r="O67" s="5">
        <v>0</v>
      </c>
      <c r="P67" s="5">
        <v>0</v>
      </c>
      <c r="Q67" t="e">
        <f t="shared" si="7"/>
        <v>#N/A</v>
      </c>
      <c r="R67" s="5">
        <f t="shared" si="8"/>
        <v>892</v>
      </c>
      <c r="S67">
        <f t="shared" si="9"/>
        <v>0</v>
      </c>
      <c r="T67">
        <f t="shared" si="10"/>
        <v>0</v>
      </c>
      <c r="AA67" s="5"/>
      <c r="AB67" s="5"/>
    </row>
    <row r="68" spans="1:28" x14ac:dyDescent="0.25">
      <c r="A68" s="5" t="s">
        <v>11167</v>
      </c>
      <c r="B68" s="5">
        <v>1440</v>
      </c>
      <c r="C68" s="5" t="s">
        <v>61</v>
      </c>
      <c r="D68" s="5" t="s">
        <v>106</v>
      </c>
      <c r="E68" s="5">
        <v>0</v>
      </c>
      <c r="F68" s="5">
        <v>0</v>
      </c>
      <c r="G68" s="5">
        <v>0</v>
      </c>
      <c r="H68" s="5">
        <v>0</v>
      </c>
      <c r="I68" s="5">
        <v>58075</v>
      </c>
      <c r="J68" s="5">
        <v>12441</v>
      </c>
      <c r="K68" s="5">
        <v>70516</v>
      </c>
      <c r="L68" s="5">
        <v>74609</v>
      </c>
      <c r="M68" s="5" t="s">
        <v>35</v>
      </c>
      <c r="N68" s="5">
        <v>94.513999999999996</v>
      </c>
      <c r="O68" s="5">
        <v>89.962000000000003</v>
      </c>
      <c r="P68" s="5">
        <v>96.433999999999997</v>
      </c>
      <c r="Q68" t="str">
        <f t="shared" si="7"/>
        <v>MAC_3G</v>
      </c>
      <c r="R68" s="5">
        <f t="shared" si="8"/>
        <v>74609</v>
      </c>
      <c r="S68">
        <f t="shared" si="9"/>
        <v>72836</v>
      </c>
      <c r="T68">
        <f t="shared" si="10"/>
        <v>72836</v>
      </c>
      <c r="AA68" s="5"/>
      <c r="AB68" s="5"/>
    </row>
    <row r="69" spans="1:28" x14ac:dyDescent="0.25">
      <c r="A69" s="5" t="s">
        <v>11167</v>
      </c>
      <c r="B69" s="5">
        <v>1440</v>
      </c>
      <c r="C69" s="5" t="s">
        <v>61</v>
      </c>
      <c r="D69" s="5" t="s">
        <v>107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1773</v>
      </c>
      <c r="M69" s="5" t="s">
        <v>35</v>
      </c>
      <c r="N69" s="5">
        <v>0</v>
      </c>
      <c r="O69" s="5">
        <v>0</v>
      </c>
      <c r="P69" s="5">
        <v>0</v>
      </c>
      <c r="Q69" t="e">
        <f t="shared" si="7"/>
        <v>#N/A</v>
      </c>
      <c r="R69" s="5">
        <f t="shared" si="8"/>
        <v>1773</v>
      </c>
      <c r="S69">
        <f t="shared" si="9"/>
        <v>0</v>
      </c>
      <c r="T69">
        <f t="shared" si="10"/>
        <v>0</v>
      </c>
      <c r="AA69" s="5"/>
      <c r="AB69" s="5"/>
    </row>
    <row r="70" spans="1:28" x14ac:dyDescent="0.25">
      <c r="A70" s="5" t="s">
        <v>11167</v>
      </c>
      <c r="B70" s="5">
        <v>1440</v>
      </c>
      <c r="C70" s="5" t="s">
        <v>61</v>
      </c>
      <c r="D70" s="5" t="s">
        <v>108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1773</v>
      </c>
      <c r="M70" s="5" t="s">
        <v>35</v>
      </c>
      <c r="N70" s="5">
        <v>0</v>
      </c>
      <c r="O70" s="5">
        <v>0</v>
      </c>
      <c r="P70" s="5">
        <v>0</v>
      </c>
      <c r="Q70" t="str">
        <f t="shared" si="7"/>
        <v>MAC_3G</v>
      </c>
      <c r="R70" s="5">
        <f t="shared" si="8"/>
        <v>1773</v>
      </c>
      <c r="S70">
        <f t="shared" si="9"/>
        <v>0</v>
      </c>
      <c r="T70">
        <f t="shared" si="10"/>
        <v>0</v>
      </c>
      <c r="AA70" s="5"/>
      <c r="AB70" s="5"/>
    </row>
    <row r="71" spans="1:28" x14ac:dyDescent="0.25">
      <c r="A71" s="5" t="s">
        <v>11167</v>
      </c>
      <c r="B71" s="5">
        <v>1440</v>
      </c>
      <c r="C71" s="5" t="s">
        <v>61</v>
      </c>
      <c r="D71" s="5" t="s">
        <v>109</v>
      </c>
      <c r="E71" s="5">
        <v>0</v>
      </c>
      <c r="F71" s="5">
        <v>0</v>
      </c>
      <c r="G71" s="5">
        <v>0</v>
      </c>
      <c r="H71" s="5">
        <v>0</v>
      </c>
      <c r="I71" s="5">
        <v>35637</v>
      </c>
      <c r="J71" s="5">
        <v>9519</v>
      </c>
      <c r="K71" s="5">
        <v>45156</v>
      </c>
      <c r="L71" s="5">
        <v>48776</v>
      </c>
      <c r="M71" s="5" t="s">
        <v>35</v>
      </c>
      <c r="N71" s="5">
        <v>92.578000000000003</v>
      </c>
      <c r="O71" s="5">
        <v>82.064999999999998</v>
      </c>
      <c r="P71" s="5">
        <v>96.012</v>
      </c>
      <c r="Q71" t="str">
        <f t="shared" si="7"/>
        <v>MAC_3G</v>
      </c>
      <c r="R71" s="5">
        <f t="shared" si="8"/>
        <v>48776</v>
      </c>
      <c r="S71">
        <f t="shared" si="9"/>
        <v>47003</v>
      </c>
      <c r="T71">
        <f t="shared" si="10"/>
        <v>47003</v>
      </c>
      <c r="AA71" s="5"/>
      <c r="AB71" s="5"/>
    </row>
    <row r="72" spans="1:28" x14ac:dyDescent="0.25">
      <c r="A72" s="5" t="s">
        <v>11167</v>
      </c>
      <c r="B72" s="5">
        <v>1440</v>
      </c>
      <c r="C72" s="5" t="s">
        <v>57</v>
      </c>
      <c r="D72" s="5" t="s">
        <v>110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4375</v>
      </c>
      <c r="M72" s="5" t="s">
        <v>35</v>
      </c>
      <c r="N72" s="5">
        <v>0</v>
      </c>
      <c r="O72" s="5">
        <v>0</v>
      </c>
      <c r="P72" s="5">
        <v>0</v>
      </c>
      <c r="Q72" t="e">
        <f t="shared" si="7"/>
        <v>#N/A</v>
      </c>
      <c r="R72" s="5">
        <f t="shared" si="8"/>
        <v>0</v>
      </c>
      <c r="S72">
        <f t="shared" si="9"/>
        <v>-4375</v>
      </c>
      <c r="T72">
        <f t="shared" si="10"/>
        <v>4375</v>
      </c>
      <c r="AA72" s="5"/>
      <c r="AB72" s="5"/>
    </row>
    <row r="73" spans="1:28" x14ac:dyDescent="0.25">
      <c r="A73" s="5" t="s">
        <v>11167</v>
      </c>
      <c r="B73" s="5">
        <v>1440</v>
      </c>
      <c r="C73" s="5" t="s">
        <v>61</v>
      </c>
      <c r="D73" s="5" t="s">
        <v>124</v>
      </c>
      <c r="E73" s="5">
        <v>0</v>
      </c>
      <c r="F73" s="5">
        <v>0</v>
      </c>
      <c r="G73" s="5">
        <v>0</v>
      </c>
      <c r="H73" s="5">
        <v>1773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 t="s">
        <v>35</v>
      </c>
      <c r="O73" s="5">
        <v>0</v>
      </c>
      <c r="P73" s="5">
        <v>0</v>
      </c>
      <c r="Q73" t="e">
        <f t="shared" si="7"/>
        <v>#N/A</v>
      </c>
      <c r="R73" s="5">
        <f t="shared" si="8"/>
        <v>1773</v>
      </c>
      <c r="S73">
        <f t="shared" si="9"/>
        <v>0</v>
      </c>
      <c r="T73">
        <f t="shared" si="10"/>
        <v>0</v>
      </c>
      <c r="AA73" s="5"/>
      <c r="AB73" s="5"/>
    </row>
    <row r="74" spans="1:28" x14ac:dyDescent="0.25">
      <c r="A74" s="5" t="s">
        <v>11167</v>
      </c>
      <c r="B74" s="5">
        <v>1440</v>
      </c>
      <c r="C74" s="5" t="s">
        <v>69</v>
      </c>
      <c r="D74" s="5" t="s">
        <v>125</v>
      </c>
      <c r="E74" s="5">
        <v>0</v>
      </c>
      <c r="F74" s="5">
        <v>0</v>
      </c>
      <c r="G74" s="5">
        <v>0</v>
      </c>
      <c r="H74" s="5">
        <v>3186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 t="s">
        <v>35</v>
      </c>
      <c r="O74" s="5">
        <v>0</v>
      </c>
      <c r="P74" s="5">
        <v>0</v>
      </c>
      <c r="Q74" t="e">
        <f t="shared" si="7"/>
        <v>#N/A</v>
      </c>
      <c r="R74" s="5">
        <f t="shared" si="8"/>
        <v>3186</v>
      </c>
      <c r="S74">
        <f t="shared" si="9"/>
        <v>0</v>
      </c>
      <c r="T74">
        <f t="shared" si="10"/>
        <v>0</v>
      </c>
    </row>
    <row r="75" spans="1:28" x14ac:dyDescent="0.25">
      <c r="A75" s="5" t="s">
        <v>11167</v>
      </c>
      <c r="B75" s="5">
        <v>1440</v>
      </c>
      <c r="C75" s="5" t="s">
        <v>69</v>
      </c>
      <c r="D75" s="5" t="s">
        <v>126</v>
      </c>
      <c r="E75" s="5">
        <v>0</v>
      </c>
      <c r="F75" s="5">
        <v>0</v>
      </c>
      <c r="G75" s="5">
        <v>0</v>
      </c>
      <c r="H75" s="5">
        <v>3186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 t="s">
        <v>35</v>
      </c>
      <c r="O75" s="5">
        <v>0</v>
      </c>
      <c r="P75" s="5">
        <v>0</v>
      </c>
      <c r="Q75" t="e">
        <f t="shared" si="7"/>
        <v>#N/A</v>
      </c>
      <c r="R75" s="5">
        <f t="shared" si="8"/>
        <v>3186</v>
      </c>
      <c r="S75">
        <f t="shared" si="9"/>
        <v>0</v>
      </c>
      <c r="T75">
        <f t="shared" si="10"/>
        <v>0</v>
      </c>
    </row>
    <row r="76" spans="1:28" x14ac:dyDescent="0.25">
      <c r="A76" s="5" t="s">
        <v>11167</v>
      </c>
      <c r="B76" s="5">
        <v>1440</v>
      </c>
      <c r="C76" s="5" t="s">
        <v>69</v>
      </c>
      <c r="D76" s="5" t="s">
        <v>127</v>
      </c>
      <c r="E76" s="5">
        <v>0</v>
      </c>
      <c r="F76" s="5">
        <v>0</v>
      </c>
      <c r="G76" s="5">
        <v>0</v>
      </c>
      <c r="H76" s="5">
        <v>3186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 t="s">
        <v>35</v>
      </c>
      <c r="O76" s="5">
        <v>0</v>
      </c>
      <c r="P76" s="5">
        <v>0</v>
      </c>
      <c r="Q76" t="e">
        <f t="shared" si="7"/>
        <v>#N/A</v>
      </c>
      <c r="R76" s="5">
        <f t="shared" si="8"/>
        <v>3186</v>
      </c>
      <c r="S76">
        <f t="shared" si="9"/>
        <v>0</v>
      </c>
      <c r="T76">
        <f t="shared" si="10"/>
        <v>0</v>
      </c>
    </row>
    <row r="77" spans="1:28" x14ac:dyDescent="0.25">
      <c r="A77" s="5" t="s">
        <v>11167</v>
      </c>
      <c r="B77" s="5">
        <v>1440</v>
      </c>
      <c r="C77" s="5" t="s">
        <v>69</v>
      </c>
      <c r="D77" s="5" t="s">
        <v>128</v>
      </c>
      <c r="E77" s="5">
        <v>0</v>
      </c>
      <c r="F77" s="5">
        <v>0</v>
      </c>
      <c r="G77" s="5">
        <v>0</v>
      </c>
      <c r="H77" s="5">
        <v>3186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 t="s">
        <v>35</v>
      </c>
      <c r="O77" s="5">
        <v>0</v>
      </c>
      <c r="P77" s="5">
        <v>0</v>
      </c>
      <c r="Q77" t="e">
        <f t="shared" si="7"/>
        <v>#N/A</v>
      </c>
      <c r="R77" s="5">
        <f t="shared" si="8"/>
        <v>3186</v>
      </c>
      <c r="S77">
        <f t="shared" si="9"/>
        <v>0</v>
      </c>
      <c r="T77">
        <f t="shared" si="10"/>
        <v>0</v>
      </c>
    </row>
    <row r="78" spans="1:28" x14ac:dyDescent="0.25">
      <c r="A78" s="5" t="s">
        <v>11167</v>
      </c>
      <c r="B78" s="5">
        <v>1440</v>
      </c>
      <c r="C78" s="5" t="s">
        <v>57</v>
      </c>
      <c r="D78" s="5" t="s">
        <v>129</v>
      </c>
      <c r="E78" s="5">
        <v>0</v>
      </c>
      <c r="F78" s="5">
        <v>0</v>
      </c>
      <c r="G78" s="5">
        <v>0</v>
      </c>
      <c r="H78" s="5">
        <v>4375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 t="s">
        <v>35</v>
      </c>
      <c r="O78" s="5">
        <v>0</v>
      </c>
      <c r="P78" s="5">
        <v>0</v>
      </c>
      <c r="Q78" t="e">
        <f t="shared" si="7"/>
        <v>#N/A</v>
      </c>
      <c r="R78" s="5">
        <f t="shared" si="8"/>
        <v>4375</v>
      </c>
      <c r="S78">
        <f t="shared" si="9"/>
        <v>0</v>
      </c>
      <c r="T78">
        <f t="shared" si="10"/>
        <v>0</v>
      </c>
    </row>
    <row r="79" spans="1:28" x14ac:dyDescent="0.25">
      <c r="A79" s="5" t="s">
        <v>11167</v>
      </c>
      <c r="B79" s="5">
        <v>1440</v>
      </c>
      <c r="C79" s="5" t="s">
        <v>57</v>
      </c>
      <c r="D79" s="5" t="s">
        <v>130</v>
      </c>
      <c r="E79" s="5">
        <v>0</v>
      </c>
      <c r="F79" s="5">
        <v>0</v>
      </c>
      <c r="G79" s="5">
        <v>0</v>
      </c>
      <c r="H79" s="5">
        <v>4375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 t="s">
        <v>35</v>
      </c>
      <c r="O79" s="5">
        <v>0</v>
      </c>
      <c r="P79" s="5">
        <v>0</v>
      </c>
      <c r="Q79" t="e">
        <f t="shared" si="7"/>
        <v>#N/A</v>
      </c>
      <c r="R79" s="5">
        <f t="shared" si="8"/>
        <v>4375</v>
      </c>
      <c r="S79">
        <f t="shared" si="9"/>
        <v>0</v>
      </c>
      <c r="T79">
        <f t="shared" si="10"/>
        <v>0</v>
      </c>
    </row>
    <row r="80" spans="1:28" x14ac:dyDescent="0.25">
      <c r="A80" s="5" t="s">
        <v>11167</v>
      </c>
      <c r="B80" s="5">
        <v>1440</v>
      </c>
      <c r="C80" s="5" t="s">
        <v>57</v>
      </c>
      <c r="D80" s="5" t="s">
        <v>131</v>
      </c>
      <c r="E80" s="5">
        <v>0</v>
      </c>
      <c r="F80" s="5">
        <v>0</v>
      </c>
      <c r="G80" s="5">
        <v>0</v>
      </c>
      <c r="H80" s="5">
        <v>4375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 t="s">
        <v>35</v>
      </c>
      <c r="O80" s="5">
        <v>0</v>
      </c>
      <c r="P80" s="5">
        <v>0</v>
      </c>
      <c r="Q80" t="e">
        <f t="shared" si="7"/>
        <v>#N/A</v>
      </c>
      <c r="R80" s="5">
        <f t="shared" si="8"/>
        <v>4375</v>
      </c>
      <c r="S80">
        <f t="shared" si="9"/>
        <v>0</v>
      </c>
      <c r="T80">
        <f t="shared" si="10"/>
        <v>0</v>
      </c>
    </row>
    <row r="81" spans="1:20" x14ac:dyDescent="0.25">
      <c r="A81" s="5" t="s">
        <v>11167</v>
      </c>
      <c r="B81" s="5">
        <v>1440</v>
      </c>
      <c r="C81" s="5" t="s">
        <v>57</v>
      </c>
      <c r="D81" s="5" t="s">
        <v>132</v>
      </c>
      <c r="E81" s="5">
        <v>0</v>
      </c>
      <c r="F81" s="5">
        <v>0</v>
      </c>
      <c r="G81" s="5">
        <v>0</v>
      </c>
      <c r="H81" s="5">
        <v>4375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 t="s">
        <v>35</v>
      </c>
      <c r="O81" s="5">
        <v>0</v>
      </c>
      <c r="P81" s="5">
        <v>0</v>
      </c>
      <c r="Q81" t="e">
        <f t="shared" si="7"/>
        <v>#N/A</v>
      </c>
      <c r="R81" s="5">
        <f t="shared" si="8"/>
        <v>4375</v>
      </c>
      <c r="S81">
        <f t="shared" si="9"/>
        <v>0</v>
      </c>
      <c r="T81">
        <f t="shared" si="10"/>
        <v>0</v>
      </c>
    </row>
    <row r="82" spans="1:20" x14ac:dyDescent="0.25">
      <c r="A82" s="5" t="s">
        <v>11167</v>
      </c>
      <c r="B82" s="5">
        <v>1440</v>
      </c>
      <c r="C82" s="5" t="s">
        <v>60</v>
      </c>
      <c r="D82" s="5" t="s">
        <v>134</v>
      </c>
      <c r="E82" s="5">
        <v>0</v>
      </c>
      <c r="F82" s="5">
        <v>0</v>
      </c>
      <c r="G82" s="5">
        <v>0</v>
      </c>
      <c r="H82" s="5">
        <v>892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 t="s">
        <v>35</v>
      </c>
      <c r="O82" s="5">
        <v>0</v>
      </c>
      <c r="P82" s="5">
        <v>0</v>
      </c>
      <c r="Q82" t="e">
        <f t="shared" si="7"/>
        <v>#N/A</v>
      </c>
      <c r="R82" s="5">
        <f t="shared" si="8"/>
        <v>892</v>
      </c>
      <c r="S82">
        <f t="shared" si="9"/>
        <v>0</v>
      </c>
      <c r="T82">
        <f t="shared" si="10"/>
        <v>0</v>
      </c>
    </row>
    <row r="83" spans="1:20" x14ac:dyDescent="0.25">
      <c r="A83" s="5" t="s">
        <v>11167</v>
      </c>
      <c r="B83" s="5">
        <v>1440</v>
      </c>
      <c r="C83" s="5" t="s">
        <v>60</v>
      </c>
      <c r="D83" s="5" t="s">
        <v>135</v>
      </c>
      <c r="E83" s="5">
        <v>0</v>
      </c>
      <c r="F83" s="5">
        <v>0</v>
      </c>
      <c r="G83" s="5">
        <v>0</v>
      </c>
      <c r="H83" s="5">
        <v>892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 t="s">
        <v>35</v>
      </c>
      <c r="O83" s="5">
        <v>0</v>
      </c>
      <c r="P83" s="5">
        <v>0</v>
      </c>
      <c r="Q83" t="e">
        <f t="shared" si="7"/>
        <v>#N/A</v>
      </c>
      <c r="R83" s="5">
        <f t="shared" si="8"/>
        <v>892</v>
      </c>
      <c r="S83">
        <f t="shared" si="9"/>
        <v>0</v>
      </c>
      <c r="T83">
        <f t="shared" si="10"/>
        <v>0</v>
      </c>
    </row>
    <row r="84" spans="1:20" x14ac:dyDescent="0.25">
      <c r="A84" s="5" t="s">
        <v>11167</v>
      </c>
      <c r="B84" s="5">
        <v>1440</v>
      </c>
      <c r="C84" s="5" t="s">
        <v>60</v>
      </c>
      <c r="D84" s="5" t="s">
        <v>136</v>
      </c>
      <c r="E84" s="5">
        <v>0</v>
      </c>
      <c r="F84" s="5">
        <v>0</v>
      </c>
      <c r="G84" s="5">
        <v>0</v>
      </c>
      <c r="H84" s="5">
        <v>892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 t="s">
        <v>35</v>
      </c>
      <c r="O84" s="5">
        <v>0</v>
      </c>
      <c r="P84" s="5">
        <v>0</v>
      </c>
      <c r="Q84" t="e">
        <f t="shared" si="7"/>
        <v>#N/A</v>
      </c>
      <c r="R84" s="5">
        <f t="shared" si="8"/>
        <v>892</v>
      </c>
      <c r="S84">
        <f t="shared" si="9"/>
        <v>0</v>
      </c>
      <c r="T84">
        <f t="shared" si="10"/>
        <v>0</v>
      </c>
    </row>
    <row r="85" spans="1:20" x14ac:dyDescent="0.25">
      <c r="A85" s="5" t="s">
        <v>11167</v>
      </c>
      <c r="B85" s="5">
        <v>1440</v>
      </c>
      <c r="C85" s="5" t="s">
        <v>60</v>
      </c>
      <c r="D85" s="5" t="s">
        <v>164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892</v>
      </c>
      <c r="M85" s="5" t="s">
        <v>35</v>
      </c>
      <c r="N85" s="5">
        <v>0</v>
      </c>
      <c r="O85" s="5">
        <v>0</v>
      </c>
      <c r="P85" s="5">
        <v>0</v>
      </c>
      <c r="Q85" t="e">
        <f t="shared" si="7"/>
        <v>#N/A</v>
      </c>
      <c r="R85" s="5">
        <f t="shared" si="8"/>
        <v>0</v>
      </c>
      <c r="S85">
        <f t="shared" si="9"/>
        <v>-892</v>
      </c>
      <c r="T85">
        <f t="shared" si="10"/>
        <v>892</v>
      </c>
    </row>
    <row r="86" spans="1:20" x14ac:dyDescent="0.25">
      <c r="A86" s="5" t="s">
        <v>11167</v>
      </c>
      <c r="B86" s="5">
        <v>1440</v>
      </c>
      <c r="C86" s="5" t="s">
        <v>60</v>
      </c>
      <c r="D86" s="5" t="s">
        <v>168</v>
      </c>
      <c r="E86" s="5">
        <v>0</v>
      </c>
      <c r="F86" s="5">
        <v>0</v>
      </c>
      <c r="G86" s="5">
        <v>0</v>
      </c>
      <c r="H86" s="5">
        <v>0</v>
      </c>
      <c r="I86" s="5">
        <v>23695</v>
      </c>
      <c r="J86" s="5">
        <v>1072</v>
      </c>
      <c r="K86" s="5">
        <v>24767</v>
      </c>
      <c r="L86" s="5">
        <v>26472</v>
      </c>
      <c r="M86" s="5" t="s">
        <v>35</v>
      </c>
      <c r="N86" s="5">
        <v>93.558999999999997</v>
      </c>
      <c r="O86" s="5">
        <v>88.08</v>
      </c>
      <c r="P86" s="5">
        <v>96.742000000000004</v>
      </c>
      <c r="Q86" t="str">
        <f t="shared" si="7"/>
        <v>INH_3G</v>
      </c>
      <c r="R86" s="5">
        <f t="shared" si="8"/>
        <v>26472</v>
      </c>
      <c r="S86">
        <f t="shared" si="9"/>
        <v>25580</v>
      </c>
      <c r="T86">
        <f t="shared" si="10"/>
        <v>25580</v>
      </c>
    </row>
    <row r="87" spans="1:20" x14ac:dyDescent="0.25">
      <c r="A87" s="5" t="s">
        <v>11167</v>
      </c>
      <c r="B87" s="5">
        <v>1440</v>
      </c>
      <c r="C87" s="5" t="s">
        <v>57</v>
      </c>
      <c r="D87" s="5" t="s">
        <v>169</v>
      </c>
      <c r="E87" s="5">
        <v>0</v>
      </c>
      <c r="F87" s="5">
        <v>0</v>
      </c>
      <c r="G87" s="5">
        <v>0</v>
      </c>
      <c r="H87" s="5">
        <v>4375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 t="s">
        <v>35</v>
      </c>
      <c r="O87" s="5">
        <v>0</v>
      </c>
      <c r="P87" s="5">
        <v>0</v>
      </c>
      <c r="Q87" t="e">
        <f t="shared" si="7"/>
        <v>#N/A</v>
      </c>
      <c r="R87" s="5">
        <f t="shared" si="8"/>
        <v>4375</v>
      </c>
      <c r="S87">
        <f t="shared" si="9"/>
        <v>0</v>
      </c>
      <c r="T87">
        <f t="shared" si="10"/>
        <v>0</v>
      </c>
    </row>
    <row r="88" spans="1:20" x14ac:dyDescent="0.25">
      <c r="A88" s="5" t="s">
        <v>11167</v>
      </c>
      <c r="B88" s="5">
        <v>1440</v>
      </c>
      <c r="C88" s="5" t="s">
        <v>60</v>
      </c>
      <c r="D88" s="5" t="s">
        <v>171</v>
      </c>
      <c r="E88" s="5">
        <v>0</v>
      </c>
      <c r="F88" s="5">
        <v>0</v>
      </c>
      <c r="G88" s="5">
        <v>0</v>
      </c>
      <c r="H88" s="5">
        <v>0</v>
      </c>
      <c r="I88" s="5">
        <v>44901</v>
      </c>
      <c r="J88" s="5">
        <v>1639</v>
      </c>
      <c r="K88" s="5">
        <v>46540</v>
      </c>
      <c r="L88" s="5">
        <v>49027</v>
      </c>
      <c r="M88" s="5" t="s">
        <v>35</v>
      </c>
      <c r="N88" s="5">
        <v>94.927000000000007</v>
      </c>
      <c r="O88" s="5">
        <v>92.757000000000005</v>
      </c>
      <c r="P88" s="5">
        <v>96.923000000000002</v>
      </c>
      <c r="Q88" t="str">
        <f t="shared" si="7"/>
        <v>GAZ_3G</v>
      </c>
      <c r="R88" s="5">
        <f t="shared" si="8"/>
        <v>49027</v>
      </c>
      <c r="S88">
        <f t="shared" si="9"/>
        <v>48135</v>
      </c>
      <c r="T88">
        <f t="shared" si="10"/>
        <v>48135</v>
      </c>
    </row>
    <row r="89" spans="1:20" x14ac:dyDescent="0.25">
      <c r="A89" s="5" t="s">
        <v>11167</v>
      </c>
      <c r="B89" s="5">
        <v>1440</v>
      </c>
      <c r="C89" s="5" t="s">
        <v>60</v>
      </c>
      <c r="D89" s="5" t="s">
        <v>172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892</v>
      </c>
      <c r="M89" s="5" t="s">
        <v>35</v>
      </c>
      <c r="N89" s="5">
        <v>0</v>
      </c>
      <c r="O89" s="5">
        <v>0</v>
      </c>
      <c r="P89" s="5">
        <v>0</v>
      </c>
      <c r="Q89" t="e">
        <f t="shared" si="7"/>
        <v>#N/A</v>
      </c>
      <c r="R89" s="5">
        <f t="shared" si="8"/>
        <v>892</v>
      </c>
      <c r="S89">
        <f t="shared" si="9"/>
        <v>0</v>
      </c>
      <c r="T89">
        <f t="shared" si="10"/>
        <v>0</v>
      </c>
    </row>
    <row r="90" spans="1:20" x14ac:dyDescent="0.25">
      <c r="A90" s="5" t="s">
        <v>11167</v>
      </c>
      <c r="B90" s="5">
        <v>1440</v>
      </c>
      <c r="C90" s="5" t="s">
        <v>60</v>
      </c>
      <c r="D90" s="5" t="s">
        <v>173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892</v>
      </c>
      <c r="M90" s="5" t="s">
        <v>35</v>
      </c>
      <c r="N90" s="5">
        <v>0</v>
      </c>
      <c r="O90" s="5">
        <v>0</v>
      </c>
      <c r="P90" s="5">
        <v>0</v>
      </c>
      <c r="Q90" t="e">
        <f t="shared" si="7"/>
        <v>#N/A</v>
      </c>
      <c r="R90" s="5">
        <f t="shared" si="8"/>
        <v>892</v>
      </c>
      <c r="S90">
        <f t="shared" si="9"/>
        <v>0</v>
      </c>
      <c r="T90">
        <f t="shared" si="10"/>
        <v>0</v>
      </c>
    </row>
    <row r="91" spans="1:20" x14ac:dyDescent="0.25">
      <c r="A91" s="5" t="s">
        <v>11167</v>
      </c>
      <c r="B91" s="5">
        <v>1440</v>
      </c>
      <c r="C91" s="5" t="s">
        <v>60</v>
      </c>
      <c r="D91" s="5" t="s">
        <v>174</v>
      </c>
      <c r="E91" s="5">
        <v>0</v>
      </c>
      <c r="F91" s="5">
        <v>0</v>
      </c>
      <c r="G91" s="5">
        <v>0</v>
      </c>
      <c r="H91" s="5">
        <v>0</v>
      </c>
      <c r="I91" s="5">
        <v>46862</v>
      </c>
      <c r="J91" s="5">
        <v>3040</v>
      </c>
      <c r="K91" s="5">
        <v>49902</v>
      </c>
      <c r="L91" s="5">
        <v>52547</v>
      </c>
      <c r="M91" s="5" t="s">
        <v>35</v>
      </c>
      <c r="N91" s="5">
        <v>94.965999999999994</v>
      </c>
      <c r="O91" s="5">
        <v>89.873999999999995</v>
      </c>
      <c r="P91" s="5">
        <v>96.649000000000001</v>
      </c>
      <c r="Q91" t="str">
        <f t="shared" si="7"/>
        <v>MAP_3G</v>
      </c>
      <c r="R91" s="5">
        <f t="shared" si="8"/>
        <v>52547</v>
      </c>
      <c r="S91">
        <f t="shared" si="9"/>
        <v>51655</v>
      </c>
      <c r="T91">
        <f t="shared" si="10"/>
        <v>51655</v>
      </c>
    </row>
    <row r="92" spans="1:20" x14ac:dyDescent="0.25">
      <c r="A92" s="5" t="s">
        <v>11167</v>
      </c>
      <c r="B92" s="5">
        <v>1440</v>
      </c>
      <c r="C92" s="5" t="s">
        <v>69</v>
      </c>
      <c r="D92" s="5" t="s">
        <v>693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3186</v>
      </c>
      <c r="M92" s="5" t="s">
        <v>35</v>
      </c>
      <c r="N92" s="5">
        <v>0</v>
      </c>
      <c r="O92" s="5">
        <v>0</v>
      </c>
      <c r="P92" s="5">
        <v>0</v>
      </c>
      <c r="Q92" t="e">
        <f t="shared" si="7"/>
        <v>#N/A</v>
      </c>
      <c r="R92" s="5">
        <f t="shared" si="8"/>
        <v>3186</v>
      </c>
      <c r="S92">
        <f t="shared" si="9"/>
        <v>0</v>
      </c>
      <c r="T92">
        <f t="shared" si="10"/>
        <v>0</v>
      </c>
    </row>
    <row r="93" spans="1:20" x14ac:dyDescent="0.25">
      <c r="A93" s="5" t="s">
        <v>11167</v>
      </c>
      <c r="B93" s="5">
        <v>1440</v>
      </c>
      <c r="C93" s="5" t="s">
        <v>57</v>
      </c>
      <c r="D93" s="5" t="s">
        <v>694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 t="s">
        <v>35</v>
      </c>
      <c r="N93" s="5" t="s">
        <v>35</v>
      </c>
      <c r="O93" s="5" t="s">
        <v>35</v>
      </c>
      <c r="P93" s="5" t="s">
        <v>35</v>
      </c>
      <c r="Q93" t="e">
        <f t="shared" si="7"/>
        <v>#N/A</v>
      </c>
      <c r="R93" s="5">
        <f t="shared" si="8"/>
        <v>0</v>
      </c>
      <c r="S93">
        <f t="shared" si="9"/>
        <v>-4375</v>
      </c>
      <c r="T93">
        <f t="shared" si="10"/>
        <v>0</v>
      </c>
    </row>
    <row r="94" spans="1:20" x14ac:dyDescent="0.25">
      <c r="A94" s="5" t="s">
        <v>11167</v>
      </c>
      <c r="B94" s="5">
        <v>1440</v>
      </c>
      <c r="C94" s="5" t="s">
        <v>60</v>
      </c>
      <c r="D94" s="5" t="s">
        <v>695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892</v>
      </c>
      <c r="M94" s="5" t="s">
        <v>35</v>
      </c>
      <c r="N94" s="5">
        <v>0</v>
      </c>
      <c r="O94" s="5">
        <v>0</v>
      </c>
      <c r="P94" s="5">
        <v>0</v>
      </c>
      <c r="Q94" t="e">
        <f t="shared" si="7"/>
        <v>#N/A</v>
      </c>
      <c r="R94" s="5">
        <f t="shared" si="8"/>
        <v>892</v>
      </c>
      <c r="S94">
        <f t="shared" si="9"/>
        <v>0</v>
      </c>
      <c r="T94">
        <f t="shared" si="10"/>
        <v>0</v>
      </c>
    </row>
    <row r="95" spans="1:20" x14ac:dyDescent="0.25">
      <c r="A95" s="5" t="s">
        <v>11167</v>
      </c>
      <c r="B95" s="5">
        <v>1440</v>
      </c>
      <c r="C95" s="5" t="s">
        <v>61</v>
      </c>
      <c r="D95" s="5" t="s">
        <v>696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1773</v>
      </c>
      <c r="M95" s="5" t="s">
        <v>35</v>
      </c>
      <c r="N95" s="5">
        <v>0</v>
      </c>
      <c r="O95" s="5">
        <v>0</v>
      </c>
      <c r="P95" s="5">
        <v>0</v>
      </c>
      <c r="Q95" t="e">
        <f t="shared" si="7"/>
        <v>#N/A</v>
      </c>
      <c r="R95" s="5">
        <f t="shared" si="8"/>
        <v>1773</v>
      </c>
      <c r="S95">
        <f t="shared" si="9"/>
        <v>0</v>
      </c>
      <c r="T95">
        <f t="shared" si="10"/>
        <v>0</v>
      </c>
    </row>
    <row r="96" spans="1:20" x14ac:dyDescent="0.25">
      <c r="A96" s="5" t="s">
        <v>11167</v>
      </c>
      <c r="B96" s="5">
        <v>1440</v>
      </c>
      <c r="C96" s="5" t="s">
        <v>61</v>
      </c>
      <c r="D96" s="5" t="s">
        <v>697</v>
      </c>
      <c r="E96" s="5">
        <v>5541</v>
      </c>
      <c r="F96" s="5">
        <v>794</v>
      </c>
      <c r="G96" s="5">
        <v>6335</v>
      </c>
      <c r="H96" s="5">
        <v>9314</v>
      </c>
      <c r="I96" s="5">
        <v>0</v>
      </c>
      <c r="J96" s="5">
        <v>0</v>
      </c>
      <c r="K96" s="5">
        <v>0</v>
      </c>
      <c r="L96" s="5">
        <v>0</v>
      </c>
      <c r="M96" s="5">
        <v>68.015000000000001</v>
      </c>
      <c r="N96" s="5" t="s">
        <v>35</v>
      </c>
      <c r="O96" s="5">
        <v>57.94</v>
      </c>
      <c r="P96" s="5">
        <v>86.540999999999997</v>
      </c>
      <c r="Q96" t="str">
        <f t="shared" si="7"/>
        <v>NAM_2G</v>
      </c>
      <c r="R96" s="5">
        <f t="shared" si="8"/>
        <v>9314</v>
      </c>
      <c r="S96">
        <f t="shared" si="9"/>
        <v>7541</v>
      </c>
      <c r="T96">
        <f t="shared" si="10"/>
        <v>7541</v>
      </c>
    </row>
    <row r="97" spans="1:20" x14ac:dyDescent="0.25">
      <c r="A97" s="5" t="s">
        <v>11167</v>
      </c>
      <c r="B97" s="5">
        <v>1440</v>
      </c>
      <c r="C97" s="5" t="s">
        <v>61</v>
      </c>
      <c r="D97" s="5" t="s">
        <v>698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 t="s">
        <v>35</v>
      </c>
      <c r="N97" s="5" t="s">
        <v>35</v>
      </c>
      <c r="O97" s="5" t="s">
        <v>35</v>
      </c>
      <c r="P97" s="5" t="s">
        <v>35</v>
      </c>
      <c r="Q97" t="e">
        <f t="shared" si="7"/>
        <v>#N/A</v>
      </c>
      <c r="R97" s="5">
        <f t="shared" si="8"/>
        <v>0</v>
      </c>
      <c r="S97">
        <f t="shared" si="9"/>
        <v>-1773</v>
      </c>
      <c r="T97">
        <f t="shared" si="10"/>
        <v>0</v>
      </c>
    </row>
    <row r="98" spans="1:20" x14ac:dyDescent="0.25">
      <c r="A98" s="5" t="s">
        <v>11167</v>
      </c>
      <c r="B98" s="5">
        <v>1440</v>
      </c>
      <c r="C98" s="5" t="s">
        <v>61</v>
      </c>
      <c r="D98" s="5" t="s">
        <v>181</v>
      </c>
      <c r="E98" s="5">
        <v>10944</v>
      </c>
      <c r="F98" s="5">
        <v>1839</v>
      </c>
      <c r="G98" s="5">
        <v>12783</v>
      </c>
      <c r="H98" s="5">
        <v>15851</v>
      </c>
      <c r="I98" s="5">
        <v>0</v>
      </c>
      <c r="J98" s="5">
        <v>0</v>
      </c>
      <c r="K98" s="5">
        <v>0</v>
      </c>
      <c r="L98" s="5">
        <v>0</v>
      </c>
      <c r="M98" s="5">
        <v>80.644000000000005</v>
      </c>
      <c r="N98" s="5" t="s">
        <v>35</v>
      </c>
      <c r="O98" s="5">
        <v>73.751000000000005</v>
      </c>
      <c r="P98" s="5">
        <v>90.231999999999999</v>
      </c>
      <c r="Q98" t="str">
        <f t="shared" si="7"/>
        <v>ZAM_2G</v>
      </c>
      <c r="R98" s="5">
        <f t="shared" si="8"/>
        <v>15851</v>
      </c>
      <c r="S98">
        <f t="shared" si="9"/>
        <v>14078</v>
      </c>
      <c r="T98">
        <f t="shared" si="10"/>
        <v>14078</v>
      </c>
    </row>
    <row r="99" spans="1:20" x14ac:dyDescent="0.25">
      <c r="A99" s="5" t="s">
        <v>11167</v>
      </c>
      <c r="B99" s="5">
        <v>1440</v>
      </c>
      <c r="C99" s="5" t="s">
        <v>69</v>
      </c>
      <c r="D99" s="5" t="s">
        <v>699</v>
      </c>
      <c r="E99" s="5">
        <v>0</v>
      </c>
      <c r="F99" s="5">
        <v>0</v>
      </c>
      <c r="G99" s="5">
        <v>0</v>
      </c>
      <c r="H99" s="5">
        <v>3186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 t="s">
        <v>35</v>
      </c>
      <c r="O99" s="5">
        <v>0</v>
      </c>
      <c r="P99" s="5">
        <v>0</v>
      </c>
      <c r="Q99" t="e">
        <f t="shared" si="7"/>
        <v>#N/A</v>
      </c>
      <c r="R99" s="5">
        <f t="shared" si="8"/>
        <v>3186</v>
      </c>
      <c r="S99">
        <f t="shared" si="9"/>
        <v>0</v>
      </c>
      <c r="T99">
        <f t="shared" si="10"/>
        <v>0</v>
      </c>
    </row>
    <row r="100" spans="1:20" x14ac:dyDescent="0.25">
      <c r="A100" s="5" t="s">
        <v>11167</v>
      </c>
      <c r="B100" s="5">
        <v>1440</v>
      </c>
      <c r="C100" s="5" t="s">
        <v>69</v>
      </c>
      <c r="D100" s="5" t="s">
        <v>700</v>
      </c>
      <c r="E100" s="5">
        <v>0</v>
      </c>
      <c r="F100" s="5">
        <v>0</v>
      </c>
      <c r="G100" s="5">
        <v>0</v>
      </c>
      <c r="H100" s="5">
        <v>3186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 t="s">
        <v>35</v>
      </c>
      <c r="O100" s="5">
        <v>0</v>
      </c>
      <c r="P100" s="5">
        <v>0</v>
      </c>
      <c r="Q100" t="e">
        <f t="shared" si="7"/>
        <v>#N/A</v>
      </c>
      <c r="R100" s="5">
        <f t="shared" si="8"/>
        <v>3186</v>
      </c>
      <c r="S100">
        <f t="shared" si="9"/>
        <v>0</v>
      </c>
      <c r="T100">
        <f t="shared" si="10"/>
        <v>0</v>
      </c>
    </row>
    <row r="101" spans="1:20" x14ac:dyDescent="0.25">
      <c r="A101" s="5" t="s">
        <v>11167</v>
      </c>
      <c r="B101" s="5">
        <v>1440</v>
      </c>
      <c r="C101" s="5" t="s">
        <v>57</v>
      </c>
      <c r="D101" s="5" t="s">
        <v>701</v>
      </c>
      <c r="E101" s="5">
        <v>0</v>
      </c>
      <c r="F101" s="5">
        <v>0</v>
      </c>
      <c r="G101" s="5">
        <v>0</v>
      </c>
      <c r="H101" s="5">
        <v>4375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 t="s">
        <v>35</v>
      </c>
      <c r="O101" s="5">
        <v>0</v>
      </c>
      <c r="P101" s="5">
        <v>0</v>
      </c>
      <c r="Q101" t="e">
        <f t="shared" si="7"/>
        <v>#N/A</v>
      </c>
      <c r="R101" s="5">
        <f t="shared" si="8"/>
        <v>4375</v>
      </c>
      <c r="S101">
        <f t="shared" si="9"/>
        <v>0</v>
      </c>
      <c r="T101">
        <f t="shared" si="10"/>
        <v>0</v>
      </c>
    </row>
    <row r="102" spans="1:20" x14ac:dyDescent="0.25">
      <c r="A102" s="5" t="s">
        <v>11167</v>
      </c>
      <c r="B102" s="5">
        <v>1440</v>
      </c>
      <c r="C102" s="5" t="s">
        <v>57</v>
      </c>
      <c r="D102" s="5" t="s">
        <v>702</v>
      </c>
      <c r="E102" s="5">
        <v>0</v>
      </c>
      <c r="F102" s="5">
        <v>0</v>
      </c>
      <c r="G102" s="5">
        <v>0</v>
      </c>
      <c r="H102" s="5">
        <v>4375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 t="s">
        <v>35</v>
      </c>
      <c r="O102" s="5">
        <v>0</v>
      </c>
      <c r="P102" s="5">
        <v>0</v>
      </c>
      <c r="Q102" t="e">
        <f t="shared" si="7"/>
        <v>#N/A</v>
      </c>
      <c r="R102" s="5">
        <f t="shared" si="8"/>
        <v>4375</v>
      </c>
      <c r="S102">
        <f t="shared" si="9"/>
        <v>0</v>
      </c>
      <c r="T102">
        <f t="shared" si="10"/>
        <v>0</v>
      </c>
    </row>
    <row r="103" spans="1:20" x14ac:dyDescent="0.25">
      <c r="A103" s="5" t="s">
        <v>11167</v>
      </c>
      <c r="B103" s="5">
        <v>1440</v>
      </c>
      <c r="C103" s="5" t="s">
        <v>57</v>
      </c>
      <c r="D103" s="5" t="s">
        <v>703</v>
      </c>
      <c r="E103" s="5">
        <v>25</v>
      </c>
      <c r="F103" s="5">
        <v>2</v>
      </c>
      <c r="G103" s="5">
        <v>27</v>
      </c>
      <c r="H103" s="5">
        <v>4402</v>
      </c>
      <c r="I103" s="5">
        <v>0</v>
      </c>
      <c r="J103" s="5">
        <v>0</v>
      </c>
      <c r="K103" s="5">
        <v>0</v>
      </c>
      <c r="L103" s="5">
        <v>0</v>
      </c>
      <c r="M103" s="5">
        <v>0.61299999999999999</v>
      </c>
      <c r="N103" s="5" t="s">
        <v>35</v>
      </c>
      <c r="O103" s="5">
        <v>0.184</v>
      </c>
      <c r="P103" s="5">
        <v>73.075999999999993</v>
      </c>
      <c r="Q103" t="e">
        <f t="shared" si="7"/>
        <v>#N/A</v>
      </c>
      <c r="R103" s="5">
        <f t="shared" si="8"/>
        <v>4402</v>
      </c>
      <c r="S103">
        <f t="shared" si="9"/>
        <v>27</v>
      </c>
      <c r="T103">
        <f t="shared" si="10"/>
        <v>27</v>
      </c>
    </row>
    <row r="104" spans="1:20" x14ac:dyDescent="0.25">
      <c r="A104" s="5" t="s">
        <v>11167</v>
      </c>
      <c r="B104" s="5">
        <v>1440</v>
      </c>
      <c r="C104" s="5" t="s">
        <v>69</v>
      </c>
      <c r="D104" s="5" t="s">
        <v>704</v>
      </c>
      <c r="E104" s="5">
        <v>0</v>
      </c>
      <c r="F104" s="5">
        <v>0</v>
      </c>
      <c r="G104" s="5">
        <v>0</v>
      </c>
      <c r="H104" s="5">
        <v>3186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 t="s">
        <v>35</v>
      </c>
      <c r="O104" s="5">
        <v>0</v>
      </c>
      <c r="P104" s="5">
        <v>0</v>
      </c>
      <c r="Q104" t="e">
        <f t="shared" si="7"/>
        <v>#N/A</v>
      </c>
      <c r="R104" s="5">
        <f t="shared" si="8"/>
        <v>3186</v>
      </c>
      <c r="S104">
        <f t="shared" si="9"/>
        <v>0</v>
      </c>
      <c r="T104">
        <f t="shared" si="10"/>
        <v>0</v>
      </c>
    </row>
    <row r="105" spans="1:20" x14ac:dyDescent="0.25">
      <c r="A105" s="5" t="s">
        <v>11167</v>
      </c>
      <c r="B105" s="5">
        <v>1440</v>
      </c>
      <c r="C105" s="5" t="s">
        <v>69</v>
      </c>
      <c r="D105" s="5" t="s">
        <v>705</v>
      </c>
      <c r="E105" s="5">
        <v>0</v>
      </c>
      <c r="F105" s="5">
        <v>0</v>
      </c>
      <c r="G105" s="5">
        <v>0</v>
      </c>
      <c r="H105" s="5">
        <v>3186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 t="s">
        <v>35</v>
      </c>
      <c r="O105" s="5">
        <v>0</v>
      </c>
      <c r="P105" s="5">
        <v>0</v>
      </c>
      <c r="Q105" t="e">
        <f t="shared" si="7"/>
        <v>#N/A</v>
      </c>
      <c r="R105" s="5">
        <f t="shared" si="8"/>
        <v>3186</v>
      </c>
      <c r="S105">
        <f t="shared" si="9"/>
        <v>0</v>
      </c>
      <c r="T105">
        <f t="shared" si="10"/>
        <v>0</v>
      </c>
    </row>
    <row r="106" spans="1:20" x14ac:dyDescent="0.25">
      <c r="A106" s="5" t="s">
        <v>11167</v>
      </c>
      <c r="B106" s="5">
        <v>1440</v>
      </c>
      <c r="C106" s="5" t="s">
        <v>57</v>
      </c>
      <c r="D106" s="5" t="s">
        <v>706</v>
      </c>
      <c r="E106" s="5">
        <v>0</v>
      </c>
      <c r="F106" s="5">
        <v>0</v>
      </c>
      <c r="G106" s="5">
        <v>0</v>
      </c>
      <c r="H106" s="5">
        <v>4375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 t="s">
        <v>35</v>
      </c>
      <c r="O106" s="5">
        <v>0</v>
      </c>
      <c r="P106" s="5">
        <v>0</v>
      </c>
      <c r="Q106" t="e">
        <f t="shared" si="7"/>
        <v>#N/A</v>
      </c>
      <c r="R106" s="5">
        <f t="shared" si="8"/>
        <v>4375</v>
      </c>
      <c r="S106">
        <f t="shared" si="9"/>
        <v>0</v>
      </c>
      <c r="T106">
        <f t="shared" si="10"/>
        <v>0</v>
      </c>
    </row>
    <row r="107" spans="1:20" x14ac:dyDescent="0.25">
      <c r="A107" s="5" t="s">
        <v>11167</v>
      </c>
      <c r="B107" s="5">
        <v>1440</v>
      </c>
      <c r="C107" s="5" t="s">
        <v>57</v>
      </c>
      <c r="D107" s="5" t="s">
        <v>707</v>
      </c>
      <c r="E107" s="5">
        <v>0</v>
      </c>
      <c r="F107" s="5">
        <v>0</v>
      </c>
      <c r="G107" s="5">
        <v>0</v>
      </c>
      <c r="H107" s="5">
        <v>4375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 t="s">
        <v>35</v>
      </c>
      <c r="O107" s="5">
        <v>0</v>
      </c>
      <c r="P107" s="5">
        <v>0</v>
      </c>
      <c r="Q107" t="e">
        <f t="shared" si="7"/>
        <v>#N/A</v>
      </c>
      <c r="R107" s="5">
        <f t="shared" si="8"/>
        <v>4375</v>
      </c>
      <c r="S107">
        <f t="shared" si="9"/>
        <v>0</v>
      </c>
      <c r="T107">
        <f t="shared" si="10"/>
        <v>0</v>
      </c>
    </row>
    <row r="108" spans="1:20" x14ac:dyDescent="0.25">
      <c r="A108" s="5" t="s">
        <v>11167</v>
      </c>
      <c r="B108" s="5">
        <v>1440</v>
      </c>
      <c r="C108" s="5" t="s">
        <v>57</v>
      </c>
      <c r="D108" s="5" t="s">
        <v>708</v>
      </c>
      <c r="E108" s="5">
        <v>0</v>
      </c>
      <c r="F108" s="5">
        <v>0</v>
      </c>
      <c r="G108" s="5">
        <v>0</v>
      </c>
      <c r="H108" s="5">
        <v>4375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 t="s">
        <v>35</v>
      </c>
      <c r="O108" s="5">
        <v>0</v>
      </c>
      <c r="P108" s="5">
        <v>0</v>
      </c>
      <c r="Q108" t="e">
        <f t="shared" si="7"/>
        <v>#N/A</v>
      </c>
      <c r="R108" s="5">
        <f t="shared" si="8"/>
        <v>4375</v>
      </c>
      <c r="S108">
        <f t="shared" si="9"/>
        <v>0</v>
      </c>
      <c r="T108">
        <f t="shared" si="10"/>
        <v>0</v>
      </c>
    </row>
    <row r="109" spans="1:20" x14ac:dyDescent="0.25">
      <c r="A109" s="5" t="s">
        <v>11167</v>
      </c>
      <c r="B109" s="5">
        <v>1440</v>
      </c>
      <c r="C109" s="5" t="s">
        <v>57</v>
      </c>
      <c r="D109" s="5" t="s">
        <v>709</v>
      </c>
      <c r="E109" s="5">
        <v>512366</v>
      </c>
      <c r="F109" s="5">
        <v>12871</v>
      </c>
      <c r="G109" s="5">
        <v>525237</v>
      </c>
      <c r="H109" s="5">
        <v>575611</v>
      </c>
      <c r="I109" s="5">
        <v>0</v>
      </c>
      <c r="J109" s="5">
        <v>0</v>
      </c>
      <c r="K109" s="5">
        <v>0</v>
      </c>
      <c r="L109" s="5">
        <v>0</v>
      </c>
      <c r="M109" s="5">
        <v>91.248000000000005</v>
      </c>
      <c r="N109" s="5" t="s">
        <v>35</v>
      </c>
      <c r="O109" s="5">
        <v>89.370999999999995</v>
      </c>
      <c r="P109" s="5">
        <v>93.085999999999999</v>
      </c>
      <c r="Q109" t="str">
        <f t="shared" si="7"/>
        <v>MOC_2G</v>
      </c>
      <c r="R109" s="5">
        <f t="shared" si="8"/>
        <v>575611</v>
      </c>
      <c r="S109">
        <f t="shared" si="9"/>
        <v>571236</v>
      </c>
      <c r="T109">
        <f t="shared" si="10"/>
        <v>571236</v>
      </c>
    </row>
    <row r="110" spans="1:20" x14ac:dyDescent="0.25">
      <c r="A110" s="5" t="s">
        <v>11167</v>
      </c>
      <c r="B110" s="5">
        <v>1440</v>
      </c>
      <c r="C110" s="5" t="s">
        <v>57</v>
      </c>
      <c r="D110" s="5" t="s">
        <v>710</v>
      </c>
      <c r="E110" s="5">
        <v>725522</v>
      </c>
      <c r="F110" s="5">
        <v>20774</v>
      </c>
      <c r="G110" s="5">
        <v>746296</v>
      </c>
      <c r="H110" s="5">
        <v>827813</v>
      </c>
      <c r="I110" s="5">
        <v>0</v>
      </c>
      <c r="J110" s="5">
        <v>0</v>
      </c>
      <c r="K110" s="5">
        <v>0</v>
      </c>
      <c r="L110" s="5">
        <v>0</v>
      </c>
      <c r="M110" s="5">
        <v>90.152000000000001</v>
      </c>
      <c r="N110" s="5" t="s">
        <v>35</v>
      </c>
      <c r="O110" s="5">
        <v>88.379000000000005</v>
      </c>
      <c r="P110" s="5">
        <v>91.887</v>
      </c>
      <c r="Q110" t="str">
        <f t="shared" si="7"/>
        <v>MOC_2G</v>
      </c>
      <c r="R110" s="5">
        <f t="shared" si="8"/>
        <v>827813</v>
      </c>
      <c r="S110">
        <f t="shared" si="9"/>
        <v>823438</v>
      </c>
      <c r="T110">
        <f t="shared" si="10"/>
        <v>823438</v>
      </c>
    </row>
    <row r="111" spans="1:20" x14ac:dyDescent="0.25">
      <c r="A111" s="5" t="s">
        <v>11167</v>
      </c>
      <c r="B111" s="5">
        <v>1440</v>
      </c>
      <c r="C111" s="5" t="s">
        <v>57</v>
      </c>
      <c r="D111" s="5" t="s">
        <v>711</v>
      </c>
      <c r="E111" s="5">
        <v>445521</v>
      </c>
      <c r="F111" s="5">
        <v>12364</v>
      </c>
      <c r="G111" s="5">
        <v>457885</v>
      </c>
      <c r="H111" s="5">
        <v>509503</v>
      </c>
      <c r="I111" s="5">
        <v>0</v>
      </c>
      <c r="J111" s="5">
        <v>0</v>
      </c>
      <c r="K111" s="5">
        <v>0</v>
      </c>
      <c r="L111" s="5">
        <v>0</v>
      </c>
      <c r="M111" s="5">
        <v>89.867999999999995</v>
      </c>
      <c r="N111" s="5" t="s">
        <v>35</v>
      </c>
      <c r="O111" s="5">
        <v>87.828999999999994</v>
      </c>
      <c r="P111" s="5">
        <v>91.802999999999997</v>
      </c>
      <c r="Q111" t="str">
        <f t="shared" si="7"/>
        <v>MOC_2G</v>
      </c>
      <c r="R111" s="5">
        <f t="shared" si="8"/>
        <v>509503</v>
      </c>
      <c r="S111">
        <f t="shared" si="9"/>
        <v>505128</v>
      </c>
      <c r="T111">
        <f t="shared" si="10"/>
        <v>505128</v>
      </c>
    </row>
    <row r="112" spans="1:20" x14ac:dyDescent="0.25">
      <c r="A112" s="5" t="s">
        <v>11167</v>
      </c>
      <c r="B112" s="5">
        <v>1440</v>
      </c>
      <c r="C112" s="5" t="s">
        <v>57</v>
      </c>
      <c r="D112" s="5" t="s">
        <v>712</v>
      </c>
      <c r="E112" s="5">
        <v>665678</v>
      </c>
      <c r="F112" s="5">
        <v>21233</v>
      </c>
      <c r="G112" s="5">
        <v>686911</v>
      </c>
      <c r="H112" s="5">
        <v>769578</v>
      </c>
      <c r="I112" s="5">
        <v>0</v>
      </c>
      <c r="J112" s="5">
        <v>0</v>
      </c>
      <c r="K112" s="5">
        <v>0</v>
      </c>
      <c r="L112" s="5">
        <v>0</v>
      </c>
      <c r="M112" s="5">
        <v>89.257999999999996</v>
      </c>
      <c r="N112" s="5" t="s">
        <v>35</v>
      </c>
      <c r="O112" s="5">
        <v>87.878</v>
      </c>
      <c r="P112" s="5">
        <v>91.007000000000005</v>
      </c>
      <c r="Q112" t="str">
        <f t="shared" si="7"/>
        <v>MOC_2G</v>
      </c>
      <c r="R112" s="5">
        <f t="shared" si="8"/>
        <v>769578</v>
      </c>
      <c r="S112">
        <f t="shared" si="9"/>
        <v>765203</v>
      </c>
      <c r="T112">
        <f t="shared" si="10"/>
        <v>765203</v>
      </c>
    </row>
    <row r="113" spans="1:20" x14ac:dyDescent="0.25">
      <c r="A113" s="5" t="s">
        <v>11167</v>
      </c>
      <c r="B113" s="5">
        <v>1440</v>
      </c>
      <c r="C113" s="5" t="s">
        <v>69</v>
      </c>
      <c r="D113" s="5" t="s">
        <v>713</v>
      </c>
      <c r="E113" s="5">
        <v>462902</v>
      </c>
      <c r="F113" s="5">
        <v>15381</v>
      </c>
      <c r="G113" s="5">
        <v>478283</v>
      </c>
      <c r="H113" s="5">
        <v>545592</v>
      </c>
      <c r="I113" s="5">
        <v>0</v>
      </c>
      <c r="J113" s="5">
        <v>0</v>
      </c>
      <c r="K113" s="5">
        <v>0</v>
      </c>
      <c r="L113" s="5">
        <v>0</v>
      </c>
      <c r="M113" s="5">
        <v>87.662999999999997</v>
      </c>
      <c r="N113" s="5" t="s">
        <v>35</v>
      </c>
      <c r="O113" s="5">
        <v>84.951999999999998</v>
      </c>
      <c r="P113" s="5">
        <v>90.786000000000001</v>
      </c>
      <c r="Q113" t="str">
        <f t="shared" si="7"/>
        <v>NAC_2G</v>
      </c>
      <c r="R113" s="5">
        <f t="shared" si="8"/>
        <v>545592</v>
      </c>
      <c r="S113">
        <f t="shared" si="9"/>
        <v>542406</v>
      </c>
      <c r="T113">
        <f t="shared" si="10"/>
        <v>542406</v>
      </c>
    </row>
    <row r="114" spans="1:20" x14ac:dyDescent="0.25">
      <c r="A114" s="5" t="s">
        <v>11167</v>
      </c>
      <c r="B114" s="5">
        <v>1440</v>
      </c>
      <c r="C114" s="5" t="s">
        <v>57</v>
      </c>
      <c r="D114" s="5" t="s">
        <v>714</v>
      </c>
      <c r="E114" s="5">
        <v>668312</v>
      </c>
      <c r="F114" s="5">
        <v>21208</v>
      </c>
      <c r="G114" s="5">
        <v>689520</v>
      </c>
      <c r="H114" s="5">
        <v>757911</v>
      </c>
      <c r="I114" s="5">
        <v>0</v>
      </c>
      <c r="J114" s="5">
        <v>0</v>
      </c>
      <c r="K114" s="5">
        <v>0</v>
      </c>
      <c r="L114" s="5">
        <v>0</v>
      </c>
      <c r="M114" s="5">
        <v>90.975999999999999</v>
      </c>
      <c r="N114" s="5" t="s">
        <v>35</v>
      </c>
      <c r="O114" s="5">
        <v>89.162999999999997</v>
      </c>
      <c r="P114" s="5">
        <v>93.233000000000004</v>
      </c>
      <c r="Q114" t="str">
        <f t="shared" si="7"/>
        <v>NAC_2G</v>
      </c>
      <c r="R114" s="5">
        <f t="shared" si="8"/>
        <v>757911</v>
      </c>
      <c r="S114">
        <f t="shared" si="9"/>
        <v>753536</v>
      </c>
      <c r="T114">
        <f t="shared" si="10"/>
        <v>753536</v>
      </c>
    </row>
    <row r="115" spans="1:20" x14ac:dyDescent="0.25">
      <c r="A115" s="5" t="s">
        <v>11167</v>
      </c>
      <c r="B115" s="5">
        <v>1440</v>
      </c>
      <c r="C115" s="5" t="s">
        <v>69</v>
      </c>
      <c r="D115" s="5" t="s">
        <v>715</v>
      </c>
      <c r="E115" s="5">
        <v>582099</v>
      </c>
      <c r="F115" s="5">
        <v>20053</v>
      </c>
      <c r="G115" s="5">
        <v>602152</v>
      </c>
      <c r="H115" s="5">
        <v>667933</v>
      </c>
      <c r="I115" s="5">
        <v>0</v>
      </c>
      <c r="J115" s="5">
        <v>0</v>
      </c>
      <c r="K115" s="5">
        <v>0</v>
      </c>
      <c r="L115" s="5">
        <v>0</v>
      </c>
      <c r="M115" s="5">
        <v>90.150999999999996</v>
      </c>
      <c r="N115" s="5" t="s">
        <v>35</v>
      </c>
      <c r="O115" s="5">
        <v>87.956000000000003</v>
      </c>
      <c r="P115" s="5">
        <v>92.242999999999995</v>
      </c>
      <c r="Q115" t="str">
        <f t="shared" si="7"/>
        <v>NAM_2G</v>
      </c>
      <c r="R115" s="5">
        <f t="shared" si="8"/>
        <v>667933</v>
      </c>
      <c r="S115">
        <f t="shared" si="9"/>
        <v>664747</v>
      </c>
      <c r="T115">
        <f t="shared" si="10"/>
        <v>664747</v>
      </c>
    </row>
    <row r="116" spans="1:20" x14ac:dyDescent="0.25">
      <c r="A116" s="5" t="s">
        <v>11167</v>
      </c>
      <c r="B116" s="5">
        <v>1440</v>
      </c>
      <c r="C116" s="5" t="s">
        <v>57</v>
      </c>
      <c r="D116" s="5" t="s">
        <v>716</v>
      </c>
      <c r="E116" s="5">
        <v>529352</v>
      </c>
      <c r="F116" s="5">
        <v>17164</v>
      </c>
      <c r="G116" s="5">
        <v>546516</v>
      </c>
      <c r="H116" s="5">
        <v>599895</v>
      </c>
      <c r="I116" s="5">
        <v>0</v>
      </c>
      <c r="J116" s="5">
        <v>0</v>
      </c>
      <c r="K116" s="5">
        <v>0</v>
      </c>
      <c r="L116" s="5">
        <v>0</v>
      </c>
      <c r="M116" s="5">
        <v>91.100999999999999</v>
      </c>
      <c r="N116" s="5" t="s">
        <v>35</v>
      </c>
      <c r="O116" s="5">
        <v>89.215999999999994</v>
      </c>
      <c r="P116" s="5">
        <v>93.599000000000004</v>
      </c>
      <c r="Q116" t="str">
        <f t="shared" si="7"/>
        <v>NAC_2G</v>
      </c>
      <c r="R116" s="5">
        <f t="shared" si="8"/>
        <v>599895</v>
      </c>
      <c r="S116">
        <f t="shared" si="9"/>
        <v>595520</v>
      </c>
      <c r="T116">
        <f t="shared" si="10"/>
        <v>595520</v>
      </c>
    </row>
    <row r="117" spans="1:20" x14ac:dyDescent="0.25">
      <c r="A117" s="5" t="s">
        <v>11167</v>
      </c>
      <c r="B117" s="5">
        <v>1440</v>
      </c>
      <c r="C117" s="5" t="s">
        <v>57</v>
      </c>
      <c r="D117" s="5" t="s">
        <v>717</v>
      </c>
      <c r="E117" s="5">
        <v>0</v>
      </c>
      <c r="F117" s="5">
        <v>0</v>
      </c>
      <c r="G117" s="5">
        <v>0</v>
      </c>
      <c r="H117" s="5">
        <v>0</v>
      </c>
      <c r="I117" s="5">
        <v>91040</v>
      </c>
      <c r="J117" s="5">
        <v>3806</v>
      </c>
      <c r="K117" s="5">
        <v>94846</v>
      </c>
      <c r="L117" s="5">
        <v>97825</v>
      </c>
      <c r="M117" s="5" t="s">
        <v>35</v>
      </c>
      <c r="N117" s="5">
        <v>96.953999999999994</v>
      </c>
      <c r="O117" s="5">
        <v>96.786000000000001</v>
      </c>
      <c r="P117" s="5">
        <v>97.06</v>
      </c>
      <c r="Q117" t="str">
        <f t="shared" si="7"/>
        <v>NIA_3G</v>
      </c>
      <c r="R117" s="5">
        <f t="shared" si="8"/>
        <v>97825</v>
      </c>
      <c r="S117">
        <f t="shared" si="9"/>
        <v>93450</v>
      </c>
      <c r="T117">
        <f t="shared" si="10"/>
        <v>97825</v>
      </c>
    </row>
    <row r="118" spans="1:20" x14ac:dyDescent="0.25">
      <c r="A118" s="5" t="s">
        <v>11167</v>
      </c>
      <c r="B118" s="5">
        <v>1440</v>
      </c>
      <c r="C118" s="5" t="s">
        <v>69</v>
      </c>
      <c r="D118" s="5" t="s">
        <v>718</v>
      </c>
      <c r="E118" s="5">
        <v>675200</v>
      </c>
      <c r="F118" s="5">
        <v>14020</v>
      </c>
      <c r="G118" s="5">
        <v>689220</v>
      </c>
      <c r="H118" s="5">
        <v>726017</v>
      </c>
      <c r="I118" s="5">
        <v>0</v>
      </c>
      <c r="J118" s="5">
        <v>0</v>
      </c>
      <c r="K118" s="5">
        <v>0</v>
      </c>
      <c r="L118" s="5">
        <v>0</v>
      </c>
      <c r="M118" s="5">
        <v>94.930999999999997</v>
      </c>
      <c r="N118" s="5" t="s">
        <v>35</v>
      </c>
      <c r="O118" s="5">
        <v>93.424000000000007</v>
      </c>
      <c r="P118" s="5">
        <v>96.039000000000001</v>
      </c>
      <c r="Q118" t="str">
        <f t="shared" si="7"/>
        <v>NAC_2G</v>
      </c>
      <c r="R118" s="5">
        <f t="shared" si="8"/>
        <v>726017</v>
      </c>
      <c r="S118">
        <f t="shared" si="9"/>
        <v>722831</v>
      </c>
      <c r="T118">
        <f t="shared" si="10"/>
        <v>722831</v>
      </c>
    </row>
    <row r="119" spans="1:20" x14ac:dyDescent="0.25">
      <c r="A119" s="5" t="s">
        <v>11167</v>
      </c>
      <c r="B119" s="5">
        <v>1440</v>
      </c>
      <c r="C119" s="5" t="s">
        <v>61</v>
      </c>
      <c r="D119" s="5" t="s">
        <v>10579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1773</v>
      </c>
      <c r="M119" s="5" t="s">
        <v>35</v>
      </c>
      <c r="N119" s="5">
        <v>0</v>
      </c>
      <c r="O119" s="5">
        <v>0</v>
      </c>
      <c r="P119" s="5">
        <v>0</v>
      </c>
      <c r="Q119" t="e">
        <f t="shared" si="7"/>
        <v>#N/A</v>
      </c>
      <c r="R119" s="5">
        <f t="shared" si="8"/>
        <v>1773</v>
      </c>
      <c r="S119">
        <f t="shared" si="9"/>
        <v>0</v>
      </c>
      <c r="T119">
        <f t="shared" si="10"/>
        <v>0</v>
      </c>
    </row>
    <row r="120" spans="1:20" x14ac:dyDescent="0.25">
      <c r="A120" s="5" t="s">
        <v>11167</v>
      </c>
      <c r="B120" s="5">
        <v>1440</v>
      </c>
      <c r="C120" s="5" t="s">
        <v>69</v>
      </c>
      <c r="D120" s="5" t="s">
        <v>719</v>
      </c>
      <c r="E120" s="5">
        <v>542546</v>
      </c>
      <c r="F120" s="5">
        <v>13668</v>
      </c>
      <c r="G120" s="5">
        <v>556214</v>
      </c>
      <c r="H120" s="5">
        <v>614252</v>
      </c>
      <c r="I120" s="5">
        <v>0</v>
      </c>
      <c r="J120" s="5">
        <v>0</v>
      </c>
      <c r="K120" s="5">
        <v>0</v>
      </c>
      <c r="L120" s="5">
        <v>0</v>
      </c>
      <c r="M120" s="5">
        <v>90.551000000000002</v>
      </c>
      <c r="N120" s="5" t="s">
        <v>35</v>
      </c>
      <c r="O120" s="5">
        <v>88.662000000000006</v>
      </c>
      <c r="P120" s="5">
        <v>91.843999999999994</v>
      </c>
      <c r="Q120" t="str">
        <f t="shared" si="7"/>
        <v>NAM_2G</v>
      </c>
      <c r="R120" s="5">
        <f t="shared" si="8"/>
        <v>614252</v>
      </c>
      <c r="S120">
        <f t="shared" si="9"/>
        <v>611066</v>
      </c>
      <c r="T120">
        <f t="shared" si="10"/>
        <v>611066</v>
      </c>
    </row>
    <row r="121" spans="1:20" x14ac:dyDescent="0.25">
      <c r="A121" s="5" t="s">
        <v>11167</v>
      </c>
      <c r="B121" s="5">
        <v>1440</v>
      </c>
      <c r="C121" s="5" t="s">
        <v>57</v>
      </c>
      <c r="D121" s="5" t="s">
        <v>767</v>
      </c>
      <c r="E121" s="5">
        <v>715013</v>
      </c>
      <c r="F121" s="5">
        <v>18842</v>
      </c>
      <c r="G121" s="5">
        <v>733855</v>
      </c>
      <c r="H121" s="5">
        <v>798264</v>
      </c>
      <c r="I121" s="5">
        <v>0</v>
      </c>
      <c r="J121" s="5">
        <v>0</v>
      </c>
      <c r="K121" s="5">
        <v>0</v>
      </c>
      <c r="L121" s="5">
        <v>0</v>
      </c>
      <c r="M121" s="5">
        <v>91.930999999999997</v>
      </c>
      <c r="N121" s="5" t="s">
        <v>35</v>
      </c>
      <c r="O121" s="5">
        <v>90.659000000000006</v>
      </c>
      <c r="P121" s="5">
        <v>93.578999999999994</v>
      </c>
      <c r="Q121" t="str">
        <f t="shared" si="7"/>
        <v>CAB_2G</v>
      </c>
      <c r="R121" s="5">
        <f t="shared" si="8"/>
        <v>798264</v>
      </c>
      <c r="S121">
        <f t="shared" si="9"/>
        <v>793889</v>
      </c>
      <c r="T121">
        <f t="shared" si="10"/>
        <v>793889</v>
      </c>
    </row>
    <row r="122" spans="1:20" x14ac:dyDescent="0.25">
      <c r="A122" s="5" t="s">
        <v>11167</v>
      </c>
      <c r="B122" s="5">
        <v>1440</v>
      </c>
      <c r="C122" s="5" t="s">
        <v>57</v>
      </c>
      <c r="D122" s="5" t="s">
        <v>776</v>
      </c>
      <c r="E122" s="5">
        <v>775019</v>
      </c>
      <c r="F122" s="5">
        <v>17085</v>
      </c>
      <c r="G122" s="5">
        <v>792104</v>
      </c>
      <c r="H122" s="5">
        <v>857526</v>
      </c>
      <c r="I122" s="5">
        <v>0</v>
      </c>
      <c r="J122" s="5">
        <v>0</v>
      </c>
      <c r="K122" s="5">
        <v>0</v>
      </c>
      <c r="L122" s="5">
        <v>0</v>
      </c>
      <c r="M122" s="5">
        <v>92.37</v>
      </c>
      <c r="N122" s="5" t="s">
        <v>35</v>
      </c>
      <c r="O122" s="5">
        <v>91.024000000000001</v>
      </c>
      <c r="P122" s="5">
        <v>94.244</v>
      </c>
      <c r="Q122" t="str">
        <f t="shared" si="7"/>
        <v>CAB_2G</v>
      </c>
      <c r="R122" s="5">
        <f t="shared" si="8"/>
        <v>857526</v>
      </c>
      <c r="S122">
        <f t="shared" si="9"/>
        <v>853151</v>
      </c>
      <c r="T122">
        <f t="shared" si="10"/>
        <v>853151</v>
      </c>
    </row>
    <row r="123" spans="1:20" x14ac:dyDescent="0.25">
      <c r="A123" s="5" t="s">
        <v>11167</v>
      </c>
      <c r="B123" s="5">
        <v>1440</v>
      </c>
      <c r="C123" s="5" t="s">
        <v>69</v>
      </c>
      <c r="D123" s="5" t="s">
        <v>777</v>
      </c>
      <c r="E123" s="5">
        <v>798772</v>
      </c>
      <c r="F123" s="5">
        <v>20743</v>
      </c>
      <c r="G123" s="5">
        <v>819515</v>
      </c>
      <c r="H123" s="5">
        <v>880781</v>
      </c>
      <c r="I123" s="5">
        <v>0</v>
      </c>
      <c r="J123" s="5">
        <v>0</v>
      </c>
      <c r="K123" s="5">
        <v>0</v>
      </c>
      <c r="L123" s="5">
        <v>0</v>
      </c>
      <c r="M123" s="5">
        <v>93.043999999999997</v>
      </c>
      <c r="N123" s="5" t="s">
        <v>35</v>
      </c>
      <c r="O123" s="5">
        <v>90.775000000000006</v>
      </c>
      <c r="P123" s="5">
        <v>94.372</v>
      </c>
      <c r="Q123" t="str">
        <f t="shared" si="7"/>
        <v>CAB_2G</v>
      </c>
      <c r="R123" s="5">
        <f t="shared" si="8"/>
        <v>880781</v>
      </c>
      <c r="S123">
        <f t="shared" si="9"/>
        <v>877595</v>
      </c>
      <c r="T123">
        <f t="shared" si="10"/>
        <v>877595</v>
      </c>
    </row>
    <row r="124" spans="1:20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t="e">
        <f t="shared" si="7"/>
        <v>#N/A</v>
      </c>
      <c r="R124" s="5">
        <f t="shared" si="8"/>
        <v>0</v>
      </c>
      <c r="S124">
        <f t="shared" si="9"/>
        <v>0</v>
      </c>
      <c r="T124">
        <f t="shared" si="10"/>
        <v>0</v>
      </c>
    </row>
    <row r="125" spans="1:20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t="e">
        <f t="shared" si="7"/>
        <v>#N/A</v>
      </c>
      <c r="R125" s="5">
        <f t="shared" si="8"/>
        <v>0</v>
      </c>
      <c r="S125">
        <f t="shared" si="9"/>
        <v>0</v>
      </c>
      <c r="T125">
        <f t="shared" si="10"/>
        <v>0</v>
      </c>
    </row>
    <row r="126" spans="1:20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t="e">
        <f t="shared" si="7"/>
        <v>#N/A</v>
      </c>
      <c r="R126" s="5">
        <f t="shared" si="8"/>
        <v>0</v>
      </c>
      <c r="S126">
        <f t="shared" si="9"/>
        <v>0</v>
      </c>
      <c r="T126">
        <f t="shared" si="10"/>
        <v>0</v>
      </c>
    </row>
    <row r="127" spans="1:20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t="e">
        <f t="shared" si="7"/>
        <v>#N/A</v>
      </c>
      <c r="R127" s="5">
        <f t="shared" si="8"/>
        <v>0</v>
      </c>
      <c r="S127">
        <f t="shared" si="9"/>
        <v>0</v>
      </c>
      <c r="T127">
        <f t="shared" si="10"/>
        <v>0</v>
      </c>
    </row>
    <row r="128" spans="1:20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t="e">
        <f t="shared" si="7"/>
        <v>#N/A</v>
      </c>
      <c r="R128" s="5">
        <f t="shared" si="8"/>
        <v>0</v>
      </c>
      <c r="S128">
        <f t="shared" si="9"/>
        <v>0</v>
      </c>
      <c r="T128">
        <f t="shared" si="10"/>
        <v>0</v>
      </c>
    </row>
    <row r="129" spans="1:20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t="e">
        <f t="shared" si="7"/>
        <v>#N/A</v>
      </c>
      <c r="R129" s="5">
        <f t="shared" si="8"/>
        <v>0</v>
      </c>
      <c r="S129">
        <f t="shared" si="9"/>
        <v>0</v>
      </c>
      <c r="T129">
        <f t="shared" si="10"/>
        <v>0</v>
      </c>
    </row>
    <row r="130" spans="1:20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t="e">
        <f t="shared" ref="Q130:Q193" si="11">VLOOKUP(D130,AA:AB,2,0)</f>
        <v>#N/A</v>
      </c>
      <c r="R130" s="5">
        <f t="shared" ref="R130:R193" si="12">IF(MID(D130,7,5)="LAC_2",H130,IF(MID(D130,7,5)="LAC_3",L130,H130))</f>
        <v>0</v>
      </c>
      <c r="S130">
        <f t="shared" ref="S130:S193" si="13">IF(C130=$V$2,R130-$X$2,IF(C130=$V$3,R130-$X$3,IF(C130=$V$4,R130-$X$4,IF(C130=$V$5,R130-$X$5,0))))</f>
        <v>0</v>
      </c>
      <c r="T130">
        <f t="shared" ref="T130:T193" si="14">IF(OR((S130&lt;0),(S130&lt;K130)),L130,S130)</f>
        <v>0</v>
      </c>
    </row>
    <row r="131" spans="1:20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t="e">
        <f t="shared" si="11"/>
        <v>#N/A</v>
      </c>
      <c r="R131" s="5">
        <f t="shared" si="12"/>
        <v>0</v>
      </c>
      <c r="S131">
        <f t="shared" si="13"/>
        <v>0</v>
      </c>
      <c r="T131">
        <f t="shared" si="14"/>
        <v>0</v>
      </c>
    </row>
    <row r="132" spans="1:20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t="e">
        <f t="shared" si="11"/>
        <v>#N/A</v>
      </c>
      <c r="R132" s="5">
        <f t="shared" si="12"/>
        <v>0</v>
      </c>
      <c r="S132">
        <f t="shared" si="13"/>
        <v>0</v>
      </c>
      <c r="T132">
        <f t="shared" si="14"/>
        <v>0</v>
      </c>
    </row>
    <row r="133" spans="1:20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t="e">
        <f t="shared" si="11"/>
        <v>#N/A</v>
      </c>
      <c r="R133" s="5">
        <f t="shared" si="12"/>
        <v>0</v>
      </c>
      <c r="S133">
        <f t="shared" si="13"/>
        <v>0</v>
      </c>
      <c r="T133">
        <f t="shared" si="14"/>
        <v>0</v>
      </c>
    </row>
    <row r="134" spans="1:20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t="e">
        <f t="shared" si="11"/>
        <v>#N/A</v>
      </c>
      <c r="R134" s="5">
        <f t="shared" si="12"/>
        <v>0</v>
      </c>
      <c r="S134">
        <f t="shared" si="13"/>
        <v>0</v>
      </c>
      <c r="T134">
        <f t="shared" si="14"/>
        <v>0</v>
      </c>
    </row>
    <row r="135" spans="1:20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t="e">
        <f t="shared" si="11"/>
        <v>#N/A</v>
      </c>
      <c r="R135" s="5">
        <f t="shared" si="12"/>
        <v>0</v>
      </c>
      <c r="S135">
        <f t="shared" si="13"/>
        <v>0</v>
      </c>
      <c r="T135">
        <f t="shared" si="14"/>
        <v>0</v>
      </c>
    </row>
    <row r="136" spans="1:20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t="e">
        <f t="shared" si="11"/>
        <v>#N/A</v>
      </c>
      <c r="R136" s="5">
        <f t="shared" si="12"/>
        <v>0</v>
      </c>
      <c r="S136">
        <f t="shared" si="13"/>
        <v>0</v>
      </c>
      <c r="T136">
        <f t="shared" si="14"/>
        <v>0</v>
      </c>
    </row>
    <row r="137" spans="1:20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t="e">
        <f t="shared" si="11"/>
        <v>#N/A</v>
      </c>
      <c r="R137" s="5">
        <f t="shared" si="12"/>
        <v>0</v>
      </c>
      <c r="S137">
        <f t="shared" si="13"/>
        <v>0</v>
      </c>
      <c r="T137">
        <f t="shared" si="14"/>
        <v>0</v>
      </c>
    </row>
    <row r="138" spans="1:20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t="e">
        <f t="shared" si="11"/>
        <v>#N/A</v>
      </c>
      <c r="R138" s="5">
        <f t="shared" si="12"/>
        <v>0</v>
      </c>
      <c r="S138">
        <f t="shared" si="13"/>
        <v>0</v>
      </c>
      <c r="T138">
        <f t="shared" si="14"/>
        <v>0</v>
      </c>
    </row>
    <row r="139" spans="1:20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t="e">
        <f t="shared" si="11"/>
        <v>#N/A</v>
      </c>
      <c r="R139" s="5">
        <f t="shared" si="12"/>
        <v>0</v>
      </c>
      <c r="S139">
        <f t="shared" si="13"/>
        <v>0</v>
      </c>
      <c r="T139">
        <f t="shared" si="14"/>
        <v>0</v>
      </c>
    </row>
    <row r="140" spans="1:20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t="e">
        <f t="shared" si="11"/>
        <v>#N/A</v>
      </c>
      <c r="R140" s="5">
        <f t="shared" si="12"/>
        <v>0</v>
      </c>
      <c r="S140">
        <f t="shared" si="13"/>
        <v>0</v>
      </c>
      <c r="T140">
        <f t="shared" si="14"/>
        <v>0</v>
      </c>
    </row>
    <row r="141" spans="1:20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t="e">
        <f t="shared" si="11"/>
        <v>#N/A</v>
      </c>
      <c r="R141" s="5">
        <f t="shared" si="12"/>
        <v>0</v>
      </c>
      <c r="S141">
        <f t="shared" si="13"/>
        <v>0</v>
      </c>
      <c r="T141">
        <f t="shared" si="14"/>
        <v>0</v>
      </c>
    </row>
    <row r="142" spans="1:20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t="e">
        <f t="shared" si="11"/>
        <v>#N/A</v>
      </c>
      <c r="R142" s="5">
        <f t="shared" si="12"/>
        <v>0</v>
      </c>
      <c r="S142">
        <f t="shared" si="13"/>
        <v>0</v>
      </c>
      <c r="T142">
        <f t="shared" si="14"/>
        <v>0</v>
      </c>
    </row>
    <row r="143" spans="1:20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t="e">
        <f t="shared" si="11"/>
        <v>#N/A</v>
      </c>
      <c r="R143" s="5">
        <f t="shared" si="12"/>
        <v>0</v>
      </c>
      <c r="S143">
        <f t="shared" si="13"/>
        <v>0</v>
      </c>
      <c r="T143">
        <f t="shared" si="14"/>
        <v>0</v>
      </c>
    </row>
    <row r="144" spans="1:20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t="e">
        <f t="shared" si="11"/>
        <v>#N/A</v>
      </c>
      <c r="R144" s="5">
        <f t="shared" si="12"/>
        <v>0</v>
      </c>
      <c r="S144">
        <f t="shared" si="13"/>
        <v>0</v>
      </c>
      <c r="T144">
        <f t="shared" si="14"/>
        <v>0</v>
      </c>
    </row>
    <row r="145" spans="1:20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t="e">
        <f t="shared" si="11"/>
        <v>#N/A</v>
      </c>
      <c r="R145" s="5">
        <f t="shared" si="12"/>
        <v>0</v>
      </c>
      <c r="S145">
        <f t="shared" si="13"/>
        <v>0</v>
      </c>
      <c r="T145">
        <f t="shared" si="14"/>
        <v>0</v>
      </c>
    </row>
    <row r="146" spans="1:20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t="e">
        <f t="shared" si="11"/>
        <v>#N/A</v>
      </c>
      <c r="R146" s="5">
        <f t="shared" si="12"/>
        <v>0</v>
      </c>
      <c r="S146">
        <f t="shared" si="13"/>
        <v>0</v>
      </c>
      <c r="T146">
        <f t="shared" si="14"/>
        <v>0</v>
      </c>
    </row>
    <row r="147" spans="1:20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t="e">
        <f t="shared" si="11"/>
        <v>#N/A</v>
      </c>
      <c r="R147" s="5">
        <f t="shared" si="12"/>
        <v>0</v>
      </c>
      <c r="S147">
        <f t="shared" si="13"/>
        <v>0</v>
      </c>
      <c r="T147">
        <f t="shared" si="14"/>
        <v>0</v>
      </c>
    </row>
    <row r="148" spans="1:20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t="e">
        <f t="shared" si="11"/>
        <v>#N/A</v>
      </c>
      <c r="R148" s="5">
        <f t="shared" si="12"/>
        <v>0</v>
      </c>
      <c r="S148">
        <f t="shared" si="13"/>
        <v>0</v>
      </c>
      <c r="T148">
        <f t="shared" si="14"/>
        <v>0</v>
      </c>
    </row>
    <row r="149" spans="1:20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t="e">
        <f t="shared" si="11"/>
        <v>#N/A</v>
      </c>
      <c r="R149" s="5">
        <f t="shared" si="12"/>
        <v>0</v>
      </c>
      <c r="S149">
        <f t="shared" si="13"/>
        <v>0</v>
      </c>
      <c r="T149">
        <f t="shared" si="14"/>
        <v>0</v>
      </c>
    </row>
    <row r="150" spans="1:20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t="e">
        <f t="shared" si="11"/>
        <v>#N/A</v>
      </c>
      <c r="R150" s="5">
        <f t="shared" si="12"/>
        <v>0</v>
      </c>
      <c r="S150">
        <f t="shared" si="13"/>
        <v>0</v>
      </c>
      <c r="T150">
        <f t="shared" si="14"/>
        <v>0</v>
      </c>
    </row>
    <row r="151" spans="1:20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t="e">
        <f t="shared" si="11"/>
        <v>#N/A</v>
      </c>
      <c r="R151" s="5">
        <f t="shared" si="12"/>
        <v>0</v>
      </c>
      <c r="S151">
        <f t="shared" si="13"/>
        <v>0</v>
      </c>
      <c r="T151">
        <f t="shared" si="14"/>
        <v>0</v>
      </c>
    </row>
    <row r="152" spans="1:20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t="e">
        <f t="shared" si="11"/>
        <v>#N/A</v>
      </c>
      <c r="R152" s="5">
        <f t="shared" si="12"/>
        <v>0</v>
      </c>
      <c r="S152">
        <f t="shared" si="13"/>
        <v>0</v>
      </c>
      <c r="T152">
        <f t="shared" si="14"/>
        <v>0</v>
      </c>
    </row>
    <row r="153" spans="1:20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t="e">
        <f t="shared" si="11"/>
        <v>#N/A</v>
      </c>
      <c r="R153" s="5">
        <f t="shared" si="12"/>
        <v>0</v>
      </c>
      <c r="S153">
        <f t="shared" si="13"/>
        <v>0</v>
      </c>
      <c r="T153">
        <f t="shared" si="14"/>
        <v>0</v>
      </c>
    </row>
    <row r="154" spans="1:20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t="e">
        <f t="shared" si="11"/>
        <v>#N/A</v>
      </c>
      <c r="R154" s="5">
        <f t="shared" si="12"/>
        <v>0</v>
      </c>
      <c r="S154">
        <f t="shared" si="13"/>
        <v>0</v>
      </c>
      <c r="T154">
        <f t="shared" si="14"/>
        <v>0</v>
      </c>
    </row>
    <row r="155" spans="1:20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t="e">
        <f t="shared" si="11"/>
        <v>#N/A</v>
      </c>
      <c r="R155" s="5">
        <f t="shared" si="12"/>
        <v>0</v>
      </c>
      <c r="S155">
        <f t="shared" si="13"/>
        <v>0</v>
      </c>
      <c r="T155">
        <f t="shared" si="14"/>
        <v>0</v>
      </c>
    </row>
    <row r="156" spans="1:20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t="e">
        <f t="shared" si="11"/>
        <v>#N/A</v>
      </c>
      <c r="R156" s="5">
        <f t="shared" si="12"/>
        <v>0</v>
      </c>
      <c r="S156">
        <f t="shared" si="13"/>
        <v>0</v>
      </c>
      <c r="T156">
        <f t="shared" si="14"/>
        <v>0</v>
      </c>
    </row>
    <row r="157" spans="1:20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t="e">
        <f t="shared" si="11"/>
        <v>#N/A</v>
      </c>
      <c r="R157" s="5">
        <f t="shared" si="12"/>
        <v>0</v>
      </c>
      <c r="S157">
        <f t="shared" si="13"/>
        <v>0</v>
      </c>
      <c r="T157">
        <f t="shared" si="14"/>
        <v>0</v>
      </c>
    </row>
    <row r="158" spans="1:20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t="e">
        <f t="shared" si="11"/>
        <v>#N/A</v>
      </c>
      <c r="R158" s="5">
        <f t="shared" si="12"/>
        <v>0</v>
      </c>
      <c r="S158">
        <f t="shared" si="13"/>
        <v>0</v>
      </c>
      <c r="T158">
        <f t="shared" si="14"/>
        <v>0</v>
      </c>
    </row>
    <row r="159" spans="1:20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t="e">
        <f t="shared" si="11"/>
        <v>#N/A</v>
      </c>
      <c r="R159" s="5">
        <f t="shared" si="12"/>
        <v>0</v>
      </c>
      <c r="S159">
        <f t="shared" si="13"/>
        <v>0</v>
      </c>
      <c r="T159">
        <f t="shared" si="14"/>
        <v>0</v>
      </c>
    </row>
    <row r="160" spans="1:20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t="e">
        <f t="shared" si="11"/>
        <v>#N/A</v>
      </c>
      <c r="R160" s="5">
        <f t="shared" si="12"/>
        <v>0</v>
      </c>
      <c r="S160">
        <f t="shared" si="13"/>
        <v>0</v>
      </c>
      <c r="T160">
        <f t="shared" si="14"/>
        <v>0</v>
      </c>
    </row>
    <row r="161" spans="1:20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t="e">
        <f t="shared" si="11"/>
        <v>#N/A</v>
      </c>
      <c r="R161" s="5">
        <f t="shared" si="12"/>
        <v>0</v>
      </c>
      <c r="S161">
        <f t="shared" si="13"/>
        <v>0</v>
      </c>
      <c r="T161">
        <f t="shared" si="14"/>
        <v>0</v>
      </c>
    </row>
    <row r="162" spans="1:20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t="e">
        <f t="shared" si="11"/>
        <v>#N/A</v>
      </c>
      <c r="R162" s="5">
        <f t="shared" si="12"/>
        <v>0</v>
      </c>
      <c r="S162">
        <f t="shared" si="13"/>
        <v>0</v>
      </c>
      <c r="T162">
        <f t="shared" si="14"/>
        <v>0</v>
      </c>
    </row>
    <row r="163" spans="1:20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t="e">
        <f t="shared" si="11"/>
        <v>#N/A</v>
      </c>
      <c r="R163" s="5">
        <f t="shared" si="12"/>
        <v>0</v>
      </c>
      <c r="S163">
        <f t="shared" si="13"/>
        <v>0</v>
      </c>
      <c r="T163">
        <f t="shared" si="14"/>
        <v>0</v>
      </c>
    </row>
    <row r="164" spans="1:20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t="e">
        <f t="shared" si="11"/>
        <v>#N/A</v>
      </c>
      <c r="R164" s="5">
        <f t="shared" si="12"/>
        <v>0</v>
      </c>
      <c r="S164">
        <f t="shared" si="13"/>
        <v>0</v>
      </c>
      <c r="T164">
        <f t="shared" si="14"/>
        <v>0</v>
      </c>
    </row>
    <row r="165" spans="1:20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t="e">
        <f t="shared" si="11"/>
        <v>#N/A</v>
      </c>
      <c r="R165" s="5">
        <f t="shared" si="12"/>
        <v>0</v>
      </c>
      <c r="S165">
        <f t="shared" si="13"/>
        <v>0</v>
      </c>
      <c r="T165">
        <f t="shared" si="14"/>
        <v>0</v>
      </c>
    </row>
    <row r="166" spans="1:20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t="e">
        <f t="shared" si="11"/>
        <v>#N/A</v>
      </c>
      <c r="R166" s="5">
        <f t="shared" si="12"/>
        <v>0</v>
      </c>
      <c r="S166">
        <f t="shared" si="13"/>
        <v>0</v>
      </c>
      <c r="T166">
        <f t="shared" si="14"/>
        <v>0</v>
      </c>
    </row>
    <row r="167" spans="1:20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t="e">
        <f t="shared" si="11"/>
        <v>#N/A</v>
      </c>
      <c r="R167" s="5">
        <f t="shared" si="12"/>
        <v>0</v>
      </c>
      <c r="S167">
        <f t="shared" si="13"/>
        <v>0</v>
      </c>
      <c r="T167">
        <f t="shared" si="14"/>
        <v>0</v>
      </c>
    </row>
    <row r="168" spans="1:20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t="e">
        <f t="shared" si="11"/>
        <v>#N/A</v>
      </c>
      <c r="R168" s="5">
        <f t="shared" si="12"/>
        <v>0</v>
      </c>
      <c r="S168">
        <f t="shared" si="13"/>
        <v>0</v>
      </c>
      <c r="T168">
        <f t="shared" si="14"/>
        <v>0</v>
      </c>
    </row>
    <row r="169" spans="1:20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t="e">
        <f t="shared" si="11"/>
        <v>#N/A</v>
      </c>
      <c r="R169" s="5">
        <f t="shared" si="12"/>
        <v>0</v>
      </c>
      <c r="S169">
        <f t="shared" si="13"/>
        <v>0</v>
      </c>
      <c r="T169">
        <f t="shared" si="14"/>
        <v>0</v>
      </c>
    </row>
    <row r="170" spans="1:20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t="e">
        <f t="shared" si="11"/>
        <v>#N/A</v>
      </c>
      <c r="R170" s="5">
        <f t="shared" si="12"/>
        <v>0</v>
      </c>
      <c r="S170">
        <f t="shared" si="13"/>
        <v>0</v>
      </c>
      <c r="T170">
        <f t="shared" si="14"/>
        <v>0</v>
      </c>
    </row>
    <row r="171" spans="1:20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t="e">
        <f t="shared" si="11"/>
        <v>#N/A</v>
      </c>
      <c r="R171" s="5">
        <f t="shared" si="12"/>
        <v>0</v>
      </c>
      <c r="S171">
        <f t="shared" si="13"/>
        <v>0</v>
      </c>
      <c r="T171">
        <f t="shared" si="14"/>
        <v>0</v>
      </c>
    </row>
    <row r="172" spans="1:20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t="e">
        <f t="shared" si="11"/>
        <v>#N/A</v>
      </c>
      <c r="R172" s="5">
        <f t="shared" si="12"/>
        <v>0</v>
      </c>
      <c r="S172">
        <f t="shared" si="13"/>
        <v>0</v>
      </c>
      <c r="T172">
        <f t="shared" si="14"/>
        <v>0</v>
      </c>
    </row>
    <row r="173" spans="1:20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t="e">
        <f t="shared" si="11"/>
        <v>#N/A</v>
      </c>
      <c r="R173" s="5">
        <f t="shared" si="12"/>
        <v>0</v>
      </c>
      <c r="S173">
        <f t="shared" si="13"/>
        <v>0</v>
      </c>
      <c r="T173">
        <f t="shared" si="14"/>
        <v>0</v>
      </c>
    </row>
    <row r="174" spans="1:20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t="e">
        <f t="shared" si="11"/>
        <v>#N/A</v>
      </c>
      <c r="R174" s="5">
        <f t="shared" si="12"/>
        <v>0</v>
      </c>
      <c r="S174">
        <f t="shared" si="13"/>
        <v>0</v>
      </c>
      <c r="T174">
        <f t="shared" si="14"/>
        <v>0</v>
      </c>
    </row>
    <row r="175" spans="1:20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t="e">
        <f t="shared" si="11"/>
        <v>#N/A</v>
      </c>
      <c r="R175" s="5">
        <f t="shared" si="12"/>
        <v>0</v>
      </c>
      <c r="S175">
        <f t="shared" si="13"/>
        <v>0</v>
      </c>
      <c r="T175">
        <f t="shared" si="14"/>
        <v>0</v>
      </c>
    </row>
    <row r="176" spans="1:20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t="e">
        <f t="shared" si="11"/>
        <v>#N/A</v>
      </c>
      <c r="R176" s="5">
        <f t="shared" si="12"/>
        <v>0</v>
      </c>
      <c r="S176">
        <f t="shared" si="13"/>
        <v>0</v>
      </c>
      <c r="T176">
        <f t="shared" si="14"/>
        <v>0</v>
      </c>
    </row>
    <row r="177" spans="1:20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t="e">
        <f t="shared" si="11"/>
        <v>#N/A</v>
      </c>
      <c r="R177" s="5">
        <f t="shared" si="12"/>
        <v>0</v>
      </c>
      <c r="S177">
        <f t="shared" si="13"/>
        <v>0</v>
      </c>
      <c r="T177">
        <f t="shared" si="14"/>
        <v>0</v>
      </c>
    </row>
    <row r="178" spans="1:20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t="e">
        <f t="shared" si="11"/>
        <v>#N/A</v>
      </c>
      <c r="R178" s="5">
        <f t="shared" si="12"/>
        <v>0</v>
      </c>
      <c r="S178">
        <f t="shared" si="13"/>
        <v>0</v>
      </c>
      <c r="T178">
        <f t="shared" si="14"/>
        <v>0</v>
      </c>
    </row>
    <row r="179" spans="1:20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t="e">
        <f t="shared" si="11"/>
        <v>#N/A</v>
      </c>
      <c r="R179" s="5">
        <f t="shared" si="12"/>
        <v>0</v>
      </c>
      <c r="S179">
        <f t="shared" si="13"/>
        <v>0</v>
      </c>
      <c r="T179">
        <f t="shared" si="14"/>
        <v>0</v>
      </c>
    </row>
    <row r="180" spans="1:20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t="e">
        <f t="shared" si="11"/>
        <v>#N/A</v>
      </c>
      <c r="R180" s="5">
        <f t="shared" si="12"/>
        <v>0</v>
      </c>
      <c r="S180">
        <f t="shared" si="13"/>
        <v>0</v>
      </c>
      <c r="T180">
        <f t="shared" si="14"/>
        <v>0</v>
      </c>
    </row>
    <row r="181" spans="1:20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t="e">
        <f t="shared" si="11"/>
        <v>#N/A</v>
      </c>
      <c r="R181" s="5">
        <f t="shared" si="12"/>
        <v>0</v>
      </c>
      <c r="S181">
        <f t="shared" si="13"/>
        <v>0</v>
      </c>
      <c r="T181">
        <f t="shared" si="14"/>
        <v>0</v>
      </c>
    </row>
    <row r="182" spans="1:20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t="e">
        <f t="shared" si="11"/>
        <v>#N/A</v>
      </c>
      <c r="R182" s="5">
        <f t="shared" si="12"/>
        <v>0</v>
      </c>
      <c r="S182">
        <f t="shared" si="13"/>
        <v>0</v>
      </c>
      <c r="T182">
        <f t="shared" si="14"/>
        <v>0</v>
      </c>
    </row>
    <row r="183" spans="1:20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t="e">
        <f t="shared" si="11"/>
        <v>#N/A</v>
      </c>
      <c r="R183" s="5">
        <f t="shared" si="12"/>
        <v>0</v>
      </c>
      <c r="S183">
        <f t="shared" si="13"/>
        <v>0</v>
      </c>
      <c r="T183">
        <f t="shared" si="14"/>
        <v>0</v>
      </c>
    </row>
    <row r="184" spans="1:20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t="e">
        <f t="shared" si="11"/>
        <v>#N/A</v>
      </c>
      <c r="R184" s="5">
        <f t="shared" si="12"/>
        <v>0</v>
      </c>
      <c r="S184">
        <f t="shared" si="13"/>
        <v>0</v>
      </c>
      <c r="T184">
        <f t="shared" si="14"/>
        <v>0</v>
      </c>
    </row>
    <row r="185" spans="1:20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t="e">
        <f t="shared" si="11"/>
        <v>#N/A</v>
      </c>
      <c r="R185" s="5">
        <f t="shared" si="12"/>
        <v>0</v>
      </c>
      <c r="S185">
        <f t="shared" si="13"/>
        <v>0</v>
      </c>
      <c r="T185">
        <f t="shared" si="14"/>
        <v>0</v>
      </c>
    </row>
    <row r="186" spans="1:20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t="e">
        <f t="shared" si="11"/>
        <v>#N/A</v>
      </c>
      <c r="R186" s="5">
        <f t="shared" si="12"/>
        <v>0</v>
      </c>
      <c r="S186">
        <f t="shared" si="13"/>
        <v>0</v>
      </c>
      <c r="T186">
        <f t="shared" si="14"/>
        <v>0</v>
      </c>
    </row>
    <row r="187" spans="1:20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t="e">
        <f t="shared" si="11"/>
        <v>#N/A</v>
      </c>
      <c r="R187" s="5">
        <f t="shared" si="12"/>
        <v>0</v>
      </c>
      <c r="S187">
        <f t="shared" si="13"/>
        <v>0</v>
      </c>
      <c r="T187">
        <f t="shared" si="14"/>
        <v>0</v>
      </c>
    </row>
    <row r="188" spans="1:20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t="e">
        <f t="shared" si="11"/>
        <v>#N/A</v>
      </c>
      <c r="R188" s="5">
        <f t="shared" si="12"/>
        <v>0</v>
      </c>
      <c r="S188">
        <f t="shared" si="13"/>
        <v>0</v>
      </c>
      <c r="T188">
        <f t="shared" si="14"/>
        <v>0</v>
      </c>
    </row>
    <row r="189" spans="1:20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t="e">
        <f t="shared" si="11"/>
        <v>#N/A</v>
      </c>
      <c r="R189" s="5">
        <f t="shared" si="12"/>
        <v>0</v>
      </c>
      <c r="S189">
        <f t="shared" si="13"/>
        <v>0</v>
      </c>
      <c r="T189">
        <f t="shared" si="14"/>
        <v>0</v>
      </c>
    </row>
    <row r="190" spans="1:20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t="e">
        <f t="shared" si="11"/>
        <v>#N/A</v>
      </c>
      <c r="R190" s="5">
        <f t="shared" si="12"/>
        <v>0</v>
      </c>
      <c r="S190">
        <f t="shared" si="13"/>
        <v>0</v>
      </c>
      <c r="T190">
        <f t="shared" si="14"/>
        <v>0</v>
      </c>
    </row>
    <row r="191" spans="1:20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t="e">
        <f t="shared" si="11"/>
        <v>#N/A</v>
      </c>
      <c r="R191" s="5">
        <f t="shared" si="12"/>
        <v>0</v>
      </c>
      <c r="S191">
        <f t="shared" si="13"/>
        <v>0</v>
      </c>
      <c r="T191">
        <f t="shared" si="14"/>
        <v>0</v>
      </c>
    </row>
    <row r="192" spans="1:20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t="e">
        <f t="shared" si="11"/>
        <v>#N/A</v>
      </c>
      <c r="R192" s="5">
        <f t="shared" si="12"/>
        <v>0</v>
      </c>
      <c r="S192">
        <f t="shared" si="13"/>
        <v>0</v>
      </c>
      <c r="T192">
        <f t="shared" si="14"/>
        <v>0</v>
      </c>
    </row>
    <row r="193" spans="1:20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t="e">
        <f t="shared" si="11"/>
        <v>#N/A</v>
      </c>
      <c r="R193" s="5">
        <f t="shared" si="12"/>
        <v>0</v>
      </c>
      <c r="S193">
        <f t="shared" si="13"/>
        <v>0</v>
      </c>
      <c r="T193">
        <f t="shared" si="14"/>
        <v>0</v>
      </c>
    </row>
    <row r="194" spans="1:20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t="e">
        <f t="shared" ref="Q194:Q239" si="15">VLOOKUP(D194,AA:AB,2,0)</f>
        <v>#N/A</v>
      </c>
      <c r="R194" s="5">
        <f t="shared" ref="R194:R239" si="16">IF(MID(D194,7,5)="LAC_2",H194,IF(MID(D194,7,5)="LAC_3",L194,H194))</f>
        <v>0</v>
      </c>
      <c r="S194">
        <f t="shared" ref="S194:S239" si="17">IF(C194=$V$2,R194-$X$2,IF(C194=$V$3,R194-$X$3,IF(C194=$V$4,R194-$X$4,IF(C194=$V$5,R194-$X$5,0))))</f>
        <v>0</v>
      </c>
      <c r="T194">
        <f t="shared" ref="T194:T239" si="18">IF(OR((S194&lt;0),(S194&lt;K194)),L194,S194)</f>
        <v>0</v>
      </c>
    </row>
    <row r="195" spans="1:20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t="e">
        <f t="shared" si="15"/>
        <v>#N/A</v>
      </c>
      <c r="R195" s="5">
        <f t="shared" si="16"/>
        <v>0</v>
      </c>
      <c r="S195">
        <f t="shared" si="17"/>
        <v>0</v>
      </c>
      <c r="T195">
        <f t="shared" si="18"/>
        <v>0</v>
      </c>
    </row>
    <row r="196" spans="1:20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t="e">
        <f t="shared" si="15"/>
        <v>#N/A</v>
      </c>
      <c r="R196" s="5">
        <f t="shared" si="16"/>
        <v>0</v>
      </c>
      <c r="S196">
        <f t="shared" si="17"/>
        <v>0</v>
      </c>
      <c r="T196">
        <f t="shared" si="18"/>
        <v>0</v>
      </c>
    </row>
    <row r="197" spans="1:20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t="e">
        <f t="shared" si="15"/>
        <v>#N/A</v>
      </c>
      <c r="R197" s="5">
        <f t="shared" si="16"/>
        <v>0</v>
      </c>
      <c r="S197">
        <f t="shared" si="17"/>
        <v>0</v>
      </c>
      <c r="T197">
        <f t="shared" si="18"/>
        <v>0</v>
      </c>
    </row>
    <row r="198" spans="1:20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t="e">
        <f t="shared" si="15"/>
        <v>#N/A</v>
      </c>
      <c r="R198" s="5">
        <f t="shared" si="16"/>
        <v>0</v>
      </c>
      <c r="S198">
        <f t="shared" si="17"/>
        <v>0</v>
      </c>
      <c r="T198">
        <f t="shared" si="18"/>
        <v>0</v>
      </c>
    </row>
    <row r="199" spans="1:20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t="e">
        <f t="shared" si="15"/>
        <v>#N/A</v>
      </c>
      <c r="R199" s="5">
        <f t="shared" si="16"/>
        <v>0</v>
      </c>
      <c r="S199">
        <f t="shared" si="17"/>
        <v>0</v>
      </c>
      <c r="T199">
        <f t="shared" si="18"/>
        <v>0</v>
      </c>
    </row>
    <row r="200" spans="1:20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t="e">
        <f t="shared" si="15"/>
        <v>#N/A</v>
      </c>
      <c r="R200" s="5">
        <f t="shared" si="16"/>
        <v>0</v>
      </c>
      <c r="S200">
        <f t="shared" si="17"/>
        <v>0</v>
      </c>
      <c r="T200">
        <f t="shared" si="18"/>
        <v>0</v>
      </c>
    </row>
    <row r="201" spans="1:20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t="e">
        <f t="shared" si="15"/>
        <v>#N/A</v>
      </c>
      <c r="R201" s="5">
        <f t="shared" si="16"/>
        <v>0</v>
      </c>
      <c r="S201">
        <f t="shared" si="17"/>
        <v>0</v>
      </c>
      <c r="T201">
        <f t="shared" si="18"/>
        <v>0</v>
      </c>
    </row>
    <row r="202" spans="1:20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t="e">
        <f t="shared" si="15"/>
        <v>#N/A</v>
      </c>
      <c r="R202" s="5">
        <f t="shared" si="16"/>
        <v>0</v>
      </c>
      <c r="S202">
        <f t="shared" si="17"/>
        <v>0</v>
      </c>
      <c r="T202">
        <f t="shared" si="18"/>
        <v>0</v>
      </c>
    </row>
    <row r="203" spans="1:20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t="e">
        <f t="shared" si="15"/>
        <v>#N/A</v>
      </c>
      <c r="R203" s="5">
        <f t="shared" si="16"/>
        <v>0</v>
      </c>
      <c r="S203">
        <f t="shared" si="17"/>
        <v>0</v>
      </c>
      <c r="T203">
        <f t="shared" si="18"/>
        <v>0</v>
      </c>
    </row>
    <row r="204" spans="1:20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t="e">
        <f t="shared" si="15"/>
        <v>#N/A</v>
      </c>
      <c r="R204" s="5">
        <f t="shared" si="16"/>
        <v>0</v>
      </c>
      <c r="S204">
        <f t="shared" si="17"/>
        <v>0</v>
      </c>
      <c r="T204">
        <f t="shared" si="18"/>
        <v>0</v>
      </c>
    </row>
    <row r="205" spans="1:20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t="e">
        <f t="shared" si="15"/>
        <v>#N/A</v>
      </c>
      <c r="R205" s="5">
        <f t="shared" si="16"/>
        <v>0</v>
      </c>
      <c r="S205">
        <f t="shared" si="17"/>
        <v>0</v>
      </c>
      <c r="T205">
        <f t="shared" si="18"/>
        <v>0</v>
      </c>
    </row>
    <row r="206" spans="1:20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t="e">
        <f t="shared" si="15"/>
        <v>#N/A</v>
      </c>
      <c r="R206" s="5">
        <f t="shared" si="16"/>
        <v>0</v>
      </c>
      <c r="S206">
        <f t="shared" si="17"/>
        <v>0</v>
      </c>
      <c r="T206">
        <f t="shared" si="18"/>
        <v>0</v>
      </c>
    </row>
    <row r="207" spans="1:20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t="e">
        <f t="shared" si="15"/>
        <v>#N/A</v>
      </c>
      <c r="R207" s="5">
        <f t="shared" si="16"/>
        <v>0</v>
      </c>
      <c r="S207">
        <f t="shared" si="17"/>
        <v>0</v>
      </c>
      <c r="T207">
        <f t="shared" si="18"/>
        <v>0</v>
      </c>
    </row>
    <row r="208" spans="1:20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t="e">
        <f t="shared" si="15"/>
        <v>#N/A</v>
      </c>
      <c r="R208" s="5">
        <f t="shared" si="16"/>
        <v>0</v>
      </c>
      <c r="S208">
        <f t="shared" si="17"/>
        <v>0</v>
      </c>
      <c r="T208">
        <f t="shared" si="18"/>
        <v>0</v>
      </c>
    </row>
    <row r="209" spans="1:20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t="e">
        <f t="shared" si="15"/>
        <v>#N/A</v>
      </c>
      <c r="R209" s="5">
        <f t="shared" si="16"/>
        <v>0</v>
      </c>
      <c r="S209">
        <f t="shared" si="17"/>
        <v>0</v>
      </c>
      <c r="T209">
        <f t="shared" si="18"/>
        <v>0</v>
      </c>
    </row>
    <row r="210" spans="1:20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t="e">
        <f t="shared" si="15"/>
        <v>#N/A</v>
      </c>
      <c r="R210" s="5">
        <f t="shared" si="16"/>
        <v>0</v>
      </c>
      <c r="S210">
        <f t="shared" si="17"/>
        <v>0</v>
      </c>
      <c r="T210">
        <f t="shared" si="18"/>
        <v>0</v>
      </c>
    </row>
    <row r="211" spans="1:20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t="e">
        <f t="shared" si="15"/>
        <v>#N/A</v>
      </c>
      <c r="R211" s="5">
        <f t="shared" si="16"/>
        <v>0</v>
      </c>
      <c r="S211">
        <f t="shared" si="17"/>
        <v>0</v>
      </c>
      <c r="T211">
        <f t="shared" si="18"/>
        <v>0</v>
      </c>
    </row>
    <row r="212" spans="1:20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t="e">
        <f t="shared" si="15"/>
        <v>#N/A</v>
      </c>
      <c r="R212" s="5">
        <f t="shared" si="16"/>
        <v>0</v>
      </c>
      <c r="S212">
        <f t="shared" si="17"/>
        <v>0</v>
      </c>
      <c r="T212">
        <f t="shared" si="18"/>
        <v>0</v>
      </c>
    </row>
    <row r="213" spans="1:20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t="e">
        <f t="shared" si="15"/>
        <v>#N/A</v>
      </c>
      <c r="R213" s="5">
        <f t="shared" si="16"/>
        <v>0</v>
      </c>
      <c r="S213">
        <f t="shared" si="17"/>
        <v>0</v>
      </c>
      <c r="T213">
        <f t="shared" si="18"/>
        <v>0</v>
      </c>
    </row>
    <row r="214" spans="1:20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t="e">
        <f t="shared" si="15"/>
        <v>#N/A</v>
      </c>
      <c r="R214" s="5">
        <f t="shared" si="16"/>
        <v>0</v>
      </c>
      <c r="S214">
        <f t="shared" si="17"/>
        <v>0</v>
      </c>
      <c r="T214">
        <f t="shared" si="18"/>
        <v>0</v>
      </c>
    </row>
    <row r="215" spans="1:20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t="e">
        <f t="shared" si="15"/>
        <v>#N/A</v>
      </c>
      <c r="R215" s="5">
        <f t="shared" si="16"/>
        <v>0</v>
      </c>
      <c r="S215">
        <f t="shared" si="17"/>
        <v>0</v>
      </c>
      <c r="T215">
        <f t="shared" si="18"/>
        <v>0</v>
      </c>
    </row>
    <row r="216" spans="1:20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t="e">
        <f t="shared" si="15"/>
        <v>#N/A</v>
      </c>
      <c r="R216" s="5">
        <f t="shared" si="16"/>
        <v>0</v>
      </c>
      <c r="S216">
        <f t="shared" si="17"/>
        <v>0</v>
      </c>
      <c r="T216">
        <f t="shared" si="18"/>
        <v>0</v>
      </c>
    </row>
    <row r="217" spans="1:20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t="e">
        <f t="shared" si="15"/>
        <v>#N/A</v>
      </c>
      <c r="R217" s="5">
        <f t="shared" si="16"/>
        <v>0</v>
      </c>
      <c r="S217">
        <f t="shared" si="17"/>
        <v>0</v>
      </c>
      <c r="T217">
        <f t="shared" si="18"/>
        <v>0</v>
      </c>
    </row>
    <row r="218" spans="1:20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t="e">
        <f t="shared" si="15"/>
        <v>#N/A</v>
      </c>
      <c r="R218" s="5">
        <f t="shared" si="16"/>
        <v>0</v>
      </c>
      <c r="S218">
        <f t="shared" si="17"/>
        <v>0</v>
      </c>
      <c r="T218">
        <f t="shared" si="18"/>
        <v>0</v>
      </c>
    </row>
    <row r="219" spans="1:20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t="e">
        <f t="shared" si="15"/>
        <v>#N/A</v>
      </c>
      <c r="R219" s="5">
        <f t="shared" si="16"/>
        <v>0</v>
      </c>
      <c r="S219">
        <f t="shared" si="17"/>
        <v>0</v>
      </c>
      <c r="T219">
        <f t="shared" si="18"/>
        <v>0</v>
      </c>
    </row>
    <row r="220" spans="1:20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t="e">
        <f t="shared" si="15"/>
        <v>#N/A</v>
      </c>
      <c r="R220" s="5">
        <f t="shared" si="16"/>
        <v>0</v>
      </c>
      <c r="S220">
        <f t="shared" si="17"/>
        <v>0</v>
      </c>
      <c r="T220">
        <f t="shared" si="18"/>
        <v>0</v>
      </c>
    </row>
    <row r="221" spans="1:20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t="e">
        <f t="shared" si="15"/>
        <v>#N/A</v>
      </c>
      <c r="R221" s="5">
        <f t="shared" si="16"/>
        <v>0</v>
      </c>
      <c r="S221">
        <f t="shared" si="17"/>
        <v>0</v>
      </c>
      <c r="T221">
        <f t="shared" si="18"/>
        <v>0</v>
      </c>
    </row>
    <row r="222" spans="1:20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t="e">
        <f t="shared" si="15"/>
        <v>#N/A</v>
      </c>
      <c r="R222" s="5">
        <f t="shared" si="16"/>
        <v>0</v>
      </c>
      <c r="S222">
        <f t="shared" si="17"/>
        <v>0</v>
      </c>
      <c r="T222">
        <f t="shared" si="18"/>
        <v>0</v>
      </c>
    </row>
    <row r="223" spans="1:20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t="e">
        <f t="shared" si="15"/>
        <v>#N/A</v>
      </c>
      <c r="R223" s="5">
        <f t="shared" si="16"/>
        <v>0</v>
      </c>
      <c r="S223">
        <f t="shared" si="17"/>
        <v>0</v>
      </c>
      <c r="T223">
        <f t="shared" si="18"/>
        <v>0</v>
      </c>
    </row>
    <row r="224" spans="1:20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t="e">
        <f t="shared" si="15"/>
        <v>#N/A</v>
      </c>
      <c r="R224" s="5">
        <f t="shared" si="16"/>
        <v>0</v>
      </c>
      <c r="S224">
        <f t="shared" si="17"/>
        <v>0</v>
      </c>
      <c r="T224">
        <f t="shared" si="18"/>
        <v>0</v>
      </c>
    </row>
    <row r="225" spans="1:20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t="e">
        <f t="shared" si="15"/>
        <v>#N/A</v>
      </c>
      <c r="R225" s="5">
        <f t="shared" si="16"/>
        <v>0</v>
      </c>
      <c r="S225">
        <f t="shared" si="17"/>
        <v>0</v>
      </c>
      <c r="T225">
        <f t="shared" si="18"/>
        <v>0</v>
      </c>
    </row>
    <row r="226" spans="1:20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t="e">
        <f t="shared" si="15"/>
        <v>#N/A</v>
      </c>
      <c r="R226" s="5">
        <f t="shared" si="16"/>
        <v>0</v>
      </c>
      <c r="S226">
        <f t="shared" si="17"/>
        <v>0</v>
      </c>
      <c r="T226">
        <f t="shared" si="18"/>
        <v>0</v>
      </c>
    </row>
    <row r="227" spans="1:20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t="e">
        <f t="shared" si="15"/>
        <v>#N/A</v>
      </c>
      <c r="R227" s="5">
        <f t="shared" si="16"/>
        <v>0</v>
      </c>
      <c r="S227">
        <f t="shared" si="17"/>
        <v>0</v>
      </c>
      <c r="T227">
        <f t="shared" si="18"/>
        <v>0</v>
      </c>
    </row>
    <row r="228" spans="1:20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t="e">
        <f t="shared" si="15"/>
        <v>#N/A</v>
      </c>
      <c r="R228" s="5">
        <f t="shared" si="16"/>
        <v>0</v>
      </c>
      <c r="S228">
        <f t="shared" si="17"/>
        <v>0</v>
      </c>
      <c r="T228">
        <f t="shared" si="18"/>
        <v>0</v>
      </c>
    </row>
    <row r="229" spans="1:20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t="e">
        <f t="shared" si="15"/>
        <v>#N/A</v>
      </c>
      <c r="R229" s="5">
        <f t="shared" si="16"/>
        <v>0</v>
      </c>
      <c r="S229">
        <f t="shared" si="17"/>
        <v>0</v>
      </c>
      <c r="T229">
        <f t="shared" si="18"/>
        <v>0</v>
      </c>
    </row>
    <row r="230" spans="1:20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t="e">
        <f t="shared" si="15"/>
        <v>#N/A</v>
      </c>
      <c r="R230" s="5">
        <f t="shared" si="16"/>
        <v>0</v>
      </c>
      <c r="S230">
        <f t="shared" si="17"/>
        <v>0</v>
      </c>
      <c r="T230">
        <f t="shared" si="18"/>
        <v>0</v>
      </c>
    </row>
    <row r="231" spans="1:20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t="e">
        <f t="shared" si="15"/>
        <v>#N/A</v>
      </c>
      <c r="R231" s="5">
        <f t="shared" si="16"/>
        <v>0</v>
      </c>
      <c r="S231">
        <f t="shared" si="17"/>
        <v>0</v>
      </c>
      <c r="T231">
        <f t="shared" si="18"/>
        <v>0</v>
      </c>
    </row>
    <row r="232" spans="1:20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t="e">
        <f t="shared" si="15"/>
        <v>#N/A</v>
      </c>
      <c r="R232" s="5">
        <f t="shared" si="16"/>
        <v>0</v>
      </c>
      <c r="S232">
        <f t="shared" si="17"/>
        <v>0</v>
      </c>
      <c r="T232">
        <f t="shared" si="18"/>
        <v>0</v>
      </c>
    </row>
    <row r="233" spans="1:20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t="e">
        <f t="shared" si="15"/>
        <v>#N/A</v>
      </c>
      <c r="R233" s="5">
        <f t="shared" si="16"/>
        <v>0</v>
      </c>
      <c r="S233">
        <f t="shared" si="17"/>
        <v>0</v>
      </c>
      <c r="T233">
        <f t="shared" si="18"/>
        <v>0</v>
      </c>
    </row>
    <row r="234" spans="1:20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t="e">
        <f t="shared" si="15"/>
        <v>#N/A</v>
      </c>
      <c r="R234" s="5">
        <f t="shared" si="16"/>
        <v>0</v>
      </c>
      <c r="S234">
        <f t="shared" si="17"/>
        <v>0</v>
      </c>
      <c r="T234">
        <f t="shared" si="18"/>
        <v>0</v>
      </c>
    </row>
    <row r="235" spans="1:20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t="e">
        <f t="shared" si="15"/>
        <v>#N/A</v>
      </c>
      <c r="R235" s="5">
        <f t="shared" si="16"/>
        <v>0</v>
      </c>
      <c r="S235">
        <f t="shared" si="17"/>
        <v>0</v>
      </c>
      <c r="T235">
        <f t="shared" si="18"/>
        <v>0</v>
      </c>
    </row>
    <row r="236" spans="1:20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t="e">
        <f t="shared" si="15"/>
        <v>#N/A</v>
      </c>
      <c r="R236" s="5">
        <f t="shared" si="16"/>
        <v>0</v>
      </c>
      <c r="S236">
        <f t="shared" si="17"/>
        <v>0</v>
      </c>
      <c r="T236">
        <f t="shared" si="18"/>
        <v>0</v>
      </c>
    </row>
    <row r="237" spans="1:20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t="e">
        <f t="shared" si="15"/>
        <v>#N/A</v>
      </c>
      <c r="R237" s="5">
        <f t="shared" si="16"/>
        <v>0</v>
      </c>
      <c r="S237">
        <f t="shared" si="17"/>
        <v>0</v>
      </c>
      <c r="T237">
        <f t="shared" si="18"/>
        <v>0</v>
      </c>
    </row>
    <row r="238" spans="1:20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t="e">
        <f t="shared" si="15"/>
        <v>#N/A</v>
      </c>
      <c r="R238" s="5">
        <f t="shared" si="16"/>
        <v>0</v>
      </c>
      <c r="S238">
        <f t="shared" si="17"/>
        <v>0</v>
      </c>
      <c r="T238">
        <f t="shared" si="18"/>
        <v>0</v>
      </c>
    </row>
    <row r="239" spans="1:20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t="e">
        <f t="shared" si="15"/>
        <v>#N/A</v>
      </c>
      <c r="R239" s="5">
        <f t="shared" si="16"/>
        <v>0</v>
      </c>
      <c r="S239">
        <f t="shared" si="17"/>
        <v>0</v>
      </c>
      <c r="T239">
        <f t="shared" si="18"/>
        <v>0</v>
      </c>
    </row>
    <row r="240" spans="1:20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r="241" spans="1:16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r="242" spans="1:16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r="243" spans="1:16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r="244" spans="1:16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r="245" spans="1:16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r="246" spans="1:16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r="247" spans="1:16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r="248" spans="1:16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r="249" spans="1:16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r="250" spans="1:16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r="251" spans="1:16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r="252" spans="1:16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r="253" spans="1:16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r="254" spans="1:16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r="255" spans="1:16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r="256" spans="1:16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r="257" spans="1:16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r="258" spans="1:16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r="259" spans="1:16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r="260" spans="1:16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r="261" spans="1:16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r="262" spans="1:16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r="263" spans="1:16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r="264" spans="1:16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r="265" spans="1:16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r="266" spans="1:16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r="267" spans="1:16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r="268" spans="1:16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r="269" spans="1:16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r="270" spans="1:16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r="271" spans="1:16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r="272" spans="1:16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r="273" spans="1:16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r="274" spans="1:16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r="275" spans="1:16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r="276" spans="1:16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r="277" spans="1:16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r="278" spans="1:16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r="279" spans="1:16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r="280" spans="1:16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r="281" spans="1:16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r="282" spans="1:16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r="283" spans="1:16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r="284" spans="1:16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r="285" spans="1:16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r="286" spans="1:16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r="287" spans="1:16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r="288" spans="1:16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r="289" spans="1:16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r="290" spans="1:16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r="291" spans="1:16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r="292" spans="1:16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r="293" spans="1:16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r="294" spans="1:16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r="295" spans="1:16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r="296" spans="1:16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r="297" spans="1:16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r="298" spans="1:16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r="299" spans="1:16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r="300" spans="1:16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r="301" spans="1:16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r="302" spans="1:16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r="303" spans="1:16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r="304" spans="1:16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r="305" spans="1:16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r="306" spans="1:16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r="307" spans="1:16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r="308" spans="1:16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r="309" spans="1:16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r="310" spans="1:16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r="311" spans="1:1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r="312" spans="1:16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r="313" spans="1:16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r="314" spans="1:16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r="315" spans="1:16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r="316" spans="1:16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r="317" spans="1:16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r="318" spans="1:16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r="319" spans="1:16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r="320" spans="1:16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r="321" spans="1:16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r="322" spans="1:16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r="323" spans="1:16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r="324" spans="1:16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r="325" spans="1:16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r="326" spans="1:16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r="327" spans="1:16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r="328" spans="1:16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r="329" spans="1:16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r="330" spans="1:16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r="331" spans="1:16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r="332" spans="1:16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r="333" spans="1:16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r="334" spans="1:16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r="335" spans="1:16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r="336" spans="1:16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r="337" spans="1:16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r="338" spans="1:16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r="339" spans="1:16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r="340" spans="1:16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r="341" spans="1:16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r="342" spans="1:16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r="343" spans="1:16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r="344" spans="1:16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r="345" spans="1:16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r="346" spans="1:16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r="347" spans="1:16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r="348" spans="1:16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r="349" spans="1:16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r="350" spans="1:16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r="351" spans="1:16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r="352" spans="1:16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r="353" spans="1:16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r="354" spans="1:16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r="355" spans="1:16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r="356" spans="1:16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r="357" spans="1:16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r="358" spans="1:16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r="359" spans="1:16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r="360" spans="1:16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r="361" spans="1:16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16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r="363" spans="1:16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r="364" spans="1:16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r="365" spans="1:16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r="366" spans="1:16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r="367" spans="1:16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r="368" spans="1:16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r="369" spans="1:16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r="370" spans="1:16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r="371" spans="1:16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r="372" spans="1:16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r="373" spans="1:16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r="374" spans="1:16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r="375" spans="1:16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r="376" spans="1:16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r="377" spans="1:16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r="378" spans="1:16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r="379" spans="1:16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r="380" spans="1:16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r="381" spans="1:16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r="382" spans="1:16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r="383" spans="1:16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r="384" spans="1:16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r="385" spans="1:16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r="386" spans="1:16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r="387" spans="1:16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r="388" spans="1:16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r="389" spans="1:16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r="390" spans="1:16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r="391" spans="1:16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r="392" spans="1:16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r="393" spans="1:16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r="394" spans="1:16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r="395" spans="1:16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r="396" spans="1:16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r="397" spans="1:16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r="398" spans="1:16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r="399" spans="1:16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r="400" spans="1:16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r="401" spans="1:16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r="402" spans="1:16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r="403" spans="1:16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r="404" spans="1:16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r="405" spans="1:16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r="406" spans="1:16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r="407" spans="1:16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r="408" spans="1:16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r="409" spans="1:16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r="410" spans="1:16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r="411" spans="1:16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r="412" spans="1:16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r="413" spans="1:16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r="414" spans="1:16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r="415" spans="1:16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r="416" spans="1:16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r="417" spans="1:16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r="418" spans="1:16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r="419" spans="1:16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r="420" spans="1:16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r="421" spans="1:16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r="422" spans="1:16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r="423" spans="1:16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r="424" spans="1:16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r="425" spans="1:16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r="426" spans="1:16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r="427" spans="1:16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r="428" spans="1:16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r="429" spans="1:16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r="430" spans="1:16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r="431" spans="1:16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r="432" spans="1:16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r="433" spans="1:16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r="434" spans="1:16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r="435" spans="1:16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r="436" spans="1:16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r="437" spans="1:16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r="438" spans="1:16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r="439" spans="1:16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r="440" spans="1:16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r="441" spans="1:16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r="442" spans="1:16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r="443" spans="1:16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r="444" spans="1:16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r="445" spans="1:16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r="446" spans="1:16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r="447" spans="1:16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r="448" spans="1:16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r="449" spans="1:16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r="450" spans="1:16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r="451" spans="1:16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r="452" spans="1:16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r="453" spans="1:16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r="454" spans="1:16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r="455" spans="1:16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r="456" spans="1:16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r="457" spans="1:16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r="458" spans="1:16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r="459" spans="1:16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r="460" spans="1:16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r="461" spans="1:16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r="462" spans="1:16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r="463" spans="1:16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r="464" spans="1:16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r="465" spans="1:16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r="466" spans="1:16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r="467" spans="1:16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r="468" spans="1:16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r="469" spans="1:16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r="470" spans="1:16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r="471" spans="1:16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r="472" spans="1:16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r="473" spans="1:16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r="474" spans="1:16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r="475" spans="1:16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r="476" spans="1:16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r="477" spans="1:16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r="478" spans="1:16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r="479" spans="1:16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r="480" spans="1:16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r="481" spans="1:16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r="482" spans="1:16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r="483" spans="1:16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r="484" spans="1:16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r="485" spans="1:16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r="486" spans="1:16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r="487" spans="1:16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r="488" spans="1:16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r="489" spans="1:16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r="490" spans="1:16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r="491" spans="1:16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</sheetData>
  <hyperlinks>
    <hyperlink ref="AJ1" location="'Documentation'!A19:A19" display="'Documentation'!A19:A19"/>
    <hyperlink ref="AK1" location="'Documentation'!A20:A20" display="'Documentation'!A20:A20"/>
    <hyperlink ref="AL1" location="'Documentation'!A21:A21" display="'Documentation'!A21:A21"/>
    <hyperlink ref="AM1" location="'Documentation'!A22:A22" display="'Documentation'!A22:A22"/>
  </hyperlinks>
  <pageMargins left="0.7" right="0.7" top="0.75" bottom="0.75" header="0.3" footer="0.3"/>
  <pageSetup paperSize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W41"/>
  <sheetViews>
    <sheetView topLeftCell="B1" zoomScale="85" zoomScaleNormal="85" workbookViewId="0">
      <selection activeCell="I19" sqref="I19"/>
    </sheetView>
  </sheetViews>
  <sheetFormatPr defaultRowHeight="15" x14ac:dyDescent="0.25"/>
  <cols>
    <col min="1" max="1" width="4.140625" customWidth="1"/>
    <col min="2" max="2" width="3.5703125" customWidth="1"/>
    <col min="3" max="3" width="12.28515625" customWidth="1"/>
    <col min="4" max="4" width="11.28515625" customWidth="1"/>
    <col min="5" max="6" width="16" customWidth="1"/>
    <col min="7" max="7" width="8.85546875" customWidth="1"/>
    <col min="8" max="8" width="14.140625" bestFit="1" customWidth="1"/>
    <col min="9" max="9" width="5.42578125" customWidth="1"/>
    <col min="10" max="10" width="11.85546875" customWidth="1"/>
    <col min="11" max="11" width="14.140625" bestFit="1" customWidth="1"/>
    <col min="12" max="12" width="5.140625" customWidth="1"/>
    <col min="13" max="13" width="11.7109375" customWidth="1"/>
    <col min="14" max="14" width="14.140625" bestFit="1" customWidth="1"/>
    <col min="15" max="15" width="5.7109375" customWidth="1"/>
    <col min="16" max="16" width="16.42578125" customWidth="1"/>
    <col min="17" max="17" width="14.140625" bestFit="1" customWidth="1"/>
    <col min="19" max="19" width="12.42578125" customWidth="1"/>
    <col min="20" max="20" width="14.140625" bestFit="1" customWidth="1"/>
    <col min="22" max="22" width="12.28515625" customWidth="1"/>
    <col min="23" max="23" width="10.42578125" bestFit="1" customWidth="1"/>
  </cols>
  <sheetData>
    <row r="1" spans="3:23" s="26" customFormat="1" ht="48.75" x14ac:dyDescent="0.3">
      <c r="G1" s="27" t="s">
        <v>137</v>
      </c>
      <c r="H1" s="52" t="s">
        <v>284</v>
      </c>
      <c r="I1" s="30"/>
      <c r="J1" s="28" t="s">
        <v>138</v>
      </c>
      <c r="K1" s="52" t="s">
        <v>284</v>
      </c>
      <c r="M1" s="28" t="s">
        <v>139</v>
      </c>
      <c r="N1" s="52" t="s">
        <v>237</v>
      </c>
      <c r="P1" s="28" t="s">
        <v>140</v>
      </c>
      <c r="Q1" s="52" t="s">
        <v>237</v>
      </c>
      <c r="S1" s="28" t="s">
        <v>141</v>
      </c>
      <c r="T1" s="52" t="s">
        <v>237</v>
      </c>
      <c r="V1" s="28" t="s">
        <v>158</v>
      </c>
      <c r="W1" s="52" t="s">
        <v>237</v>
      </c>
    </row>
    <row r="2" spans="3:23" x14ac:dyDescent="0.25">
      <c r="C2" t="s">
        <v>142</v>
      </c>
      <c r="G2" t="str">
        <f>LEFT(H2,3)</f>
        <v>MAP</v>
      </c>
      <c r="H2" t="s">
        <v>318</v>
      </c>
      <c r="I2" s="19"/>
      <c r="J2" t="str">
        <f>LEFT(K2,3)</f>
        <v>INH</v>
      </c>
      <c r="K2" t="s">
        <v>942</v>
      </c>
      <c r="M2" t="str">
        <f>MID(N2,2,3)</f>
        <v>MAP</v>
      </c>
      <c r="N2" t="s">
        <v>277</v>
      </c>
      <c r="P2" t="str">
        <f>MID(Q2,2,3)</f>
        <v>CAB</v>
      </c>
      <c r="Q2" t="s">
        <v>658</v>
      </c>
      <c r="S2" t="str">
        <f>MID(T2,2,3)</f>
        <v>GAZ</v>
      </c>
      <c r="T2" t="s">
        <v>278</v>
      </c>
      <c r="V2" t="str">
        <f>MID(W2,2,3)</f>
        <v/>
      </c>
    </row>
    <row r="3" spans="3:23" x14ac:dyDescent="0.25">
      <c r="C3" s="20" t="s">
        <v>143</v>
      </c>
      <c r="D3" s="21">
        <f ca="1">TODAY()-1</f>
        <v>41915</v>
      </c>
      <c r="G3" t="str">
        <f>LEFT(H3,3)</f>
        <v>NAM</v>
      </c>
      <c r="H3" t="s">
        <v>359</v>
      </c>
      <c r="I3" s="19"/>
      <c r="J3" t="str">
        <f>LEFT(K3,3)</f>
        <v>CAB</v>
      </c>
      <c r="K3" t="s">
        <v>584</v>
      </c>
      <c r="M3" t="str">
        <f>MID(N3,2,3)</f>
        <v/>
      </c>
      <c r="P3" t="str">
        <f>MID(Q3,2,3)</f>
        <v>CAB</v>
      </c>
      <c r="Q3" t="s">
        <v>672</v>
      </c>
      <c r="S3" t="str">
        <f>MID(T3,2,3)</f>
        <v/>
      </c>
    </row>
    <row r="4" spans="3:23" x14ac:dyDescent="0.25">
      <c r="C4" s="20" t="s">
        <v>144</v>
      </c>
      <c r="D4" s="22">
        <f>COUNTA(H:H)-1</f>
        <v>2</v>
      </c>
      <c r="E4" t="s">
        <v>159</v>
      </c>
      <c r="G4" t="str">
        <f>LEFT(H4,3)</f>
        <v/>
      </c>
      <c r="I4" s="19"/>
      <c r="J4" t="str">
        <f>LEFT(K4,3)</f>
        <v>CAB</v>
      </c>
      <c r="K4" t="s">
        <v>687</v>
      </c>
      <c r="P4" t="str">
        <f>MID(Q4,2,3)</f>
        <v>CAB</v>
      </c>
      <c r="Q4" t="s">
        <v>645</v>
      </c>
    </row>
    <row r="5" spans="3:23" ht="15.75" x14ac:dyDescent="0.25">
      <c r="C5" s="20" t="s">
        <v>145</v>
      </c>
      <c r="D5" s="23">
        <v>9</v>
      </c>
      <c r="I5" s="19"/>
      <c r="J5" t="str">
        <f>LEFT(K5,3)</f>
        <v>CAB</v>
      </c>
      <c r="K5" t="s">
        <v>347</v>
      </c>
      <c r="P5" t="str">
        <f>MID(Q5,2,3)</f>
        <v>GAZ</v>
      </c>
      <c r="Q5" t="s">
        <v>278</v>
      </c>
    </row>
    <row r="6" spans="3:23" x14ac:dyDescent="0.25">
      <c r="C6" s="20" t="s">
        <v>146</v>
      </c>
      <c r="D6" s="22">
        <f>COUNTA(K:K)-1</f>
        <v>13</v>
      </c>
      <c r="E6" t="s">
        <v>160</v>
      </c>
      <c r="I6" s="19"/>
      <c r="J6" t="str">
        <f>LEFT(K6,3)</f>
        <v>ZAM</v>
      </c>
      <c r="K6" t="s">
        <v>603</v>
      </c>
      <c r="P6" t="str">
        <f>MID(Q6,2,3)</f>
        <v>SOF</v>
      </c>
      <c r="Q6" t="s">
        <v>653</v>
      </c>
    </row>
    <row r="7" spans="3:23" ht="15.75" x14ac:dyDescent="0.25">
      <c r="C7" s="20" t="s">
        <v>145</v>
      </c>
      <c r="D7" s="23">
        <v>20</v>
      </c>
      <c r="I7" s="29"/>
      <c r="J7" t="str">
        <f>LEFT(K7,3)</f>
        <v>ZAM</v>
      </c>
      <c r="K7" t="s">
        <v>328</v>
      </c>
      <c r="P7" t="str">
        <f>MID(Q7,2,3)</f>
        <v>MAC</v>
      </c>
      <c r="Q7" t="s">
        <v>374</v>
      </c>
    </row>
    <row r="8" spans="3:23" x14ac:dyDescent="0.25">
      <c r="I8" s="29"/>
      <c r="J8" t="str">
        <f>LEFT(K8,3)</f>
        <v>CAB</v>
      </c>
      <c r="K8" t="s">
        <v>356</v>
      </c>
      <c r="P8" t="str">
        <f>MID(Q8,2,3)</f>
        <v>MAC</v>
      </c>
      <c r="Q8" t="s">
        <v>1459</v>
      </c>
    </row>
    <row r="9" spans="3:23" x14ac:dyDescent="0.25">
      <c r="C9" t="s">
        <v>147</v>
      </c>
      <c r="I9" s="29"/>
      <c r="J9" t="str">
        <f>LEFT(K9,3)</f>
        <v>NAM</v>
      </c>
      <c r="K9" t="s">
        <v>344</v>
      </c>
      <c r="P9" t="str">
        <f>MID(Q9,2,3)</f>
        <v>MAC</v>
      </c>
      <c r="Q9" t="s">
        <v>10576</v>
      </c>
    </row>
    <row r="10" spans="3:23" x14ac:dyDescent="0.25">
      <c r="C10" s="20" t="s">
        <v>143</v>
      </c>
      <c r="D10" s="21">
        <f ca="1">TODAY()-1</f>
        <v>41915</v>
      </c>
      <c r="I10" s="29"/>
      <c r="J10" t="str">
        <f>LEFT(K10,3)</f>
        <v>NAM</v>
      </c>
      <c r="K10" t="s">
        <v>364</v>
      </c>
      <c r="P10" t="str">
        <f>MID(Q10,2,3)</f>
        <v/>
      </c>
    </row>
    <row r="11" spans="3:23" x14ac:dyDescent="0.25">
      <c r="C11" s="20" t="s">
        <v>148</v>
      </c>
      <c r="D11" s="24">
        <f>COUNTA(N:N)-1</f>
        <v>1</v>
      </c>
      <c r="E11" t="s">
        <v>162</v>
      </c>
      <c r="I11" s="29"/>
      <c r="J11" t="str">
        <f>LEFT(K11,3)</f>
        <v>MOC</v>
      </c>
      <c r="K11" t="s">
        <v>352</v>
      </c>
    </row>
    <row r="12" spans="3:23" ht="15.75" x14ac:dyDescent="0.25">
      <c r="C12" s="20" t="s">
        <v>145</v>
      </c>
      <c r="D12" s="23">
        <v>10</v>
      </c>
      <c r="I12" s="29"/>
      <c r="J12" t="str">
        <f>LEFT(K12,3)</f>
        <v>SOF</v>
      </c>
      <c r="K12" t="s">
        <v>3063</v>
      </c>
    </row>
    <row r="13" spans="3:23" x14ac:dyDescent="0.25">
      <c r="C13" s="20" t="s">
        <v>149</v>
      </c>
      <c r="D13" s="24">
        <f>COUNTA(Q:Q)-1</f>
        <v>8</v>
      </c>
      <c r="E13" t="s">
        <v>161</v>
      </c>
      <c r="I13" s="29"/>
      <c r="J13" t="str">
        <f>LEFT(K13,3)</f>
        <v>SOF</v>
      </c>
      <c r="K13" t="s">
        <v>366</v>
      </c>
    </row>
    <row r="14" spans="3:23" ht="15.75" x14ac:dyDescent="0.25">
      <c r="C14" s="20" t="s">
        <v>145</v>
      </c>
      <c r="D14" s="23">
        <v>10</v>
      </c>
      <c r="I14" s="29"/>
      <c r="J14" t="str">
        <f>LEFT(K14,3)</f>
        <v>NIA</v>
      </c>
      <c r="K14" t="s">
        <v>3503</v>
      </c>
    </row>
    <row r="15" spans="3:23" x14ac:dyDescent="0.25">
      <c r="C15" s="20" t="s">
        <v>150</v>
      </c>
      <c r="D15" s="24">
        <f>COUNTA(T:T)-1</f>
        <v>1</v>
      </c>
      <c r="E15" t="s">
        <v>163</v>
      </c>
      <c r="I15" s="29"/>
      <c r="J15" t="str">
        <f>LEFT(K15,3)</f>
        <v/>
      </c>
    </row>
    <row r="16" spans="3:23" ht="15.75" x14ac:dyDescent="0.25">
      <c r="C16" s="20" t="s">
        <v>145</v>
      </c>
      <c r="D16" s="23">
        <v>6</v>
      </c>
      <c r="I16" s="29"/>
    </row>
    <row r="17" spans="9:9" x14ac:dyDescent="0.25">
      <c r="I17" s="29"/>
    </row>
    <row r="18" spans="9:9" x14ac:dyDescent="0.25">
      <c r="I18" s="29"/>
    </row>
    <row r="19" spans="9:9" x14ac:dyDescent="0.25">
      <c r="I19" s="29"/>
    </row>
    <row r="20" spans="9:9" x14ac:dyDescent="0.25">
      <c r="I20" s="29"/>
    </row>
    <row r="21" spans="9:9" x14ac:dyDescent="0.25">
      <c r="I21" s="29"/>
    </row>
    <row r="22" spans="9:9" x14ac:dyDescent="0.25">
      <c r="I22" s="29"/>
    </row>
    <row r="23" spans="9:9" x14ac:dyDescent="0.25">
      <c r="I23" s="29"/>
    </row>
    <row r="24" spans="9:9" x14ac:dyDescent="0.25">
      <c r="I24" s="29"/>
    </row>
    <row r="25" spans="9:9" x14ac:dyDescent="0.25">
      <c r="I25" s="29"/>
    </row>
    <row r="26" spans="9:9" x14ac:dyDescent="0.25">
      <c r="I26" s="29"/>
    </row>
    <row r="27" spans="9:9" x14ac:dyDescent="0.25">
      <c r="I27" s="29"/>
    </row>
    <row r="28" spans="9:9" x14ac:dyDescent="0.25">
      <c r="I28" s="29"/>
    </row>
    <row r="29" spans="9:9" x14ac:dyDescent="0.25">
      <c r="I29" s="29"/>
    </row>
    <row r="30" spans="9:9" x14ac:dyDescent="0.25">
      <c r="I30" s="29"/>
    </row>
    <row r="31" spans="9:9" x14ac:dyDescent="0.25">
      <c r="I31" s="29"/>
    </row>
    <row r="32" spans="9:9" x14ac:dyDescent="0.25">
      <c r="I32" s="29"/>
    </row>
    <row r="33" spans="9:9" x14ac:dyDescent="0.25">
      <c r="I33" s="29"/>
    </row>
    <row r="34" spans="9:9" x14ac:dyDescent="0.25">
      <c r="I34" s="29"/>
    </row>
    <row r="35" spans="9:9" x14ac:dyDescent="0.25">
      <c r="I35" s="29"/>
    </row>
    <row r="36" spans="9:9" x14ac:dyDescent="0.25">
      <c r="I36" s="29"/>
    </row>
    <row r="37" spans="9:9" x14ac:dyDescent="0.25">
      <c r="I37" s="29"/>
    </row>
    <row r="38" spans="9:9" x14ac:dyDescent="0.25">
      <c r="I38" s="29"/>
    </row>
    <row r="39" spans="9:9" x14ac:dyDescent="0.25">
      <c r="I39" s="29"/>
    </row>
    <row r="40" spans="9:9" x14ac:dyDescent="0.25">
      <c r="I40" s="29"/>
    </row>
    <row r="41" spans="9:9" x14ac:dyDescent="0.25">
      <c r="I4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W93"/>
  <sheetViews>
    <sheetView tabSelected="1" zoomScale="85" zoomScaleNormal="85" workbookViewId="0">
      <selection activeCell="G1" sqref="G1"/>
    </sheetView>
  </sheetViews>
  <sheetFormatPr defaultRowHeight="15" x14ac:dyDescent="0.25"/>
  <cols>
    <col min="1" max="1" width="4.140625" customWidth="1"/>
    <col min="2" max="2" width="3.5703125" customWidth="1"/>
    <col min="3" max="3" width="12.28515625" customWidth="1"/>
    <col min="4" max="4" width="11.28515625" customWidth="1"/>
    <col min="5" max="6" width="16" customWidth="1"/>
    <col min="7" max="7" width="14.42578125" customWidth="1"/>
    <col min="8" max="8" width="14.140625" bestFit="1" customWidth="1"/>
    <col min="9" max="9" width="5.42578125" customWidth="1"/>
    <col min="10" max="10" width="11.85546875" customWidth="1"/>
    <col min="11" max="11" width="14.140625" bestFit="1" customWidth="1"/>
    <col min="12" max="12" width="5.140625" customWidth="1"/>
    <col min="13" max="13" width="11.7109375" customWidth="1"/>
    <col min="14" max="14" width="14.140625" bestFit="1" customWidth="1"/>
    <col min="15" max="15" width="5.7109375" customWidth="1"/>
    <col min="16" max="16" width="16.42578125" customWidth="1"/>
    <col min="17" max="17" width="14.140625" bestFit="1" customWidth="1"/>
    <col min="19" max="19" width="12.42578125" customWidth="1"/>
    <col min="20" max="20" width="14.140625" bestFit="1" customWidth="1"/>
    <col min="22" max="22" width="12.28515625" customWidth="1"/>
    <col min="23" max="23" width="10.5703125" customWidth="1"/>
  </cols>
  <sheetData>
    <row r="1" spans="3:23" s="26" customFormat="1" ht="37.5" x14ac:dyDescent="0.3">
      <c r="G1" s="27" t="s">
        <v>137</v>
      </c>
      <c r="H1" s="52" t="s">
        <v>284</v>
      </c>
      <c r="I1" s="30"/>
      <c r="J1" s="28" t="s">
        <v>138</v>
      </c>
      <c r="K1" s="52" t="s">
        <v>284</v>
      </c>
      <c r="M1" s="28" t="s">
        <v>139</v>
      </c>
      <c r="N1" s="52" t="s">
        <v>237</v>
      </c>
      <c r="P1" s="28" t="s">
        <v>140</v>
      </c>
      <c r="Q1" s="52" t="s">
        <v>237</v>
      </c>
      <c r="S1" s="28" t="s">
        <v>141</v>
      </c>
      <c r="T1" s="52" t="s">
        <v>237</v>
      </c>
      <c r="V1" s="28" t="s">
        <v>158</v>
      </c>
      <c r="W1" s="52" t="s">
        <v>237</v>
      </c>
    </row>
    <row r="2" spans="3:23" x14ac:dyDescent="0.25">
      <c r="C2" t="s">
        <v>142</v>
      </c>
      <c r="G2" t="str">
        <f>LEFT(H2,3)</f>
        <v>GAZ</v>
      </c>
      <c r="H2" t="s">
        <v>495</v>
      </c>
      <c r="I2" s="19"/>
      <c r="J2" t="str">
        <f>LEFT(K2,3)</f>
        <v>NAM</v>
      </c>
      <c r="K2" t="s">
        <v>455</v>
      </c>
      <c r="M2" t="str">
        <f>MID(N2,2,3)</f>
        <v>CAB</v>
      </c>
      <c r="N2" t="s">
        <v>672</v>
      </c>
      <c r="P2" t="str">
        <f>MID(Q2,2,3)</f>
        <v>MOC</v>
      </c>
      <c r="Q2" t="s">
        <v>647</v>
      </c>
      <c r="S2" t="str">
        <f>MID(T2,2,3)</f>
        <v>SOF</v>
      </c>
      <c r="T2" t="s">
        <v>637</v>
      </c>
      <c r="V2" t="str">
        <f>MID(W2,2,3)</f>
        <v/>
      </c>
    </row>
    <row r="3" spans="3:23" x14ac:dyDescent="0.25">
      <c r="C3" s="20" t="s">
        <v>143</v>
      </c>
      <c r="D3" s="21">
        <f ca="1">TODAY()-1</f>
        <v>41915</v>
      </c>
      <c r="G3" t="str">
        <f>LEFT(H3,3)</f>
        <v>GAZ</v>
      </c>
      <c r="H3" t="s">
        <v>496</v>
      </c>
      <c r="I3" s="19"/>
      <c r="J3" t="str">
        <f>LEFT(K3,3)</f>
        <v>NAM</v>
      </c>
      <c r="K3" t="s">
        <v>411</v>
      </c>
      <c r="M3" t="str">
        <f>MID(N3,2,3)</f>
        <v>CAB</v>
      </c>
      <c r="N3" t="s">
        <v>645</v>
      </c>
      <c r="P3" t="str">
        <f>MID(Q3,2,3)</f>
        <v>SOF</v>
      </c>
      <c r="Q3" t="s">
        <v>637</v>
      </c>
      <c r="S3" t="str">
        <f>MID(T3,2,3)</f>
        <v>SOF</v>
      </c>
      <c r="T3" t="s">
        <v>643</v>
      </c>
    </row>
    <row r="4" spans="3:23" x14ac:dyDescent="0.25">
      <c r="C4" s="20" t="s">
        <v>144</v>
      </c>
      <c r="D4" s="22">
        <f>COUNTA(H:H)-1</f>
        <v>32</v>
      </c>
      <c r="E4" t="s">
        <v>437</v>
      </c>
      <c r="G4" t="str">
        <f>LEFT(H4,3)</f>
        <v>GAZ</v>
      </c>
      <c r="H4" t="s">
        <v>466</v>
      </c>
      <c r="I4" s="19"/>
      <c r="J4" t="str">
        <f>LEFT(K4,3)</f>
        <v>ZAM</v>
      </c>
      <c r="K4" t="s">
        <v>315</v>
      </c>
      <c r="M4" t="str">
        <f>MID(N4,2,3)</f>
        <v>MAP</v>
      </c>
      <c r="N4" t="s">
        <v>277</v>
      </c>
      <c r="P4" t="str">
        <f>MID(Q4,2,3)</f>
        <v>SOF</v>
      </c>
      <c r="Q4" t="s">
        <v>643</v>
      </c>
      <c r="S4" t="str">
        <f>MID(T4,2,3)</f>
        <v>CAB</v>
      </c>
      <c r="T4" t="s">
        <v>672</v>
      </c>
    </row>
    <row r="5" spans="3:23" ht="15.75" x14ac:dyDescent="0.25">
      <c r="C5" s="20" t="s">
        <v>145</v>
      </c>
      <c r="D5" s="23">
        <v>57</v>
      </c>
      <c r="G5" t="str">
        <f>LEFT(H5,3)</f>
        <v>GAZ</v>
      </c>
      <c r="H5" t="s">
        <v>473</v>
      </c>
      <c r="I5" s="19"/>
      <c r="J5" t="str">
        <f>LEFT(K5,3)</f>
        <v>GAZ</v>
      </c>
      <c r="K5" t="s">
        <v>460</v>
      </c>
      <c r="M5" t="str">
        <f>MID(N5,2,3)</f>
        <v>TET</v>
      </c>
      <c r="N5" t="s">
        <v>669</v>
      </c>
      <c r="P5" t="str">
        <f>MID(Q5,2,3)</f>
        <v>ZAM</v>
      </c>
      <c r="Q5" t="s">
        <v>10543</v>
      </c>
      <c r="S5" t="str">
        <f>MID(T5,2,3)</f>
        <v>CAB</v>
      </c>
      <c r="T5" t="s">
        <v>645</v>
      </c>
    </row>
    <row r="6" spans="3:23" x14ac:dyDescent="0.25">
      <c r="C6" s="20" t="s">
        <v>146</v>
      </c>
      <c r="D6" s="22">
        <f>COUNTA(K:K)-1</f>
        <v>91</v>
      </c>
      <c r="E6" t="s">
        <v>438</v>
      </c>
      <c r="G6" t="str">
        <f>LEFT(H6,3)</f>
        <v>GAZ</v>
      </c>
      <c r="H6" t="s">
        <v>349</v>
      </c>
      <c r="I6" s="19"/>
      <c r="J6" t="str">
        <f>LEFT(K6,3)</f>
        <v>GAZ</v>
      </c>
      <c r="K6" t="s">
        <v>495</v>
      </c>
      <c r="M6" t="str">
        <f>MID(N6,2,3)</f>
        <v/>
      </c>
      <c r="P6" t="str">
        <f>MID(Q6,2,3)</f>
        <v>CAB</v>
      </c>
      <c r="Q6" t="s">
        <v>671</v>
      </c>
      <c r="S6" t="str">
        <f>MID(T6,2,3)</f>
        <v>GAZ</v>
      </c>
      <c r="T6" t="s">
        <v>278</v>
      </c>
    </row>
    <row r="7" spans="3:23" ht="15.75" x14ac:dyDescent="0.25">
      <c r="C7" s="20" t="s">
        <v>145</v>
      </c>
      <c r="D7" s="23">
        <v>91</v>
      </c>
      <c r="G7" t="str">
        <f>LEFT(H7,3)</f>
        <v>GAZ</v>
      </c>
      <c r="H7" t="s">
        <v>480</v>
      </c>
      <c r="I7" s="29"/>
      <c r="J7" t="str">
        <f>LEFT(K7,3)</f>
        <v>GAZ</v>
      </c>
      <c r="K7" t="s">
        <v>463</v>
      </c>
      <c r="P7" t="str">
        <f>MID(Q7,2,3)</f>
        <v>CAB</v>
      </c>
      <c r="Q7" t="s">
        <v>658</v>
      </c>
      <c r="S7" t="str">
        <f>MID(T7,2,3)</f>
        <v>CAB</v>
      </c>
      <c r="T7" t="s">
        <v>409</v>
      </c>
    </row>
    <row r="8" spans="3:23" x14ac:dyDescent="0.25">
      <c r="G8" t="str">
        <f>LEFT(H8,3)</f>
        <v>MAP</v>
      </c>
      <c r="H8" t="s">
        <v>318</v>
      </c>
      <c r="I8" s="29"/>
      <c r="J8" t="str">
        <f>LEFT(K8,3)</f>
        <v>GAZ</v>
      </c>
      <c r="K8" t="s">
        <v>466</v>
      </c>
      <c r="P8" t="str">
        <f>MID(Q8,2,3)</f>
        <v>CAB</v>
      </c>
      <c r="Q8" t="s">
        <v>672</v>
      </c>
      <c r="S8" t="str">
        <f>MID(T8,2,3)</f>
        <v>SOF</v>
      </c>
      <c r="T8" t="s">
        <v>10794</v>
      </c>
    </row>
    <row r="9" spans="3:23" x14ac:dyDescent="0.25">
      <c r="C9" t="s">
        <v>147</v>
      </c>
      <c r="G9" t="str">
        <f>LEFT(H9,3)</f>
        <v>INH</v>
      </c>
      <c r="H9" t="s">
        <v>853</v>
      </c>
      <c r="I9" s="29"/>
      <c r="J9" t="str">
        <f>LEFT(K9,3)</f>
        <v>GAZ</v>
      </c>
      <c r="K9" t="s">
        <v>372</v>
      </c>
      <c r="P9" t="str">
        <f>MID(Q9,2,3)</f>
        <v>ZAM</v>
      </c>
      <c r="Q9" t="s">
        <v>10544</v>
      </c>
      <c r="S9" t="str">
        <f>MID(T9,2,3)</f>
        <v>SOF</v>
      </c>
      <c r="T9" t="s">
        <v>654</v>
      </c>
    </row>
    <row r="10" spans="3:23" x14ac:dyDescent="0.25">
      <c r="C10" s="20" t="s">
        <v>143</v>
      </c>
      <c r="D10" s="21">
        <f ca="1">TODAY()-1</f>
        <v>41915</v>
      </c>
      <c r="G10" t="str">
        <f>LEFT(H10,3)</f>
        <v>INH</v>
      </c>
      <c r="H10" t="s">
        <v>546</v>
      </c>
      <c r="I10" s="29"/>
      <c r="J10" t="str">
        <f>LEFT(K10,3)</f>
        <v>GAZ</v>
      </c>
      <c r="K10" t="s">
        <v>501</v>
      </c>
      <c r="P10" t="str">
        <f>MID(Q10,2,3)</f>
        <v>CAB</v>
      </c>
      <c r="Q10" t="s">
        <v>645</v>
      </c>
      <c r="S10" t="str">
        <f>MID(T10,2,3)</f>
        <v>MAC</v>
      </c>
      <c r="T10" t="s">
        <v>374</v>
      </c>
    </row>
    <row r="11" spans="3:23" x14ac:dyDescent="0.25">
      <c r="C11" s="20" t="s">
        <v>148</v>
      </c>
      <c r="D11" s="24">
        <f>COUNTA(N:N)-1</f>
        <v>4</v>
      </c>
      <c r="E11" t="s">
        <v>439</v>
      </c>
      <c r="G11" t="str">
        <f>LEFT(H11,3)</f>
        <v>INH</v>
      </c>
      <c r="H11" t="s">
        <v>557</v>
      </c>
      <c r="I11" s="29"/>
      <c r="J11" t="str">
        <f>LEFT(K11,3)</f>
        <v>GAZ</v>
      </c>
      <c r="K11" t="s">
        <v>497</v>
      </c>
      <c r="P11" t="str">
        <f>MID(Q11,2,3)</f>
        <v>ZAM</v>
      </c>
      <c r="Q11" t="s">
        <v>10755</v>
      </c>
      <c r="S11" t="str">
        <f>MID(T11,2,3)</f>
        <v>MAC</v>
      </c>
      <c r="T11" t="s">
        <v>1459</v>
      </c>
    </row>
    <row r="12" spans="3:23" ht="15.75" x14ac:dyDescent="0.25">
      <c r="C12" s="20" t="s">
        <v>145</v>
      </c>
      <c r="D12" s="23">
        <v>6</v>
      </c>
      <c r="G12" t="str">
        <f>LEFT(H12,3)</f>
        <v>INH</v>
      </c>
      <c r="H12" t="s">
        <v>1017</v>
      </c>
      <c r="I12" s="29"/>
      <c r="J12" t="str">
        <f>LEFT(K12,3)</f>
        <v>GAZ</v>
      </c>
      <c r="K12" t="s">
        <v>349</v>
      </c>
      <c r="P12" t="str">
        <f>MID(Q12,2,3)</f>
        <v>CAB</v>
      </c>
      <c r="Q12" t="s">
        <v>652</v>
      </c>
      <c r="S12" t="str">
        <f>MID(T12,2,3)</f>
        <v>MAC</v>
      </c>
      <c r="T12" t="s">
        <v>10576</v>
      </c>
    </row>
    <row r="13" spans="3:23" x14ac:dyDescent="0.25">
      <c r="C13" s="20" t="s">
        <v>149</v>
      </c>
      <c r="D13" s="24">
        <f>COUNTA(Q:Q)-1</f>
        <v>23</v>
      </c>
      <c r="E13" t="s">
        <v>440</v>
      </c>
      <c r="G13" t="str">
        <f>LEFT(H13,3)</f>
        <v>INH</v>
      </c>
      <c r="H13" t="s">
        <v>564</v>
      </c>
      <c r="I13" s="29"/>
      <c r="J13" t="str">
        <f>LEFT(K13,3)</f>
        <v>GAZ</v>
      </c>
      <c r="K13" t="s">
        <v>522</v>
      </c>
      <c r="P13" t="str">
        <f>MID(Q13,2,3)</f>
        <v>GAZ</v>
      </c>
      <c r="Q13" t="s">
        <v>278</v>
      </c>
      <c r="S13" t="str">
        <f>MID(T13,2,3)</f>
        <v>MAC</v>
      </c>
      <c r="T13" t="s">
        <v>10577</v>
      </c>
    </row>
    <row r="14" spans="3:23" ht="15.75" x14ac:dyDescent="0.25">
      <c r="C14" s="20" t="s">
        <v>145</v>
      </c>
      <c r="D14" s="23">
        <v>20</v>
      </c>
      <c r="G14" t="str">
        <f>LEFT(H14,3)</f>
        <v>INH</v>
      </c>
      <c r="H14" t="s">
        <v>424</v>
      </c>
      <c r="I14" s="29"/>
      <c r="J14" t="str">
        <f>LEFT(K14,3)</f>
        <v>GAZ</v>
      </c>
      <c r="K14" t="s">
        <v>523</v>
      </c>
      <c r="P14" t="str">
        <f>MID(Q14,2,3)</f>
        <v>SOF</v>
      </c>
      <c r="Q14" t="s">
        <v>10823</v>
      </c>
      <c r="S14" t="str">
        <f>MID(T14,2,3)</f>
        <v>SOF</v>
      </c>
      <c r="T14" t="s">
        <v>642</v>
      </c>
    </row>
    <row r="15" spans="3:23" x14ac:dyDescent="0.25">
      <c r="C15" s="20" t="s">
        <v>150</v>
      </c>
      <c r="D15" s="24">
        <f>COUNTA(T:T)-1</f>
        <v>13</v>
      </c>
      <c r="E15" t="s">
        <v>441</v>
      </c>
      <c r="G15" t="str">
        <f>LEFT(H15,3)</f>
        <v>INH</v>
      </c>
      <c r="H15" t="s">
        <v>571</v>
      </c>
      <c r="I15" s="29"/>
      <c r="J15" t="str">
        <f>LEFT(K15,3)</f>
        <v>INH</v>
      </c>
      <c r="K15" t="s">
        <v>853</v>
      </c>
      <c r="P15" t="str">
        <f>MID(Q15,2,3)</f>
        <v>MAN</v>
      </c>
      <c r="Q15" t="s">
        <v>10581</v>
      </c>
      <c r="S15" t="str">
        <f>MID(T15,2,3)</f>
        <v/>
      </c>
    </row>
    <row r="16" spans="3:23" ht="15.75" x14ac:dyDescent="0.25">
      <c r="C16" s="20" t="s">
        <v>145</v>
      </c>
      <c r="D16" s="23">
        <v>16</v>
      </c>
      <c r="G16" t="str">
        <f>LEFT(H16,3)</f>
        <v>INH</v>
      </c>
      <c r="H16" t="s">
        <v>742</v>
      </c>
      <c r="I16" s="29"/>
      <c r="J16" t="str">
        <f>LEFT(K16,3)</f>
        <v>INH</v>
      </c>
      <c r="K16" t="s">
        <v>539</v>
      </c>
      <c r="P16" t="str">
        <f>MID(Q16,2,3)</f>
        <v>SOF</v>
      </c>
      <c r="Q16" t="s">
        <v>653</v>
      </c>
    </row>
    <row r="17" spans="7:17" x14ac:dyDescent="0.25">
      <c r="G17" t="str">
        <f>LEFT(H17,3)</f>
        <v>INH</v>
      </c>
      <c r="H17" t="s">
        <v>580</v>
      </c>
      <c r="I17" s="29"/>
      <c r="J17" t="str">
        <f>LEFT(K17,3)</f>
        <v>INH</v>
      </c>
      <c r="K17" t="s">
        <v>546</v>
      </c>
      <c r="P17" t="str">
        <f>MID(Q17,2,3)</f>
        <v>MAN</v>
      </c>
      <c r="Q17" t="s">
        <v>370</v>
      </c>
    </row>
    <row r="18" spans="7:17" x14ac:dyDescent="0.25">
      <c r="G18" t="str">
        <f>LEFT(H18,3)</f>
        <v>INH</v>
      </c>
      <c r="H18" t="s">
        <v>942</v>
      </c>
      <c r="I18" s="29"/>
      <c r="J18" t="str">
        <f>LEFT(K18,3)</f>
        <v>INH</v>
      </c>
      <c r="K18" t="s">
        <v>548</v>
      </c>
      <c r="P18" t="str">
        <f>MID(Q18,2,3)</f>
        <v>MAN</v>
      </c>
      <c r="Q18" t="s">
        <v>10657</v>
      </c>
    </row>
    <row r="19" spans="7:17" x14ac:dyDescent="0.25">
      <c r="G19" t="str">
        <f>LEFT(H19,3)</f>
        <v>CAB</v>
      </c>
      <c r="H19" t="s">
        <v>583</v>
      </c>
      <c r="I19" s="29"/>
      <c r="J19" t="str">
        <f>LEFT(K19,3)</f>
        <v>INH</v>
      </c>
      <c r="K19" t="s">
        <v>564</v>
      </c>
      <c r="P19" t="str">
        <f>MID(Q19,2,3)</f>
        <v>NIA</v>
      </c>
      <c r="Q19" t="s">
        <v>659</v>
      </c>
    </row>
    <row r="20" spans="7:17" x14ac:dyDescent="0.25">
      <c r="G20" t="str">
        <f>LEFT(H20,3)</f>
        <v>CAB</v>
      </c>
      <c r="H20" t="s">
        <v>595</v>
      </c>
      <c r="I20" s="29"/>
      <c r="J20" t="str">
        <f>LEFT(K20,3)</f>
        <v>INH</v>
      </c>
      <c r="K20" t="s">
        <v>508</v>
      </c>
      <c r="P20" t="str">
        <f>MID(Q20,2,3)</f>
        <v>MAC</v>
      </c>
      <c r="Q20" t="s">
        <v>374</v>
      </c>
    </row>
    <row r="21" spans="7:17" x14ac:dyDescent="0.25">
      <c r="G21" t="str">
        <f>LEFT(H21,3)</f>
        <v>NAM</v>
      </c>
      <c r="H21" t="s">
        <v>359</v>
      </c>
      <c r="I21" s="29"/>
      <c r="J21" t="str">
        <f>LEFT(K21,3)</f>
        <v>INH</v>
      </c>
      <c r="K21" t="s">
        <v>424</v>
      </c>
      <c r="P21" t="str">
        <f>MID(Q21,2,3)</f>
        <v>MAC</v>
      </c>
      <c r="Q21" t="s">
        <v>1459</v>
      </c>
    </row>
    <row r="22" spans="7:17" x14ac:dyDescent="0.25">
      <c r="G22" t="str">
        <f>LEFT(H22,3)</f>
        <v>ZAM</v>
      </c>
      <c r="H22" t="s">
        <v>957</v>
      </c>
      <c r="I22" s="29"/>
      <c r="J22" t="str">
        <f>LEFT(K22,3)</f>
        <v>INH</v>
      </c>
      <c r="K22" t="s">
        <v>571</v>
      </c>
      <c r="P22" t="str">
        <f>MID(Q22,2,3)</f>
        <v>MAC</v>
      </c>
      <c r="Q22" t="s">
        <v>10576</v>
      </c>
    </row>
    <row r="23" spans="7:17" x14ac:dyDescent="0.25">
      <c r="G23" t="str">
        <f>LEFT(H23,3)</f>
        <v>NAM</v>
      </c>
      <c r="H23" t="s">
        <v>344</v>
      </c>
      <c r="I23" s="29"/>
      <c r="J23" t="str">
        <f>LEFT(K23,3)</f>
        <v>GAZ</v>
      </c>
      <c r="K23" t="s">
        <v>5655</v>
      </c>
      <c r="P23" t="str">
        <f>MID(Q23,2,3)</f>
        <v>CAB</v>
      </c>
      <c r="Q23" t="s">
        <v>768</v>
      </c>
    </row>
    <row r="24" spans="7:17" x14ac:dyDescent="0.25">
      <c r="G24" t="str">
        <f>LEFT(H24,3)</f>
        <v>NAM</v>
      </c>
      <c r="H24" t="s">
        <v>364</v>
      </c>
      <c r="I24" s="29"/>
      <c r="J24" t="str">
        <f>LEFT(K24,3)</f>
        <v>GAZ</v>
      </c>
      <c r="K24" t="s">
        <v>417</v>
      </c>
      <c r="P24" t="str">
        <f>MID(Q24,2,3)</f>
        <v>NAC</v>
      </c>
      <c r="Q24" t="s">
        <v>640</v>
      </c>
    </row>
    <row r="25" spans="7:17" x14ac:dyDescent="0.25">
      <c r="G25" t="str">
        <f>LEFT(H25,3)</f>
        <v>NAC</v>
      </c>
      <c r="H25" t="s">
        <v>666</v>
      </c>
      <c r="I25" s="29"/>
      <c r="J25" t="str">
        <f>LEFT(K25,3)</f>
        <v>GAZ</v>
      </c>
      <c r="K25" t="s">
        <v>535</v>
      </c>
      <c r="P25" t="str">
        <f>MID(Q25,2,3)</f>
        <v/>
      </c>
    </row>
    <row r="26" spans="7:17" x14ac:dyDescent="0.25">
      <c r="G26" t="str">
        <f>LEFT(H26,3)</f>
        <v>SOF</v>
      </c>
      <c r="H26" t="s">
        <v>913</v>
      </c>
      <c r="I26" s="29"/>
      <c r="J26" t="str">
        <f>LEFT(K26,3)</f>
        <v>INH</v>
      </c>
      <c r="K26" t="s">
        <v>512</v>
      </c>
    </row>
    <row r="27" spans="7:17" x14ac:dyDescent="0.25">
      <c r="G27" t="str">
        <f>LEFT(H27,3)</f>
        <v>SOF</v>
      </c>
      <c r="H27" t="s">
        <v>366</v>
      </c>
      <c r="I27" s="29"/>
      <c r="J27" t="str">
        <f>LEFT(K27,3)</f>
        <v>INH</v>
      </c>
      <c r="K27" t="s">
        <v>550</v>
      </c>
    </row>
    <row r="28" spans="7:17" x14ac:dyDescent="0.25">
      <c r="G28" t="str">
        <f>LEFT(H28,3)</f>
        <v>MAN</v>
      </c>
      <c r="H28" t="s">
        <v>340</v>
      </c>
      <c r="I28" s="29"/>
      <c r="J28" t="str">
        <f>LEFT(K28,3)</f>
        <v>INH</v>
      </c>
      <c r="K28" t="s">
        <v>6106</v>
      </c>
    </row>
    <row r="29" spans="7:17" x14ac:dyDescent="0.25">
      <c r="G29" t="str">
        <f>LEFT(H29,3)</f>
        <v>MAN</v>
      </c>
      <c r="H29" t="s">
        <v>373</v>
      </c>
      <c r="I29" s="29"/>
      <c r="J29" t="str">
        <f>LEFT(K29,3)</f>
        <v>INH</v>
      </c>
      <c r="K29" t="s">
        <v>580</v>
      </c>
    </row>
    <row r="30" spans="7:17" x14ac:dyDescent="0.25">
      <c r="G30" t="str">
        <f>LEFT(H30,3)</f>
        <v>GAZ</v>
      </c>
      <c r="H30" t="s">
        <v>465</v>
      </c>
      <c r="I30" s="29"/>
      <c r="J30" t="str">
        <f>LEFT(K30,3)</f>
        <v>INH</v>
      </c>
      <c r="K30" t="s">
        <v>581</v>
      </c>
    </row>
    <row r="31" spans="7:17" x14ac:dyDescent="0.25">
      <c r="G31" t="str">
        <f>LEFT(H31,3)</f>
        <v>GAZ</v>
      </c>
      <c r="H31" t="s">
        <v>471</v>
      </c>
      <c r="I31" s="29"/>
      <c r="J31" t="str">
        <f>LEFT(K31,3)</f>
        <v>INH</v>
      </c>
      <c r="K31" t="s">
        <v>942</v>
      </c>
    </row>
    <row r="32" spans="7:17" x14ac:dyDescent="0.25">
      <c r="G32" t="str">
        <f>LEFT(H32,3)</f>
        <v>GAZ</v>
      </c>
      <c r="H32" t="s">
        <v>4862</v>
      </c>
      <c r="I32" s="29"/>
      <c r="J32" t="str">
        <f>LEFT(K32,3)</f>
        <v>CAB</v>
      </c>
      <c r="K32" t="s">
        <v>584</v>
      </c>
    </row>
    <row r="33" spans="7:11" x14ac:dyDescent="0.25">
      <c r="G33" t="str">
        <f>LEFT(H33,3)</f>
        <v>INH</v>
      </c>
      <c r="H33" t="s">
        <v>848</v>
      </c>
      <c r="I33" s="29"/>
      <c r="J33" t="str">
        <f>LEFT(K33,3)</f>
        <v>CAB</v>
      </c>
      <c r="K33" t="s">
        <v>687</v>
      </c>
    </row>
    <row r="34" spans="7:11" x14ac:dyDescent="0.25">
      <c r="G34" t="str">
        <f>LEFT(H34,3)</f>
        <v/>
      </c>
      <c r="I34" s="29"/>
      <c r="J34" t="str">
        <f>LEFT(K34,3)</f>
        <v>CAB</v>
      </c>
      <c r="K34" t="s">
        <v>586</v>
      </c>
    </row>
    <row r="35" spans="7:11" x14ac:dyDescent="0.25">
      <c r="I35" s="29"/>
      <c r="J35" t="str">
        <f>LEFT(K35,3)</f>
        <v>CAB</v>
      </c>
      <c r="K35" t="s">
        <v>757</v>
      </c>
    </row>
    <row r="36" spans="7:11" x14ac:dyDescent="0.25">
      <c r="I36" s="29"/>
      <c r="J36" t="str">
        <f>LEFT(K36,3)</f>
        <v>CAB</v>
      </c>
      <c r="K36" t="s">
        <v>1413</v>
      </c>
    </row>
    <row r="37" spans="7:11" x14ac:dyDescent="0.25">
      <c r="I37" s="29"/>
      <c r="J37" t="str">
        <f>LEFT(K37,3)</f>
        <v>CAB</v>
      </c>
      <c r="K37" t="s">
        <v>952</v>
      </c>
    </row>
    <row r="38" spans="7:11" x14ac:dyDescent="0.25">
      <c r="I38" s="29"/>
      <c r="J38" t="str">
        <f>LEFT(K38,3)</f>
        <v>CAB</v>
      </c>
      <c r="K38" t="s">
        <v>594</v>
      </c>
    </row>
    <row r="39" spans="7:11" x14ac:dyDescent="0.25">
      <c r="I39" s="29"/>
      <c r="J39" t="str">
        <f>LEFT(K39,3)</f>
        <v>CAB</v>
      </c>
      <c r="K39" t="s">
        <v>347</v>
      </c>
    </row>
    <row r="40" spans="7:11" x14ac:dyDescent="0.25">
      <c r="I40" s="29"/>
      <c r="J40" t="str">
        <f>LEFT(K40,3)</f>
        <v>ZAM</v>
      </c>
      <c r="K40" t="s">
        <v>597</v>
      </c>
    </row>
    <row r="41" spans="7:11" x14ac:dyDescent="0.25">
      <c r="I41" s="29"/>
      <c r="J41" t="str">
        <f>LEFT(K41,3)</f>
        <v>ZAM</v>
      </c>
      <c r="K41" t="s">
        <v>957</v>
      </c>
    </row>
    <row r="42" spans="7:11" x14ac:dyDescent="0.25">
      <c r="I42" s="29"/>
      <c r="J42" t="str">
        <f>LEFT(K42,3)</f>
        <v>ZAM</v>
      </c>
      <c r="K42" t="s">
        <v>602</v>
      </c>
    </row>
    <row r="43" spans="7:11" x14ac:dyDescent="0.25">
      <c r="I43" s="29"/>
      <c r="J43" t="str">
        <f>LEFT(K43,3)</f>
        <v>ZAM</v>
      </c>
      <c r="K43" t="s">
        <v>603</v>
      </c>
    </row>
    <row r="44" spans="7:11" x14ac:dyDescent="0.25">
      <c r="I44" s="29"/>
      <c r="J44" t="str">
        <f>LEFT(K44,3)</f>
        <v>ZAM</v>
      </c>
      <c r="K44" t="s">
        <v>328</v>
      </c>
    </row>
    <row r="45" spans="7:11" x14ac:dyDescent="0.25">
      <c r="I45" s="29"/>
      <c r="J45" t="str">
        <f>LEFT(K45,3)</f>
        <v>CAB</v>
      </c>
      <c r="K45" t="s">
        <v>356</v>
      </c>
    </row>
    <row r="46" spans="7:11" x14ac:dyDescent="0.25">
      <c r="I46" s="29"/>
      <c r="J46" t="str">
        <f>LEFT(K46,3)</f>
        <v>CAB</v>
      </c>
      <c r="K46" t="s">
        <v>589</v>
      </c>
    </row>
    <row r="47" spans="7:11" x14ac:dyDescent="0.25">
      <c r="I47" s="29"/>
      <c r="J47" t="str">
        <f>LEFT(K47,3)</f>
        <v>CAB</v>
      </c>
      <c r="K47" t="s">
        <v>1359</v>
      </c>
    </row>
    <row r="48" spans="7:11" x14ac:dyDescent="0.25">
      <c r="I48" s="29"/>
      <c r="J48" t="str">
        <f>LEFT(K48,3)</f>
        <v>CAB</v>
      </c>
      <c r="K48" t="s">
        <v>591</v>
      </c>
    </row>
    <row r="49" spans="10:11" x14ac:dyDescent="0.25">
      <c r="J49" t="str">
        <f>LEFT(K49,3)</f>
        <v>CAB</v>
      </c>
      <c r="K49" t="s">
        <v>8596</v>
      </c>
    </row>
    <row r="50" spans="10:11" x14ac:dyDescent="0.25">
      <c r="J50" t="str">
        <f>LEFT(K50,3)</f>
        <v>NAM</v>
      </c>
      <c r="K50" t="s">
        <v>398</v>
      </c>
    </row>
    <row r="51" spans="10:11" x14ac:dyDescent="0.25">
      <c r="J51" t="str">
        <f>LEFT(K51,3)</f>
        <v>NAM</v>
      </c>
      <c r="K51" t="s">
        <v>344</v>
      </c>
    </row>
    <row r="52" spans="10:11" x14ac:dyDescent="0.25">
      <c r="J52" t="str">
        <f>LEFT(K52,3)</f>
        <v>NAM</v>
      </c>
      <c r="K52" t="s">
        <v>364</v>
      </c>
    </row>
    <row r="53" spans="10:11" x14ac:dyDescent="0.25">
      <c r="J53" t="str">
        <f>LEFT(K53,3)</f>
        <v>NAC</v>
      </c>
      <c r="K53" t="s">
        <v>9448</v>
      </c>
    </row>
    <row r="54" spans="10:11" x14ac:dyDescent="0.25">
      <c r="J54" t="str">
        <f>LEFT(K54,3)</f>
        <v>NAC</v>
      </c>
      <c r="K54" t="s">
        <v>610</v>
      </c>
    </row>
    <row r="55" spans="10:11" x14ac:dyDescent="0.25">
      <c r="J55" t="str">
        <f>LEFT(K55,3)</f>
        <v>NAC</v>
      </c>
      <c r="K55" t="s">
        <v>613</v>
      </c>
    </row>
    <row r="56" spans="10:11" x14ac:dyDescent="0.25">
      <c r="J56" t="str">
        <f>LEFT(K56,3)</f>
        <v>MOC</v>
      </c>
      <c r="K56" t="s">
        <v>404</v>
      </c>
    </row>
    <row r="57" spans="10:11" x14ac:dyDescent="0.25">
      <c r="J57" t="str">
        <f>LEFT(K57,3)</f>
        <v>MOC</v>
      </c>
      <c r="K57" t="s">
        <v>428</v>
      </c>
    </row>
    <row r="58" spans="10:11" x14ac:dyDescent="0.25">
      <c r="J58" t="str">
        <f>LEFT(K58,3)</f>
        <v>MOC</v>
      </c>
      <c r="K58" t="s">
        <v>618</v>
      </c>
    </row>
    <row r="59" spans="10:11" x14ac:dyDescent="0.25">
      <c r="J59" t="str">
        <f>LEFT(K59,3)</f>
        <v>MOC</v>
      </c>
      <c r="K59" t="s">
        <v>832</v>
      </c>
    </row>
    <row r="60" spans="10:11" x14ac:dyDescent="0.25">
      <c r="J60" t="str">
        <f>LEFT(K60,3)</f>
        <v>MOC</v>
      </c>
      <c r="K60" t="s">
        <v>620</v>
      </c>
    </row>
    <row r="61" spans="10:11" x14ac:dyDescent="0.25">
      <c r="J61" t="str">
        <f>LEFT(K61,3)</f>
        <v>MOC</v>
      </c>
      <c r="K61" t="s">
        <v>729</v>
      </c>
    </row>
    <row r="62" spans="10:11" x14ac:dyDescent="0.25">
      <c r="J62" t="str">
        <f>LEFT(K62,3)</f>
        <v>MOC</v>
      </c>
      <c r="K62" t="s">
        <v>352</v>
      </c>
    </row>
    <row r="63" spans="10:11" x14ac:dyDescent="0.25">
      <c r="J63" t="str">
        <f>LEFT(K63,3)</f>
        <v>MAN</v>
      </c>
      <c r="K63" t="s">
        <v>1363</v>
      </c>
    </row>
    <row r="64" spans="10:11" x14ac:dyDescent="0.25">
      <c r="J64" t="str">
        <f>LEFT(K64,3)</f>
        <v>SOF</v>
      </c>
      <c r="K64" t="s">
        <v>628</v>
      </c>
    </row>
    <row r="65" spans="10:11" x14ac:dyDescent="0.25">
      <c r="J65" t="str">
        <f>LEFT(K65,3)</f>
        <v>SOF</v>
      </c>
      <c r="K65" t="s">
        <v>3063</v>
      </c>
    </row>
    <row r="66" spans="10:11" x14ac:dyDescent="0.25">
      <c r="J66" t="str">
        <f>LEFT(K66,3)</f>
        <v>TET</v>
      </c>
      <c r="K66" t="s">
        <v>406</v>
      </c>
    </row>
    <row r="67" spans="10:11" x14ac:dyDescent="0.25">
      <c r="J67" t="str">
        <f>LEFT(K67,3)</f>
        <v>SOF</v>
      </c>
      <c r="K67" t="s">
        <v>366</v>
      </c>
    </row>
    <row r="68" spans="10:11" x14ac:dyDescent="0.25">
      <c r="J68" t="str">
        <f>LEFT(K68,3)</f>
        <v>NIA</v>
      </c>
      <c r="K68" t="s">
        <v>3503</v>
      </c>
    </row>
    <row r="69" spans="10:11" x14ac:dyDescent="0.25">
      <c r="J69" t="str">
        <f>LEFT(K69,3)</f>
        <v>NIA</v>
      </c>
      <c r="K69" t="s">
        <v>632</v>
      </c>
    </row>
    <row r="70" spans="10:11" x14ac:dyDescent="0.25">
      <c r="J70" t="str">
        <f>LEFT(K70,3)</f>
        <v>MAN</v>
      </c>
      <c r="K70" t="s">
        <v>633</v>
      </c>
    </row>
    <row r="71" spans="10:11" x14ac:dyDescent="0.25">
      <c r="J71" t="str">
        <f>LEFT(K71,3)</f>
        <v>MAN</v>
      </c>
      <c r="K71" t="s">
        <v>3005</v>
      </c>
    </row>
    <row r="72" spans="10:11" x14ac:dyDescent="0.25">
      <c r="J72" t="str">
        <f>LEFT(K72,3)</f>
        <v>MAN</v>
      </c>
      <c r="K72" t="s">
        <v>858</v>
      </c>
    </row>
    <row r="73" spans="10:11" x14ac:dyDescent="0.25">
      <c r="J73" t="str">
        <f>LEFT(K73,3)</f>
        <v>MAN</v>
      </c>
      <c r="K73" t="s">
        <v>1449</v>
      </c>
    </row>
    <row r="74" spans="10:11" x14ac:dyDescent="0.25">
      <c r="J74" t="str">
        <f>LEFT(K74,3)</f>
        <v>MAN</v>
      </c>
      <c r="K74" t="s">
        <v>731</v>
      </c>
    </row>
    <row r="75" spans="10:11" x14ac:dyDescent="0.25">
      <c r="J75" t="str">
        <f>LEFT(K75,3)</f>
        <v>MAC</v>
      </c>
      <c r="K75" t="s">
        <v>4280</v>
      </c>
    </row>
    <row r="76" spans="10:11" x14ac:dyDescent="0.25">
      <c r="J76" t="str">
        <f>LEFT(K76,3)</f>
        <v>ZAM</v>
      </c>
      <c r="K76" t="s">
        <v>393</v>
      </c>
    </row>
    <row r="77" spans="10:11" x14ac:dyDescent="0.25">
      <c r="J77" t="str">
        <f>LEFT(K77,3)</f>
        <v>GAZ</v>
      </c>
      <c r="K77" t="s">
        <v>1005</v>
      </c>
    </row>
    <row r="78" spans="10:11" x14ac:dyDescent="0.25">
      <c r="J78" t="str">
        <f>LEFT(K78,3)</f>
        <v>INH</v>
      </c>
      <c r="K78" t="s">
        <v>939</v>
      </c>
    </row>
    <row r="79" spans="10:11" x14ac:dyDescent="0.25">
      <c r="J79" t="str">
        <f>LEFT(K79,3)</f>
        <v>INH</v>
      </c>
      <c r="K79" t="s">
        <v>791</v>
      </c>
    </row>
    <row r="80" spans="10:11" x14ac:dyDescent="0.25">
      <c r="J80" t="str">
        <f>LEFT(K80,3)</f>
        <v>ZAM</v>
      </c>
      <c r="K80" t="s">
        <v>426</v>
      </c>
    </row>
    <row r="81" spans="10:11" x14ac:dyDescent="0.25">
      <c r="J81" t="str">
        <f>LEFT(K81,3)</f>
        <v>CAB</v>
      </c>
      <c r="K81" t="s">
        <v>689</v>
      </c>
    </row>
    <row r="82" spans="10:11" x14ac:dyDescent="0.25">
      <c r="J82" t="str">
        <f>LEFT(K82,3)</f>
        <v>NAM</v>
      </c>
      <c r="K82" t="s">
        <v>745</v>
      </c>
    </row>
    <row r="83" spans="10:11" x14ac:dyDescent="0.25">
      <c r="J83" t="str">
        <f>LEFT(K83,3)</f>
        <v>NAM</v>
      </c>
      <c r="K83" t="s">
        <v>761</v>
      </c>
    </row>
    <row r="84" spans="10:11" x14ac:dyDescent="0.25">
      <c r="J84" t="str">
        <f>LEFT(K84,3)</f>
        <v>NAM</v>
      </c>
      <c r="K84" t="s">
        <v>8804</v>
      </c>
    </row>
    <row r="85" spans="10:11" x14ac:dyDescent="0.25">
      <c r="J85" t="str">
        <f>LEFT(K85,3)</f>
        <v>MOC</v>
      </c>
      <c r="K85" t="s">
        <v>615</v>
      </c>
    </row>
    <row r="86" spans="10:11" x14ac:dyDescent="0.25">
      <c r="J86" t="str">
        <f>LEFT(K86,3)</f>
        <v>TET</v>
      </c>
      <c r="K86" t="s">
        <v>1440</v>
      </c>
    </row>
    <row r="87" spans="10:11" x14ac:dyDescent="0.25">
      <c r="J87" t="str">
        <f>LEFT(K87,3)</f>
        <v>TET</v>
      </c>
      <c r="K87" t="s">
        <v>3897</v>
      </c>
    </row>
    <row r="88" spans="10:11" x14ac:dyDescent="0.25">
      <c r="J88" t="str">
        <f>LEFT(K88,3)</f>
        <v>MAC</v>
      </c>
      <c r="K88" t="s">
        <v>4245</v>
      </c>
    </row>
    <row r="89" spans="10:11" x14ac:dyDescent="0.25">
      <c r="J89" t="str">
        <f>LEFT(K89,3)</f>
        <v>NAM</v>
      </c>
      <c r="K89" t="s">
        <v>691</v>
      </c>
    </row>
    <row r="90" spans="10:11" x14ac:dyDescent="0.25">
      <c r="J90" t="str">
        <f>LEFT(K90,3)</f>
        <v>NAC</v>
      </c>
      <c r="K90" t="s">
        <v>1210</v>
      </c>
    </row>
    <row r="91" spans="10:11" x14ac:dyDescent="0.25">
      <c r="J91" t="str">
        <f>LEFT(K91,3)</f>
        <v>NAC</v>
      </c>
      <c r="K91" t="s">
        <v>9530</v>
      </c>
    </row>
    <row r="92" spans="10:11" x14ac:dyDescent="0.25">
      <c r="J92" t="str">
        <f>LEFT(K92,3)</f>
        <v>NAM</v>
      </c>
      <c r="K92" t="s">
        <v>7070</v>
      </c>
    </row>
    <row r="93" spans="10:11" x14ac:dyDescent="0.25">
      <c r="J93" t="str">
        <f>LEFT(K93,3)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475"/>
  <sheetViews>
    <sheetView workbookViewId="0">
      <selection activeCell="F1" sqref="F1"/>
    </sheetView>
  </sheetViews>
  <sheetFormatPr defaultRowHeight="15" x14ac:dyDescent="0.25"/>
  <cols>
    <col min="1" max="1" width="19.7109375" customWidth="1"/>
    <col min="26" max="35" width="9" customWidth="1"/>
  </cols>
  <sheetData>
    <row r="1" spans="1:62" s="26" customFormat="1" ht="30" x14ac:dyDescent="0.25">
      <c r="A1" s="52" t="s">
        <v>143</v>
      </c>
      <c r="B1" s="52" t="s">
        <v>281</v>
      </c>
      <c r="C1" s="52" t="s">
        <v>282</v>
      </c>
      <c r="D1" s="52" t="s">
        <v>3</v>
      </c>
      <c r="E1" s="52" t="s">
        <v>283</v>
      </c>
      <c r="F1" s="52" t="s">
        <v>284</v>
      </c>
      <c r="G1" s="52" t="s">
        <v>285</v>
      </c>
      <c r="H1" s="52" t="s">
        <v>286</v>
      </c>
      <c r="I1" s="52" t="s">
        <v>287</v>
      </c>
      <c r="J1" s="52" t="s">
        <v>288</v>
      </c>
      <c r="K1" s="52" t="s">
        <v>289</v>
      </c>
      <c r="L1" s="52" t="s">
        <v>290</v>
      </c>
      <c r="M1" s="52" t="s">
        <v>291</v>
      </c>
      <c r="N1" s="52" t="s">
        <v>292</v>
      </c>
      <c r="O1" s="52" t="s">
        <v>293</v>
      </c>
      <c r="P1" s="52" t="s">
        <v>294</v>
      </c>
      <c r="Q1" s="52" t="s">
        <v>295</v>
      </c>
      <c r="R1" s="52" t="s">
        <v>296</v>
      </c>
      <c r="S1" s="52" t="s">
        <v>297</v>
      </c>
      <c r="T1" s="52" t="s">
        <v>298</v>
      </c>
      <c r="U1" s="52" t="s">
        <v>299</v>
      </c>
      <c r="V1" s="52" t="s">
        <v>146</v>
      </c>
      <c r="W1" s="52" t="s">
        <v>300</v>
      </c>
      <c r="X1" s="52" t="s">
        <v>301</v>
      </c>
      <c r="Y1" s="52" t="s">
        <v>144</v>
      </c>
      <c r="Z1" s="52" t="s">
        <v>302</v>
      </c>
      <c r="AA1" s="52" t="s">
        <v>303</v>
      </c>
      <c r="AB1" s="52" t="s">
        <v>304</v>
      </c>
      <c r="AC1" s="52" t="s">
        <v>305</v>
      </c>
      <c r="AD1" s="52" t="s">
        <v>306</v>
      </c>
      <c r="AE1" s="52" t="s">
        <v>307</v>
      </c>
      <c r="AF1" s="52" t="s">
        <v>308</v>
      </c>
      <c r="AG1" s="52" t="s">
        <v>309</v>
      </c>
      <c r="AH1" s="52" t="s">
        <v>310</v>
      </c>
      <c r="AI1" s="52" t="s">
        <v>311</v>
      </c>
      <c r="AJ1" s="54" t="s">
        <v>151</v>
      </c>
      <c r="AK1" s="55" t="s">
        <v>165</v>
      </c>
      <c r="AL1" s="56" t="s">
        <v>152</v>
      </c>
      <c r="AM1" s="52" t="s">
        <v>144</v>
      </c>
      <c r="AN1" s="52" t="s">
        <v>146</v>
      </c>
      <c r="AO1" s="52" t="s">
        <v>153</v>
      </c>
      <c r="AP1" s="53" t="s">
        <v>312</v>
      </c>
      <c r="AQ1" s="56" t="s">
        <v>313</v>
      </c>
      <c r="AR1" s="52" t="s">
        <v>433</v>
      </c>
      <c r="AS1" s="52" t="s">
        <v>434</v>
      </c>
      <c r="AT1" s="53" t="s">
        <v>435</v>
      </c>
      <c r="AU1" s="56" t="s">
        <v>436</v>
      </c>
      <c r="AW1" s="31" t="e">
        <f ca="1">DAY(TODAY()-DAY(N1))</f>
        <v>#VALUE!</v>
      </c>
      <c r="AX1" s="32" t="e">
        <f t="shared" ref="AX1" si="0">IF((AE1+AQ1-AN1)=0,0,AK1/(AE1+AQ1-AN1)*100)</f>
        <v>#VALUE!</v>
      </c>
      <c r="AY1" s="33" t="e">
        <f>(100-AI1)*AD1/100</f>
        <v>#VALUE!</v>
      </c>
      <c r="AZ1" s="26" t="e">
        <f>IF(AND((AK1&gt;5),(AX1&gt;5)),1,0)</f>
        <v>#VALUE!</v>
      </c>
      <c r="BA1" s="26" t="e">
        <f>IF(AND((AY1&gt;5),(AI1&lt;95)),1,0)</f>
        <v>#VALUE!</v>
      </c>
      <c r="BB1" s="26" t="e">
        <f>AZ1+BA1+BE1+BF1</f>
        <v>#VALUE!</v>
      </c>
      <c r="BC1" s="26" t="e">
        <f>SUMIFS(AZ:AZ,S:S,S1)</f>
        <v>#VALUE!</v>
      </c>
      <c r="BD1" s="26" t="e">
        <f>SUMIFS(BA:BA,S:S,S1)</f>
        <v>#VALUE!</v>
      </c>
      <c r="BE1" t="e">
        <f>IF(AND((AK1&gt;5),(AX1&gt;2)),1,0)</f>
        <v>#VALUE!</v>
      </c>
      <c r="BF1" t="e">
        <f>IF(AND((AY1&gt;5),(AI1&lt;98)),1,0)</f>
        <v>#VALUE!</v>
      </c>
      <c r="BG1" t="e">
        <f>SUMIFS(BE:BE,S:S,S1)</f>
        <v>#VALUE!</v>
      </c>
      <c r="BH1" t="e">
        <f>SUMIFS(BF:BF,S:S,S1)</f>
        <v>#VALUE!</v>
      </c>
      <c r="BJ1" s="26">
        <f>COUNTA(B:B)</f>
        <v>1475</v>
      </c>
    </row>
    <row r="2" spans="1:62" x14ac:dyDescent="0.25">
      <c r="A2" s="61">
        <v>41909.75</v>
      </c>
      <c r="B2" t="s">
        <v>232</v>
      </c>
      <c r="C2" t="s">
        <v>14</v>
      </c>
      <c r="D2" t="s">
        <v>450</v>
      </c>
      <c r="E2" t="s">
        <v>233</v>
      </c>
      <c r="F2" t="s">
        <v>1061</v>
      </c>
      <c r="G2">
        <v>4</v>
      </c>
      <c r="H2">
        <v>55</v>
      </c>
      <c r="I2">
        <v>21.57</v>
      </c>
      <c r="J2">
        <v>14.9</v>
      </c>
      <c r="K2">
        <v>1477</v>
      </c>
      <c r="L2">
        <v>0</v>
      </c>
      <c r="M2">
        <v>0</v>
      </c>
      <c r="N2">
        <v>1477</v>
      </c>
      <c r="O2">
        <v>24</v>
      </c>
      <c r="P2">
        <v>1.62</v>
      </c>
      <c r="Q2">
        <v>285</v>
      </c>
      <c r="R2">
        <v>283</v>
      </c>
      <c r="S2">
        <v>0</v>
      </c>
      <c r="T2">
        <v>0</v>
      </c>
      <c r="U2">
        <v>99.3</v>
      </c>
      <c r="V2">
        <v>97.69</v>
      </c>
      <c r="W2">
        <v>283</v>
      </c>
      <c r="X2">
        <v>4</v>
      </c>
      <c r="Y2">
        <v>1.23</v>
      </c>
      <c r="Z2">
        <v>576</v>
      </c>
      <c r="AA2">
        <v>570.01</v>
      </c>
      <c r="AB2">
        <v>98.96</v>
      </c>
      <c r="AC2">
        <v>706</v>
      </c>
      <c r="AD2">
        <v>610.97</v>
      </c>
      <c r="AE2">
        <v>86.54</v>
      </c>
      <c r="AF2">
        <v>4.6100000000000003</v>
      </c>
      <c r="AG2">
        <v>0.2055556</v>
      </c>
      <c r="AH2">
        <v>30.91</v>
      </c>
      <c r="AI2">
        <v>4.46</v>
      </c>
      <c r="AJ2" s="31">
        <f t="shared" ref="AJ2:AJ65" ca="1" si="1">DAY(TODAY()-DAY(A2))</f>
        <v>7</v>
      </c>
      <c r="AK2" s="32">
        <v>1.2347203358439311</v>
      </c>
      <c r="AL2" s="33">
        <v>6.5835000000000061</v>
      </c>
      <c r="AM2" s="26">
        <v>0</v>
      </c>
      <c r="AN2" s="26">
        <v>0</v>
      </c>
      <c r="AO2" s="26">
        <v>1</v>
      </c>
      <c r="AP2" s="26">
        <v>0</v>
      </c>
      <c r="AQ2" s="26">
        <v>0</v>
      </c>
      <c r="AR2">
        <v>0</v>
      </c>
      <c r="AS2">
        <v>1</v>
      </c>
      <c r="AT2">
        <v>0</v>
      </c>
      <c r="AU2">
        <v>2</v>
      </c>
    </row>
    <row r="3" spans="1:62" x14ac:dyDescent="0.25">
      <c r="A3" s="61">
        <v>41909.75</v>
      </c>
      <c r="B3" t="s">
        <v>232</v>
      </c>
      <c r="C3" t="s">
        <v>14</v>
      </c>
      <c r="D3" t="s">
        <v>450</v>
      </c>
      <c r="E3" t="s">
        <v>233</v>
      </c>
      <c r="F3" t="s">
        <v>4492</v>
      </c>
      <c r="G3">
        <v>2</v>
      </c>
      <c r="H3">
        <v>23</v>
      </c>
      <c r="I3">
        <v>8.24</v>
      </c>
      <c r="J3">
        <v>3.63</v>
      </c>
      <c r="K3">
        <v>724</v>
      </c>
      <c r="L3">
        <v>0</v>
      </c>
      <c r="M3">
        <v>0</v>
      </c>
      <c r="N3">
        <v>724</v>
      </c>
      <c r="O3">
        <v>10</v>
      </c>
      <c r="P3">
        <v>1.38</v>
      </c>
      <c r="Q3">
        <v>183</v>
      </c>
      <c r="R3">
        <v>179</v>
      </c>
      <c r="S3">
        <v>0</v>
      </c>
      <c r="T3">
        <v>0</v>
      </c>
      <c r="U3">
        <v>97.81</v>
      </c>
      <c r="V3">
        <v>96.46</v>
      </c>
      <c r="W3">
        <v>179</v>
      </c>
      <c r="X3">
        <v>2</v>
      </c>
      <c r="Y3">
        <v>1.1399999999999999</v>
      </c>
      <c r="Z3">
        <v>134</v>
      </c>
      <c r="AA3">
        <v>134</v>
      </c>
      <c r="AB3">
        <v>100</v>
      </c>
      <c r="AC3">
        <v>137</v>
      </c>
      <c r="AD3">
        <v>131</v>
      </c>
      <c r="AE3">
        <v>95.62</v>
      </c>
      <c r="AF3">
        <v>2.86</v>
      </c>
      <c r="AG3">
        <v>0.4555556</v>
      </c>
      <c r="AH3">
        <v>78.88</v>
      </c>
      <c r="AI3">
        <v>15.92</v>
      </c>
      <c r="AJ3" s="31">
        <f t="shared" ca="1" si="1"/>
        <v>7</v>
      </c>
      <c r="AK3" s="32">
        <v>1.1363636363636365</v>
      </c>
      <c r="AL3" s="33">
        <v>6.4782000000000117</v>
      </c>
      <c r="AM3" s="26">
        <v>0</v>
      </c>
      <c r="AN3" s="26">
        <v>0</v>
      </c>
      <c r="AO3" s="26">
        <v>1</v>
      </c>
      <c r="AP3" s="26">
        <v>0</v>
      </c>
      <c r="AQ3" s="26">
        <v>0</v>
      </c>
      <c r="AR3">
        <v>0</v>
      </c>
      <c r="AS3">
        <v>1</v>
      </c>
      <c r="AT3">
        <v>0</v>
      </c>
      <c r="AU3">
        <v>1</v>
      </c>
    </row>
    <row r="4" spans="1:62" x14ac:dyDescent="0.25">
      <c r="A4" s="61">
        <v>41909.75</v>
      </c>
      <c r="B4" t="s">
        <v>232</v>
      </c>
      <c r="C4" t="s">
        <v>14</v>
      </c>
      <c r="D4" t="s">
        <v>4737</v>
      </c>
      <c r="E4" t="s">
        <v>233</v>
      </c>
      <c r="F4" t="s">
        <v>4738</v>
      </c>
      <c r="G4">
        <v>2</v>
      </c>
      <c r="H4">
        <v>23</v>
      </c>
      <c r="I4">
        <v>8.34</v>
      </c>
      <c r="J4">
        <v>3.63</v>
      </c>
      <c r="K4">
        <v>906</v>
      </c>
      <c r="L4">
        <v>0</v>
      </c>
      <c r="M4">
        <v>0</v>
      </c>
      <c r="N4">
        <v>905</v>
      </c>
      <c r="O4">
        <v>61</v>
      </c>
      <c r="P4">
        <v>6.74</v>
      </c>
      <c r="Q4">
        <v>198</v>
      </c>
      <c r="R4">
        <v>198</v>
      </c>
      <c r="S4">
        <v>0</v>
      </c>
      <c r="T4">
        <v>0</v>
      </c>
      <c r="U4">
        <v>100</v>
      </c>
      <c r="V4">
        <v>93.26</v>
      </c>
      <c r="W4">
        <v>198</v>
      </c>
      <c r="X4">
        <v>1</v>
      </c>
      <c r="Y4">
        <v>0.63</v>
      </c>
      <c r="Z4">
        <v>765</v>
      </c>
      <c r="AA4">
        <v>763.01</v>
      </c>
      <c r="AB4">
        <v>99.74</v>
      </c>
      <c r="AC4">
        <v>724</v>
      </c>
      <c r="AD4">
        <v>724</v>
      </c>
      <c r="AE4">
        <v>100</v>
      </c>
      <c r="AF4">
        <v>2.83</v>
      </c>
      <c r="AG4">
        <v>1.138889</v>
      </c>
      <c r="AH4">
        <v>78.12</v>
      </c>
      <c r="AI4">
        <v>40.200000000000003</v>
      </c>
      <c r="AJ4" s="31">
        <f t="shared" ca="1" si="1"/>
        <v>7</v>
      </c>
      <c r="AK4" s="32">
        <v>0.62897037549531409</v>
      </c>
      <c r="AL4" s="33">
        <v>13.345199999999991</v>
      </c>
      <c r="AM4" s="26">
        <v>0</v>
      </c>
      <c r="AN4" s="26">
        <v>1</v>
      </c>
      <c r="AO4" s="26">
        <v>2</v>
      </c>
      <c r="AP4" s="26">
        <v>0</v>
      </c>
      <c r="AQ4" s="26">
        <v>1</v>
      </c>
      <c r="AR4">
        <v>0</v>
      </c>
      <c r="AS4">
        <v>1</v>
      </c>
      <c r="AT4">
        <v>0</v>
      </c>
      <c r="AU4">
        <v>1</v>
      </c>
    </row>
    <row r="5" spans="1:62" x14ac:dyDescent="0.25">
      <c r="A5" s="61">
        <v>41909.75</v>
      </c>
      <c r="B5" t="s">
        <v>232</v>
      </c>
      <c r="C5" t="s">
        <v>7</v>
      </c>
      <c r="D5" t="s">
        <v>410</v>
      </c>
      <c r="E5" t="s">
        <v>233</v>
      </c>
      <c r="F5" t="s">
        <v>455</v>
      </c>
      <c r="G5">
        <v>3</v>
      </c>
      <c r="H5">
        <v>39</v>
      </c>
      <c r="I5">
        <v>16.53</v>
      </c>
      <c r="J5">
        <v>10.66</v>
      </c>
      <c r="K5">
        <v>3298</v>
      </c>
      <c r="L5">
        <v>0</v>
      </c>
      <c r="M5">
        <v>0</v>
      </c>
      <c r="N5">
        <v>3298</v>
      </c>
      <c r="O5">
        <v>100</v>
      </c>
      <c r="P5">
        <v>3.03</v>
      </c>
      <c r="Q5">
        <v>764</v>
      </c>
      <c r="R5">
        <v>761</v>
      </c>
      <c r="S5">
        <v>0</v>
      </c>
      <c r="T5">
        <v>0</v>
      </c>
      <c r="U5">
        <v>99.61</v>
      </c>
      <c r="V5">
        <v>96.59</v>
      </c>
      <c r="W5">
        <v>761</v>
      </c>
      <c r="X5">
        <v>10</v>
      </c>
      <c r="Y5">
        <v>1.4</v>
      </c>
      <c r="Z5">
        <v>111</v>
      </c>
      <c r="AA5">
        <v>106</v>
      </c>
      <c r="AB5">
        <v>95.5</v>
      </c>
      <c r="AC5">
        <v>67</v>
      </c>
      <c r="AD5">
        <v>60</v>
      </c>
      <c r="AE5">
        <v>89.55</v>
      </c>
      <c r="AF5">
        <v>9.41</v>
      </c>
      <c r="AG5">
        <v>2.605556</v>
      </c>
      <c r="AH5">
        <v>88.28</v>
      </c>
      <c r="AI5">
        <v>27.69</v>
      </c>
      <c r="AJ5" s="31">
        <f t="shared" ca="1" si="1"/>
        <v>7</v>
      </c>
      <c r="AK5" s="32">
        <v>1.3986013986013985</v>
      </c>
      <c r="AL5" s="33">
        <v>26.052399999999974</v>
      </c>
      <c r="AM5" s="26">
        <v>0</v>
      </c>
      <c r="AN5" s="26">
        <v>0</v>
      </c>
      <c r="AO5" s="26">
        <v>1</v>
      </c>
      <c r="AP5" s="26">
        <v>0</v>
      </c>
      <c r="AQ5" s="26">
        <v>0</v>
      </c>
      <c r="AR5">
        <v>0</v>
      </c>
      <c r="AS5">
        <v>1</v>
      </c>
      <c r="AT5">
        <v>0</v>
      </c>
      <c r="AU5">
        <v>7</v>
      </c>
    </row>
    <row r="6" spans="1:62" x14ac:dyDescent="0.25">
      <c r="A6" s="61">
        <v>41909.75</v>
      </c>
      <c r="B6" t="s">
        <v>232</v>
      </c>
      <c r="C6" t="s">
        <v>7</v>
      </c>
      <c r="D6" t="s">
        <v>410</v>
      </c>
      <c r="E6" t="s">
        <v>233</v>
      </c>
      <c r="F6" t="s">
        <v>411</v>
      </c>
      <c r="G6">
        <v>4</v>
      </c>
      <c r="H6">
        <v>55</v>
      </c>
      <c r="I6">
        <v>22.51</v>
      </c>
      <c r="J6">
        <v>15.76</v>
      </c>
      <c r="K6">
        <v>2963</v>
      </c>
      <c r="L6">
        <v>0</v>
      </c>
      <c r="M6">
        <v>0</v>
      </c>
      <c r="N6">
        <v>2963</v>
      </c>
      <c r="O6">
        <v>69</v>
      </c>
      <c r="P6">
        <v>2.33</v>
      </c>
      <c r="Q6">
        <v>969</v>
      </c>
      <c r="R6">
        <v>966</v>
      </c>
      <c r="S6">
        <v>0</v>
      </c>
      <c r="T6">
        <v>0</v>
      </c>
      <c r="U6">
        <v>99.69</v>
      </c>
      <c r="V6">
        <v>97.37</v>
      </c>
      <c r="W6">
        <v>966</v>
      </c>
      <c r="X6">
        <v>11</v>
      </c>
      <c r="Y6">
        <v>1.18</v>
      </c>
      <c r="Z6">
        <v>101</v>
      </c>
      <c r="AA6">
        <v>98</v>
      </c>
      <c r="AB6">
        <v>97.03</v>
      </c>
      <c r="AC6">
        <v>65</v>
      </c>
      <c r="AD6">
        <v>65</v>
      </c>
      <c r="AE6">
        <v>100</v>
      </c>
      <c r="AF6">
        <v>11.42</v>
      </c>
      <c r="AG6">
        <v>2.1166670000000001</v>
      </c>
      <c r="AH6">
        <v>72.44</v>
      </c>
      <c r="AI6">
        <v>18.54</v>
      </c>
      <c r="AJ6" s="31">
        <f t="shared" ca="1" si="1"/>
        <v>7</v>
      </c>
      <c r="AK6" s="32">
        <v>1.1789924973204717</v>
      </c>
      <c r="AL6" s="33">
        <v>25.484699999999957</v>
      </c>
      <c r="AM6" s="26">
        <v>0</v>
      </c>
      <c r="AN6" s="26">
        <v>0</v>
      </c>
      <c r="AO6" s="26">
        <v>1</v>
      </c>
      <c r="AP6" s="26">
        <v>0</v>
      </c>
      <c r="AQ6" s="26">
        <v>0</v>
      </c>
      <c r="AR6">
        <v>0</v>
      </c>
      <c r="AS6">
        <v>1</v>
      </c>
      <c r="AT6">
        <v>0</v>
      </c>
      <c r="AU6">
        <v>7</v>
      </c>
    </row>
    <row r="7" spans="1:62" x14ac:dyDescent="0.25">
      <c r="A7" s="61">
        <v>41909.75</v>
      </c>
      <c r="B7" t="s">
        <v>232</v>
      </c>
      <c r="C7" t="s">
        <v>7</v>
      </c>
      <c r="D7" t="s">
        <v>410</v>
      </c>
      <c r="E7" t="s">
        <v>233</v>
      </c>
      <c r="F7" t="s">
        <v>453</v>
      </c>
      <c r="G7">
        <v>4</v>
      </c>
      <c r="H7">
        <v>55</v>
      </c>
      <c r="I7">
        <v>22.78</v>
      </c>
      <c r="J7">
        <v>15.76</v>
      </c>
      <c r="K7">
        <v>1542</v>
      </c>
      <c r="L7">
        <v>0</v>
      </c>
      <c r="M7">
        <v>0</v>
      </c>
      <c r="N7">
        <v>1542</v>
      </c>
      <c r="O7">
        <v>37</v>
      </c>
      <c r="P7">
        <v>2.4</v>
      </c>
      <c r="Q7">
        <v>324</v>
      </c>
      <c r="R7">
        <v>324</v>
      </c>
      <c r="S7">
        <v>0</v>
      </c>
      <c r="T7">
        <v>0</v>
      </c>
      <c r="U7">
        <v>100</v>
      </c>
      <c r="V7">
        <v>97.6</v>
      </c>
      <c r="W7">
        <v>324</v>
      </c>
      <c r="X7">
        <v>3</v>
      </c>
      <c r="Y7">
        <v>1.02</v>
      </c>
      <c r="Z7">
        <v>80</v>
      </c>
      <c r="AA7">
        <v>78</v>
      </c>
      <c r="AB7">
        <v>97.5</v>
      </c>
      <c r="AC7">
        <v>47</v>
      </c>
      <c r="AD7">
        <v>47</v>
      </c>
      <c r="AE7">
        <v>100</v>
      </c>
      <c r="AF7">
        <v>4.57</v>
      </c>
      <c r="AG7">
        <v>7.2222229999999998E-2</v>
      </c>
      <c r="AH7">
        <v>29.01</v>
      </c>
      <c r="AI7">
        <v>1.58</v>
      </c>
      <c r="AJ7" s="31">
        <f t="shared" ca="1" si="1"/>
        <v>7</v>
      </c>
      <c r="AK7" s="32">
        <v>1.0238907849829351</v>
      </c>
      <c r="AL7" s="33">
        <v>7.7760000000000185</v>
      </c>
      <c r="AM7" s="26">
        <v>0</v>
      </c>
      <c r="AN7" s="26">
        <v>0</v>
      </c>
      <c r="AO7" s="26">
        <v>1</v>
      </c>
      <c r="AP7" s="26">
        <v>0</v>
      </c>
      <c r="AQ7" s="26">
        <v>0</v>
      </c>
      <c r="AR7">
        <v>0</v>
      </c>
      <c r="AS7">
        <v>1</v>
      </c>
      <c r="AT7">
        <v>0</v>
      </c>
      <c r="AU7">
        <v>1</v>
      </c>
    </row>
    <row r="8" spans="1:62" x14ac:dyDescent="0.25">
      <c r="A8" s="61">
        <v>41909.75</v>
      </c>
      <c r="B8" t="s">
        <v>232</v>
      </c>
      <c r="C8" t="s">
        <v>11</v>
      </c>
      <c r="D8" t="s">
        <v>1068</v>
      </c>
      <c r="E8" t="s">
        <v>233</v>
      </c>
      <c r="F8" t="s">
        <v>4748</v>
      </c>
      <c r="G8">
        <v>2</v>
      </c>
      <c r="H8">
        <v>23</v>
      </c>
      <c r="I8">
        <v>10.91</v>
      </c>
      <c r="J8">
        <v>5.84</v>
      </c>
      <c r="K8">
        <v>477</v>
      </c>
      <c r="L8">
        <v>0</v>
      </c>
      <c r="M8">
        <v>0</v>
      </c>
      <c r="N8">
        <v>477</v>
      </c>
      <c r="O8">
        <v>65</v>
      </c>
      <c r="P8">
        <v>13.63</v>
      </c>
      <c r="Q8">
        <v>90</v>
      </c>
      <c r="R8">
        <v>89</v>
      </c>
      <c r="S8">
        <v>0</v>
      </c>
      <c r="T8">
        <v>0</v>
      </c>
      <c r="U8">
        <v>98.89</v>
      </c>
      <c r="V8">
        <v>85.41</v>
      </c>
      <c r="W8">
        <v>89</v>
      </c>
      <c r="X8">
        <v>1</v>
      </c>
      <c r="Y8">
        <v>1.19</v>
      </c>
      <c r="Z8">
        <v>147</v>
      </c>
      <c r="AA8">
        <v>32</v>
      </c>
      <c r="AB8">
        <v>21.77</v>
      </c>
      <c r="AC8">
        <v>34</v>
      </c>
      <c r="AD8">
        <v>27</v>
      </c>
      <c r="AE8">
        <v>79.41</v>
      </c>
      <c r="AF8">
        <v>1.6</v>
      </c>
      <c r="AG8">
        <v>0</v>
      </c>
      <c r="AH8">
        <v>27.39</v>
      </c>
      <c r="AI8">
        <v>0</v>
      </c>
      <c r="AJ8" s="31">
        <f t="shared" ca="1" si="1"/>
        <v>7</v>
      </c>
      <c r="AK8" s="32">
        <v>1.1904761904761905</v>
      </c>
      <c r="AL8" s="33">
        <v>13.131000000000004</v>
      </c>
      <c r="AM8" s="26">
        <v>0</v>
      </c>
      <c r="AN8" s="26">
        <v>1</v>
      </c>
      <c r="AO8" s="26">
        <v>2</v>
      </c>
      <c r="AP8" s="26">
        <v>0</v>
      </c>
      <c r="AQ8" s="26">
        <v>1</v>
      </c>
      <c r="AR8">
        <v>0</v>
      </c>
      <c r="AS8">
        <v>1</v>
      </c>
      <c r="AT8">
        <v>0</v>
      </c>
      <c r="AU8">
        <v>1</v>
      </c>
    </row>
    <row r="9" spans="1:62" x14ac:dyDescent="0.25">
      <c r="A9" s="61">
        <v>41909.791666666664</v>
      </c>
      <c r="B9" t="s">
        <v>232</v>
      </c>
      <c r="C9" t="s">
        <v>20</v>
      </c>
      <c r="D9" t="s">
        <v>4026</v>
      </c>
      <c r="E9" t="s">
        <v>233</v>
      </c>
      <c r="F9" t="s">
        <v>4029</v>
      </c>
      <c r="G9">
        <v>2</v>
      </c>
      <c r="H9">
        <v>31</v>
      </c>
      <c r="I9">
        <v>7.93</v>
      </c>
      <c r="J9">
        <v>3.63</v>
      </c>
      <c r="K9">
        <v>834</v>
      </c>
      <c r="L9">
        <v>0</v>
      </c>
      <c r="M9">
        <v>0</v>
      </c>
      <c r="N9">
        <v>834</v>
      </c>
      <c r="O9">
        <v>1</v>
      </c>
      <c r="P9">
        <v>0.12</v>
      </c>
      <c r="Q9">
        <v>251</v>
      </c>
      <c r="R9">
        <v>250</v>
      </c>
      <c r="S9">
        <v>0</v>
      </c>
      <c r="T9">
        <v>0</v>
      </c>
      <c r="U9">
        <v>99.6</v>
      </c>
      <c r="V9">
        <v>99.48</v>
      </c>
      <c r="W9">
        <v>250</v>
      </c>
      <c r="X9">
        <v>10</v>
      </c>
      <c r="Y9">
        <v>4.63</v>
      </c>
      <c r="Z9">
        <v>403</v>
      </c>
      <c r="AA9">
        <v>389.98</v>
      </c>
      <c r="AB9">
        <v>96.77</v>
      </c>
      <c r="AC9">
        <v>357</v>
      </c>
      <c r="AD9">
        <v>356</v>
      </c>
      <c r="AE9">
        <v>99.72</v>
      </c>
      <c r="AF9">
        <v>3.38</v>
      </c>
      <c r="AG9">
        <v>3.177778</v>
      </c>
      <c r="AH9">
        <v>93.28</v>
      </c>
      <c r="AI9">
        <v>93.92</v>
      </c>
      <c r="AJ9" s="31">
        <f t="shared" ca="1" si="1"/>
        <v>7</v>
      </c>
      <c r="AK9" s="32">
        <v>4.6292009999074164</v>
      </c>
      <c r="AL9" s="33">
        <v>1.3051999999999901</v>
      </c>
      <c r="AM9" s="26">
        <v>0</v>
      </c>
      <c r="AN9" s="26">
        <v>0</v>
      </c>
      <c r="AO9" s="26">
        <v>1</v>
      </c>
      <c r="AP9" s="26">
        <v>0</v>
      </c>
      <c r="AQ9" s="26">
        <v>0</v>
      </c>
      <c r="AR9">
        <v>1</v>
      </c>
      <c r="AS9">
        <v>0</v>
      </c>
      <c r="AT9">
        <v>1</v>
      </c>
      <c r="AU9">
        <v>0</v>
      </c>
    </row>
    <row r="10" spans="1:62" x14ac:dyDescent="0.25">
      <c r="A10" s="61">
        <v>41909.791666666664</v>
      </c>
      <c r="B10" t="s">
        <v>232</v>
      </c>
      <c r="C10" t="s">
        <v>20</v>
      </c>
      <c r="D10" t="s">
        <v>4115</v>
      </c>
      <c r="E10" t="s">
        <v>233</v>
      </c>
      <c r="F10" t="s">
        <v>4116</v>
      </c>
      <c r="G10">
        <v>2</v>
      </c>
      <c r="H10">
        <v>31</v>
      </c>
      <c r="I10">
        <v>8.5299999999999994</v>
      </c>
      <c r="J10">
        <v>4.34</v>
      </c>
      <c r="K10">
        <v>229</v>
      </c>
      <c r="L10">
        <v>0</v>
      </c>
      <c r="M10">
        <v>0</v>
      </c>
      <c r="N10">
        <v>229</v>
      </c>
      <c r="O10">
        <v>0</v>
      </c>
      <c r="P10">
        <v>0</v>
      </c>
      <c r="Q10">
        <v>89</v>
      </c>
      <c r="R10">
        <v>89</v>
      </c>
      <c r="S10">
        <v>0</v>
      </c>
      <c r="T10">
        <v>0</v>
      </c>
      <c r="U10">
        <v>100</v>
      </c>
      <c r="V10">
        <v>100</v>
      </c>
      <c r="W10">
        <v>89</v>
      </c>
      <c r="X10">
        <v>6</v>
      </c>
      <c r="Y10">
        <v>2.67</v>
      </c>
      <c r="Z10">
        <v>3113</v>
      </c>
      <c r="AA10">
        <v>3109.89</v>
      </c>
      <c r="AB10">
        <v>99.9</v>
      </c>
      <c r="AC10">
        <v>3269</v>
      </c>
      <c r="AD10">
        <v>3246.12</v>
      </c>
      <c r="AE10">
        <v>99.3</v>
      </c>
      <c r="AF10">
        <v>4.7300000000000004</v>
      </c>
      <c r="AG10">
        <v>3.7388889999999999</v>
      </c>
      <c r="AH10">
        <v>108.94</v>
      </c>
      <c r="AI10">
        <v>78.989999999999995</v>
      </c>
      <c r="AJ10" s="31">
        <f t="shared" ca="1" si="1"/>
        <v>7</v>
      </c>
      <c r="AK10" s="32">
        <v>2.6639435243972822</v>
      </c>
      <c r="AL10" s="33">
        <v>0</v>
      </c>
      <c r="AM10" s="26">
        <v>0</v>
      </c>
      <c r="AN10" s="26">
        <v>0</v>
      </c>
      <c r="AO10" s="26">
        <v>1</v>
      </c>
      <c r="AP10" s="26">
        <v>0</v>
      </c>
      <c r="AQ10" s="26">
        <v>0</v>
      </c>
      <c r="AR10">
        <v>1</v>
      </c>
      <c r="AS10">
        <v>0</v>
      </c>
      <c r="AT10">
        <v>1</v>
      </c>
      <c r="AU10">
        <v>0</v>
      </c>
    </row>
    <row r="11" spans="1:62" x14ac:dyDescent="0.25">
      <c r="A11" s="61">
        <v>41909.791666666664</v>
      </c>
      <c r="B11" t="s">
        <v>232</v>
      </c>
      <c r="C11" t="s">
        <v>20</v>
      </c>
      <c r="D11" t="s">
        <v>1141</v>
      </c>
      <c r="E11" t="s">
        <v>233</v>
      </c>
      <c r="F11" t="s">
        <v>4178</v>
      </c>
      <c r="G11">
        <v>1</v>
      </c>
      <c r="H11">
        <v>23</v>
      </c>
      <c r="I11">
        <v>7.49</v>
      </c>
      <c r="J11">
        <v>2.93</v>
      </c>
      <c r="K11">
        <v>1163</v>
      </c>
      <c r="L11">
        <v>0</v>
      </c>
      <c r="M11">
        <v>0</v>
      </c>
      <c r="N11">
        <v>1163</v>
      </c>
      <c r="O11">
        <v>98</v>
      </c>
      <c r="P11">
        <v>8.43</v>
      </c>
      <c r="Q11">
        <v>254</v>
      </c>
      <c r="R11">
        <v>256</v>
      </c>
      <c r="S11">
        <v>0</v>
      </c>
      <c r="T11">
        <v>0</v>
      </c>
      <c r="U11">
        <v>100.79</v>
      </c>
      <c r="V11">
        <v>92.29</v>
      </c>
      <c r="W11">
        <v>256</v>
      </c>
      <c r="X11">
        <v>-1</v>
      </c>
      <c r="Y11">
        <v>-0.44</v>
      </c>
      <c r="Z11">
        <v>45</v>
      </c>
      <c r="AA11">
        <v>42</v>
      </c>
      <c r="AB11">
        <v>93.33</v>
      </c>
      <c r="AC11">
        <v>11</v>
      </c>
      <c r="AD11">
        <v>11</v>
      </c>
      <c r="AE11">
        <v>100</v>
      </c>
      <c r="AF11">
        <v>3.38</v>
      </c>
      <c r="AG11">
        <v>2.9444439999999998</v>
      </c>
      <c r="AH11">
        <v>115.28</v>
      </c>
      <c r="AI11">
        <v>87.03</v>
      </c>
      <c r="AJ11" s="31">
        <f t="shared" ca="1" si="1"/>
        <v>7</v>
      </c>
      <c r="AK11" s="32">
        <v>-0.44444444444444442</v>
      </c>
      <c r="AL11" s="33">
        <v>19.583399999999983</v>
      </c>
      <c r="AM11" s="26">
        <v>0</v>
      </c>
      <c r="AN11" s="26">
        <v>1</v>
      </c>
      <c r="AO11" s="26">
        <v>2</v>
      </c>
      <c r="AP11" s="26">
        <v>0</v>
      </c>
      <c r="AQ11" s="26">
        <v>1</v>
      </c>
      <c r="AR11">
        <v>0</v>
      </c>
      <c r="AS11">
        <v>1</v>
      </c>
      <c r="AT11">
        <v>0</v>
      </c>
      <c r="AU11">
        <v>1</v>
      </c>
    </row>
    <row r="12" spans="1:62" x14ac:dyDescent="0.25">
      <c r="A12" s="61">
        <v>41909.791666666664</v>
      </c>
      <c r="B12" t="s">
        <v>232</v>
      </c>
      <c r="C12" t="s">
        <v>20</v>
      </c>
      <c r="D12" t="s">
        <v>1141</v>
      </c>
      <c r="E12" t="s">
        <v>233</v>
      </c>
      <c r="F12" t="s">
        <v>4179</v>
      </c>
      <c r="G12">
        <v>1</v>
      </c>
      <c r="H12">
        <v>23</v>
      </c>
      <c r="I12">
        <v>7.97</v>
      </c>
      <c r="J12">
        <v>3.63</v>
      </c>
      <c r="K12">
        <v>734</v>
      </c>
      <c r="L12">
        <v>0</v>
      </c>
      <c r="M12">
        <v>0</v>
      </c>
      <c r="N12">
        <v>734</v>
      </c>
      <c r="O12">
        <v>143</v>
      </c>
      <c r="P12">
        <v>19.48</v>
      </c>
      <c r="Q12">
        <v>126</v>
      </c>
      <c r="R12">
        <v>126</v>
      </c>
      <c r="S12">
        <v>0</v>
      </c>
      <c r="T12">
        <v>0</v>
      </c>
      <c r="U12">
        <v>100</v>
      </c>
      <c r="V12">
        <v>80.52</v>
      </c>
      <c r="W12">
        <v>126</v>
      </c>
      <c r="X12">
        <v>0</v>
      </c>
      <c r="Y12">
        <v>0</v>
      </c>
      <c r="Z12">
        <v>81</v>
      </c>
      <c r="AA12">
        <v>77</v>
      </c>
      <c r="AB12">
        <v>95.06</v>
      </c>
      <c r="AC12">
        <v>67</v>
      </c>
      <c r="AD12">
        <v>66</v>
      </c>
      <c r="AE12">
        <v>98.51</v>
      </c>
      <c r="AF12">
        <v>1.67</v>
      </c>
      <c r="AG12">
        <v>0.61666670000000001</v>
      </c>
      <c r="AH12">
        <v>45.95</v>
      </c>
      <c r="AI12">
        <v>37</v>
      </c>
      <c r="AJ12" s="31">
        <f t="shared" ca="1" si="1"/>
        <v>7</v>
      </c>
      <c r="AK12" s="32">
        <v>0</v>
      </c>
      <c r="AL12" s="33">
        <v>24.544800000000006</v>
      </c>
      <c r="AM12" s="26">
        <v>0</v>
      </c>
      <c r="AN12" s="26">
        <v>1</v>
      </c>
      <c r="AO12" s="26">
        <v>2</v>
      </c>
      <c r="AP12" s="26">
        <v>0</v>
      </c>
      <c r="AQ12" s="26">
        <v>1</v>
      </c>
      <c r="AR12">
        <v>0</v>
      </c>
      <c r="AS12">
        <v>1</v>
      </c>
      <c r="AT12">
        <v>0</v>
      </c>
      <c r="AU12">
        <v>1</v>
      </c>
    </row>
    <row r="13" spans="1:62" x14ac:dyDescent="0.25">
      <c r="A13" s="61">
        <v>41909.791666666664</v>
      </c>
      <c r="B13" t="s">
        <v>232</v>
      </c>
      <c r="C13" t="s">
        <v>20</v>
      </c>
      <c r="D13" t="s">
        <v>1141</v>
      </c>
      <c r="E13" t="s">
        <v>233</v>
      </c>
      <c r="F13" t="s">
        <v>1142</v>
      </c>
      <c r="G13">
        <v>1</v>
      </c>
      <c r="H13">
        <v>23</v>
      </c>
      <c r="I13">
        <v>6.81</v>
      </c>
      <c r="J13">
        <v>2.93</v>
      </c>
      <c r="K13">
        <v>547</v>
      </c>
      <c r="L13">
        <v>0</v>
      </c>
      <c r="M13">
        <v>0</v>
      </c>
      <c r="N13">
        <v>547</v>
      </c>
      <c r="O13">
        <v>69</v>
      </c>
      <c r="P13">
        <v>12.61</v>
      </c>
      <c r="Q13">
        <v>127</v>
      </c>
      <c r="R13">
        <v>127</v>
      </c>
      <c r="S13">
        <v>0</v>
      </c>
      <c r="T13">
        <v>0</v>
      </c>
      <c r="U13">
        <v>100</v>
      </c>
      <c r="V13">
        <v>87.39</v>
      </c>
      <c r="W13">
        <v>127</v>
      </c>
      <c r="X13">
        <v>0</v>
      </c>
      <c r="Y13">
        <v>0</v>
      </c>
      <c r="Z13">
        <v>56</v>
      </c>
      <c r="AA13">
        <v>56</v>
      </c>
      <c r="AB13">
        <v>100</v>
      </c>
      <c r="AC13">
        <v>53</v>
      </c>
      <c r="AD13">
        <v>52</v>
      </c>
      <c r="AE13">
        <v>98.11</v>
      </c>
      <c r="AF13">
        <v>1.64</v>
      </c>
      <c r="AG13">
        <v>0.3</v>
      </c>
      <c r="AH13">
        <v>56.03</v>
      </c>
      <c r="AI13">
        <v>18.239999999999998</v>
      </c>
      <c r="AJ13" s="31">
        <f t="shared" ca="1" si="1"/>
        <v>7</v>
      </c>
      <c r="AK13" s="32">
        <v>0</v>
      </c>
      <c r="AL13" s="33">
        <v>16.014700000000001</v>
      </c>
      <c r="AM13" s="26">
        <v>0</v>
      </c>
      <c r="AN13" s="26">
        <v>1</v>
      </c>
      <c r="AO13" s="26">
        <v>2</v>
      </c>
      <c r="AP13" s="26">
        <v>0</v>
      </c>
      <c r="AQ13" s="26">
        <v>1</v>
      </c>
      <c r="AR13">
        <v>0</v>
      </c>
      <c r="AS13">
        <v>1</v>
      </c>
      <c r="AT13">
        <v>0</v>
      </c>
      <c r="AU13">
        <v>1</v>
      </c>
    </row>
    <row r="14" spans="1:62" x14ac:dyDescent="0.25">
      <c r="A14" s="61">
        <v>41909.791666666664</v>
      </c>
      <c r="B14" t="s">
        <v>232</v>
      </c>
      <c r="C14" t="s">
        <v>14</v>
      </c>
      <c r="D14" t="s">
        <v>673</v>
      </c>
      <c r="E14" t="s">
        <v>233</v>
      </c>
      <c r="F14" t="s">
        <v>674</v>
      </c>
      <c r="G14">
        <v>4</v>
      </c>
      <c r="H14">
        <v>55</v>
      </c>
      <c r="I14">
        <v>21</v>
      </c>
      <c r="J14">
        <v>14.04</v>
      </c>
      <c r="K14">
        <v>1192</v>
      </c>
      <c r="L14">
        <v>0</v>
      </c>
      <c r="M14">
        <v>0</v>
      </c>
      <c r="N14">
        <v>1192</v>
      </c>
      <c r="O14">
        <v>13</v>
      </c>
      <c r="P14">
        <v>1.0900000000000001</v>
      </c>
      <c r="Q14">
        <v>304</v>
      </c>
      <c r="R14">
        <v>300</v>
      </c>
      <c r="S14">
        <v>0</v>
      </c>
      <c r="T14">
        <v>0</v>
      </c>
      <c r="U14">
        <v>98.68</v>
      </c>
      <c r="V14">
        <v>97.6</v>
      </c>
      <c r="W14">
        <v>300</v>
      </c>
      <c r="X14">
        <v>1</v>
      </c>
      <c r="Y14">
        <v>0.35</v>
      </c>
      <c r="Z14">
        <v>271</v>
      </c>
      <c r="AA14">
        <v>195.01</v>
      </c>
      <c r="AB14">
        <v>71.959999999999994</v>
      </c>
      <c r="AC14">
        <v>179</v>
      </c>
      <c r="AD14">
        <v>178</v>
      </c>
      <c r="AE14">
        <v>99.44</v>
      </c>
      <c r="AF14">
        <v>3.66</v>
      </c>
      <c r="AG14">
        <v>0</v>
      </c>
      <c r="AH14">
        <v>26.08</v>
      </c>
      <c r="AI14">
        <v>0</v>
      </c>
      <c r="AJ14" s="31">
        <f t="shared" ca="1" si="1"/>
        <v>7</v>
      </c>
      <c r="AK14" s="32">
        <v>0.35336937700978832</v>
      </c>
      <c r="AL14" s="33">
        <v>7.2960000000000171</v>
      </c>
      <c r="AM14" s="26">
        <v>0</v>
      </c>
      <c r="AN14" s="26">
        <v>0</v>
      </c>
      <c r="AO14" s="26">
        <v>1</v>
      </c>
      <c r="AP14" s="26">
        <v>0</v>
      </c>
      <c r="AQ14" s="26">
        <v>0</v>
      </c>
      <c r="AR14">
        <v>0</v>
      </c>
      <c r="AS14">
        <v>1</v>
      </c>
      <c r="AT14">
        <v>0</v>
      </c>
      <c r="AU14">
        <v>1</v>
      </c>
    </row>
    <row r="15" spans="1:62" x14ac:dyDescent="0.25">
      <c r="A15" s="61">
        <v>41909.791666666664</v>
      </c>
      <c r="B15" t="s">
        <v>232</v>
      </c>
      <c r="C15" t="s">
        <v>14</v>
      </c>
      <c r="D15" t="s">
        <v>4690</v>
      </c>
      <c r="E15" t="s">
        <v>233</v>
      </c>
      <c r="F15" t="s">
        <v>4691</v>
      </c>
      <c r="G15">
        <v>2</v>
      </c>
      <c r="H15">
        <v>23</v>
      </c>
      <c r="I15">
        <v>8.23</v>
      </c>
      <c r="J15">
        <v>3.63</v>
      </c>
      <c r="K15">
        <v>1718</v>
      </c>
      <c r="L15">
        <v>0</v>
      </c>
      <c r="M15">
        <v>0</v>
      </c>
      <c r="N15">
        <v>1718</v>
      </c>
      <c r="O15">
        <v>5</v>
      </c>
      <c r="P15">
        <v>0.28999999999999998</v>
      </c>
      <c r="Q15">
        <v>295</v>
      </c>
      <c r="R15">
        <v>294</v>
      </c>
      <c r="S15">
        <v>0</v>
      </c>
      <c r="T15">
        <v>0</v>
      </c>
      <c r="U15">
        <v>99.66</v>
      </c>
      <c r="V15">
        <v>99.37</v>
      </c>
      <c r="W15">
        <v>294</v>
      </c>
      <c r="X15">
        <v>7</v>
      </c>
      <c r="Y15">
        <v>3.37</v>
      </c>
      <c r="Z15">
        <v>1443</v>
      </c>
      <c r="AA15">
        <v>1425.97</v>
      </c>
      <c r="AB15">
        <v>98.82</v>
      </c>
      <c r="AC15">
        <v>1342</v>
      </c>
      <c r="AD15">
        <v>1339.99</v>
      </c>
      <c r="AE15">
        <v>99.85</v>
      </c>
      <c r="AF15">
        <v>5.55</v>
      </c>
      <c r="AG15">
        <v>5.4055559999999998</v>
      </c>
      <c r="AH15">
        <v>153.02000000000001</v>
      </c>
      <c r="AI15">
        <v>97.4</v>
      </c>
      <c r="AJ15" s="31">
        <f t="shared" ca="1" si="1"/>
        <v>7</v>
      </c>
      <c r="AK15" s="32">
        <v>3.3650610518219404</v>
      </c>
      <c r="AL15" s="33">
        <v>1.8584999999999865</v>
      </c>
      <c r="AM15" s="26">
        <v>0</v>
      </c>
      <c r="AN15" s="26">
        <v>0</v>
      </c>
      <c r="AO15" s="26">
        <v>1</v>
      </c>
      <c r="AP15" s="26">
        <v>0</v>
      </c>
      <c r="AQ15" s="26">
        <v>0</v>
      </c>
      <c r="AR15">
        <v>1</v>
      </c>
      <c r="AS15">
        <v>0</v>
      </c>
      <c r="AT15">
        <v>1</v>
      </c>
      <c r="AU15">
        <v>0</v>
      </c>
    </row>
    <row r="16" spans="1:62" x14ac:dyDescent="0.25">
      <c r="A16" s="61">
        <v>41909.791666666664</v>
      </c>
      <c r="B16" t="s">
        <v>232</v>
      </c>
      <c r="C16" t="s">
        <v>11</v>
      </c>
      <c r="D16" t="s">
        <v>314</v>
      </c>
      <c r="E16" t="s">
        <v>233</v>
      </c>
      <c r="F16" t="s">
        <v>315</v>
      </c>
      <c r="G16">
        <v>2</v>
      </c>
      <c r="H16">
        <v>23</v>
      </c>
      <c r="I16">
        <v>10.69</v>
      </c>
      <c r="J16">
        <v>5.84</v>
      </c>
      <c r="K16">
        <v>1966</v>
      </c>
      <c r="L16">
        <v>0</v>
      </c>
      <c r="M16">
        <v>0</v>
      </c>
      <c r="N16">
        <v>1966</v>
      </c>
      <c r="O16">
        <v>47</v>
      </c>
      <c r="P16">
        <v>2.39</v>
      </c>
      <c r="Q16">
        <v>435</v>
      </c>
      <c r="R16">
        <v>433</v>
      </c>
      <c r="S16">
        <v>0</v>
      </c>
      <c r="T16">
        <v>0</v>
      </c>
      <c r="U16">
        <v>99.54</v>
      </c>
      <c r="V16">
        <v>97.16</v>
      </c>
      <c r="W16">
        <v>433</v>
      </c>
      <c r="X16">
        <v>8</v>
      </c>
      <c r="Y16">
        <v>1.88</v>
      </c>
      <c r="Z16">
        <v>127</v>
      </c>
      <c r="AA16">
        <v>115</v>
      </c>
      <c r="AB16">
        <v>90.55</v>
      </c>
      <c r="AC16">
        <v>175</v>
      </c>
      <c r="AD16">
        <v>106.99</v>
      </c>
      <c r="AE16">
        <v>61.14</v>
      </c>
      <c r="AF16">
        <v>7.8</v>
      </c>
      <c r="AG16">
        <v>3.5</v>
      </c>
      <c r="AH16">
        <v>133.52000000000001</v>
      </c>
      <c r="AI16">
        <v>44.87</v>
      </c>
      <c r="AJ16" s="31">
        <f t="shared" ca="1" si="1"/>
        <v>7</v>
      </c>
      <c r="AK16" s="32">
        <v>1.8823972328760676</v>
      </c>
      <c r="AL16" s="33">
        <v>12.354000000000015</v>
      </c>
      <c r="AM16" s="26">
        <v>0</v>
      </c>
      <c r="AN16" s="26">
        <v>0</v>
      </c>
      <c r="AO16" s="26">
        <v>1</v>
      </c>
      <c r="AP16" s="26">
        <v>0</v>
      </c>
      <c r="AQ16" s="26">
        <v>0</v>
      </c>
      <c r="AR16">
        <v>0</v>
      </c>
      <c r="AS16">
        <v>1</v>
      </c>
      <c r="AT16">
        <v>1</v>
      </c>
      <c r="AU16">
        <v>7</v>
      </c>
    </row>
    <row r="17" spans="1:47" x14ac:dyDescent="0.25">
      <c r="A17" s="61">
        <v>41909.833333333336</v>
      </c>
      <c r="B17" t="s">
        <v>232</v>
      </c>
      <c r="C17" t="s">
        <v>20</v>
      </c>
      <c r="D17" t="s">
        <v>4111</v>
      </c>
      <c r="E17" t="s">
        <v>233</v>
      </c>
      <c r="F17" t="s">
        <v>4113</v>
      </c>
      <c r="G17">
        <v>2</v>
      </c>
      <c r="H17">
        <v>31</v>
      </c>
      <c r="I17">
        <v>8.06</v>
      </c>
      <c r="J17">
        <v>3.63</v>
      </c>
      <c r="K17">
        <v>601</v>
      </c>
      <c r="L17">
        <v>0</v>
      </c>
      <c r="M17">
        <v>0</v>
      </c>
      <c r="N17">
        <v>601</v>
      </c>
      <c r="O17">
        <v>3</v>
      </c>
      <c r="P17">
        <v>0.5</v>
      </c>
      <c r="Q17">
        <v>185</v>
      </c>
      <c r="R17">
        <v>186</v>
      </c>
      <c r="S17">
        <v>0</v>
      </c>
      <c r="T17">
        <v>0</v>
      </c>
      <c r="U17">
        <v>100.54</v>
      </c>
      <c r="V17">
        <v>100.04</v>
      </c>
      <c r="W17">
        <v>186</v>
      </c>
      <c r="X17">
        <v>6</v>
      </c>
      <c r="Y17">
        <v>4.17</v>
      </c>
      <c r="Z17">
        <v>1104</v>
      </c>
      <c r="AA17">
        <v>1092.96</v>
      </c>
      <c r="AB17">
        <v>99</v>
      </c>
      <c r="AC17">
        <v>1059</v>
      </c>
      <c r="AD17">
        <v>1050.95</v>
      </c>
      <c r="AE17">
        <v>99.24</v>
      </c>
      <c r="AF17">
        <v>4.37</v>
      </c>
      <c r="AG17">
        <v>2.644444</v>
      </c>
      <c r="AH17">
        <v>120.39</v>
      </c>
      <c r="AI17">
        <v>60.56</v>
      </c>
      <c r="AJ17" s="31">
        <f t="shared" ca="1" si="1"/>
        <v>7</v>
      </c>
      <c r="AK17" s="32">
        <v>4.166956038613792</v>
      </c>
      <c r="AL17" s="33">
        <v>-7.400000000001157E-2</v>
      </c>
      <c r="AM17" s="26">
        <v>0</v>
      </c>
      <c r="AN17" s="26">
        <v>0</v>
      </c>
      <c r="AO17" s="26">
        <v>1</v>
      </c>
      <c r="AP17" s="26">
        <v>0</v>
      </c>
      <c r="AQ17" s="26">
        <v>0</v>
      </c>
      <c r="AR17">
        <v>1</v>
      </c>
      <c r="AS17">
        <v>0</v>
      </c>
      <c r="AT17">
        <v>1</v>
      </c>
      <c r="AU17">
        <v>0</v>
      </c>
    </row>
    <row r="18" spans="1:47" x14ac:dyDescent="0.25">
      <c r="A18" s="61">
        <v>41909.25</v>
      </c>
      <c r="B18" t="s">
        <v>232</v>
      </c>
      <c r="C18" t="s">
        <v>12</v>
      </c>
      <c r="D18" t="s">
        <v>1151</v>
      </c>
      <c r="E18" t="s">
        <v>316</v>
      </c>
      <c r="F18" t="s">
        <v>4789</v>
      </c>
      <c r="G18">
        <v>2</v>
      </c>
      <c r="H18">
        <v>31</v>
      </c>
      <c r="I18">
        <v>9.61</v>
      </c>
      <c r="J18">
        <v>5.08</v>
      </c>
      <c r="K18">
        <v>1441</v>
      </c>
      <c r="L18">
        <v>0</v>
      </c>
      <c r="M18">
        <v>0</v>
      </c>
      <c r="N18">
        <v>1441</v>
      </c>
      <c r="O18">
        <v>9</v>
      </c>
      <c r="P18">
        <v>0.62</v>
      </c>
      <c r="Q18">
        <v>279</v>
      </c>
      <c r="R18">
        <v>274</v>
      </c>
      <c r="S18">
        <v>0</v>
      </c>
      <c r="T18">
        <v>0</v>
      </c>
      <c r="U18">
        <v>98.21</v>
      </c>
      <c r="V18">
        <v>97.6</v>
      </c>
      <c r="W18">
        <v>274</v>
      </c>
      <c r="X18">
        <v>5</v>
      </c>
      <c r="Y18">
        <v>1.86</v>
      </c>
      <c r="Z18">
        <v>67</v>
      </c>
      <c r="AA18">
        <v>63</v>
      </c>
      <c r="AB18">
        <v>94.03</v>
      </c>
      <c r="AC18">
        <v>65</v>
      </c>
      <c r="AD18">
        <v>58</v>
      </c>
      <c r="AE18">
        <v>89.23</v>
      </c>
      <c r="AF18">
        <v>2.74</v>
      </c>
      <c r="AG18">
        <v>1.8277779999999999</v>
      </c>
      <c r="AH18">
        <v>53.98</v>
      </c>
      <c r="AI18">
        <v>66.599999999999994</v>
      </c>
      <c r="AJ18" s="31">
        <f t="shared" ca="1" si="1"/>
        <v>7</v>
      </c>
      <c r="AK18" s="32">
        <v>1.8587360594795539</v>
      </c>
      <c r="AL18" s="33">
        <v>6.6960000000000157</v>
      </c>
      <c r="AM18" s="26">
        <v>0</v>
      </c>
      <c r="AN18" s="26">
        <v>0</v>
      </c>
      <c r="AO18" s="26">
        <v>1</v>
      </c>
      <c r="AP18" s="26">
        <v>0</v>
      </c>
      <c r="AQ18" s="26">
        <v>0</v>
      </c>
      <c r="AR18">
        <v>0</v>
      </c>
      <c r="AS18">
        <v>1</v>
      </c>
      <c r="AT18">
        <v>0</v>
      </c>
      <c r="AU18">
        <v>1</v>
      </c>
    </row>
    <row r="19" spans="1:47" x14ac:dyDescent="0.25">
      <c r="A19" s="61">
        <v>41909.75</v>
      </c>
      <c r="B19" t="s">
        <v>232</v>
      </c>
      <c r="C19" t="s">
        <v>12</v>
      </c>
      <c r="D19" t="s">
        <v>458</v>
      </c>
      <c r="E19" t="s">
        <v>316</v>
      </c>
      <c r="F19" t="s">
        <v>459</v>
      </c>
      <c r="G19">
        <v>4</v>
      </c>
      <c r="H19">
        <v>55</v>
      </c>
      <c r="I19">
        <v>22.26</v>
      </c>
      <c r="J19">
        <v>14.9</v>
      </c>
      <c r="K19">
        <v>3123</v>
      </c>
      <c r="L19">
        <v>0</v>
      </c>
      <c r="M19">
        <v>0</v>
      </c>
      <c r="N19">
        <v>3123</v>
      </c>
      <c r="O19">
        <v>54</v>
      </c>
      <c r="P19">
        <v>1.73</v>
      </c>
      <c r="Q19">
        <v>1157</v>
      </c>
      <c r="R19">
        <v>1149</v>
      </c>
      <c r="S19">
        <v>0</v>
      </c>
      <c r="T19">
        <v>0</v>
      </c>
      <c r="U19">
        <v>99.31</v>
      </c>
      <c r="V19">
        <v>97.59</v>
      </c>
      <c r="W19">
        <v>1149</v>
      </c>
      <c r="X19">
        <v>14</v>
      </c>
      <c r="Y19">
        <v>1.26</v>
      </c>
      <c r="Z19">
        <v>1830</v>
      </c>
      <c r="AA19">
        <v>1827.99</v>
      </c>
      <c r="AB19">
        <v>99.89</v>
      </c>
      <c r="AC19">
        <v>1792</v>
      </c>
      <c r="AD19">
        <v>1788.06</v>
      </c>
      <c r="AE19">
        <v>99.78</v>
      </c>
      <c r="AF19">
        <v>16.23</v>
      </c>
      <c r="AG19">
        <v>8.0777780000000003</v>
      </c>
      <c r="AH19">
        <v>108.91</v>
      </c>
      <c r="AI19">
        <v>49.78</v>
      </c>
      <c r="AJ19" s="31">
        <f t="shared" ca="1" si="1"/>
        <v>7</v>
      </c>
      <c r="AK19" s="32">
        <v>1.2623188797821598</v>
      </c>
      <c r="AL19" s="33">
        <v>27.883699999999962</v>
      </c>
      <c r="AM19" s="26">
        <v>0</v>
      </c>
      <c r="AN19" s="26">
        <v>0</v>
      </c>
      <c r="AO19" s="26">
        <v>1</v>
      </c>
      <c r="AP19" s="26">
        <v>0</v>
      </c>
      <c r="AQ19" s="26">
        <v>0</v>
      </c>
      <c r="AR19">
        <v>0</v>
      </c>
      <c r="AS19">
        <v>1</v>
      </c>
      <c r="AT19">
        <v>0</v>
      </c>
      <c r="AU19">
        <v>3</v>
      </c>
    </row>
    <row r="20" spans="1:47" x14ac:dyDescent="0.25">
      <c r="A20" s="61">
        <v>41909.75</v>
      </c>
      <c r="B20" t="s">
        <v>232</v>
      </c>
      <c r="C20" t="s">
        <v>12</v>
      </c>
      <c r="D20" t="s">
        <v>458</v>
      </c>
      <c r="E20" t="s">
        <v>316</v>
      </c>
      <c r="F20" t="s">
        <v>460</v>
      </c>
      <c r="G20">
        <v>4</v>
      </c>
      <c r="H20">
        <v>55</v>
      </c>
      <c r="I20">
        <v>22.23</v>
      </c>
      <c r="J20">
        <v>14.9</v>
      </c>
      <c r="K20">
        <v>1663</v>
      </c>
      <c r="L20">
        <v>0</v>
      </c>
      <c r="M20">
        <v>0</v>
      </c>
      <c r="N20">
        <v>1663</v>
      </c>
      <c r="O20">
        <v>25</v>
      </c>
      <c r="P20">
        <v>1.5</v>
      </c>
      <c r="Q20">
        <v>648</v>
      </c>
      <c r="R20">
        <v>643</v>
      </c>
      <c r="S20">
        <v>0</v>
      </c>
      <c r="T20">
        <v>0</v>
      </c>
      <c r="U20">
        <v>99.23</v>
      </c>
      <c r="V20">
        <v>97.74</v>
      </c>
      <c r="W20">
        <v>643</v>
      </c>
      <c r="X20">
        <v>7</v>
      </c>
      <c r="Y20">
        <v>1.05</v>
      </c>
      <c r="Z20">
        <v>1980</v>
      </c>
      <c r="AA20">
        <v>1978.02</v>
      </c>
      <c r="AB20">
        <v>99.9</v>
      </c>
      <c r="AC20">
        <v>2008</v>
      </c>
      <c r="AD20">
        <v>2003.98</v>
      </c>
      <c r="AE20">
        <v>99.8</v>
      </c>
      <c r="AF20">
        <v>12.33</v>
      </c>
      <c r="AG20">
        <v>5.144444</v>
      </c>
      <c r="AH20">
        <v>82.77</v>
      </c>
      <c r="AI20">
        <v>41.71</v>
      </c>
      <c r="AJ20" s="31">
        <f t="shared" ca="1" si="1"/>
        <v>7</v>
      </c>
      <c r="AK20" s="32">
        <v>1.0464003826835684</v>
      </c>
      <c r="AL20" s="33">
        <v>14.644800000000032</v>
      </c>
      <c r="AM20" s="26">
        <v>0</v>
      </c>
      <c r="AN20" s="26">
        <v>0</v>
      </c>
      <c r="AO20" s="26">
        <v>1</v>
      </c>
      <c r="AP20" s="26">
        <v>0</v>
      </c>
      <c r="AQ20" s="26">
        <v>0</v>
      </c>
      <c r="AR20">
        <v>0</v>
      </c>
      <c r="AS20">
        <v>1</v>
      </c>
      <c r="AT20">
        <v>1</v>
      </c>
      <c r="AU20">
        <v>5</v>
      </c>
    </row>
    <row r="21" spans="1:47" x14ac:dyDescent="0.25">
      <c r="A21" s="61">
        <v>41909.75</v>
      </c>
      <c r="B21" t="s">
        <v>232</v>
      </c>
      <c r="C21" t="s">
        <v>12</v>
      </c>
      <c r="D21" t="s">
        <v>4759</v>
      </c>
      <c r="E21" t="s">
        <v>316</v>
      </c>
      <c r="F21" t="s">
        <v>4760</v>
      </c>
      <c r="G21">
        <v>2</v>
      </c>
      <c r="H21">
        <v>23</v>
      </c>
      <c r="I21">
        <v>9.01</v>
      </c>
      <c r="J21">
        <v>4.34</v>
      </c>
      <c r="K21">
        <v>737</v>
      </c>
      <c r="L21">
        <v>0</v>
      </c>
      <c r="M21">
        <v>0</v>
      </c>
      <c r="N21">
        <v>737</v>
      </c>
      <c r="O21">
        <v>12</v>
      </c>
      <c r="P21">
        <v>1.63</v>
      </c>
      <c r="Q21">
        <v>132</v>
      </c>
      <c r="R21">
        <v>129</v>
      </c>
      <c r="S21">
        <v>0</v>
      </c>
      <c r="T21">
        <v>0</v>
      </c>
      <c r="U21">
        <v>97.73</v>
      </c>
      <c r="V21">
        <v>96.14</v>
      </c>
      <c r="W21">
        <v>129</v>
      </c>
      <c r="X21">
        <v>1</v>
      </c>
      <c r="Y21">
        <v>0.98</v>
      </c>
      <c r="Z21">
        <v>434</v>
      </c>
      <c r="AA21">
        <v>429.01</v>
      </c>
      <c r="AB21">
        <v>98.85</v>
      </c>
      <c r="AC21">
        <v>434</v>
      </c>
      <c r="AD21">
        <v>402.01</v>
      </c>
      <c r="AE21">
        <v>92.63</v>
      </c>
      <c r="AF21">
        <v>1.97</v>
      </c>
      <c r="AG21">
        <v>1.177778</v>
      </c>
      <c r="AH21">
        <v>45.26</v>
      </c>
      <c r="AI21">
        <v>59.89</v>
      </c>
      <c r="AJ21" s="31">
        <f t="shared" ca="1" si="1"/>
        <v>7</v>
      </c>
      <c r="AK21" s="32">
        <v>0.98039215686274506</v>
      </c>
      <c r="AL21" s="33">
        <v>5.0951999999999993</v>
      </c>
      <c r="AM21" s="26">
        <v>0</v>
      </c>
      <c r="AN21" s="26">
        <v>0</v>
      </c>
      <c r="AO21" s="26">
        <v>1</v>
      </c>
      <c r="AP21" s="26">
        <v>0</v>
      </c>
      <c r="AQ21" s="26">
        <v>0</v>
      </c>
      <c r="AR21">
        <v>0</v>
      </c>
      <c r="AS21">
        <v>1</v>
      </c>
      <c r="AT21">
        <v>0</v>
      </c>
      <c r="AU21">
        <v>1</v>
      </c>
    </row>
    <row r="22" spans="1:47" x14ac:dyDescent="0.25">
      <c r="A22" s="61">
        <v>41909.75</v>
      </c>
      <c r="B22" t="s">
        <v>232</v>
      </c>
      <c r="C22" t="s">
        <v>12</v>
      </c>
      <c r="D22" t="s">
        <v>1151</v>
      </c>
      <c r="E22" t="s">
        <v>316</v>
      </c>
      <c r="F22" t="s">
        <v>4788</v>
      </c>
      <c r="G22">
        <v>2</v>
      </c>
      <c r="H22">
        <v>23</v>
      </c>
      <c r="I22">
        <v>9.99</v>
      </c>
      <c r="J22">
        <v>5.08</v>
      </c>
      <c r="K22">
        <v>5700</v>
      </c>
      <c r="L22">
        <v>0</v>
      </c>
      <c r="M22">
        <v>0</v>
      </c>
      <c r="N22">
        <v>5700</v>
      </c>
      <c r="O22">
        <v>48</v>
      </c>
      <c r="P22">
        <v>0.84</v>
      </c>
      <c r="Q22">
        <v>955</v>
      </c>
      <c r="R22">
        <v>918</v>
      </c>
      <c r="S22">
        <v>26</v>
      </c>
      <c r="T22">
        <v>2.719665</v>
      </c>
      <c r="U22">
        <v>96.13</v>
      </c>
      <c r="V22">
        <v>95.32</v>
      </c>
      <c r="W22">
        <v>918</v>
      </c>
      <c r="X22">
        <v>14</v>
      </c>
      <c r="Y22">
        <v>1.53</v>
      </c>
      <c r="Z22">
        <v>251</v>
      </c>
      <c r="AA22">
        <v>235.99</v>
      </c>
      <c r="AB22">
        <v>94.02</v>
      </c>
      <c r="AC22">
        <v>250</v>
      </c>
      <c r="AD22">
        <v>240</v>
      </c>
      <c r="AE22">
        <v>96</v>
      </c>
      <c r="AF22">
        <v>10.050000000000001</v>
      </c>
      <c r="AG22">
        <v>5.9055559999999998</v>
      </c>
      <c r="AH22">
        <v>197.68</v>
      </c>
      <c r="AI22">
        <v>58.76</v>
      </c>
      <c r="AJ22" s="31">
        <f t="shared" ca="1" si="1"/>
        <v>7</v>
      </c>
      <c r="AK22" s="32">
        <v>1.5184217090920924</v>
      </c>
      <c r="AL22" s="33">
        <v>44.694000000000067</v>
      </c>
      <c r="AM22" s="26">
        <v>0</v>
      </c>
      <c r="AN22" s="26">
        <v>0</v>
      </c>
      <c r="AO22" s="26">
        <v>1</v>
      </c>
      <c r="AP22" s="26">
        <v>0</v>
      </c>
      <c r="AQ22" s="26">
        <v>0</v>
      </c>
      <c r="AR22">
        <v>0</v>
      </c>
      <c r="AS22">
        <v>1</v>
      </c>
      <c r="AT22">
        <v>0</v>
      </c>
      <c r="AU22">
        <v>2</v>
      </c>
    </row>
    <row r="23" spans="1:47" x14ac:dyDescent="0.25">
      <c r="A23" s="61">
        <v>41909.75</v>
      </c>
      <c r="B23" t="s">
        <v>232</v>
      </c>
      <c r="C23" t="s">
        <v>12</v>
      </c>
      <c r="D23" t="s">
        <v>841</v>
      </c>
      <c r="E23" t="s">
        <v>316</v>
      </c>
      <c r="F23" t="s">
        <v>843</v>
      </c>
      <c r="G23">
        <v>2</v>
      </c>
      <c r="H23">
        <v>23</v>
      </c>
      <c r="I23">
        <v>8.07</v>
      </c>
      <c r="J23">
        <v>3.63</v>
      </c>
      <c r="K23">
        <v>427</v>
      </c>
      <c r="L23">
        <v>0</v>
      </c>
      <c r="M23">
        <v>0</v>
      </c>
      <c r="N23">
        <v>427</v>
      </c>
      <c r="O23">
        <v>27</v>
      </c>
      <c r="P23">
        <v>6.32</v>
      </c>
      <c r="Q23">
        <v>95</v>
      </c>
      <c r="R23">
        <v>94</v>
      </c>
      <c r="S23">
        <v>0</v>
      </c>
      <c r="T23">
        <v>0</v>
      </c>
      <c r="U23">
        <v>98.95</v>
      </c>
      <c r="V23">
        <v>92.7</v>
      </c>
      <c r="W23">
        <v>94</v>
      </c>
      <c r="X23">
        <v>1</v>
      </c>
      <c r="Y23">
        <v>1.1000000000000001</v>
      </c>
      <c r="Z23">
        <v>145</v>
      </c>
      <c r="AA23">
        <v>145</v>
      </c>
      <c r="AB23">
        <v>100</v>
      </c>
      <c r="AC23">
        <v>144</v>
      </c>
      <c r="AD23">
        <v>142</v>
      </c>
      <c r="AE23">
        <v>98.61</v>
      </c>
      <c r="AF23">
        <v>1.75</v>
      </c>
      <c r="AG23">
        <v>1.111111E-2</v>
      </c>
      <c r="AH23">
        <v>48.25</v>
      </c>
      <c r="AI23">
        <v>0.63</v>
      </c>
      <c r="AJ23" s="31">
        <f t="shared" ca="1" si="1"/>
        <v>7</v>
      </c>
      <c r="AK23" s="32">
        <v>1.098901098901099</v>
      </c>
      <c r="AL23" s="33">
        <v>6.9349999999999978</v>
      </c>
      <c r="AM23" s="26">
        <v>0</v>
      </c>
      <c r="AN23" s="26">
        <v>1</v>
      </c>
      <c r="AO23" s="26">
        <v>2</v>
      </c>
      <c r="AP23" s="26">
        <v>0</v>
      </c>
      <c r="AQ23" s="26">
        <v>2</v>
      </c>
      <c r="AR23">
        <v>0</v>
      </c>
      <c r="AS23">
        <v>1</v>
      </c>
      <c r="AT23">
        <v>0</v>
      </c>
      <c r="AU23">
        <v>2</v>
      </c>
    </row>
    <row r="24" spans="1:47" x14ac:dyDescent="0.25">
      <c r="A24" s="61">
        <v>41909.75</v>
      </c>
      <c r="B24" t="s">
        <v>232</v>
      </c>
      <c r="C24" t="s">
        <v>12</v>
      </c>
      <c r="D24" t="s">
        <v>462</v>
      </c>
      <c r="E24" t="s">
        <v>316</v>
      </c>
      <c r="F24" t="s">
        <v>495</v>
      </c>
      <c r="G24">
        <v>5</v>
      </c>
      <c r="H24">
        <v>71</v>
      </c>
      <c r="I24">
        <v>28.56</v>
      </c>
      <c r="J24">
        <v>21.04</v>
      </c>
      <c r="K24">
        <v>4613</v>
      </c>
      <c r="L24">
        <v>0</v>
      </c>
      <c r="M24">
        <v>0</v>
      </c>
      <c r="N24">
        <v>4613</v>
      </c>
      <c r="O24">
        <v>34</v>
      </c>
      <c r="P24">
        <v>0.74</v>
      </c>
      <c r="Q24">
        <v>2345</v>
      </c>
      <c r="R24">
        <v>2240</v>
      </c>
      <c r="S24">
        <v>91</v>
      </c>
      <c r="T24">
        <v>3.8805969999999999</v>
      </c>
      <c r="U24">
        <v>95.52</v>
      </c>
      <c r="V24">
        <v>94.81</v>
      </c>
      <c r="W24">
        <v>2240</v>
      </c>
      <c r="X24">
        <v>50</v>
      </c>
      <c r="Y24">
        <v>2.2400000000000002</v>
      </c>
      <c r="Z24">
        <v>1015</v>
      </c>
      <c r="AA24">
        <v>997.03</v>
      </c>
      <c r="AB24">
        <v>98.23</v>
      </c>
      <c r="AC24">
        <v>996</v>
      </c>
      <c r="AD24">
        <v>995</v>
      </c>
      <c r="AE24">
        <v>99.9</v>
      </c>
      <c r="AF24">
        <v>35.06</v>
      </c>
      <c r="AG24">
        <v>22.183330000000002</v>
      </c>
      <c r="AH24">
        <v>166.61</v>
      </c>
      <c r="AI24">
        <v>63.28</v>
      </c>
      <c r="AJ24" s="31">
        <f t="shared" ca="1" si="1"/>
        <v>7</v>
      </c>
      <c r="AK24" s="32">
        <v>2.2341675715045328</v>
      </c>
      <c r="AL24" s="33">
        <v>121.70549999999994</v>
      </c>
      <c r="AM24" s="26">
        <v>0</v>
      </c>
      <c r="AN24" s="26">
        <v>1</v>
      </c>
      <c r="AO24" s="26">
        <v>3</v>
      </c>
      <c r="AP24" s="26">
        <v>0</v>
      </c>
      <c r="AQ24" s="26">
        <v>1</v>
      </c>
      <c r="AR24">
        <v>1</v>
      </c>
      <c r="AS24">
        <v>1</v>
      </c>
      <c r="AT24">
        <v>6</v>
      </c>
      <c r="AU24">
        <v>5</v>
      </c>
    </row>
    <row r="25" spans="1:47" x14ac:dyDescent="0.25">
      <c r="A25" s="61">
        <v>41909.75</v>
      </c>
      <c r="B25" t="s">
        <v>232</v>
      </c>
      <c r="C25" t="s">
        <v>12</v>
      </c>
      <c r="D25" t="s">
        <v>462</v>
      </c>
      <c r="E25" t="s">
        <v>316</v>
      </c>
      <c r="F25" t="s">
        <v>496</v>
      </c>
      <c r="G25">
        <v>4</v>
      </c>
      <c r="H25">
        <v>55</v>
      </c>
      <c r="I25">
        <v>21.89</v>
      </c>
      <c r="J25">
        <v>14.9</v>
      </c>
      <c r="K25">
        <v>2423</v>
      </c>
      <c r="L25">
        <v>0</v>
      </c>
      <c r="M25">
        <v>0</v>
      </c>
      <c r="N25">
        <v>2423</v>
      </c>
      <c r="O25">
        <v>11</v>
      </c>
      <c r="P25">
        <v>0.45</v>
      </c>
      <c r="Q25">
        <v>1171</v>
      </c>
      <c r="R25">
        <v>1170</v>
      </c>
      <c r="S25">
        <v>0</v>
      </c>
      <c r="T25">
        <v>0</v>
      </c>
      <c r="U25">
        <v>99.91</v>
      </c>
      <c r="V25">
        <v>99.46</v>
      </c>
      <c r="W25">
        <v>1170</v>
      </c>
      <c r="X25">
        <v>24</v>
      </c>
      <c r="Y25">
        <v>2</v>
      </c>
      <c r="Z25">
        <v>1828</v>
      </c>
      <c r="AA25">
        <v>1819.96</v>
      </c>
      <c r="AB25">
        <v>99.56</v>
      </c>
      <c r="AC25">
        <v>1866</v>
      </c>
      <c r="AD25">
        <v>1846.03</v>
      </c>
      <c r="AE25">
        <v>98.93</v>
      </c>
      <c r="AF25">
        <v>16.04</v>
      </c>
      <c r="AG25">
        <v>8.2722230000000003</v>
      </c>
      <c r="AH25">
        <v>107.64</v>
      </c>
      <c r="AI25">
        <v>51.58</v>
      </c>
      <c r="AJ25" s="31">
        <f t="shared" ca="1" si="1"/>
        <v>7</v>
      </c>
      <c r="AK25" s="32">
        <v>2.0065715217336781</v>
      </c>
      <c r="AL25" s="33">
        <v>6.3234000000000732</v>
      </c>
      <c r="AM25" s="26">
        <v>0</v>
      </c>
      <c r="AN25" s="26">
        <v>0</v>
      </c>
      <c r="AO25" s="26">
        <v>1</v>
      </c>
      <c r="AP25" s="26">
        <v>0</v>
      </c>
      <c r="AQ25" s="26">
        <v>0</v>
      </c>
      <c r="AR25">
        <v>1</v>
      </c>
      <c r="AS25">
        <v>0</v>
      </c>
      <c r="AT25">
        <v>4</v>
      </c>
      <c r="AU25">
        <v>0</v>
      </c>
    </row>
    <row r="26" spans="1:47" x14ac:dyDescent="0.25">
      <c r="A26" s="61">
        <v>41909.75</v>
      </c>
      <c r="B26" t="s">
        <v>232</v>
      </c>
      <c r="C26" t="s">
        <v>12</v>
      </c>
      <c r="D26" t="s">
        <v>378</v>
      </c>
      <c r="E26" t="s">
        <v>316</v>
      </c>
      <c r="F26" t="s">
        <v>463</v>
      </c>
      <c r="G26">
        <v>4</v>
      </c>
      <c r="H26">
        <v>55</v>
      </c>
      <c r="I26">
        <v>22.36</v>
      </c>
      <c r="J26">
        <v>14.9</v>
      </c>
      <c r="K26">
        <v>1160</v>
      </c>
      <c r="L26">
        <v>0</v>
      </c>
      <c r="M26">
        <v>0</v>
      </c>
      <c r="N26">
        <v>1160</v>
      </c>
      <c r="O26">
        <v>11</v>
      </c>
      <c r="P26">
        <v>0.95</v>
      </c>
      <c r="Q26">
        <v>562</v>
      </c>
      <c r="R26">
        <v>551</v>
      </c>
      <c r="S26">
        <v>0</v>
      </c>
      <c r="T26">
        <v>0</v>
      </c>
      <c r="U26">
        <v>98.04</v>
      </c>
      <c r="V26">
        <v>97.11</v>
      </c>
      <c r="W26">
        <v>551</v>
      </c>
      <c r="X26">
        <v>9</v>
      </c>
      <c r="Y26">
        <v>1.56</v>
      </c>
      <c r="Z26">
        <v>773</v>
      </c>
      <c r="AA26">
        <v>773</v>
      </c>
      <c r="AB26">
        <v>100</v>
      </c>
      <c r="AC26">
        <v>800</v>
      </c>
      <c r="AD26">
        <v>798</v>
      </c>
      <c r="AE26">
        <v>99.75</v>
      </c>
      <c r="AF26">
        <v>8.57</v>
      </c>
      <c r="AG26">
        <v>0.32777780000000001</v>
      </c>
      <c r="AH26">
        <v>57.49</v>
      </c>
      <c r="AI26">
        <v>3.83</v>
      </c>
      <c r="AJ26" s="31">
        <f t="shared" ca="1" si="1"/>
        <v>7</v>
      </c>
      <c r="AK26" s="32">
        <v>1.5625</v>
      </c>
      <c r="AL26" s="33">
        <v>16.241800000000001</v>
      </c>
      <c r="AM26" s="26">
        <v>0</v>
      </c>
      <c r="AN26" s="26">
        <v>0</v>
      </c>
      <c r="AO26" s="26">
        <v>1</v>
      </c>
      <c r="AP26" s="26">
        <v>0</v>
      </c>
      <c r="AQ26" s="26">
        <v>1</v>
      </c>
      <c r="AR26">
        <v>0</v>
      </c>
      <c r="AS26">
        <v>1</v>
      </c>
      <c r="AT26">
        <v>1</v>
      </c>
      <c r="AU26">
        <v>5</v>
      </c>
    </row>
    <row r="27" spans="1:47" x14ac:dyDescent="0.25">
      <c r="A27" s="61">
        <v>41909.75</v>
      </c>
      <c r="B27" t="s">
        <v>232</v>
      </c>
      <c r="C27" t="s">
        <v>12</v>
      </c>
      <c r="D27" t="s">
        <v>464</v>
      </c>
      <c r="E27" t="s">
        <v>316</v>
      </c>
      <c r="F27" t="s">
        <v>466</v>
      </c>
      <c r="G27">
        <v>6</v>
      </c>
      <c r="H27">
        <v>87</v>
      </c>
      <c r="I27">
        <v>34.06</v>
      </c>
      <c r="J27">
        <v>25.53</v>
      </c>
      <c r="K27">
        <v>4810</v>
      </c>
      <c r="L27">
        <v>0</v>
      </c>
      <c r="M27">
        <v>0</v>
      </c>
      <c r="N27">
        <v>4810</v>
      </c>
      <c r="O27">
        <v>26</v>
      </c>
      <c r="P27">
        <v>0.54</v>
      </c>
      <c r="Q27">
        <v>2174</v>
      </c>
      <c r="R27">
        <v>2162</v>
      </c>
      <c r="S27">
        <v>0</v>
      </c>
      <c r="T27">
        <v>0</v>
      </c>
      <c r="U27">
        <v>99.45</v>
      </c>
      <c r="V27">
        <v>98.91</v>
      </c>
      <c r="W27">
        <v>2162</v>
      </c>
      <c r="X27">
        <v>50</v>
      </c>
      <c r="Y27">
        <v>2.35</v>
      </c>
      <c r="Z27">
        <v>1297</v>
      </c>
      <c r="AA27">
        <v>1297</v>
      </c>
      <c r="AB27">
        <v>100</v>
      </c>
      <c r="AC27">
        <v>1265</v>
      </c>
      <c r="AD27">
        <v>1259.94</v>
      </c>
      <c r="AE27">
        <v>99.6</v>
      </c>
      <c r="AF27">
        <v>29.46</v>
      </c>
      <c r="AG27">
        <v>19.205549999999999</v>
      </c>
      <c r="AH27">
        <v>115.4</v>
      </c>
      <c r="AI27">
        <v>65.19</v>
      </c>
      <c r="AJ27" s="31">
        <f t="shared" ca="1" si="1"/>
        <v>7</v>
      </c>
      <c r="AK27" s="32">
        <v>2.3530076143326402</v>
      </c>
      <c r="AL27" s="33">
        <v>23.696600000000075</v>
      </c>
      <c r="AM27" s="26">
        <v>0</v>
      </c>
      <c r="AN27" s="26">
        <v>0</v>
      </c>
      <c r="AO27" s="26">
        <v>1</v>
      </c>
      <c r="AP27" s="26">
        <v>0</v>
      </c>
      <c r="AQ27" s="26">
        <v>0</v>
      </c>
      <c r="AR27">
        <v>1</v>
      </c>
      <c r="AS27">
        <v>0</v>
      </c>
      <c r="AT27">
        <v>6</v>
      </c>
      <c r="AU27">
        <v>4</v>
      </c>
    </row>
    <row r="28" spans="1:47" x14ac:dyDescent="0.25">
      <c r="A28" s="61">
        <v>41909.75</v>
      </c>
      <c r="B28" t="s">
        <v>232</v>
      </c>
      <c r="C28" t="s">
        <v>12</v>
      </c>
      <c r="D28" t="s">
        <v>371</v>
      </c>
      <c r="E28" t="s">
        <v>316</v>
      </c>
      <c r="F28" t="s">
        <v>372</v>
      </c>
      <c r="G28">
        <v>2</v>
      </c>
      <c r="H28">
        <v>23</v>
      </c>
      <c r="I28">
        <v>10.89</v>
      </c>
      <c r="J28">
        <v>5.84</v>
      </c>
      <c r="K28">
        <v>508</v>
      </c>
      <c r="L28">
        <v>0</v>
      </c>
      <c r="M28">
        <v>0</v>
      </c>
      <c r="N28">
        <v>508</v>
      </c>
      <c r="O28">
        <v>4</v>
      </c>
      <c r="P28">
        <v>0.79</v>
      </c>
      <c r="Q28">
        <v>260</v>
      </c>
      <c r="R28">
        <v>256</v>
      </c>
      <c r="S28">
        <v>0</v>
      </c>
      <c r="T28">
        <v>0</v>
      </c>
      <c r="U28">
        <v>98.46</v>
      </c>
      <c r="V28">
        <v>97.68</v>
      </c>
      <c r="W28">
        <v>256</v>
      </c>
      <c r="X28">
        <v>10</v>
      </c>
      <c r="Y28">
        <v>3.94</v>
      </c>
      <c r="Z28">
        <v>59</v>
      </c>
      <c r="AA28">
        <v>57</v>
      </c>
      <c r="AB28">
        <v>96.61</v>
      </c>
      <c r="AC28">
        <v>55</v>
      </c>
      <c r="AD28">
        <v>55</v>
      </c>
      <c r="AE28">
        <v>100</v>
      </c>
      <c r="AF28">
        <v>3.92</v>
      </c>
      <c r="AG28">
        <v>0.1222222</v>
      </c>
      <c r="AH28">
        <v>67.14</v>
      </c>
      <c r="AI28">
        <v>3.12</v>
      </c>
      <c r="AJ28" s="31">
        <f t="shared" ca="1" si="1"/>
        <v>7</v>
      </c>
      <c r="AK28" s="32">
        <v>3.9370078740157481</v>
      </c>
      <c r="AL28" s="33">
        <v>6.0319999999999823</v>
      </c>
      <c r="AM28" s="26">
        <v>0</v>
      </c>
      <c r="AN28" s="26">
        <v>0</v>
      </c>
      <c r="AO28" s="26">
        <v>2</v>
      </c>
      <c r="AP28" s="26">
        <v>1</v>
      </c>
      <c r="AQ28" s="26">
        <v>0</v>
      </c>
      <c r="AR28">
        <v>1</v>
      </c>
      <c r="AS28">
        <v>1</v>
      </c>
      <c r="AT28">
        <v>3</v>
      </c>
      <c r="AU28">
        <v>4</v>
      </c>
    </row>
    <row r="29" spans="1:47" x14ac:dyDescent="0.25">
      <c r="A29" s="61">
        <v>41909.75</v>
      </c>
      <c r="B29" t="s">
        <v>232</v>
      </c>
      <c r="C29" t="s">
        <v>12</v>
      </c>
      <c r="D29" t="s">
        <v>371</v>
      </c>
      <c r="E29" t="s">
        <v>316</v>
      </c>
      <c r="F29" t="s">
        <v>468</v>
      </c>
      <c r="G29">
        <v>2</v>
      </c>
      <c r="H29">
        <v>23</v>
      </c>
      <c r="I29">
        <v>10.84</v>
      </c>
      <c r="J29">
        <v>5.84</v>
      </c>
      <c r="K29">
        <v>233</v>
      </c>
      <c r="L29">
        <v>0</v>
      </c>
      <c r="M29">
        <v>0</v>
      </c>
      <c r="N29">
        <v>233</v>
      </c>
      <c r="O29">
        <v>3</v>
      </c>
      <c r="P29">
        <v>1.29</v>
      </c>
      <c r="Q29">
        <v>113</v>
      </c>
      <c r="R29">
        <v>112</v>
      </c>
      <c r="S29">
        <v>0</v>
      </c>
      <c r="T29">
        <v>0</v>
      </c>
      <c r="U29">
        <v>99.12</v>
      </c>
      <c r="V29">
        <v>97.84</v>
      </c>
      <c r="W29">
        <v>112</v>
      </c>
      <c r="X29">
        <v>10</v>
      </c>
      <c r="Y29">
        <v>6.62</v>
      </c>
      <c r="Z29">
        <v>200</v>
      </c>
      <c r="AA29">
        <v>200</v>
      </c>
      <c r="AB29">
        <v>100</v>
      </c>
      <c r="AC29">
        <v>245</v>
      </c>
      <c r="AD29">
        <v>239</v>
      </c>
      <c r="AE29">
        <v>97.55</v>
      </c>
      <c r="AF29">
        <v>1.99</v>
      </c>
      <c r="AG29">
        <v>0.1055556</v>
      </c>
      <c r="AH29">
        <v>34.04</v>
      </c>
      <c r="AI29">
        <v>5.31</v>
      </c>
      <c r="AJ29" s="31">
        <f t="shared" ca="1" si="1"/>
        <v>7</v>
      </c>
      <c r="AK29" s="32">
        <v>6.6225165562913908</v>
      </c>
      <c r="AL29" s="33">
        <v>2.4407999999999963</v>
      </c>
      <c r="AM29" s="26">
        <v>1</v>
      </c>
      <c r="AN29" s="26">
        <v>0</v>
      </c>
      <c r="AO29" s="26">
        <v>2</v>
      </c>
      <c r="AP29" s="26">
        <v>1</v>
      </c>
      <c r="AQ29" s="26">
        <v>0</v>
      </c>
      <c r="AR29">
        <v>1</v>
      </c>
      <c r="AS29">
        <v>0</v>
      </c>
      <c r="AT29">
        <v>2</v>
      </c>
      <c r="AU29">
        <v>0</v>
      </c>
    </row>
    <row r="30" spans="1:47" x14ac:dyDescent="0.25">
      <c r="A30" s="61">
        <v>41909.75</v>
      </c>
      <c r="B30" t="s">
        <v>232</v>
      </c>
      <c r="C30" t="s">
        <v>12</v>
      </c>
      <c r="D30" t="s">
        <v>371</v>
      </c>
      <c r="E30" t="s">
        <v>316</v>
      </c>
      <c r="F30" t="s">
        <v>469</v>
      </c>
      <c r="G30">
        <v>3</v>
      </c>
      <c r="H30">
        <v>39</v>
      </c>
      <c r="I30">
        <v>16.39</v>
      </c>
      <c r="J30">
        <v>9.83</v>
      </c>
      <c r="K30">
        <v>1055</v>
      </c>
      <c r="L30">
        <v>0</v>
      </c>
      <c r="M30">
        <v>0</v>
      </c>
      <c r="N30">
        <v>1055</v>
      </c>
      <c r="O30">
        <v>3</v>
      </c>
      <c r="P30">
        <v>0.28000000000000003</v>
      </c>
      <c r="Q30">
        <v>509</v>
      </c>
      <c r="R30">
        <v>508</v>
      </c>
      <c r="S30">
        <v>0</v>
      </c>
      <c r="T30">
        <v>0</v>
      </c>
      <c r="U30">
        <v>99.8</v>
      </c>
      <c r="V30">
        <v>99.52</v>
      </c>
      <c r="W30">
        <v>508</v>
      </c>
      <c r="X30">
        <v>11</v>
      </c>
      <c r="Y30">
        <v>2.34</v>
      </c>
      <c r="Z30">
        <v>278</v>
      </c>
      <c r="AA30">
        <v>276</v>
      </c>
      <c r="AB30">
        <v>99.28</v>
      </c>
      <c r="AC30">
        <v>239</v>
      </c>
      <c r="AD30">
        <v>239</v>
      </c>
      <c r="AE30">
        <v>100</v>
      </c>
      <c r="AF30">
        <v>5.92</v>
      </c>
      <c r="AG30">
        <v>0.65555549999999996</v>
      </c>
      <c r="AH30">
        <v>60.2</v>
      </c>
      <c r="AI30">
        <v>11.08</v>
      </c>
      <c r="AJ30" s="31">
        <f t="shared" ca="1" si="1"/>
        <v>7</v>
      </c>
      <c r="AK30" s="32">
        <v>2.335456475583864</v>
      </c>
      <c r="AL30" s="33">
        <v>2.4432000000000205</v>
      </c>
      <c r="AM30" s="26">
        <v>0</v>
      </c>
      <c r="AN30" s="26">
        <v>0</v>
      </c>
      <c r="AO30" s="26">
        <v>1</v>
      </c>
      <c r="AP30" s="26">
        <v>0</v>
      </c>
      <c r="AQ30" s="26">
        <v>0</v>
      </c>
      <c r="AR30">
        <v>1</v>
      </c>
      <c r="AS30">
        <v>0</v>
      </c>
      <c r="AT30">
        <v>2</v>
      </c>
      <c r="AU30">
        <v>2</v>
      </c>
    </row>
    <row r="31" spans="1:47" x14ac:dyDescent="0.25">
      <c r="A31" s="61">
        <v>41909.75</v>
      </c>
      <c r="B31" t="s">
        <v>232</v>
      </c>
      <c r="C31" t="s">
        <v>12</v>
      </c>
      <c r="D31" t="s">
        <v>472</v>
      </c>
      <c r="E31" t="s">
        <v>316</v>
      </c>
      <c r="F31" t="s">
        <v>473</v>
      </c>
      <c r="G31">
        <v>4</v>
      </c>
      <c r="H31">
        <v>55</v>
      </c>
      <c r="I31">
        <v>22.86</v>
      </c>
      <c r="J31">
        <v>15.76</v>
      </c>
      <c r="K31">
        <v>2509</v>
      </c>
      <c r="L31">
        <v>0</v>
      </c>
      <c r="M31">
        <v>0</v>
      </c>
      <c r="N31">
        <v>2509</v>
      </c>
      <c r="O31">
        <v>15</v>
      </c>
      <c r="P31">
        <v>0.6</v>
      </c>
      <c r="Q31">
        <v>1237</v>
      </c>
      <c r="R31">
        <v>1227</v>
      </c>
      <c r="S31">
        <v>0</v>
      </c>
      <c r="T31">
        <v>0</v>
      </c>
      <c r="U31">
        <v>99.19</v>
      </c>
      <c r="V31">
        <v>98.59</v>
      </c>
      <c r="W31">
        <v>1227</v>
      </c>
      <c r="X31">
        <v>25</v>
      </c>
      <c r="Y31">
        <v>2.09</v>
      </c>
      <c r="Z31">
        <v>805</v>
      </c>
      <c r="AA31">
        <v>802.99</v>
      </c>
      <c r="AB31">
        <v>99.75</v>
      </c>
      <c r="AC31">
        <v>777</v>
      </c>
      <c r="AD31">
        <v>770.01</v>
      </c>
      <c r="AE31">
        <v>99.1</v>
      </c>
      <c r="AF31">
        <v>15.9</v>
      </c>
      <c r="AG31">
        <v>10.144439999999999</v>
      </c>
      <c r="AH31">
        <v>100.89</v>
      </c>
      <c r="AI31">
        <v>63.8</v>
      </c>
      <c r="AJ31" s="31">
        <f t="shared" ca="1" si="1"/>
        <v>7</v>
      </c>
      <c r="AK31" s="32">
        <v>2.0937672735800072</v>
      </c>
      <c r="AL31" s="33">
        <v>17.441699999999958</v>
      </c>
      <c r="AM31" s="26">
        <v>0</v>
      </c>
      <c r="AN31" s="26">
        <v>0</v>
      </c>
      <c r="AO31" s="26">
        <v>1</v>
      </c>
      <c r="AP31" s="26">
        <v>0</v>
      </c>
      <c r="AQ31" s="26">
        <v>0</v>
      </c>
      <c r="AR31">
        <v>1</v>
      </c>
      <c r="AS31">
        <v>0</v>
      </c>
      <c r="AT31">
        <v>5</v>
      </c>
      <c r="AU31">
        <v>0</v>
      </c>
    </row>
    <row r="32" spans="1:47" x14ac:dyDescent="0.25">
      <c r="A32" s="61">
        <v>41909.75</v>
      </c>
      <c r="B32" t="s">
        <v>232</v>
      </c>
      <c r="C32" t="s">
        <v>12</v>
      </c>
      <c r="D32" t="s">
        <v>1071</v>
      </c>
      <c r="E32" t="s">
        <v>316</v>
      </c>
      <c r="F32" t="s">
        <v>4987</v>
      </c>
      <c r="G32">
        <v>2</v>
      </c>
      <c r="H32">
        <v>23</v>
      </c>
      <c r="I32">
        <v>9.11</v>
      </c>
      <c r="J32">
        <v>4.34</v>
      </c>
      <c r="K32">
        <v>1745</v>
      </c>
      <c r="L32">
        <v>0</v>
      </c>
      <c r="M32">
        <v>0</v>
      </c>
      <c r="N32">
        <v>1745</v>
      </c>
      <c r="O32">
        <v>23</v>
      </c>
      <c r="P32">
        <v>1.32</v>
      </c>
      <c r="Q32">
        <v>508</v>
      </c>
      <c r="R32">
        <v>504</v>
      </c>
      <c r="S32">
        <v>0</v>
      </c>
      <c r="T32">
        <v>0</v>
      </c>
      <c r="U32">
        <v>99.21</v>
      </c>
      <c r="V32">
        <v>97.9</v>
      </c>
      <c r="W32">
        <v>504</v>
      </c>
      <c r="X32">
        <v>7</v>
      </c>
      <c r="Y32">
        <v>1.44</v>
      </c>
      <c r="Z32">
        <v>179</v>
      </c>
      <c r="AA32">
        <v>179</v>
      </c>
      <c r="AB32">
        <v>100</v>
      </c>
      <c r="AC32">
        <v>172</v>
      </c>
      <c r="AD32">
        <v>159.99</v>
      </c>
      <c r="AE32">
        <v>93.02</v>
      </c>
      <c r="AF32">
        <v>4.57</v>
      </c>
      <c r="AG32">
        <v>2.1944439999999998</v>
      </c>
      <c r="AH32">
        <v>105.1</v>
      </c>
      <c r="AI32">
        <v>48.05</v>
      </c>
      <c r="AJ32" s="31">
        <f t="shared" ca="1" si="1"/>
        <v>7</v>
      </c>
      <c r="AK32" s="32">
        <v>1.4433287284273904</v>
      </c>
      <c r="AL32" s="33">
        <v>10.667999999999971</v>
      </c>
      <c r="AM32" s="26">
        <v>0</v>
      </c>
      <c r="AN32" s="26">
        <v>0</v>
      </c>
      <c r="AO32" s="26">
        <v>1</v>
      </c>
      <c r="AP32" s="26">
        <v>0</v>
      </c>
      <c r="AQ32" s="26">
        <v>0</v>
      </c>
      <c r="AR32">
        <v>0</v>
      </c>
      <c r="AS32">
        <v>1</v>
      </c>
      <c r="AT32">
        <v>0</v>
      </c>
      <c r="AU32">
        <v>2</v>
      </c>
    </row>
    <row r="33" spans="1:47" x14ac:dyDescent="0.25">
      <c r="A33" s="61">
        <v>41909.75</v>
      </c>
      <c r="B33" t="s">
        <v>232</v>
      </c>
      <c r="C33" t="s">
        <v>12</v>
      </c>
      <c r="D33" t="s">
        <v>899</v>
      </c>
      <c r="E33" t="s">
        <v>316</v>
      </c>
      <c r="F33" t="s">
        <v>4990</v>
      </c>
      <c r="G33">
        <v>2</v>
      </c>
      <c r="H33">
        <v>23</v>
      </c>
      <c r="I33">
        <v>10.119999999999999</v>
      </c>
      <c r="J33">
        <v>5.08</v>
      </c>
      <c r="K33">
        <v>983</v>
      </c>
      <c r="L33">
        <v>0</v>
      </c>
      <c r="M33">
        <v>0</v>
      </c>
      <c r="N33">
        <v>983</v>
      </c>
      <c r="O33">
        <v>4</v>
      </c>
      <c r="P33">
        <v>0.41</v>
      </c>
      <c r="Q33">
        <v>271</v>
      </c>
      <c r="R33">
        <v>266</v>
      </c>
      <c r="S33">
        <v>0</v>
      </c>
      <c r="T33">
        <v>0</v>
      </c>
      <c r="U33">
        <v>98.15</v>
      </c>
      <c r="V33">
        <v>97.75</v>
      </c>
      <c r="W33">
        <v>266</v>
      </c>
      <c r="X33">
        <v>6</v>
      </c>
      <c r="Y33">
        <v>2.31</v>
      </c>
      <c r="Z33">
        <v>76</v>
      </c>
      <c r="AA33">
        <v>76</v>
      </c>
      <c r="AB33">
        <v>100</v>
      </c>
      <c r="AC33">
        <v>76</v>
      </c>
      <c r="AD33">
        <v>70</v>
      </c>
      <c r="AE33">
        <v>92.11</v>
      </c>
      <c r="AF33">
        <v>3.34</v>
      </c>
      <c r="AG33">
        <v>0.70555559999999995</v>
      </c>
      <c r="AH33">
        <v>65.67</v>
      </c>
      <c r="AI33">
        <v>21.13</v>
      </c>
      <c r="AJ33" s="31">
        <f t="shared" ca="1" si="1"/>
        <v>7</v>
      </c>
      <c r="AK33" s="32">
        <v>2.3076923076923079</v>
      </c>
      <c r="AL33" s="33">
        <v>6.0975000000000001</v>
      </c>
      <c r="AM33" s="26">
        <v>0</v>
      </c>
      <c r="AN33" s="26">
        <v>0</v>
      </c>
      <c r="AO33" s="26">
        <v>2</v>
      </c>
      <c r="AP33" s="26">
        <v>0</v>
      </c>
      <c r="AQ33" s="26">
        <v>0</v>
      </c>
      <c r="AR33">
        <v>1</v>
      </c>
      <c r="AS33">
        <v>1</v>
      </c>
      <c r="AT33">
        <v>1</v>
      </c>
      <c r="AU33">
        <v>1</v>
      </c>
    </row>
    <row r="34" spans="1:47" x14ac:dyDescent="0.25">
      <c r="A34" s="61">
        <v>41909.75</v>
      </c>
      <c r="B34" t="s">
        <v>232</v>
      </c>
      <c r="C34" t="s">
        <v>12</v>
      </c>
      <c r="D34" t="s">
        <v>478</v>
      </c>
      <c r="E34" t="s">
        <v>316</v>
      </c>
      <c r="F34" t="s">
        <v>501</v>
      </c>
      <c r="G34">
        <v>4</v>
      </c>
      <c r="H34">
        <v>55</v>
      </c>
      <c r="I34">
        <v>22.45</v>
      </c>
      <c r="J34">
        <v>14.9</v>
      </c>
      <c r="K34">
        <v>3623</v>
      </c>
      <c r="L34">
        <v>0</v>
      </c>
      <c r="M34">
        <v>0</v>
      </c>
      <c r="N34">
        <v>3623</v>
      </c>
      <c r="O34">
        <v>37</v>
      </c>
      <c r="P34">
        <v>1.02</v>
      </c>
      <c r="Q34">
        <v>1613</v>
      </c>
      <c r="R34">
        <v>1589</v>
      </c>
      <c r="S34">
        <v>6</v>
      </c>
      <c r="T34">
        <v>0.37197770000000002</v>
      </c>
      <c r="U34">
        <v>98.51</v>
      </c>
      <c r="V34">
        <v>97.51</v>
      </c>
      <c r="W34">
        <v>1589</v>
      </c>
      <c r="X34">
        <v>26</v>
      </c>
      <c r="Y34">
        <v>1.68</v>
      </c>
      <c r="Z34">
        <v>1544</v>
      </c>
      <c r="AA34">
        <v>1544</v>
      </c>
      <c r="AB34">
        <v>100</v>
      </c>
      <c r="AC34">
        <v>1507</v>
      </c>
      <c r="AD34">
        <v>1503.99</v>
      </c>
      <c r="AE34">
        <v>99.8</v>
      </c>
      <c r="AF34">
        <v>20.69</v>
      </c>
      <c r="AG34">
        <v>10.53889</v>
      </c>
      <c r="AH34">
        <v>138.88999999999999</v>
      </c>
      <c r="AI34">
        <v>50.93</v>
      </c>
      <c r="AJ34" s="31">
        <f t="shared" ca="1" si="1"/>
        <v>7</v>
      </c>
      <c r="AK34" s="32">
        <v>1.6785130956300558</v>
      </c>
      <c r="AL34" s="33">
        <v>40.16369999999992</v>
      </c>
      <c r="AM34" s="26">
        <v>0</v>
      </c>
      <c r="AN34" s="26">
        <v>0</v>
      </c>
      <c r="AO34" s="26">
        <v>1</v>
      </c>
      <c r="AP34" s="26">
        <v>0</v>
      </c>
      <c r="AQ34" s="26">
        <v>0</v>
      </c>
      <c r="AR34">
        <v>0</v>
      </c>
      <c r="AS34">
        <v>1</v>
      </c>
      <c r="AT34">
        <v>2</v>
      </c>
      <c r="AU34">
        <v>6</v>
      </c>
    </row>
    <row r="35" spans="1:47" x14ac:dyDescent="0.25">
      <c r="A35" s="61">
        <v>41909.791666666664</v>
      </c>
      <c r="B35" t="s">
        <v>232</v>
      </c>
      <c r="C35" t="s">
        <v>12</v>
      </c>
      <c r="D35" t="s">
        <v>4830</v>
      </c>
      <c r="E35" t="s">
        <v>316</v>
      </c>
      <c r="F35" t="s">
        <v>4831</v>
      </c>
      <c r="G35">
        <v>6</v>
      </c>
      <c r="H35">
        <v>87</v>
      </c>
      <c r="I35">
        <v>33.97</v>
      </c>
      <c r="J35">
        <v>25.53</v>
      </c>
      <c r="K35">
        <v>1141</v>
      </c>
      <c r="L35">
        <v>0</v>
      </c>
      <c r="M35">
        <v>0</v>
      </c>
      <c r="N35">
        <v>1141</v>
      </c>
      <c r="O35">
        <v>17</v>
      </c>
      <c r="P35">
        <v>1.49</v>
      </c>
      <c r="Q35">
        <v>433</v>
      </c>
      <c r="R35">
        <v>428</v>
      </c>
      <c r="S35">
        <v>0</v>
      </c>
      <c r="T35">
        <v>0</v>
      </c>
      <c r="U35">
        <v>98.85</v>
      </c>
      <c r="V35">
        <v>97.38</v>
      </c>
      <c r="W35">
        <v>428</v>
      </c>
      <c r="X35">
        <v>2</v>
      </c>
      <c r="Y35">
        <v>0.23</v>
      </c>
      <c r="Z35">
        <v>2498</v>
      </c>
      <c r="AA35">
        <v>2494</v>
      </c>
      <c r="AB35">
        <v>99.84</v>
      </c>
      <c r="AC35">
        <v>2954</v>
      </c>
      <c r="AD35">
        <v>2940.12</v>
      </c>
      <c r="AE35">
        <v>99.53</v>
      </c>
      <c r="AF35">
        <v>10.76</v>
      </c>
      <c r="AG35">
        <v>7.9666670000000002</v>
      </c>
      <c r="AH35">
        <v>42.15</v>
      </c>
      <c r="AI35">
        <v>74.03</v>
      </c>
      <c r="AJ35" s="31">
        <f t="shared" ca="1" si="1"/>
        <v>7</v>
      </c>
      <c r="AK35" s="32">
        <v>0.22880153754633231</v>
      </c>
      <c r="AL35" s="33">
        <v>11.344600000000019</v>
      </c>
      <c r="AM35" s="26">
        <v>0</v>
      </c>
      <c r="AN35" s="26">
        <v>0</v>
      </c>
      <c r="AO35" s="26">
        <v>1</v>
      </c>
      <c r="AP35" s="26">
        <v>0</v>
      </c>
      <c r="AQ35" s="26">
        <v>0</v>
      </c>
      <c r="AR35">
        <v>0</v>
      </c>
      <c r="AS35">
        <v>1</v>
      </c>
      <c r="AT35">
        <v>0</v>
      </c>
      <c r="AU35">
        <v>2</v>
      </c>
    </row>
    <row r="36" spans="1:47" x14ac:dyDescent="0.25">
      <c r="A36" s="61">
        <v>41909.791666666664</v>
      </c>
      <c r="B36" t="s">
        <v>232</v>
      </c>
      <c r="C36" t="s">
        <v>12</v>
      </c>
      <c r="D36" t="s">
        <v>783</v>
      </c>
      <c r="E36" t="s">
        <v>316</v>
      </c>
      <c r="F36" t="s">
        <v>784</v>
      </c>
      <c r="G36">
        <v>2</v>
      </c>
      <c r="H36">
        <v>23</v>
      </c>
      <c r="I36">
        <v>10.72</v>
      </c>
      <c r="J36">
        <v>5.84</v>
      </c>
      <c r="K36">
        <v>1781</v>
      </c>
      <c r="L36">
        <v>0</v>
      </c>
      <c r="M36">
        <v>0</v>
      </c>
      <c r="N36">
        <v>1781</v>
      </c>
      <c r="O36">
        <v>8</v>
      </c>
      <c r="P36">
        <v>0.45</v>
      </c>
      <c r="Q36">
        <v>945</v>
      </c>
      <c r="R36">
        <v>925</v>
      </c>
      <c r="S36">
        <v>19</v>
      </c>
      <c r="T36">
        <v>2.0127120000000001</v>
      </c>
      <c r="U36">
        <v>97.88</v>
      </c>
      <c r="V36">
        <v>97.44</v>
      </c>
      <c r="W36">
        <v>925</v>
      </c>
      <c r="X36">
        <v>6</v>
      </c>
      <c r="Y36">
        <v>0.67</v>
      </c>
      <c r="Z36">
        <v>160</v>
      </c>
      <c r="AA36">
        <v>158</v>
      </c>
      <c r="AB36">
        <v>98.75</v>
      </c>
      <c r="AC36">
        <v>151</v>
      </c>
      <c r="AD36">
        <v>143</v>
      </c>
      <c r="AE36">
        <v>94.7</v>
      </c>
      <c r="AF36">
        <v>12.09</v>
      </c>
      <c r="AG36">
        <v>9.5222230000000003</v>
      </c>
      <c r="AH36">
        <v>206.93</v>
      </c>
      <c r="AI36">
        <v>78.77</v>
      </c>
      <c r="AJ36" s="31">
        <f t="shared" ca="1" si="1"/>
        <v>7</v>
      </c>
      <c r="AK36" s="32">
        <v>0.65934065934065933</v>
      </c>
      <c r="AL36" s="33">
        <v>24.192000000000021</v>
      </c>
      <c r="AM36" s="26">
        <v>0</v>
      </c>
      <c r="AN36" s="26">
        <v>0</v>
      </c>
      <c r="AO36" s="26">
        <v>1</v>
      </c>
      <c r="AP36" s="26">
        <v>0</v>
      </c>
      <c r="AQ36" s="26">
        <v>0</v>
      </c>
      <c r="AR36">
        <v>0</v>
      </c>
      <c r="AS36">
        <v>1</v>
      </c>
      <c r="AT36">
        <v>0</v>
      </c>
      <c r="AU36">
        <v>3</v>
      </c>
    </row>
    <row r="37" spans="1:47" x14ac:dyDescent="0.25">
      <c r="A37" s="61">
        <v>41909.791666666664</v>
      </c>
      <c r="B37" t="s">
        <v>232</v>
      </c>
      <c r="C37" t="s">
        <v>12</v>
      </c>
      <c r="D37" t="s">
        <v>4835</v>
      </c>
      <c r="E37" t="s">
        <v>316</v>
      </c>
      <c r="F37" t="s">
        <v>4838</v>
      </c>
      <c r="G37">
        <v>2</v>
      </c>
      <c r="H37">
        <v>23</v>
      </c>
      <c r="I37">
        <v>10.41</v>
      </c>
      <c r="J37">
        <v>5.08</v>
      </c>
      <c r="K37">
        <v>814</v>
      </c>
      <c r="L37">
        <v>0</v>
      </c>
      <c r="M37">
        <v>0</v>
      </c>
      <c r="N37">
        <v>814</v>
      </c>
      <c r="O37">
        <v>6</v>
      </c>
      <c r="P37">
        <v>0.74</v>
      </c>
      <c r="Q37">
        <v>313</v>
      </c>
      <c r="R37">
        <v>309</v>
      </c>
      <c r="S37">
        <v>0</v>
      </c>
      <c r="T37">
        <v>0</v>
      </c>
      <c r="U37">
        <v>98.72</v>
      </c>
      <c r="V37">
        <v>97.99</v>
      </c>
      <c r="W37">
        <v>309</v>
      </c>
      <c r="X37">
        <v>4</v>
      </c>
      <c r="Y37">
        <v>1.27</v>
      </c>
      <c r="Z37">
        <v>929</v>
      </c>
      <c r="AA37">
        <v>927.98</v>
      </c>
      <c r="AB37">
        <v>99.89</v>
      </c>
      <c r="AC37">
        <v>946</v>
      </c>
      <c r="AD37">
        <v>935.03</v>
      </c>
      <c r="AE37">
        <v>98.84</v>
      </c>
      <c r="AF37">
        <v>3.86</v>
      </c>
      <c r="AG37">
        <v>1.4944440000000001</v>
      </c>
      <c r="AH37">
        <v>75.84</v>
      </c>
      <c r="AI37">
        <v>38.76</v>
      </c>
      <c r="AJ37" s="31">
        <f t="shared" ca="1" si="1"/>
        <v>7</v>
      </c>
      <c r="AK37" s="32">
        <v>1.2656225280810001</v>
      </c>
      <c r="AL37" s="33">
        <v>6.2913000000000157</v>
      </c>
      <c r="AM37" s="26">
        <v>0</v>
      </c>
      <c r="AN37" s="26">
        <v>0</v>
      </c>
      <c r="AO37" s="26">
        <v>1</v>
      </c>
      <c r="AP37" s="26">
        <v>0</v>
      </c>
      <c r="AQ37" s="26">
        <v>0</v>
      </c>
      <c r="AR37">
        <v>0</v>
      </c>
      <c r="AS37">
        <v>1</v>
      </c>
      <c r="AT37">
        <v>0</v>
      </c>
      <c r="AU37">
        <v>1</v>
      </c>
    </row>
    <row r="38" spans="1:47" x14ac:dyDescent="0.25">
      <c r="A38" s="61">
        <v>41909.791666666664</v>
      </c>
      <c r="B38" t="s">
        <v>232</v>
      </c>
      <c r="C38" t="s">
        <v>12</v>
      </c>
      <c r="D38" t="s">
        <v>4849</v>
      </c>
      <c r="E38" t="s">
        <v>316</v>
      </c>
      <c r="F38" t="s">
        <v>4851</v>
      </c>
      <c r="G38">
        <v>4</v>
      </c>
      <c r="H38">
        <v>55</v>
      </c>
      <c r="I38">
        <v>21.96</v>
      </c>
      <c r="J38">
        <v>14.9</v>
      </c>
      <c r="K38">
        <v>601</v>
      </c>
      <c r="L38">
        <v>0</v>
      </c>
      <c r="M38">
        <v>0</v>
      </c>
      <c r="N38">
        <v>601</v>
      </c>
      <c r="O38">
        <v>2</v>
      </c>
      <c r="P38">
        <v>0.33</v>
      </c>
      <c r="Q38">
        <v>254</v>
      </c>
      <c r="R38">
        <v>249</v>
      </c>
      <c r="S38">
        <v>0</v>
      </c>
      <c r="T38">
        <v>0</v>
      </c>
      <c r="U38">
        <v>98.03</v>
      </c>
      <c r="V38">
        <v>97.71</v>
      </c>
      <c r="W38">
        <v>249</v>
      </c>
      <c r="X38">
        <v>1</v>
      </c>
      <c r="Y38">
        <v>0.4</v>
      </c>
      <c r="Z38">
        <v>197</v>
      </c>
      <c r="AA38">
        <v>197</v>
      </c>
      <c r="AB38">
        <v>100</v>
      </c>
      <c r="AC38">
        <v>202</v>
      </c>
      <c r="AD38">
        <v>200.99</v>
      </c>
      <c r="AE38">
        <v>99.5</v>
      </c>
      <c r="AF38">
        <v>4.43</v>
      </c>
      <c r="AG38">
        <v>0</v>
      </c>
      <c r="AH38">
        <v>29.72</v>
      </c>
      <c r="AI38">
        <v>0</v>
      </c>
      <c r="AJ38" s="31">
        <f t="shared" ca="1" si="1"/>
        <v>7</v>
      </c>
      <c r="AK38" s="32">
        <v>0.39527254041661725</v>
      </c>
      <c r="AL38" s="33">
        <v>5.8166000000000153</v>
      </c>
      <c r="AM38" s="26">
        <v>0</v>
      </c>
      <c r="AN38" s="26">
        <v>0</v>
      </c>
      <c r="AO38" s="26">
        <v>1</v>
      </c>
      <c r="AP38" s="26">
        <v>0</v>
      </c>
      <c r="AQ38" s="26">
        <v>0</v>
      </c>
      <c r="AR38">
        <v>0</v>
      </c>
      <c r="AS38">
        <v>1</v>
      </c>
      <c r="AT38">
        <v>0</v>
      </c>
      <c r="AU38">
        <v>2</v>
      </c>
    </row>
    <row r="39" spans="1:47" x14ac:dyDescent="0.25">
      <c r="A39" s="61">
        <v>41909.791666666664</v>
      </c>
      <c r="B39" t="s">
        <v>232</v>
      </c>
      <c r="C39" t="s">
        <v>12</v>
      </c>
      <c r="D39" t="s">
        <v>378</v>
      </c>
      <c r="E39" t="s">
        <v>316</v>
      </c>
      <c r="F39" t="s">
        <v>379</v>
      </c>
      <c r="G39">
        <v>4</v>
      </c>
      <c r="H39">
        <v>55</v>
      </c>
      <c r="I39">
        <v>22.43</v>
      </c>
      <c r="J39">
        <v>14.9</v>
      </c>
      <c r="K39">
        <v>1313</v>
      </c>
      <c r="L39">
        <v>0</v>
      </c>
      <c r="M39">
        <v>0</v>
      </c>
      <c r="N39">
        <v>1313</v>
      </c>
      <c r="O39">
        <v>24</v>
      </c>
      <c r="P39">
        <v>1.83</v>
      </c>
      <c r="Q39">
        <v>730</v>
      </c>
      <c r="R39">
        <v>727</v>
      </c>
      <c r="S39">
        <v>0</v>
      </c>
      <c r="T39">
        <v>0</v>
      </c>
      <c r="U39">
        <v>99.59</v>
      </c>
      <c r="V39">
        <v>97.77</v>
      </c>
      <c r="W39">
        <v>727</v>
      </c>
      <c r="X39">
        <v>23</v>
      </c>
      <c r="Y39">
        <v>3.61</v>
      </c>
      <c r="Z39">
        <v>1203</v>
      </c>
      <c r="AA39">
        <v>1203</v>
      </c>
      <c r="AB39">
        <v>100</v>
      </c>
      <c r="AC39">
        <v>1113</v>
      </c>
      <c r="AD39">
        <v>1113</v>
      </c>
      <c r="AE39">
        <v>100</v>
      </c>
      <c r="AF39">
        <v>7.94</v>
      </c>
      <c r="AG39">
        <v>0.2944444</v>
      </c>
      <c r="AH39">
        <v>53.32</v>
      </c>
      <c r="AI39">
        <v>3.71</v>
      </c>
      <c r="AJ39" s="31">
        <f t="shared" ca="1" si="1"/>
        <v>7</v>
      </c>
      <c r="AK39" s="32">
        <v>3.6106750392464679</v>
      </c>
      <c r="AL39" s="33">
        <v>16.279000000000028</v>
      </c>
      <c r="AM39" s="26">
        <v>0</v>
      </c>
      <c r="AN39" s="26">
        <v>0</v>
      </c>
      <c r="AO39" s="26">
        <v>2</v>
      </c>
      <c r="AP39" s="26">
        <v>0</v>
      </c>
      <c r="AQ39" s="26">
        <v>0</v>
      </c>
      <c r="AR39">
        <v>1</v>
      </c>
      <c r="AS39">
        <v>1</v>
      </c>
      <c r="AT39">
        <v>2</v>
      </c>
      <c r="AU39">
        <v>3</v>
      </c>
    </row>
    <row r="40" spans="1:47" x14ac:dyDescent="0.25">
      <c r="A40" s="61">
        <v>41909.791666666664</v>
      </c>
      <c r="B40" t="s">
        <v>232</v>
      </c>
      <c r="C40" t="s">
        <v>12</v>
      </c>
      <c r="D40" t="s">
        <v>1305</v>
      </c>
      <c r="E40" t="s">
        <v>316</v>
      </c>
      <c r="F40" t="s">
        <v>1313</v>
      </c>
      <c r="G40">
        <v>6</v>
      </c>
      <c r="H40">
        <v>87</v>
      </c>
      <c r="I40">
        <v>34.159999999999997</v>
      </c>
      <c r="J40">
        <v>25.53</v>
      </c>
      <c r="K40">
        <v>6708</v>
      </c>
      <c r="L40">
        <v>0</v>
      </c>
      <c r="M40">
        <v>0</v>
      </c>
      <c r="N40">
        <v>6708</v>
      </c>
      <c r="O40">
        <v>7</v>
      </c>
      <c r="P40">
        <v>0.1</v>
      </c>
      <c r="Q40">
        <v>3383</v>
      </c>
      <c r="R40">
        <v>3284</v>
      </c>
      <c r="S40">
        <v>95</v>
      </c>
      <c r="T40">
        <v>2.8081580000000002</v>
      </c>
      <c r="U40">
        <v>97.07</v>
      </c>
      <c r="V40">
        <v>96.97</v>
      </c>
      <c r="W40">
        <v>3284</v>
      </c>
      <c r="X40">
        <v>12</v>
      </c>
      <c r="Y40">
        <v>0.41</v>
      </c>
      <c r="Z40">
        <v>9887</v>
      </c>
      <c r="AA40">
        <v>9862.2800000000007</v>
      </c>
      <c r="AB40">
        <v>99.75</v>
      </c>
      <c r="AC40">
        <v>9631</v>
      </c>
      <c r="AD40">
        <v>9607.89</v>
      </c>
      <c r="AE40">
        <v>99.76</v>
      </c>
      <c r="AF40">
        <v>51.28</v>
      </c>
      <c r="AG40">
        <v>42.55556</v>
      </c>
      <c r="AH40">
        <v>200.87</v>
      </c>
      <c r="AI40">
        <v>82.98</v>
      </c>
      <c r="AJ40" s="31">
        <f t="shared" ca="1" si="1"/>
        <v>7</v>
      </c>
      <c r="AK40" s="32">
        <v>0.39609058591699936</v>
      </c>
      <c r="AL40" s="33">
        <v>102.50490000000003</v>
      </c>
      <c r="AM40" s="26">
        <v>0</v>
      </c>
      <c r="AN40" s="26">
        <v>0</v>
      </c>
      <c r="AO40" s="26">
        <v>1</v>
      </c>
      <c r="AP40" s="26">
        <v>0</v>
      </c>
      <c r="AQ40" s="26">
        <v>0</v>
      </c>
      <c r="AR40">
        <v>0</v>
      </c>
      <c r="AS40">
        <v>1</v>
      </c>
      <c r="AT40">
        <v>1</v>
      </c>
      <c r="AU40">
        <v>3</v>
      </c>
    </row>
    <row r="41" spans="1:47" x14ac:dyDescent="0.25">
      <c r="A41" s="61">
        <v>41909.791666666664</v>
      </c>
      <c r="B41" t="s">
        <v>232</v>
      </c>
      <c r="C41" t="s">
        <v>12</v>
      </c>
      <c r="D41" t="s">
        <v>1305</v>
      </c>
      <c r="E41" t="s">
        <v>316</v>
      </c>
      <c r="F41" t="s">
        <v>4854</v>
      </c>
      <c r="G41">
        <v>6</v>
      </c>
      <c r="H41">
        <v>87</v>
      </c>
      <c r="I41">
        <v>33.44</v>
      </c>
      <c r="J41">
        <v>24.63</v>
      </c>
      <c r="K41">
        <v>6918</v>
      </c>
      <c r="L41">
        <v>0</v>
      </c>
      <c r="M41">
        <v>0</v>
      </c>
      <c r="N41">
        <v>6918</v>
      </c>
      <c r="O41">
        <v>37</v>
      </c>
      <c r="P41">
        <v>0.53</v>
      </c>
      <c r="Q41">
        <v>1999</v>
      </c>
      <c r="R41">
        <v>1956</v>
      </c>
      <c r="S41">
        <v>2</v>
      </c>
      <c r="T41">
        <v>0.1001001</v>
      </c>
      <c r="U41">
        <v>97.85</v>
      </c>
      <c r="V41">
        <v>97.33</v>
      </c>
      <c r="W41">
        <v>1956</v>
      </c>
      <c r="X41">
        <v>31</v>
      </c>
      <c r="Y41">
        <v>1.42</v>
      </c>
      <c r="Z41">
        <v>12450</v>
      </c>
      <c r="AA41">
        <v>12437.55</v>
      </c>
      <c r="AB41">
        <v>99.9</v>
      </c>
      <c r="AC41">
        <v>12647</v>
      </c>
      <c r="AD41">
        <v>12625.5</v>
      </c>
      <c r="AE41">
        <v>99.83</v>
      </c>
      <c r="AF41">
        <v>36.67</v>
      </c>
      <c r="AG41">
        <v>31.394439999999999</v>
      </c>
      <c r="AH41">
        <v>148.88999999999999</v>
      </c>
      <c r="AI41">
        <v>85.61</v>
      </c>
      <c r="AJ41" s="31">
        <f t="shared" ca="1" si="1"/>
        <v>7</v>
      </c>
      <c r="AK41" s="32">
        <v>1.4459292427528623</v>
      </c>
      <c r="AL41" s="33">
        <v>53.373300000000036</v>
      </c>
      <c r="AM41" s="26">
        <v>0</v>
      </c>
      <c r="AN41" s="26">
        <v>0</v>
      </c>
      <c r="AO41" s="26">
        <v>1</v>
      </c>
      <c r="AP41" s="26">
        <v>0</v>
      </c>
      <c r="AQ41" s="26">
        <v>0</v>
      </c>
      <c r="AR41">
        <v>0</v>
      </c>
      <c r="AS41">
        <v>1</v>
      </c>
      <c r="AT41">
        <v>1</v>
      </c>
      <c r="AU41">
        <v>1</v>
      </c>
    </row>
    <row r="42" spans="1:47" x14ac:dyDescent="0.25">
      <c r="A42" s="61">
        <v>41909.791666666664</v>
      </c>
      <c r="B42" t="s">
        <v>232</v>
      </c>
      <c r="C42" t="s">
        <v>12</v>
      </c>
      <c r="D42" t="s">
        <v>467</v>
      </c>
      <c r="E42" t="s">
        <v>316</v>
      </c>
      <c r="F42" t="s">
        <v>497</v>
      </c>
      <c r="G42">
        <v>3</v>
      </c>
      <c r="H42">
        <v>39</v>
      </c>
      <c r="I42">
        <v>16.989999999999998</v>
      </c>
      <c r="J42">
        <v>10.66</v>
      </c>
      <c r="K42">
        <v>2137</v>
      </c>
      <c r="L42">
        <v>0</v>
      </c>
      <c r="M42">
        <v>0</v>
      </c>
      <c r="N42">
        <v>2136</v>
      </c>
      <c r="O42">
        <v>4</v>
      </c>
      <c r="P42">
        <v>0.19</v>
      </c>
      <c r="Q42">
        <v>1141</v>
      </c>
      <c r="R42">
        <v>1100</v>
      </c>
      <c r="S42">
        <v>36</v>
      </c>
      <c r="T42">
        <v>3.1662270000000001</v>
      </c>
      <c r="U42">
        <v>96.41</v>
      </c>
      <c r="V42">
        <v>96.23</v>
      </c>
      <c r="W42">
        <v>1100</v>
      </c>
      <c r="X42">
        <v>5</v>
      </c>
      <c r="Y42">
        <v>0.37</v>
      </c>
      <c r="Z42">
        <v>3250</v>
      </c>
      <c r="AA42">
        <v>3245.12</v>
      </c>
      <c r="AB42">
        <v>99.85</v>
      </c>
      <c r="AC42">
        <v>3998</v>
      </c>
      <c r="AD42">
        <v>3988.8</v>
      </c>
      <c r="AE42">
        <v>99.77</v>
      </c>
      <c r="AF42">
        <v>29.98</v>
      </c>
      <c r="AG42">
        <v>28.372219999999999</v>
      </c>
      <c r="AH42">
        <v>281.27</v>
      </c>
      <c r="AI42">
        <v>94.63</v>
      </c>
      <c r="AJ42" s="31">
        <f t="shared" ca="1" si="1"/>
        <v>7</v>
      </c>
      <c r="AK42" s="32">
        <v>0.27119673696086083</v>
      </c>
      <c r="AL42" s="33">
        <v>43.015699999999953</v>
      </c>
      <c r="AM42" s="26">
        <v>0</v>
      </c>
      <c r="AN42" s="26">
        <v>0</v>
      </c>
      <c r="AO42" s="26">
        <v>1</v>
      </c>
      <c r="AP42" s="26">
        <v>0</v>
      </c>
      <c r="AQ42" s="26">
        <v>0</v>
      </c>
      <c r="AR42">
        <v>0</v>
      </c>
      <c r="AS42">
        <v>1</v>
      </c>
      <c r="AT42">
        <v>0</v>
      </c>
      <c r="AU42">
        <v>6</v>
      </c>
    </row>
    <row r="43" spans="1:47" x14ac:dyDescent="0.25">
      <c r="A43" s="61">
        <v>41909.791666666664</v>
      </c>
      <c r="B43" t="s">
        <v>232</v>
      </c>
      <c r="C43" t="s">
        <v>12</v>
      </c>
      <c r="D43" t="s">
        <v>1309</v>
      </c>
      <c r="E43" t="s">
        <v>316</v>
      </c>
      <c r="F43" t="s">
        <v>4941</v>
      </c>
      <c r="G43">
        <v>2</v>
      </c>
      <c r="H43">
        <v>31</v>
      </c>
      <c r="I43">
        <v>8.65</v>
      </c>
      <c r="J43">
        <v>4.34</v>
      </c>
      <c r="K43">
        <v>1512</v>
      </c>
      <c r="L43">
        <v>0</v>
      </c>
      <c r="M43">
        <v>0</v>
      </c>
      <c r="N43">
        <v>1512</v>
      </c>
      <c r="O43">
        <v>10</v>
      </c>
      <c r="P43">
        <v>0.66</v>
      </c>
      <c r="Q43">
        <v>180</v>
      </c>
      <c r="R43">
        <v>175</v>
      </c>
      <c r="S43">
        <v>0</v>
      </c>
      <c r="T43">
        <v>0</v>
      </c>
      <c r="U43">
        <v>97.22</v>
      </c>
      <c r="V43">
        <v>96.58</v>
      </c>
      <c r="W43">
        <v>175</v>
      </c>
      <c r="X43">
        <v>3</v>
      </c>
      <c r="Y43">
        <v>1.84</v>
      </c>
      <c r="Z43">
        <v>155</v>
      </c>
      <c r="AA43">
        <v>142</v>
      </c>
      <c r="AB43">
        <v>91.61</v>
      </c>
      <c r="AC43">
        <v>137</v>
      </c>
      <c r="AD43">
        <v>130</v>
      </c>
      <c r="AE43">
        <v>94.89</v>
      </c>
      <c r="AF43">
        <v>2.2799999999999998</v>
      </c>
      <c r="AG43">
        <v>0.4611111</v>
      </c>
      <c r="AH43">
        <v>52.55</v>
      </c>
      <c r="AI43">
        <v>20.190000000000001</v>
      </c>
      <c r="AJ43" s="31">
        <f t="shared" ca="1" si="1"/>
        <v>7</v>
      </c>
      <c r="AK43" s="32">
        <v>1.8404907975460123</v>
      </c>
      <c r="AL43" s="33">
        <v>6.1560000000000032</v>
      </c>
      <c r="AM43" s="26">
        <v>0</v>
      </c>
      <c r="AN43" s="26">
        <v>0</v>
      </c>
      <c r="AO43" s="26">
        <v>1</v>
      </c>
      <c r="AP43" s="26">
        <v>0</v>
      </c>
      <c r="AQ43" s="26">
        <v>0</v>
      </c>
      <c r="AR43">
        <v>0</v>
      </c>
      <c r="AS43">
        <v>1</v>
      </c>
      <c r="AT43">
        <v>0</v>
      </c>
      <c r="AU43">
        <v>1</v>
      </c>
    </row>
    <row r="44" spans="1:47" x14ac:dyDescent="0.25">
      <c r="A44" s="61">
        <v>41909.791666666664</v>
      </c>
      <c r="B44" t="s">
        <v>232</v>
      </c>
      <c r="C44" t="s">
        <v>12</v>
      </c>
      <c r="D44" t="s">
        <v>475</v>
      </c>
      <c r="E44" t="s">
        <v>316</v>
      </c>
      <c r="F44" t="s">
        <v>4947</v>
      </c>
      <c r="G44">
        <v>4</v>
      </c>
      <c r="H44">
        <v>55</v>
      </c>
      <c r="I44">
        <v>21.06</v>
      </c>
      <c r="J44">
        <v>14.04</v>
      </c>
      <c r="K44">
        <v>5286</v>
      </c>
      <c r="L44">
        <v>0</v>
      </c>
      <c r="M44">
        <v>0</v>
      </c>
      <c r="N44">
        <v>5286</v>
      </c>
      <c r="O44">
        <v>54</v>
      </c>
      <c r="P44">
        <v>1.02</v>
      </c>
      <c r="Q44">
        <v>1295</v>
      </c>
      <c r="R44">
        <v>1286</v>
      </c>
      <c r="S44">
        <v>0</v>
      </c>
      <c r="T44">
        <v>0</v>
      </c>
      <c r="U44">
        <v>99.31</v>
      </c>
      <c r="V44">
        <v>98.3</v>
      </c>
      <c r="W44">
        <v>1286</v>
      </c>
      <c r="X44">
        <v>30</v>
      </c>
      <c r="Y44">
        <v>2.38</v>
      </c>
      <c r="Z44">
        <v>588</v>
      </c>
      <c r="AA44">
        <v>556.01</v>
      </c>
      <c r="AB44">
        <v>94.56</v>
      </c>
      <c r="AC44">
        <v>534</v>
      </c>
      <c r="AD44">
        <v>530</v>
      </c>
      <c r="AE44">
        <v>99.25</v>
      </c>
      <c r="AF44">
        <v>15.02</v>
      </c>
      <c r="AG44">
        <v>8.7777779999999996</v>
      </c>
      <c r="AH44">
        <v>107</v>
      </c>
      <c r="AI44">
        <v>58.43</v>
      </c>
      <c r="AJ44" s="31">
        <f t="shared" ca="1" si="1"/>
        <v>7</v>
      </c>
      <c r="AK44" s="32">
        <v>2.380971277549822</v>
      </c>
      <c r="AL44" s="33">
        <v>22.015000000000036</v>
      </c>
      <c r="AM44" s="26">
        <v>0</v>
      </c>
      <c r="AN44" s="26">
        <v>0</v>
      </c>
      <c r="AO44" s="26">
        <v>1</v>
      </c>
      <c r="AP44" s="26">
        <v>0</v>
      </c>
      <c r="AQ44" s="26">
        <v>0</v>
      </c>
      <c r="AR44">
        <v>1</v>
      </c>
      <c r="AS44">
        <v>0</v>
      </c>
      <c r="AT44">
        <v>1</v>
      </c>
      <c r="AU44">
        <v>0</v>
      </c>
    </row>
    <row r="45" spans="1:47" x14ac:dyDescent="0.25">
      <c r="A45" s="61">
        <v>41909.791666666664</v>
      </c>
      <c r="B45" t="s">
        <v>232</v>
      </c>
      <c r="C45" t="s">
        <v>12</v>
      </c>
      <c r="D45" t="s">
        <v>475</v>
      </c>
      <c r="E45" t="s">
        <v>316</v>
      </c>
      <c r="F45" t="s">
        <v>660</v>
      </c>
      <c r="G45">
        <v>2</v>
      </c>
      <c r="H45">
        <v>23</v>
      </c>
      <c r="I45">
        <v>10.19</v>
      </c>
      <c r="J45">
        <v>5.08</v>
      </c>
      <c r="K45">
        <v>5079</v>
      </c>
      <c r="L45">
        <v>0</v>
      </c>
      <c r="M45">
        <v>0</v>
      </c>
      <c r="N45">
        <v>5079</v>
      </c>
      <c r="O45">
        <v>77</v>
      </c>
      <c r="P45">
        <v>1.52</v>
      </c>
      <c r="Q45">
        <v>746</v>
      </c>
      <c r="R45">
        <v>737</v>
      </c>
      <c r="S45">
        <v>2</v>
      </c>
      <c r="T45">
        <v>0.26773760000000002</v>
      </c>
      <c r="U45">
        <v>98.79</v>
      </c>
      <c r="V45">
        <v>97.29</v>
      </c>
      <c r="W45">
        <v>737</v>
      </c>
      <c r="X45">
        <v>14</v>
      </c>
      <c r="Y45">
        <v>2.02</v>
      </c>
      <c r="Z45">
        <v>405</v>
      </c>
      <c r="AA45">
        <v>387.02</v>
      </c>
      <c r="AB45">
        <v>95.56</v>
      </c>
      <c r="AC45">
        <v>362</v>
      </c>
      <c r="AD45">
        <v>346</v>
      </c>
      <c r="AE45">
        <v>95.58</v>
      </c>
      <c r="AF45">
        <v>7.83</v>
      </c>
      <c r="AG45">
        <v>5.5833329999999997</v>
      </c>
      <c r="AH45">
        <v>153.97</v>
      </c>
      <c r="AI45">
        <v>71.33</v>
      </c>
      <c r="AJ45" s="31">
        <f t="shared" ca="1" si="1"/>
        <v>7</v>
      </c>
      <c r="AK45" s="32">
        <v>2.0115520560935658</v>
      </c>
      <c r="AL45" s="33">
        <v>20.216599999999953</v>
      </c>
      <c r="AM45" s="26">
        <v>0</v>
      </c>
      <c r="AN45" s="26">
        <v>0</v>
      </c>
      <c r="AO45" s="26">
        <v>2</v>
      </c>
      <c r="AP45" s="26">
        <v>0</v>
      </c>
      <c r="AQ45" s="26">
        <v>0</v>
      </c>
      <c r="AR45">
        <v>1</v>
      </c>
      <c r="AS45">
        <v>1</v>
      </c>
      <c r="AT45">
        <v>1</v>
      </c>
      <c r="AU45">
        <v>1</v>
      </c>
    </row>
    <row r="46" spans="1:47" x14ac:dyDescent="0.25">
      <c r="A46" s="61">
        <v>41909.791666666664</v>
      </c>
      <c r="B46" t="s">
        <v>232</v>
      </c>
      <c r="C46" t="s">
        <v>12</v>
      </c>
      <c r="D46" t="s">
        <v>348</v>
      </c>
      <c r="E46" t="s">
        <v>316</v>
      </c>
      <c r="F46" t="s">
        <v>349</v>
      </c>
      <c r="G46">
        <v>3</v>
      </c>
      <c r="H46">
        <v>39</v>
      </c>
      <c r="I46">
        <v>16.82</v>
      </c>
      <c r="J46">
        <v>10.66</v>
      </c>
      <c r="K46">
        <v>1848</v>
      </c>
      <c r="L46">
        <v>0</v>
      </c>
      <c r="M46">
        <v>0</v>
      </c>
      <c r="N46">
        <v>1848</v>
      </c>
      <c r="O46">
        <v>16</v>
      </c>
      <c r="P46">
        <v>0.87</v>
      </c>
      <c r="Q46">
        <v>797</v>
      </c>
      <c r="R46">
        <v>784</v>
      </c>
      <c r="S46">
        <v>0</v>
      </c>
      <c r="T46">
        <v>0</v>
      </c>
      <c r="U46">
        <v>98.37</v>
      </c>
      <c r="V46">
        <v>97.51</v>
      </c>
      <c r="W46">
        <v>784</v>
      </c>
      <c r="X46">
        <v>22</v>
      </c>
      <c r="Y46">
        <v>2.62</v>
      </c>
      <c r="Z46">
        <v>556</v>
      </c>
      <c r="AA46">
        <v>556</v>
      </c>
      <c r="AB46">
        <v>100</v>
      </c>
      <c r="AC46">
        <v>613</v>
      </c>
      <c r="AD46">
        <v>612.02</v>
      </c>
      <c r="AE46">
        <v>99.84</v>
      </c>
      <c r="AF46">
        <v>12.89</v>
      </c>
      <c r="AG46">
        <v>7.5444449999999996</v>
      </c>
      <c r="AH46">
        <v>120.96</v>
      </c>
      <c r="AI46">
        <v>58.51</v>
      </c>
      <c r="AJ46" s="31">
        <f t="shared" ca="1" si="1"/>
        <v>7</v>
      </c>
      <c r="AK46" s="32">
        <v>2.6189852622556606</v>
      </c>
      <c r="AL46" s="33">
        <v>19.845299999999959</v>
      </c>
      <c r="AM46" s="26">
        <v>0</v>
      </c>
      <c r="AN46" s="26">
        <v>0</v>
      </c>
      <c r="AO46" s="26">
        <v>2</v>
      </c>
      <c r="AP46" s="26">
        <v>3</v>
      </c>
      <c r="AQ46" s="26">
        <v>1</v>
      </c>
      <c r="AR46">
        <v>1</v>
      </c>
      <c r="AS46">
        <v>1</v>
      </c>
      <c r="AT46">
        <v>7</v>
      </c>
      <c r="AU46">
        <v>5</v>
      </c>
    </row>
    <row r="47" spans="1:47" x14ac:dyDescent="0.25">
      <c r="A47" s="61">
        <v>41909.791666666664</v>
      </c>
      <c r="B47" t="s">
        <v>232</v>
      </c>
      <c r="C47" t="s">
        <v>12</v>
      </c>
      <c r="D47" t="s">
        <v>479</v>
      </c>
      <c r="E47" t="s">
        <v>316</v>
      </c>
      <c r="F47" t="s">
        <v>480</v>
      </c>
      <c r="G47">
        <v>4</v>
      </c>
      <c r="H47">
        <v>55</v>
      </c>
      <c r="I47">
        <v>22.75</v>
      </c>
      <c r="J47">
        <v>15.76</v>
      </c>
      <c r="K47">
        <v>1478</v>
      </c>
      <c r="L47">
        <v>0</v>
      </c>
      <c r="M47">
        <v>0</v>
      </c>
      <c r="N47">
        <v>1478</v>
      </c>
      <c r="O47">
        <v>20</v>
      </c>
      <c r="P47">
        <v>1.35</v>
      </c>
      <c r="Q47">
        <v>619</v>
      </c>
      <c r="R47">
        <v>612</v>
      </c>
      <c r="S47">
        <v>0</v>
      </c>
      <c r="T47">
        <v>0</v>
      </c>
      <c r="U47">
        <v>98.87</v>
      </c>
      <c r="V47">
        <v>97.54</v>
      </c>
      <c r="W47">
        <v>612</v>
      </c>
      <c r="X47">
        <v>22</v>
      </c>
      <c r="Y47">
        <v>3.58</v>
      </c>
      <c r="Z47">
        <v>462</v>
      </c>
      <c r="AA47">
        <v>460.01</v>
      </c>
      <c r="AB47">
        <v>99.57</v>
      </c>
      <c r="AC47">
        <v>463</v>
      </c>
      <c r="AD47">
        <v>461.98</v>
      </c>
      <c r="AE47">
        <v>99.78</v>
      </c>
      <c r="AF47">
        <v>10.02</v>
      </c>
      <c r="AG47">
        <v>0.63888889999999998</v>
      </c>
      <c r="AH47">
        <v>63.56</v>
      </c>
      <c r="AI47">
        <v>6.38</v>
      </c>
      <c r="AJ47" s="31">
        <f t="shared" ca="1" si="1"/>
        <v>7</v>
      </c>
      <c r="AK47" s="32">
        <v>3.5832369659755363</v>
      </c>
      <c r="AL47" s="33">
        <v>15.227399999999962</v>
      </c>
      <c r="AM47" s="26">
        <v>0</v>
      </c>
      <c r="AN47" s="26">
        <v>0</v>
      </c>
      <c r="AO47" s="26">
        <v>2</v>
      </c>
      <c r="AP47" s="26">
        <v>0</v>
      </c>
      <c r="AQ47" s="26">
        <v>0</v>
      </c>
      <c r="AR47">
        <v>1</v>
      </c>
      <c r="AS47">
        <v>1</v>
      </c>
      <c r="AT47">
        <v>6</v>
      </c>
      <c r="AU47">
        <v>3</v>
      </c>
    </row>
    <row r="48" spans="1:47" x14ac:dyDescent="0.25">
      <c r="A48" s="61">
        <v>41909.791666666664</v>
      </c>
      <c r="B48" t="s">
        <v>232</v>
      </c>
      <c r="C48" t="s">
        <v>12</v>
      </c>
      <c r="D48" t="s">
        <v>723</v>
      </c>
      <c r="E48" t="s">
        <v>316</v>
      </c>
      <c r="F48" t="s">
        <v>725</v>
      </c>
      <c r="G48">
        <v>4</v>
      </c>
      <c r="H48">
        <v>55</v>
      </c>
      <c r="I48">
        <v>22.46</v>
      </c>
      <c r="J48">
        <v>14.9</v>
      </c>
      <c r="K48">
        <v>2637</v>
      </c>
      <c r="L48">
        <v>0</v>
      </c>
      <c r="M48">
        <v>0</v>
      </c>
      <c r="N48">
        <v>2637</v>
      </c>
      <c r="O48">
        <v>32</v>
      </c>
      <c r="P48">
        <v>1.21</v>
      </c>
      <c r="Q48">
        <v>1109</v>
      </c>
      <c r="R48">
        <v>1097</v>
      </c>
      <c r="S48">
        <v>0</v>
      </c>
      <c r="T48">
        <v>0</v>
      </c>
      <c r="U48">
        <v>98.92</v>
      </c>
      <c r="V48">
        <v>97.72</v>
      </c>
      <c r="W48">
        <v>1097</v>
      </c>
      <c r="X48">
        <v>17</v>
      </c>
      <c r="Y48">
        <v>1.37</v>
      </c>
      <c r="Z48">
        <v>2709</v>
      </c>
      <c r="AA48">
        <v>2704.94</v>
      </c>
      <c r="AB48">
        <v>99.85</v>
      </c>
      <c r="AC48">
        <v>2860</v>
      </c>
      <c r="AD48">
        <v>2847.99</v>
      </c>
      <c r="AE48">
        <v>99.58</v>
      </c>
      <c r="AF48">
        <v>16.48</v>
      </c>
      <c r="AG48">
        <v>10.42778</v>
      </c>
      <c r="AH48">
        <v>110.59</v>
      </c>
      <c r="AI48">
        <v>63.28</v>
      </c>
      <c r="AJ48" s="31">
        <f t="shared" ca="1" si="1"/>
        <v>7</v>
      </c>
      <c r="AK48" s="32">
        <v>1.370912463207129</v>
      </c>
      <c r="AL48" s="33">
        <v>25.285200000000014</v>
      </c>
      <c r="AM48" s="26">
        <v>0</v>
      </c>
      <c r="AN48" s="26">
        <v>0</v>
      </c>
      <c r="AO48" s="26">
        <v>1</v>
      </c>
      <c r="AP48" s="26">
        <v>0</v>
      </c>
      <c r="AQ48" s="26">
        <v>0</v>
      </c>
      <c r="AR48">
        <v>0</v>
      </c>
      <c r="AS48">
        <v>1</v>
      </c>
      <c r="AT48">
        <v>0</v>
      </c>
      <c r="AU48">
        <v>3</v>
      </c>
    </row>
    <row r="49" spans="1:47" x14ac:dyDescent="0.25">
      <c r="A49" s="61">
        <v>41909.791666666664</v>
      </c>
      <c r="B49" t="s">
        <v>232</v>
      </c>
      <c r="C49" t="s">
        <v>12</v>
      </c>
      <c r="D49" t="s">
        <v>456</v>
      </c>
      <c r="E49" t="s">
        <v>316</v>
      </c>
      <c r="F49" t="s">
        <v>482</v>
      </c>
      <c r="G49">
        <v>4</v>
      </c>
      <c r="H49">
        <v>55</v>
      </c>
      <c r="I49">
        <v>21.08</v>
      </c>
      <c r="J49">
        <v>14.04</v>
      </c>
      <c r="K49">
        <v>2047</v>
      </c>
      <c r="L49">
        <v>0</v>
      </c>
      <c r="M49">
        <v>0</v>
      </c>
      <c r="N49">
        <v>2047</v>
      </c>
      <c r="O49">
        <v>22</v>
      </c>
      <c r="P49">
        <v>1.07</v>
      </c>
      <c r="Q49">
        <v>893</v>
      </c>
      <c r="R49">
        <v>886</v>
      </c>
      <c r="S49">
        <v>0</v>
      </c>
      <c r="T49">
        <v>0</v>
      </c>
      <c r="U49">
        <v>99.22</v>
      </c>
      <c r="V49">
        <v>98.16</v>
      </c>
      <c r="W49">
        <v>886</v>
      </c>
      <c r="X49">
        <v>19</v>
      </c>
      <c r="Y49">
        <v>2.14</v>
      </c>
      <c r="Z49">
        <v>30</v>
      </c>
      <c r="AA49">
        <v>28</v>
      </c>
      <c r="AB49">
        <v>93.33</v>
      </c>
      <c r="AC49">
        <v>28</v>
      </c>
      <c r="AD49">
        <v>28</v>
      </c>
      <c r="AE49">
        <v>100</v>
      </c>
      <c r="AF49">
        <v>12.91</v>
      </c>
      <c r="AG49">
        <v>7.1277780000000002</v>
      </c>
      <c r="AH49">
        <v>91.96</v>
      </c>
      <c r="AI49">
        <v>55.21</v>
      </c>
      <c r="AJ49" s="31">
        <f t="shared" ca="1" si="1"/>
        <v>7</v>
      </c>
      <c r="AK49" s="32">
        <v>2.144469525959368</v>
      </c>
      <c r="AL49" s="33">
        <v>16.431200000000032</v>
      </c>
      <c r="AM49" s="26">
        <v>0</v>
      </c>
      <c r="AN49" s="26">
        <v>0</v>
      </c>
      <c r="AO49" s="26">
        <v>1</v>
      </c>
      <c r="AP49" s="26">
        <v>0</v>
      </c>
      <c r="AQ49" s="26">
        <v>0</v>
      </c>
      <c r="AR49">
        <v>1</v>
      </c>
      <c r="AS49">
        <v>0</v>
      </c>
      <c r="AT49">
        <v>1</v>
      </c>
      <c r="AU49">
        <v>3</v>
      </c>
    </row>
    <row r="50" spans="1:47" x14ac:dyDescent="0.25">
      <c r="A50" s="61">
        <v>41909.791666666664</v>
      </c>
      <c r="B50" t="s">
        <v>232</v>
      </c>
      <c r="C50" t="s">
        <v>12</v>
      </c>
      <c r="D50" t="s">
        <v>502</v>
      </c>
      <c r="E50" t="s">
        <v>316</v>
      </c>
      <c r="F50" t="s">
        <v>503</v>
      </c>
      <c r="G50">
        <v>3</v>
      </c>
      <c r="H50">
        <v>39</v>
      </c>
      <c r="I50">
        <v>16.53</v>
      </c>
      <c r="J50">
        <v>10.66</v>
      </c>
      <c r="K50">
        <v>1040</v>
      </c>
      <c r="L50">
        <v>0</v>
      </c>
      <c r="M50">
        <v>0</v>
      </c>
      <c r="N50">
        <v>1040</v>
      </c>
      <c r="O50">
        <v>11</v>
      </c>
      <c r="P50">
        <v>1.06</v>
      </c>
      <c r="Q50">
        <v>496</v>
      </c>
      <c r="R50">
        <v>491</v>
      </c>
      <c r="S50">
        <v>0</v>
      </c>
      <c r="T50">
        <v>0</v>
      </c>
      <c r="U50">
        <v>98.99</v>
      </c>
      <c r="V50">
        <v>97.94</v>
      </c>
      <c r="W50">
        <v>491</v>
      </c>
      <c r="X50">
        <v>4</v>
      </c>
      <c r="Y50">
        <v>0.79</v>
      </c>
      <c r="Z50">
        <v>508</v>
      </c>
      <c r="AA50">
        <v>506.98</v>
      </c>
      <c r="AB50">
        <v>99.8</v>
      </c>
      <c r="AC50">
        <v>522</v>
      </c>
      <c r="AD50">
        <v>521.01</v>
      </c>
      <c r="AE50">
        <v>99.81</v>
      </c>
      <c r="AF50">
        <v>6.32</v>
      </c>
      <c r="AG50">
        <v>1.4888889999999999</v>
      </c>
      <c r="AH50">
        <v>59.31</v>
      </c>
      <c r="AI50">
        <v>23.55</v>
      </c>
      <c r="AJ50" s="31">
        <f t="shared" ca="1" si="1"/>
        <v>7</v>
      </c>
      <c r="AK50" s="32">
        <v>0.79203215650555414</v>
      </c>
      <c r="AL50" s="33">
        <v>10.217600000000012</v>
      </c>
      <c r="AM50" s="26">
        <v>0</v>
      </c>
      <c r="AN50" s="26">
        <v>0</v>
      </c>
      <c r="AO50" s="26">
        <v>1</v>
      </c>
      <c r="AP50" s="26">
        <v>0</v>
      </c>
      <c r="AQ50" s="26">
        <v>0</v>
      </c>
      <c r="AR50">
        <v>0</v>
      </c>
      <c r="AS50">
        <v>1</v>
      </c>
      <c r="AT50">
        <v>0</v>
      </c>
      <c r="AU50">
        <v>2</v>
      </c>
    </row>
    <row r="51" spans="1:47" x14ac:dyDescent="0.25">
      <c r="A51" s="61">
        <v>41909.791666666664</v>
      </c>
      <c r="B51" t="s">
        <v>232</v>
      </c>
      <c r="C51" t="s">
        <v>12</v>
      </c>
      <c r="D51" t="s">
        <v>1000</v>
      </c>
      <c r="E51" t="s">
        <v>316</v>
      </c>
      <c r="F51" t="s">
        <v>1006</v>
      </c>
      <c r="G51">
        <v>2</v>
      </c>
      <c r="H51">
        <v>23</v>
      </c>
      <c r="I51">
        <v>8.9700000000000006</v>
      </c>
      <c r="J51">
        <v>4.34</v>
      </c>
      <c r="K51">
        <v>1888</v>
      </c>
      <c r="L51">
        <v>0</v>
      </c>
      <c r="M51">
        <v>0</v>
      </c>
      <c r="N51">
        <v>1888</v>
      </c>
      <c r="O51">
        <v>7</v>
      </c>
      <c r="P51">
        <v>0.37</v>
      </c>
      <c r="Q51">
        <v>285</v>
      </c>
      <c r="R51">
        <v>280</v>
      </c>
      <c r="S51">
        <v>0</v>
      </c>
      <c r="T51">
        <v>0</v>
      </c>
      <c r="U51">
        <v>98.25</v>
      </c>
      <c r="V51">
        <v>97.89</v>
      </c>
      <c r="W51">
        <v>280</v>
      </c>
      <c r="X51">
        <v>6</v>
      </c>
      <c r="Y51">
        <v>1.46</v>
      </c>
      <c r="Z51">
        <v>864</v>
      </c>
      <c r="AA51">
        <v>846.03</v>
      </c>
      <c r="AB51">
        <v>97.92</v>
      </c>
      <c r="AC51">
        <v>1058</v>
      </c>
      <c r="AD51">
        <v>976.96</v>
      </c>
      <c r="AE51">
        <v>92.34</v>
      </c>
      <c r="AF51">
        <v>4.8099999999999996</v>
      </c>
      <c r="AG51">
        <v>3.4611109999999998</v>
      </c>
      <c r="AH51">
        <v>110.73</v>
      </c>
      <c r="AI51">
        <v>71.94</v>
      </c>
      <c r="AJ51" s="31">
        <f t="shared" ca="1" si="1"/>
        <v>7</v>
      </c>
      <c r="AK51" s="32">
        <v>1.4601026938894699</v>
      </c>
      <c r="AL51" s="33">
        <v>6.0134999999999978</v>
      </c>
      <c r="AM51" s="26">
        <v>0</v>
      </c>
      <c r="AN51" s="26">
        <v>0</v>
      </c>
      <c r="AO51" s="26">
        <v>1</v>
      </c>
      <c r="AP51" s="26">
        <v>0</v>
      </c>
      <c r="AQ51" s="26">
        <v>0</v>
      </c>
      <c r="AR51">
        <v>0</v>
      </c>
      <c r="AS51">
        <v>1</v>
      </c>
      <c r="AT51">
        <v>2</v>
      </c>
      <c r="AU51">
        <v>1</v>
      </c>
    </row>
    <row r="52" spans="1:47" x14ac:dyDescent="0.25">
      <c r="A52" s="61">
        <v>41909.791666666664</v>
      </c>
      <c r="B52" t="s">
        <v>232</v>
      </c>
      <c r="C52" t="s">
        <v>20</v>
      </c>
      <c r="D52" t="s">
        <v>487</v>
      </c>
      <c r="E52" t="s">
        <v>316</v>
      </c>
      <c r="F52" t="s">
        <v>488</v>
      </c>
      <c r="G52">
        <v>2</v>
      </c>
      <c r="H52">
        <v>23</v>
      </c>
      <c r="I52">
        <v>9.16</v>
      </c>
      <c r="J52">
        <v>4.34</v>
      </c>
      <c r="K52">
        <v>1297</v>
      </c>
      <c r="L52">
        <v>0</v>
      </c>
      <c r="M52">
        <v>0</v>
      </c>
      <c r="N52">
        <v>1297</v>
      </c>
      <c r="O52">
        <v>8</v>
      </c>
      <c r="P52">
        <v>0.62</v>
      </c>
      <c r="Q52">
        <v>413</v>
      </c>
      <c r="R52">
        <v>412</v>
      </c>
      <c r="S52">
        <v>0</v>
      </c>
      <c r="T52">
        <v>0</v>
      </c>
      <c r="U52">
        <v>99.76</v>
      </c>
      <c r="V52">
        <v>99.14</v>
      </c>
      <c r="W52">
        <v>412</v>
      </c>
      <c r="X52">
        <v>17</v>
      </c>
      <c r="Y52">
        <v>5.0599999999999996</v>
      </c>
      <c r="Z52">
        <v>970</v>
      </c>
      <c r="AA52">
        <v>941</v>
      </c>
      <c r="AB52">
        <v>97.01</v>
      </c>
      <c r="AC52">
        <v>873</v>
      </c>
      <c r="AD52">
        <v>864.97</v>
      </c>
      <c r="AE52">
        <v>99.08</v>
      </c>
      <c r="AF52">
        <v>5.76</v>
      </c>
      <c r="AG52">
        <v>5.5055560000000003</v>
      </c>
      <c r="AH52">
        <v>132.59</v>
      </c>
      <c r="AI52">
        <v>95.56</v>
      </c>
      <c r="AJ52" s="31">
        <f t="shared" ca="1" si="1"/>
        <v>7</v>
      </c>
      <c r="AK52" s="32">
        <v>5.0599755930589039</v>
      </c>
      <c r="AL52" s="33">
        <v>3.5517999999999978</v>
      </c>
      <c r="AM52" s="26">
        <v>1</v>
      </c>
      <c r="AN52" s="26">
        <v>0</v>
      </c>
      <c r="AO52" s="26">
        <v>2</v>
      </c>
      <c r="AP52" s="26">
        <v>1</v>
      </c>
      <c r="AQ52" s="26">
        <v>0</v>
      </c>
      <c r="AR52">
        <v>1</v>
      </c>
      <c r="AS52">
        <v>0</v>
      </c>
      <c r="AT52">
        <v>2</v>
      </c>
      <c r="AU52">
        <v>0</v>
      </c>
    </row>
    <row r="53" spans="1:47" x14ac:dyDescent="0.25">
      <c r="A53" s="61">
        <v>41909.791666666664</v>
      </c>
      <c r="B53" t="s">
        <v>232</v>
      </c>
      <c r="C53" t="s">
        <v>14</v>
      </c>
      <c r="D53" t="s">
        <v>842</v>
      </c>
      <c r="E53" t="s">
        <v>316</v>
      </c>
      <c r="F53" t="s">
        <v>930</v>
      </c>
      <c r="G53">
        <v>2</v>
      </c>
      <c r="H53">
        <v>23</v>
      </c>
      <c r="I53">
        <v>9.5299999999999994</v>
      </c>
      <c r="J53">
        <v>5.08</v>
      </c>
      <c r="K53">
        <v>1722</v>
      </c>
      <c r="L53">
        <v>0</v>
      </c>
      <c r="M53">
        <v>0</v>
      </c>
      <c r="N53">
        <v>1722</v>
      </c>
      <c r="O53">
        <v>11</v>
      </c>
      <c r="P53">
        <v>0.64</v>
      </c>
      <c r="Q53">
        <v>208</v>
      </c>
      <c r="R53">
        <v>204</v>
      </c>
      <c r="S53">
        <v>0</v>
      </c>
      <c r="T53">
        <v>0</v>
      </c>
      <c r="U53">
        <v>98.08</v>
      </c>
      <c r="V53">
        <v>97.45</v>
      </c>
      <c r="W53">
        <v>204</v>
      </c>
      <c r="X53">
        <v>4</v>
      </c>
      <c r="Y53">
        <v>1.9</v>
      </c>
      <c r="Z53">
        <v>338</v>
      </c>
      <c r="AA53">
        <v>336.01</v>
      </c>
      <c r="AB53">
        <v>99.41</v>
      </c>
      <c r="AC53">
        <v>343</v>
      </c>
      <c r="AD53">
        <v>342.01</v>
      </c>
      <c r="AE53">
        <v>99.71</v>
      </c>
      <c r="AF53">
        <v>2.97</v>
      </c>
      <c r="AG53">
        <v>2.2055549999999999</v>
      </c>
      <c r="AH53">
        <v>58.35</v>
      </c>
      <c r="AI53">
        <v>74.34</v>
      </c>
      <c r="AJ53" s="31">
        <f t="shared" ca="1" si="1"/>
        <v>7</v>
      </c>
      <c r="AK53" s="32">
        <v>1.9047619047619049</v>
      </c>
      <c r="AL53" s="33">
        <v>5.3039999999999941</v>
      </c>
      <c r="AM53" s="26">
        <v>0</v>
      </c>
      <c r="AN53" s="26">
        <v>0</v>
      </c>
      <c r="AO53" s="26">
        <v>1</v>
      </c>
      <c r="AP53" s="26">
        <v>0</v>
      </c>
      <c r="AQ53" s="26">
        <v>0</v>
      </c>
      <c r="AR53">
        <v>0</v>
      </c>
      <c r="AS53">
        <v>1</v>
      </c>
      <c r="AT53">
        <v>0</v>
      </c>
      <c r="AU53">
        <v>1</v>
      </c>
    </row>
    <row r="54" spans="1:47" x14ac:dyDescent="0.25">
      <c r="A54" s="61">
        <v>41909.833333333336</v>
      </c>
      <c r="B54" t="s">
        <v>232</v>
      </c>
      <c r="C54" t="s">
        <v>12</v>
      </c>
      <c r="D54" t="s">
        <v>682</v>
      </c>
      <c r="E54" t="s">
        <v>316</v>
      </c>
      <c r="F54" t="s">
        <v>683</v>
      </c>
      <c r="G54">
        <v>4</v>
      </c>
      <c r="H54">
        <v>55</v>
      </c>
      <c r="I54">
        <v>22.37</v>
      </c>
      <c r="J54">
        <v>14.9</v>
      </c>
      <c r="K54">
        <v>794</v>
      </c>
      <c r="L54">
        <v>0</v>
      </c>
      <c r="M54">
        <v>0</v>
      </c>
      <c r="N54">
        <v>794</v>
      </c>
      <c r="O54">
        <v>4</v>
      </c>
      <c r="P54">
        <v>0.5</v>
      </c>
      <c r="Q54">
        <v>352</v>
      </c>
      <c r="R54">
        <v>346</v>
      </c>
      <c r="S54">
        <v>0</v>
      </c>
      <c r="T54">
        <v>0</v>
      </c>
      <c r="U54">
        <v>98.3</v>
      </c>
      <c r="V54">
        <v>97.81</v>
      </c>
      <c r="W54">
        <v>346</v>
      </c>
      <c r="X54">
        <v>6</v>
      </c>
      <c r="Y54">
        <v>1.6</v>
      </c>
      <c r="Z54">
        <v>130</v>
      </c>
      <c r="AA54">
        <v>130</v>
      </c>
      <c r="AB54">
        <v>100</v>
      </c>
      <c r="AC54">
        <v>161</v>
      </c>
      <c r="AD54">
        <v>159</v>
      </c>
      <c r="AE54">
        <v>98.76</v>
      </c>
      <c r="AF54">
        <v>5.51</v>
      </c>
      <c r="AG54">
        <v>1.111111E-2</v>
      </c>
      <c r="AH54">
        <v>36.950000000000003</v>
      </c>
      <c r="AI54">
        <v>0.2</v>
      </c>
      <c r="AJ54" s="31">
        <f t="shared" ca="1" si="1"/>
        <v>7</v>
      </c>
      <c r="AK54" s="32">
        <v>1.6</v>
      </c>
      <c r="AL54" s="33">
        <v>7.7087999999999921</v>
      </c>
      <c r="AM54" s="26">
        <v>0</v>
      </c>
      <c r="AN54" s="26">
        <v>0</v>
      </c>
      <c r="AO54" s="26">
        <v>1</v>
      </c>
      <c r="AP54" s="26">
        <v>0</v>
      </c>
      <c r="AQ54" s="26">
        <v>0</v>
      </c>
      <c r="AR54">
        <v>0</v>
      </c>
      <c r="AS54">
        <v>1</v>
      </c>
      <c r="AT54">
        <v>0</v>
      </c>
      <c r="AU54">
        <v>3</v>
      </c>
    </row>
    <row r="55" spans="1:47" x14ac:dyDescent="0.25">
      <c r="A55" s="61">
        <v>41909.833333333336</v>
      </c>
      <c r="B55" t="s">
        <v>232</v>
      </c>
      <c r="C55" t="s">
        <v>12</v>
      </c>
      <c r="D55" t="s">
        <v>5010</v>
      </c>
      <c r="E55" t="s">
        <v>316</v>
      </c>
      <c r="F55" t="s">
        <v>5012</v>
      </c>
      <c r="G55">
        <v>4</v>
      </c>
      <c r="H55">
        <v>53.6</v>
      </c>
      <c r="I55">
        <v>20.23</v>
      </c>
      <c r="J55">
        <v>13.18</v>
      </c>
      <c r="K55">
        <v>2459</v>
      </c>
      <c r="L55">
        <v>0</v>
      </c>
      <c r="M55">
        <v>0</v>
      </c>
      <c r="N55">
        <v>2459</v>
      </c>
      <c r="O55">
        <v>3</v>
      </c>
      <c r="P55">
        <v>0.12</v>
      </c>
      <c r="Q55">
        <v>711</v>
      </c>
      <c r="R55">
        <v>705</v>
      </c>
      <c r="S55">
        <v>0</v>
      </c>
      <c r="T55">
        <v>0</v>
      </c>
      <c r="U55">
        <v>99.16</v>
      </c>
      <c r="V55">
        <v>99.04</v>
      </c>
      <c r="W55">
        <v>705</v>
      </c>
      <c r="X55">
        <v>20</v>
      </c>
      <c r="Y55">
        <v>2.52</v>
      </c>
      <c r="Z55">
        <v>1085</v>
      </c>
      <c r="AA55">
        <v>1076.97</v>
      </c>
      <c r="AB55">
        <v>99.26</v>
      </c>
      <c r="AC55">
        <v>1177</v>
      </c>
      <c r="AD55">
        <v>1167</v>
      </c>
      <c r="AE55">
        <v>99.15</v>
      </c>
      <c r="AF55">
        <v>10.67</v>
      </c>
      <c r="AG55">
        <v>9.65</v>
      </c>
      <c r="AH55">
        <v>80.930000000000007</v>
      </c>
      <c r="AI55">
        <v>90.47</v>
      </c>
      <c r="AJ55" s="31">
        <f t="shared" ca="1" si="1"/>
        <v>7</v>
      </c>
      <c r="AK55" s="32">
        <v>2.5156283410688904</v>
      </c>
      <c r="AL55" s="33">
        <v>6.8255999999999553</v>
      </c>
      <c r="AM55" s="26">
        <v>0</v>
      </c>
      <c r="AN55" s="26">
        <v>0</v>
      </c>
      <c r="AO55" s="26">
        <v>1</v>
      </c>
      <c r="AP55" s="26">
        <v>0</v>
      </c>
      <c r="AQ55" s="26">
        <v>0</v>
      </c>
      <c r="AR55">
        <v>1</v>
      </c>
      <c r="AS55">
        <v>0</v>
      </c>
      <c r="AT55">
        <v>1</v>
      </c>
      <c r="AU55">
        <v>0</v>
      </c>
    </row>
    <row r="56" spans="1:47" x14ac:dyDescent="0.25">
      <c r="A56" s="61">
        <v>41909.833333333336</v>
      </c>
      <c r="B56" t="s">
        <v>232</v>
      </c>
      <c r="C56" t="s">
        <v>14</v>
      </c>
      <c r="D56" t="s">
        <v>811</v>
      </c>
      <c r="E56" t="s">
        <v>316</v>
      </c>
      <c r="F56" t="s">
        <v>5419</v>
      </c>
      <c r="G56">
        <v>4</v>
      </c>
      <c r="H56">
        <v>55</v>
      </c>
      <c r="I56">
        <v>22.51</v>
      </c>
      <c r="J56">
        <v>15.76</v>
      </c>
      <c r="K56">
        <v>857</v>
      </c>
      <c r="L56">
        <v>0</v>
      </c>
      <c r="M56">
        <v>0</v>
      </c>
      <c r="N56">
        <v>857</v>
      </c>
      <c r="O56">
        <v>11</v>
      </c>
      <c r="P56">
        <v>1.28</v>
      </c>
      <c r="Q56">
        <v>387</v>
      </c>
      <c r="R56">
        <v>383</v>
      </c>
      <c r="S56">
        <v>0</v>
      </c>
      <c r="T56">
        <v>0</v>
      </c>
      <c r="U56">
        <v>98.97</v>
      </c>
      <c r="V56">
        <v>97.7</v>
      </c>
      <c r="W56">
        <v>383</v>
      </c>
      <c r="X56">
        <v>8</v>
      </c>
      <c r="Y56">
        <v>2.09</v>
      </c>
      <c r="Z56">
        <v>223</v>
      </c>
      <c r="AA56">
        <v>223</v>
      </c>
      <c r="AB56">
        <v>100</v>
      </c>
      <c r="AC56">
        <v>223</v>
      </c>
      <c r="AD56">
        <v>222</v>
      </c>
      <c r="AE56">
        <v>99.55</v>
      </c>
      <c r="AF56">
        <v>7.05</v>
      </c>
      <c r="AG56">
        <v>5.5865919999999996E-3</v>
      </c>
      <c r="AH56">
        <v>44.73</v>
      </c>
      <c r="AI56">
        <v>0.08</v>
      </c>
      <c r="AJ56" s="31">
        <f t="shared" ca="1" si="1"/>
        <v>7</v>
      </c>
      <c r="AK56" s="32">
        <v>2.0942408376963351</v>
      </c>
      <c r="AL56" s="33">
        <v>8.9009999999999891</v>
      </c>
      <c r="AM56" s="26">
        <v>0</v>
      </c>
      <c r="AN56" s="26">
        <v>0</v>
      </c>
      <c r="AO56" s="26">
        <v>2</v>
      </c>
      <c r="AP56" s="26">
        <v>0</v>
      </c>
      <c r="AQ56" s="26">
        <v>0</v>
      </c>
      <c r="AR56">
        <v>1</v>
      </c>
      <c r="AS56">
        <v>1</v>
      </c>
      <c r="AT56">
        <v>2</v>
      </c>
      <c r="AU56">
        <v>1</v>
      </c>
    </row>
    <row r="57" spans="1:47" x14ac:dyDescent="0.25">
      <c r="A57" s="61">
        <v>41909.833333333336</v>
      </c>
      <c r="B57" t="s">
        <v>232</v>
      </c>
      <c r="C57" t="s">
        <v>14</v>
      </c>
      <c r="D57" t="s">
        <v>317</v>
      </c>
      <c r="E57" t="s">
        <v>316</v>
      </c>
      <c r="F57" t="s">
        <v>318</v>
      </c>
      <c r="G57">
        <v>2</v>
      </c>
      <c r="H57">
        <v>31</v>
      </c>
      <c r="I57">
        <v>9.59</v>
      </c>
      <c r="J57">
        <v>5.08</v>
      </c>
      <c r="K57">
        <v>500</v>
      </c>
      <c r="L57">
        <v>0</v>
      </c>
      <c r="M57">
        <v>0</v>
      </c>
      <c r="N57">
        <v>500</v>
      </c>
      <c r="O57">
        <v>4</v>
      </c>
      <c r="P57">
        <v>0.8</v>
      </c>
      <c r="Q57">
        <v>81</v>
      </c>
      <c r="R57">
        <v>81</v>
      </c>
      <c r="S57">
        <v>0</v>
      </c>
      <c r="T57">
        <v>0</v>
      </c>
      <c r="U57">
        <v>100</v>
      </c>
      <c r="V57">
        <v>99.2</v>
      </c>
      <c r="W57">
        <v>81</v>
      </c>
      <c r="X57">
        <v>9</v>
      </c>
      <c r="Y57">
        <v>10.71</v>
      </c>
      <c r="Z57">
        <v>512</v>
      </c>
      <c r="AA57">
        <v>71.989999999999995</v>
      </c>
      <c r="AB57">
        <v>14.06</v>
      </c>
      <c r="AC57">
        <v>75</v>
      </c>
      <c r="AD57">
        <v>75</v>
      </c>
      <c r="AE57">
        <v>100</v>
      </c>
      <c r="AF57">
        <v>1.69</v>
      </c>
      <c r="AG57">
        <v>5.5555559999999997E-3</v>
      </c>
      <c r="AH57">
        <v>33.22</v>
      </c>
      <c r="AI57">
        <v>0.33</v>
      </c>
      <c r="AJ57" s="31">
        <f t="shared" ca="1" si="1"/>
        <v>7</v>
      </c>
      <c r="AK57" s="32">
        <v>10.71301035591001</v>
      </c>
      <c r="AL57" s="33">
        <v>0.64799999999999769</v>
      </c>
      <c r="AM57" s="26">
        <v>1</v>
      </c>
      <c r="AN57" s="26">
        <v>0</v>
      </c>
      <c r="AO57" s="26">
        <v>2</v>
      </c>
      <c r="AP57" s="26">
        <v>5</v>
      </c>
      <c r="AQ57" s="26">
        <v>0</v>
      </c>
      <c r="AR57">
        <v>1</v>
      </c>
      <c r="AS57">
        <v>0</v>
      </c>
      <c r="AT57">
        <v>5</v>
      </c>
      <c r="AU57">
        <v>0</v>
      </c>
    </row>
    <row r="58" spans="1:47" x14ac:dyDescent="0.25">
      <c r="A58" s="61">
        <v>41909.25</v>
      </c>
      <c r="B58" t="s">
        <v>232</v>
      </c>
      <c r="C58" t="s">
        <v>13</v>
      </c>
      <c r="D58" t="s">
        <v>5723</v>
      </c>
      <c r="E58" t="s">
        <v>319</v>
      </c>
      <c r="F58" t="s">
        <v>5724</v>
      </c>
      <c r="G58">
        <v>4</v>
      </c>
      <c r="H58">
        <v>55</v>
      </c>
      <c r="I58">
        <v>22.87</v>
      </c>
      <c r="J58">
        <v>15.76</v>
      </c>
      <c r="K58">
        <v>31</v>
      </c>
      <c r="L58">
        <v>0</v>
      </c>
      <c r="M58">
        <v>0</v>
      </c>
      <c r="N58">
        <v>31</v>
      </c>
      <c r="O58">
        <v>0</v>
      </c>
      <c r="P58">
        <v>0</v>
      </c>
      <c r="Q58">
        <v>7</v>
      </c>
      <c r="R58">
        <v>7</v>
      </c>
      <c r="S58">
        <v>0</v>
      </c>
      <c r="T58">
        <v>0</v>
      </c>
      <c r="U58">
        <v>0</v>
      </c>
      <c r="V58">
        <v>0</v>
      </c>
      <c r="W58">
        <v>7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0.22</v>
      </c>
      <c r="AG58">
        <v>0</v>
      </c>
      <c r="AH58">
        <v>1.37</v>
      </c>
      <c r="AI58">
        <v>0</v>
      </c>
      <c r="AJ58" s="31">
        <f t="shared" ca="1" si="1"/>
        <v>7</v>
      </c>
      <c r="AK58" s="32">
        <v>0</v>
      </c>
      <c r="AL58" s="33">
        <v>7</v>
      </c>
      <c r="AM58" s="26">
        <v>0</v>
      </c>
      <c r="AN58" s="26">
        <v>1</v>
      </c>
      <c r="AO58" s="26">
        <v>2</v>
      </c>
      <c r="AP58" s="26">
        <v>0</v>
      </c>
      <c r="AQ58" s="26">
        <v>1</v>
      </c>
      <c r="AR58">
        <v>0</v>
      </c>
      <c r="AS58">
        <v>1</v>
      </c>
      <c r="AT58">
        <v>0</v>
      </c>
      <c r="AU58">
        <v>1</v>
      </c>
    </row>
    <row r="59" spans="1:47" x14ac:dyDescent="0.25">
      <c r="A59" s="61">
        <v>41909.416666666664</v>
      </c>
      <c r="B59" t="s">
        <v>232</v>
      </c>
      <c r="C59" t="s">
        <v>12</v>
      </c>
      <c r="D59" t="s">
        <v>521</v>
      </c>
      <c r="E59" t="s">
        <v>319</v>
      </c>
      <c r="F59" t="s">
        <v>522</v>
      </c>
      <c r="G59">
        <v>2</v>
      </c>
      <c r="H59">
        <v>23.04</v>
      </c>
      <c r="I59">
        <v>8.99</v>
      </c>
      <c r="J59">
        <v>4.34</v>
      </c>
      <c r="K59">
        <v>6132</v>
      </c>
      <c r="L59">
        <v>0</v>
      </c>
      <c r="M59">
        <v>0</v>
      </c>
      <c r="N59">
        <v>6132</v>
      </c>
      <c r="O59">
        <v>87</v>
      </c>
      <c r="P59">
        <v>1.42</v>
      </c>
      <c r="Q59">
        <v>359</v>
      </c>
      <c r="R59">
        <v>350</v>
      </c>
      <c r="S59">
        <v>0</v>
      </c>
      <c r="T59">
        <v>0</v>
      </c>
      <c r="U59">
        <v>97.49</v>
      </c>
      <c r="V59">
        <v>96.11</v>
      </c>
      <c r="W59">
        <v>350</v>
      </c>
      <c r="X59">
        <v>5</v>
      </c>
      <c r="Y59">
        <v>1.42</v>
      </c>
      <c r="Z59">
        <v>122</v>
      </c>
      <c r="AA59">
        <v>107.99</v>
      </c>
      <c r="AB59">
        <v>88.52</v>
      </c>
      <c r="AC59">
        <v>123</v>
      </c>
      <c r="AD59">
        <v>110</v>
      </c>
      <c r="AE59">
        <v>89.43</v>
      </c>
      <c r="AF59">
        <v>3.91</v>
      </c>
      <c r="AG59">
        <v>0.84444450000000004</v>
      </c>
      <c r="AH59">
        <v>89.89</v>
      </c>
      <c r="AI59">
        <v>21.62</v>
      </c>
      <c r="AJ59" s="31">
        <f t="shared" ca="1" si="1"/>
        <v>7</v>
      </c>
      <c r="AK59" s="32">
        <v>1.4204141927786142</v>
      </c>
      <c r="AL59" s="33">
        <v>13.965100000000001</v>
      </c>
      <c r="AM59" s="26">
        <v>0</v>
      </c>
      <c r="AN59" s="26">
        <v>0</v>
      </c>
      <c r="AO59" s="26">
        <v>1</v>
      </c>
      <c r="AP59" s="26">
        <v>0</v>
      </c>
      <c r="AQ59" s="26">
        <v>0</v>
      </c>
      <c r="AR59">
        <v>0</v>
      </c>
      <c r="AS59">
        <v>1</v>
      </c>
      <c r="AT59">
        <v>0</v>
      </c>
      <c r="AU59">
        <v>4</v>
      </c>
    </row>
    <row r="60" spans="1:47" x14ac:dyDescent="0.25">
      <c r="A60" s="61">
        <v>41909.458333333336</v>
      </c>
      <c r="B60" t="s">
        <v>232</v>
      </c>
      <c r="C60" t="s">
        <v>12</v>
      </c>
      <c r="D60" t="s">
        <v>521</v>
      </c>
      <c r="E60" t="s">
        <v>319</v>
      </c>
      <c r="F60" t="s">
        <v>523</v>
      </c>
      <c r="G60">
        <v>2</v>
      </c>
      <c r="H60">
        <v>23</v>
      </c>
      <c r="I60">
        <v>10.49</v>
      </c>
      <c r="J60">
        <v>5.08</v>
      </c>
      <c r="K60">
        <v>3176</v>
      </c>
      <c r="L60">
        <v>0</v>
      </c>
      <c r="M60">
        <v>0</v>
      </c>
      <c r="N60">
        <v>3176</v>
      </c>
      <c r="O60">
        <v>69</v>
      </c>
      <c r="P60">
        <v>2.17</v>
      </c>
      <c r="Q60">
        <v>279</v>
      </c>
      <c r="R60">
        <v>270</v>
      </c>
      <c r="S60">
        <v>0</v>
      </c>
      <c r="T60">
        <v>0</v>
      </c>
      <c r="U60">
        <v>96.77</v>
      </c>
      <c r="V60">
        <v>94.67</v>
      </c>
      <c r="W60">
        <v>270</v>
      </c>
      <c r="X60">
        <v>8</v>
      </c>
      <c r="Y60">
        <v>2.9</v>
      </c>
      <c r="Z60">
        <v>88</v>
      </c>
      <c r="AA60">
        <v>81</v>
      </c>
      <c r="AB60">
        <v>92.05</v>
      </c>
      <c r="AC60">
        <v>104</v>
      </c>
      <c r="AD60">
        <v>87</v>
      </c>
      <c r="AE60">
        <v>83.65</v>
      </c>
      <c r="AF60">
        <v>2.48</v>
      </c>
      <c r="AG60">
        <v>4.4444450000000003E-2</v>
      </c>
      <c r="AH60">
        <v>48.74</v>
      </c>
      <c r="AI60">
        <v>1.79</v>
      </c>
      <c r="AJ60" s="31">
        <f t="shared" ca="1" si="1"/>
        <v>7</v>
      </c>
      <c r="AK60" s="32">
        <v>2.8985507246376812</v>
      </c>
      <c r="AL60" s="33">
        <v>14.870699999999994</v>
      </c>
      <c r="AM60" s="26">
        <v>0</v>
      </c>
      <c r="AN60" s="26">
        <v>1</v>
      </c>
      <c r="AO60" s="26">
        <v>3</v>
      </c>
      <c r="AP60" s="26">
        <v>0</v>
      </c>
      <c r="AQ60" s="26">
        <v>2</v>
      </c>
      <c r="AR60">
        <v>1</v>
      </c>
      <c r="AS60">
        <v>1</v>
      </c>
      <c r="AT60">
        <v>1</v>
      </c>
      <c r="AU60">
        <v>5</v>
      </c>
    </row>
    <row r="61" spans="1:47" x14ac:dyDescent="0.25">
      <c r="A61" s="61">
        <v>41909.708333333336</v>
      </c>
      <c r="B61" t="s">
        <v>232</v>
      </c>
      <c r="C61" t="s">
        <v>13</v>
      </c>
      <c r="D61" t="s">
        <v>345</v>
      </c>
      <c r="E61" t="s">
        <v>319</v>
      </c>
      <c r="F61" t="s">
        <v>559</v>
      </c>
      <c r="G61">
        <v>2</v>
      </c>
      <c r="H61">
        <v>23</v>
      </c>
      <c r="I61">
        <v>10.72</v>
      </c>
      <c r="J61">
        <v>5.84</v>
      </c>
      <c r="K61">
        <v>658</v>
      </c>
      <c r="L61">
        <v>0</v>
      </c>
      <c r="M61">
        <v>0</v>
      </c>
      <c r="N61">
        <v>658</v>
      </c>
      <c r="O61">
        <v>1</v>
      </c>
      <c r="P61">
        <v>0.15</v>
      </c>
      <c r="Q61">
        <v>315</v>
      </c>
      <c r="R61">
        <v>312</v>
      </c>
      <c r="S61">
        <v>0</v>
      </c>
      <c r="T61">
        <v>0</v>
      </c>
      <c r="U61">
        <v>99.05</v>
      </c>
      <c r="V61">
        <v>98.9</v>
      </c>
      <c r="W61">
        <v>312</v>
      </c>
      <c r="X61">
        <v>8</v>
      </c>
      <c r="Y61">
        <v>2.97</v>
      </c>
      <c r="Z61">
        <v>197</v>
      </c>
      <c r="AA61">
        <v>197</v>
      </c>
      <c r="AB61">
        <v>100</v>
      </c>
      <c r="AC61">
        <v>154</v>
      </c>
      <c r="AD61">
        <v>154</v>
      </c>
      <c r="AE61">
        <v>100</v>
      </c>
      <c r="AF61">
        <v>3.03</v>
      </c>
      <c r="AG61">
        <v>0.93888890000000003</v>
      </c>
      <c r="AH61">
        <v>51.92</v>
      </c>
      <c r="AI61">
        <v>30.95</v>
      </c>
      <c r="AJ61" s="31">
        <f t="shared" ca="1" si="1"/>
        <v>7</v>
      </c>
      <c r="AK61" s="32">
        <v>2.9739776951672861</v>
      </c>
      <c r="AL61" s="33">
        <v>3.4649999999999817</v>
      </c>
      <c r="AM61" s="26">
        <v>0</v>
      </c>
      <c r="AN61" s="26">
        <v>0</v>
      </c>
      <c r="AO61" s="26">
        <v>1</v>
      </c>
      <c r="AP61" s="26">
        <v>0</v>
      </c>
      <c r="AQ61" s="26">
        <v>0</v>
      </c>
      <c r="AR61">
        <v>1</v>
      </c>
      <c r="AS61">
        <v>0</v>
      </c>
      <c r="AT61">
        <v>3</v>
      </c>
      <c r="AU61">
        <v>0</v>
      </c>
    </row>
    <row r="62" spans="1:47" x14ac:dyDescent="0.25">
      <c r="A62" s="61">
        <v>41909.75</v>
      </c>
      <c r="B62" t="s">
        <v>232</v>
      </c>
      <c r="C62" t="s">
        <v>12</v>
      </c>
      <c r="D62" t="s">
        <v>520</v>
      </c>
      <c r="E62" t="s">
        <v>319</v>
      </c>
      <c r="F62" t="s">
        <v>5641</v>
      </c>
      <c r="G62">
        <v>2</v>
      </c>
      <c r="H62">
        <v>23</v>
      </c>
      <c r="I62">
        <v>9.98</v>
      </c>
      <c r="J62">
        <v>5.08</v>
      </c>
      <c r="K62">
        <v>920</v>
      </c>
      <c r="L62">
        <v>0</v>
      </c>
      <c r="M62">
        <v>0</v>
      </c>
      <c r="N62">
        <v>920</v>
      </c>
      <c r="O62">
        <v>28</v>
      </c>
      <c r="P62">
        <v>3.04</v>
      </c>
      <c r="Q62">
        <v>84</v>
      </c>
      <c r="R62">
        <v>78</v>
      </c>
      <c r="S62">
        <v>0</v>
      </c>
      <c r="T62">
        <v>0</v>
      </c>
      <c r="U62">
        <v>92.86</v>
      </c>
      <c r="V62">
        <v>90.04</v>
      </c>
      <c r="W62">
        <v>78</v>
      </c>
      <c r="X62">
        <v>2</v>
      </c>
      <c r="Y62">
        <v>2.5</v>
      </c>
      <c r="Z62">
        <v>114</v>
      </c>
      <c r="AA62">
        <v>112</v>
      </c>
      <c r="AB62">
        <v>98.25</v>
      </c>
      <c r="AC62">
        <v>119</v>
      </c>
      <c r="AD62">
        <v>114</v>
      </c>
      <c r="AE62">
        <v>95.8</v>
      </c>
      <c r="AF62">
        <v>1.1100000000000001</v>
      </c>
      <c r="AG62">
        <v>8.8888889999999998E-2</v>
      </c>
      <c r="AH62">
        <v>21.75</v>
      </c>
      <c r="AI62">
        <v>8.0399999999999991</v>
      </c>
      <c r="AJ62" s="31">
        <f t="shared" ca="1" si="1"/>
        <v>7</v>
      </c>
      <c r="AK62" s="32">
        <v>2.5</v>
      </c>
      <c r="AL62" s="33">
        <v>8.3663999999999934</v>
      </c>
      <c r="AM62" s="26">
        <v>0</v>
      </c>
      <c r="AN62" s="26">
        <v>1</v>
      </c>
      <c r="AO62" s="26">
        <v>2</v>
      </c>
      <c r="AP62" s="26">
        <v>0</v>
      </c>
      <c r="AQ62" s="26">
        <v>1</v>
      </c>
      <c r="AR62">
        <v>0</v>
      </c>
      <c r="AS62">
        <v>1</v>
      </c>
      <c r="AT62">
        <v>0</v>
      </c>
      <c r="AU62">
        <v>1</v>
      </c>
    </row>
    <row r="63" spans="1:47" x14ac:dyDescent="0.25">
      <c r="A63" s="61">
        <v>41909.75</v>
      </c>
      <c r="B63" t="s">
        <v>232</v>
      </c>
      <c r="C63" t="s">
        <v>12</v>
      </c>
      <c r="D63" t="s">
        <v>1325</v>
      </c>
      <c r="E63" t="s">
        <v>319</v>
      </c>
      <c r="F63" t="s">
        <v>5652</v>
      </c>
      <c r="G63">
        <v>2</v>
      </c>
      <c r="H63">
        <v>23</v>
      </c>
      <c r="I63">
        <v>10.75</v>
      </c>
      <c r="J63">
        <v>5.84</v>
      </c>
      <c r="K63">
        <v>1732</v>
      </c>
      <c r="L63">
        <v>0</v>
      </c>
      <c r="M63">
        <v>0</v>
      </c>
      <c r="N63">
        <v>1732</v>
      </c>
      <c r="O63">
        <v>11</v>
      </c>
      <c r="P63">
        <v>0.64</v>
      </c>
      <c r="Q63">
        <v>727</v>
      </c>
      <c r="R63">
        <v>713</v>
      </c>
      <c r="S63">
        <v>9</v>
      </c>
      <c r="T63">
        <v>1.2379640000000001</v>
      </c>
      <c r="U63">
        <v>98.07</v>
      </c>
      <c r="V63">
        <v>97.44</v>
      </c>
      <c r="W63">
        <v>713</v>
      </c>
      <c r="X63">
        <v>20</v>
      </c>
      <c r="Y63">
        <v>2.42</v>
      </c>
      <c r="Z63">
        <v>1457</v>
      </c>
      <c r="AA63">
        <v>1436.02</v>
      </c>
      <c r="AB63">
        <v>98.56</v>
      </c>
      <c r="AC63">
        <v>1808</v>
      </c>
      <c r="AD63">
        <v>1555.06</v>
      </c>
      <c r="AE63">
        <v>86.01</v>
      </c>
      <c r="AF63">
        <v>10.130000000000001</v>
      </c>
      <c r="AG63">
        <v>6.1222219999999998</v>
      </c>
      <c r="AH63">
        <v>173.36</v>
      </c>
      <c r="AI63">
        <v>60.45</v>
      </c>
      <c r="AJ63" s="31">
        <f t="shared" ca="1" si="1"/>
        <v>7</v>
      </c>
      <c r="AK63" s="32">
        <v>2.4037305898754866</v>
      </c>
      <c r="AL63" s="33">
        <v>18.611200000000018</v>
      </c>
      <c r="AM63" s="26">
        <v>0</v>
      </c>
      <c r="AN63" s="26">
        <v>0</v>
      </c>
      <c r="AO63" s="26">
        <v>2</v>
      </c>
      <c r="AP63" s="26">
        <v>0</v>
      </c>
      <c r="AQ63" s="26">
        <v>0</v>
      </c>
      <c r="AR63">
        <v>1</v>
      </c>
      <c r="AS63">
        <v>1</v>
      </c>
      <c r="AT63">
        <v>1</v>
      </c>
      <c r="AU63">
        <v>1</v>
      </c>
    </row>
    <row r="64" spans="1:47" x14ac:dyDescent="0.25">
      <c r="A64" s="61">
        <v>41909.75</v>
      </c>
      <c r="B64" t="s">
        <v>232</v>
      </c>
      <c r="C64" t="s">
        <v>12</v>
      </c>
      <c r="D64" t="s">
        <v>1332</v>
      </c>
      <c r="E64" t="s">
        <v>319</v>
      </c>
      <c r="F64" t="s">
        <v>1333</v>
      </c>
      <c r="G64">
        <v>4</v>
      </c>
      <c r="H64">
        <v>55</v>
      </c>
      <c r="I64">
        <v>20.440000000000001</v>
      </c>
      <c r="J64">
        <v>13.18</v>
      </c>
      <c r="K64">
        <v>1047</v>
      </c>
      <c r="L64">
        <v>0</v>
      </c>
      <c r="M64">
        <v>0</v>
      </c>
      <c r="N64">
        <v>1047</v>
      </c>
      <c r="O64">
        <v>11</v>
      </c>
      <c r="P64">
        <v>1.05</v>
      </c>
      <c r="Q64">
        <v>464</v>
      </c>
      <c r="R64">
        <v>461</v>
      </c>
      <c r="S64">
        <v>0</v>
      </c>
      <c r="T64">
        <v>0</v>
      </c>
      <c r="U64">
        <v>99.35</v>
      </c>
      <c r="V64">
        <v>98.31</v>
      </c>
      <c r="W64">
        <v>461</v>
      </c>
      <c r="X64">
        <v>11</v>
      </c>
      <c r="Y64">
        <v>2</v>
      </c>
      <c r="Z64">
        <v>2509</v>
      </c>
      <c r="AA64">
        <v>2498.96</v>
      </c>
      <c r="AB64">
        <v>99.6</v>
      </c>
      <c r="AC64">
        <v>2611</v>
      </c>
      <c r="AD64">
        <v>2585.9299999999998</v>
      </c>
      <c r="AE64">
        <v>99.04</v>
      </c>
      <c r="AF64">
        <v>7.24</v>
      </c>
      <c r="AG64">
        <v>1.3333330000000001</v>
      </c>
      <c r="AH64">
        <v>54.92</v>
      </c>
      <c r="AI64">
        <v>18.420000000000002</v>
      </c>
      <c r="AJ64" s="31">
        <f t="shared" ca="1" si="1"/>
        <v>7</v>
      </c>
      <c r="AK64" s="32">
        <v>2.0074091647352965</v>
      </c>
      <c r="AL64" s="33">
        <v>7.841599999999989</v>
      </c>
      <c r="AM64" s="26">
        <v>0</v>
      </c>
      <c r="AN64" s="26">
        <v>0</v>
      </c>
      <c r="AO64" s="26">
        <v>1</v>
      </c>
      <c r="AP64" s="26">
        <v>0</v>
      </c>
      <c r="AQ64" s="26">
        <v>0</v>
      </c>
      <c r="AR64">
        <v>1</v>
      </c>
      <c r="AS64">
        <v>0</v>
      </c>
      <c r="AT64">
        <v>1</v>
      </c>
      <c r="AU64">
        <v>0</v>
      </c>
    </row>
    <row r="65" spans="1:47" x14ac:dyDescent="0.25">
      <c r="A65" s="61">
        <v>41909.75</v>
      </c>
      <c r="B65" t="s">
        <v>232</v>
      </c>
      <c r="C65" t="s">
        <v>12</v>
      </c>
      <c r="D65" t="s">
        <v>845</v>
      </c>
      <c r="E65" t="s">
        <v>319</v>
      </c>
      <c r="F65" t="s">
        <v>846</v>
      </c>
      <c r="G65">
        <v>2</v>
      </c>
      <c r="H65">
        <v>23</v>
      </c>
      <c r="I65">
        <v>10.66</v>
      </c>
      <c r="J65">
        <v>5.84</v>
      </c>
      <c r="K65">
        <v>1485</v>
      </c>
      <c r="L65">
        <v>0</v>
      </c>
      <c r="M65">
        <v>0</v>
      </c>
      <c r="N65">
        <v>1485</v>
      </c>
      <c r="O65">
        <v>38</v>
      </c>
      <c r="P65">
        <v>2.56</v>
      </c>
      <c r="Q65">
        <v>284</v>
      </c>
      <c r="R65">
        <v>278</v>
      </c>
      <c r="S65">
        <v>0</v>
      </c>
      <c r="T65">
        <v>0</v>
      </c>
      <c r="U65">
        <v>97.89</v>
      </c>
      <c r="V65">
        <v>95.38</v>
      </c>
      <c r="W65">
        <v>278</v>
      </c>
      <c r="X65">
        <v>6</v>
      </c>
      <c r="Y65">
        <v>2.11</v>
      </c>
      <c r="Z65">
        <v>106</v>
      </c>
      <c r="AA65">
        <v>104</v>
      </c>
      <c r="AB65">
        <v>98.11</v>
      </c>
      <c r="AC65">
        <v>119</v>
      </c>
      <c r="AD65">
        <v>110</v>
      </c>
      <c r="AE65">
        <v>92.44</v>
      </c>
      <c r="AF65">
        <v>3.27</v>
      </c>
      <c r="AG65">
        <v>0.56666669999999997</v>
      </c>
      <c r="AH65">
        <v>55.92</v>
      </c>
      <c r="AI65">
        <v>17.350000000000001</v>
      </c>
      <c r="AJ65" s="31">
        <f t="shared" ca="1" si="1"/>
        <v>7</v>
      </c>
      <c r="AK65" s="32">
        <v>2.112676056338028</v>
      </c>
      <c r="AL65" s="33">
        <v>13.120800000000013</v>
      </c>
      <c r="AM65" s="26">
        <v>0</v>
      </c>
      <c r="AN65" s="26">
        <v>0</v>
      </c>
      <c r="AO65" s="26">
        <v>2</v>
      </c>
      <c r="AP65" s="26">
        <v>0</v>
      </c>
      <c r="AQ65" s="26">
        <v>0</v>
      </c>
      <c r="AR65">
        <v>1</v>
      </c>
      <c r="AS65">
        <v>1</v>
      </c>
      <c r="AT65">
        <v>1</v>
      </c>
      <c r="AU65">
        <v>1</v>
      </c>
    </row>
    <row r="66" spans="1:47" x14ac:dyDescent="0.25">
      <c r="A66" s="61">
        <v>41909.75</v>
      </c>
      <c r="B66" t="s">
        <v>232</v>
      </c>
      <c r="C66" t="s">
        <v>12</v>
      </c>
      <c r="D66" t="s">
        <v>524</v>
      </c>
      <c r="E66" t="s">
        <v>319</v>
      </c>
      <c r="F66" t="s">
        <v>867</v>
      </c>
      <c r="G66">
        <v>2</v>
      </c>
      <c r="H66">
        <v>23</v>
      </c>
      <c r="I66">
        <v>10.28</v>
      </c>
      <c r="J66">
        <v>5.08</v>
      </c>
      <c r="K66">
        <v>2022</v>
      </c>
      <c r="L66">
        <v>0</v>
      </c>
      <c r="M66">
        <v>0</v>
      </c>
      <c r="N66">
        <v>2022</v>
      </c>
      <c r="O66">
        <v>38</v>
      </c>
      <c r="P66">
        <v>1.88</v>
      </c>
      <c r="Q66">
        <v>368</v>
      </c>
      <c r="R66">
        <v>364</v>
      </c>
      <c r="S66">
        <v>0</v>
      </c>
      <c r="T66">
        <v>0</v>
      </c>
      <c r="U66">
        <v>98.91</v>
      </c>
      <c r="V66">
        <v>97.05</v>
      </c>
      <c r="W66">
        <v>364</v>
      </c>
      <c r="X66">
        <v>1</v>
      </c>
      <c r="Y66">
        <v>0.28000000000000003</v>
      </c>
      <c r="Z66">
        <v>253</v>
      </c>
      <c r="AA66">
        <v>243.99</v>
      </c>
      <c r="AB66">
        <v>96.44</v>
      </c>
      <c r="AC66">
        <v>247</v>
      </c>
      <c r="AD66">
        <v>238.01</v>
      </c>
      <c r="AE66">
        <v>96.36</v>
      </c>
      <c r="AF66">
        <v>3.77</v>
      </c>
      <c r="AG66">
        <v>0.87222219999999995</v>
      </c>
      <c r="AH66">
        <v>74.09</v>
      </c>
      <c r="AI66">
        <v>23.16</v>
      </c>
      <c r="AJ66" s="31">
        <f t="shared" ref="AJ66:AJ129" ca="1" si="2">DAY(TODAY()-DAY(A66))</f>
        <v>7</v>
      </c>
      <c r="AK66" s="32">
        <v>0.27931400480420093</v>
      </c>
      <c r="AL66" s="33">
        <v>10.856000000000011</v>
      </c>
      <c r="AM66" s="26">
        <v>0</v>
      </c>
      <c r="AN66" s="26">
        <v>0</v>
      </c>
      <c r="AO66" s="26">
        <v>1</v>
      </c>
      <c r="AP66" s="26">
        <v>0</v>
      </c>
      <c r="AQ66" s="26">
        <v>0</v>
      </c>
      <c r="AR66">
        <v>0</v>
      </c>
      <c r="AS66">
        <v>1</v>
      </c>
      <c r="AT66">
        <v>0</v>
      </c>
      <c r="AU66">
        <v>2</v>
      </c>
    </row>
    <row r="67" spans="1:47" x14ac:dyDescent="0.25">
      <c r="A67" s="61">
        <v>41909.75</v>
      </c>
      <c r="B67" t="s">
        <v>232</v>
      </c>
      <c r="C67" t="s">
        <v>12</v>
      </c>
      <c r="D67" t="s">
        <v>684</v>
      </c>
      <c r="E67" t="s">
        <v>319</v>
      </c>
      <c r="F67" t="s">
        <v>686</v>
      </c>
      <c r="G67">
        <v>4</v>
      </c>
      <c r="H67">
        <v>55</v>
      </c>
      <c r="I67">
        <v>21.79</v>
      </c>
      <c r="J67">
        <v>14.9</v>
      </c>
      <c r="K67">
        <v>520</v>
      </c>
      <c r="L67">
        <v>0</v>
      </c>
      <c r="M67">
        <v>0</v>
      </c>
      <c r="N67">
        <v>520</v>
      </c>
      <c r="O67">
        <v>0</v>
      </c>
      <c r="P67">
        <v>0</v>
      </c>
      <c r="Q67">
        <v>178</v>
      </c>
      <c r="R67">
        <v>175</v>
      </c>
      <c r="S67">
        <v>0</v>
      </c>
      <c r="T67">
        <v>0</v>
      </c>
      <c r="U67">
        <v>98.31</v>
      </c>
      <c r="V67">
        <v>98.31</v>
      </c>
      <c r="W67">
        <v>175</v>
      </c>
      <c r="X67">
        <v>6</v>
      </c>
      <c r="Y67">
        <v>2.04</v>
      </c>
      <c r="Z67">
        <v>954</v>
      </c>
      <c r="AA67">
        <v>943.98</v>
      </c>
      <c r="AB67">
        <v>98.95</v>
      </c>
      <c r="AC67">
        <v>1095</v>
      </c>
      <c r="AD67">
        <v>1063.03</v>
      </c>
      <c r="AE67">
        <v>97.08</v>
      </c>
      <c r="AF67">
        <v>3.98</v>
      </c>
      <c r="AG67">
        <v>0.78333339999999996</v>
      </c>
      <c r="AH67">
        <v>26.7</v>
      </c>
      <c r="AI67">
        <v>19.690000000000001</v>
      </c>
      <c r="AJ67" s="31">
        <f t="shared" ca="1" si="2"/>
        <v>7</v>
      </c>
      <c r="AK67" s="32">
        <v>2.0404693079408265</v>
      </c>
      <c r="AL67" s="33">
        <v>3.008199999999996</v>
      </c>
      <c r="AM67" s="26">
        <v>0</v>
      </c>
      <c r="AN67" s="26">
        <v>0</v>
      </c>
      <c r="AO67" s="26">
        <v>1</v>
      </c>
      <c r="AP67" s="26">
        <v>0</v>
      </c>
      <c r="AQ67" s="26">
        <v>0</v>
      </c>
      <c r="AR67">
        <v>1</v>
      </c>
      <c r="AS67">
        <v>0</v>
      </c>
      <c r="AT67">
        <v>1</v>
      </c>
      <c r="AU67">
        <v>1</v>
      </c>
    </row>
    <row r="68" spans="1:47" x14ac:dyDescent="0.25">
      <c r="A68" s="61">
        <v>41909.75</v>
      </c>
      <c r="B68" t="s">
        <v>232</v>
      </c>
      <c r="C68" t="s">
        <v>12</v>
      </c>
      <c r="D68" t="s">
        <v>529</v>
      </c>
      <c r="E68" t="s">
        <v>319</v>
      </c>
      <c r="F68" t="s">
        <v>575</v>
      </c>
      <c r="G68">
        <v>2</v>
      </c>
      <c r="H68">
        <v>23</v>
      </c>
      <c r="I68">
        <v>10.87</v>
      </c>
      <c r="J68">
        <v>5.84</v>
      </c>
      <c r="K68">
        <v>1911</v>
      </c>
      <c r="L68">
        <v>0</v>
      </c>
      <c r="M68">
        <v>0</v>
      </c>
      <c r="N68">
        <v>1911</v>
      </c>
      <c r="O68">
        <v>20</v>
      </c>
      <c r="P68">
        <v>1.05</v>
      </c>
      <c r="Q68">
        <v>796</v>
      </c>
      <c r="R68">
        <v>783</v>
      </c>
      <c r="S68">
        <v>3</v>
      </c>
      <c r="T68">
        <v>0.3778338</v>
      </c>
      <c r="U68">
        <v>98.37</v>
      </c>
      <c r="V68">
        <v>97.34</v>
      </c>
      <c r="W68">
        <v>783</v>
      </c>
      <c r="X68">
        <v>7</v>
      </c>
      <c r="Y68">
        <v>1.02</v>
      </c>
      <c r="Z68">
        <v>788</v>
      </c>
      <c r="AA68">
        <v>706.99</v>
      </c>
      <c r="AB68">
        <v>89.72</v>
      </c>
      <c r="AC68">
        <v>617</v>
      </c>
      <c r="AD68">
        <v>611.02</v>
      </c>
      <c r="AE68">
        <v>99.03</v>
      </c>
      <c r="AF68">
        <v>7.91</v>
      </c>
      <c r="AG68">
        <v>5.0611110000000004</v>
      </c>
      <c r="AH68">
        <v>135.32</v>
      </c>
      <c r="AI68">
        <v>64.02</v>
      </c>
      <c r="AJ68" s="31">
        <f t="shared" ca="1" si="2"/>
        <v>7</v>
      </c>
      <c r="AK68" s="32">
        <v>1.018878360479164</v>
      </c>
      <c r="AL68" s="33">
        <v>21.173599999999976</v>
      </c>
      <c r="AM68" s="26">
        <v>0</v>
      </c>
      <c r="AN68" s="26">
        <v>0</v>
      </c>
      <c r="AO68" s="26">
        <v>1</v>
      </c>
      <c r="AP68" s="26">
        <v>0</v>
      </c>
      <c r="AQ68" s="26">
        <v>0</v>
      </c>
      <c r="AR68">
        <v>0</v>
      </c>
      <c r="AS68">
        <v>1</v>
      </c>
      <c r="AT68">
        <v>1</v>
      </c>
      <c r="AU68">
        <v>1</v>
      </c>
    </row>
    <row r="69" spans="1:47" x14ac:dyDescent="0.25">
      <c r="A69" s="61">
        <v>41909.75</v>
      </c>
      <c r="B69" t="s">
        <v>232</v>
      </c>
      <c r="C69" t="s">
        <v>13</v>
      </c>
      <c r="D69" t="s">
        <v>788</v>
      </c>
      <c r="E69" t="s">
        <v>319</v>
      </c>
      <c r="F69" t="s">
        <v>789</v>
      </c>
      <c r="G69">
        <v>2</v>
      </c>
      <c r="H69">
        <v>31</v>
      </c>
      <c r="I69">
        <v>9.5299999999999994</v>
      </c>
      <c r="J69">
        <v>5.08</v>
      </c>
      <c r="K69">
        <v>1265</v>
      </c>
      <c r="L69">
        <v>0</v>
      </c>
      <c r="M69">
        <v>0</v>
      </c>
      <c r="N69">
        <v>1265</v>
      </c>
      <c r="O69">
        <v>7</v>
      </c>
      <c r="P69">
        <v>0.55000000000000004</v>
      </c>
      <c r="Q69">
        <v>530</v>
      </c>
      <c r="R69">
        <v>520</v>
      </c>
      <c r="S69">
        <v>0</v>
      </c>
      <c r="T69">
        <v>0</v>
      </c>
      <c r="U69">
        <v>98.11</v>
      </c>
      <c r="V69">
        <v>97.57</v>
      </c>
      <c r="W69">
        <v>520</v>
      </c>
      <c r="X69">
        <v>10</v>
      </c>
      <c r="Y69">
        <v>1.96</v>
      </c>
      <c r="Z69">
        <v>350</v>
      </c>
      <c r="AA69">
        <v>350</v>
      </c>
      <c r="AB69">
        <v>100</v>
      </c>
      <c r="AC69">
        <v>341</v>
      </c>
      <c r="AD69">
        <v>341</v>
      </c>
      <c r="AE69">
        <v>100</v>
      </c>
      <c r="AF69">
        <v>5.91</v>
      </c>
      <c r="AG69">
        <v>4.266667</v>
      </c>
      <c r="AH69">
        <v>116.27</v>
      </c>
      <c r="AI69">
        <v>72.180000000000007</v>
      </c>
      <c r="AJ69" s="31">
        <f t="shared" ca="1" si="2"/>
        <v>7</v>
      </c>
      <c r="AK69" s="32">
        <v>1.9569471624266144</v>
      </c>
      <c r="AL69" s="33">
        <v>12.879000000000037</v>
      </c>
      <c r="AM69" s="26">
        <v>0</v>
      </c>
      <c r="AN69" s="26">
        <v>0</v>
      </c>
      <c r="AO69" s="26">
        <v>1</v>
      </c>
      <c r="AP69" s="26">
        <v>0</v>
      </c>
      <c r="AQ69" s="26">
        <v>0</v>
      </c>
      <c r="AR69">
        <v>0</v>
      </c>
      <c r="AS69">
        <v>1</v>
      </c>
      <c r="AT69">
        <v>0</v>
      </c>
      <c r="AU69">
        <v>1</v>
      </c>
    </row>
    <row r="70" spans="1:47" x14ac:dyDescent="0.25">
      <c r="A70" s="61">
        <v>41909.75</v>
      </c>
      <c r="B70" t="s">
        <v>232</v>
      </c>
      <c r="C70" t="s">
        <v>13</v>
      </c>
      <c r="D70" t="s">
        <v>847</v>
      </c>
      <c r="E70" t="s">
        <v>319</v>
      </c>
      <c r="F70" t="s">
        <v>853</v>
      </c>
      <c r="G70">
        <v>2</v>
      </c>
      <c r="H70">
        <v>23</v>
      </c>
      <c r="I70">
        <v>10.81</v>
      </c>
      <c r="J70">
        <v>5.84</v>
      </c>
      <c r="K70">
        <v>608</v>
      </c>
      <c r="L70">
        <v>0</v>
      </c>
      <c r="M70">
        <v>0</v>
      </c>
      <c r="N70">
        <v>608</v>
      </c>
      <c r="O70">
        <v>15</v>
      </c>
      <c r="P70">
        <v>2.4700000000000002</v>
      </c>
      <c r="Q70">
        <v>311</v>
      </c>
      <c r="R70">
        <v>298</v>
      </c>
      <c r="S70">
        <v>0</v>
      </c>
      <c r="T70">
        <v>0</v>
      </c>
      <c r="U70">
        <v>95.82</v>
      </c>
      <c r="V70">
        <v>93.45</v>
      </c>
      <c r="W70">
        <v>298</v>
      </c>
      <c r="X70">
        <v>15</v>
      </c>
      <c r="Y70">
        <v>5</v>
      </c>
      <c r="Z70">
        <v>18</v>
      </c>
      <c r="AA70">
        <v>17</v>
      </c>
      <c r="AB70">
        <v>94.44</v>
      </c>
      <c r="AC70">
        <v>19</v>
      </c>
      <c r="AD70">
        <v>19</v>
      </c>
      <c r="AE70">
        <v>100</v>
      </c>
      <c r="AF70">
        <v>3.07</v>
      </c>
      <c r="AG70">
        <v>9.4444449999999999E-2</v>
      </c>
      <c r="AH70">
        <v>52.49</v>
      </c>
      <c r="AI70">
        <v>3.08</v>
      </c>
      <c r="AJ70" s="31">
        <f t="shared" ca="1" si="2"/>
        <v>7</v>
      </c>
      <c r="AK70" s="32">
        <v>5</v>
      </c>
      <c r="AL70" s="33">
        <v>20.370499999999989</v>
      </c>
      <c r="AM70" s="26">
        <v>0</v>
      </c>
      <c r="AN70" s="26">
        <v>1</v>
      </c>
      <c r="AO70" s="26">
        <v>3</v>
      </c>
      <c r="AP70" s="26">
        <v>2</v>
      </c>
      <c r="AQ70" s="26">
        <v>3</v>
      </c>
      <c r="AR70">
        <v>1</v>
      </c>
      <c r="AS70">
        <v>1</v>
      </c>
      <c r="AT70">
        <v>7</v>
      </c>
      <c r="AU70">
        <v>6</v>
      </c>
    </row>
    <row r="71" spans="1:47" x14ac:dyDescent="0.25">
      <c r="A71" s="61">
        <v>41909.75</v>
      </c>
      <c r="B71" t="s">
        <v>232</v>
      </c>
      <c r="C71" t="s">
        <v>13</v>
      </c>
      <c r="D71" t="s">
        <v>538</v>
      </c>
      <c r="E71" t="s">
        <v>319</v>
      </c>
      <c r="F71" t="s">
        <v>539</v>
      </c>
      <c r="G71">
        <v>2</v>
      </c>
      <c r="H71">
        <v>23</v>
      </c>
      <c r="I71">
        <v>11</v>
      </c>
      <c r="J71">
        <v>5.84</v>
      </c>
      <c r="K71">
        <v>845</v>
      </c>
      <c r="L71">
        <v>0</v>
      </c>
      <c r="M71">
        <v>0</v>
      </c>
      <c r="N71">
        <v>845</v>
      </c>
      <c r="O71">
        <v>5</v>
      </c>
      <c r="P71">
        <v>0.59</v>
      </c>
      <c r="Q71">
        <v>414</v>
      </c>
      <c r="R71">
        <v>407</v>
      </c>
      <c r="S71">
        <v>0</v>
      </c>
      <c r="T71">
        <v>0</v>
      </c>
      <c r="U71">
        <v>98.31</v>
      </c>
      <c r="V71">
        <v>97.73</v>
      </c>
      <c r="W71">
        <v>407</v>
      </c>
      <c r="X71">
        <v>8</v>
      </c>
      <c r="Y71">
        <v>1.7</v>
      </c>
      <c r="Z71">
        <v>833</v>
      </c>
      <c r="AA71">
        <v>831</v>
      </c>
      <c r="AB71">
        <v>99.76</v>
      </c>
      <c r="AC71">
        <v>898</v>
      </c>
      <c r="AD71">
        <v>895.04</v>
      </c>
      <c r="AE71">
        <v>99.67</v>
      </c>
      <c r="AF71">
        <v>6.93</v>
      </c>
      <c r="AG71">
        <v>4.2555560000000003</v>
      </c>
      <c r="AH71">
        <v>118.59</v>
      </c>
      <c r="AI71">
        <v>61.43</v>
      </c>
      <c r="AJ71" s="31">
        <f t="shared" ca="1" si="2"/>
        <v>7</v>
      </c>
      <c r="AK71" s="32">
        <v>1.6983695652173916</v>
      </c>
      <c r="AL71" s="33">
        <v>9.3977999999999842</v>
      </c>
      <c r="AM71" s="26">
        <v>0</v>
      </c>
      <c r="AN71" s="26">
        <v>0</v>
      </c>
      <c r="AO71" s="26">
        <v>1</v>
      </c>
      <c r="AP71" s="26">
        <v>0</v>
      </c>
      <c r="AQ71" s="26">
        <v>0</v>
      </c>
      <c r="AR71">
        <v>0</v>
      </c>
      <c r="AS71">
        <v>1</v>
      </c>
      <c r="AT71">
        <v>2</v>
      </c>
      <c r="AU71">
        <v>4</v>
      </c>
    </row>
    <row r="72" spans="1:47" x14ac:dyDescent="0.25">
      <c r="A72" s="61">
        <v>41909.75</v>
      </c>
      <c r="B72" t="s">
        <v>232</v>
      </c>
      <c r="C72" t="s">
        <v>13</v>
      </c>
      <c r="D72" t="s">
        <v>881</v>
      </c>
      <c r="E72" t="s">
        <v>319</v>
      </c>
      <c r="F72" t="s">
        <v>5823</v>
      </c>
      <c r="G72">
        <v>2</v>
      </c>
      <c r="H72">
        <v>23</v>
      </c>
      <c r="I72">
        <v>9.58</v>
      </c>
      <c r="J72">
        <v>5.08</v>
      </c>
      <c r="K72">
        <v>1897</v>
      </c>
      <c r="L72">
        <v>0</v>
      </c>
      <c r="M72">
        <v>0</v>
      </c>
      <c r="N72">
        <v>1897</v>
      </c>
      <c r="O72">
        <v>9</v>
      </c>
      <c r="P72">
        <v>0.47</v>
      </c>
      <c r="Q72">
        <v>528</v>
      </c>
      <c r="R72">
        <v>528</v>
      </c>
      <c r="S72">
        <v>0</v>
      </c>
      <c r="T72">
        <v>0</v>
      </c>
      <c r="U72">
        <v>100</v>
      </c>
      <c r="V72">
        <v>99.53</v>
      </c>
      <c r="W72">
        <v>528</v>
      </c>
      <c r="X72">
        <v>11</v>
      </c>
      <c r="Y72">
        <v>2.11</v>
      </c>
      <c r="Z72">
        <v>407</v>
      </c>
      <c r="AA72">
        <v>398.98</v>
      </c>
      <c r="AB72">
        <v>98.03</v>
      </c>
      <c r="AC72">
        <v>421</v>
      </c>
      <c r="AD72">
        <v>393</v>
      </c>
      <c r="AE72">
        <v>93.35</v>
      </c>
      <c r="AF72">
        <v>5.05</v>
      </c>
      <c r="AG72">
        <v>4.3166669999999998</v>
      </c>
      <c r="AH72">
        <v>99.33</v>
      </c>
      <c r="AI72">
        <v>85.48</v>
      </c>
      <c r="AJ72" s="31">
        <f t="shared" ca="1" si="2"/>
        <v>7</v>
      </c>
      <c r="AK72" s="32">
        <v>2.1071989578943335</v>
      </c>
      <c r="AL72" s="33">
        <v>2.481599999999994</v>
      </c>
      <c r="AM72" s="26">
        <v>0</v>
      </c>
      <c r="AN72" s="26">
        <v>0</v>
      </c>
      <c r="AO72" s="26">
        <v>1</v>
      </c>
      <c r="AP72" s="26">
        <v>0</v>
      </c>
      <c r="AQ72" s="26">
        <v>0</v>
      </c>
      <c r="AR72">
        <v>1</v>
      </c>
      <c r="AS72">
        <v>0</v>
      </c>
      <c r="AT72">
        <v>1</v>
      </c>
      <c r="AU72">
        <v>1</v>
      </c>
    </row>
    <row r="73" spans="1:47" x14ac:dyDescent="0.25">
      <c r="A73" s="61">
        <v>41909.75</v>
      </c>
      <c r="B73" t="s">
        <v>232</v>
      </c>
      <c r="C73" t="s">
        <v>13</v>
      </c>
      <c r="D73" t="s">
        <v>543</v>
      </c>
      <c r="E73" t="s">
        <v>319</v>
      </c>
      <c r="F73" t="s">
        <v>823</v>
      </c>
      <c r="G73">
        <v>2</v>
      </c>
      <c r="H73">
        <v>23</v>
      </c>
      <c r="I73">
        <v>10.86</v>
      </c>
      <c r="J73">
        <v>5.84</v>
      </c>
      <c r="K73">
        <v>824</v>
      </c>
      <c r="L73">
        <v>0</v>
      </c>
      <c r="M73">
        <v>0</v>
      </c>
      <c r="N73">
        <v>824</v>
      </c>
      <c r="O73">
        <v>5</v>
      </c>
      <c r="P73">
        <v>0.61</v>
      </c>
      <c r="Q73">
        <v>384</v>
      </c>
      <c r="R73">
        <v>382</v>
      </c>
      <c r="S73">
        <v>0</v>
      </c>
      <c r="T73">
        <v>0</v>
      </c>
      <c r="U73">
        <v>99.48</v>
      </c>
      <c r="V73">
        <v>98.87</v>
      </c>
      <c r="W73">
        <v>382</v>
      </c>
      <c r="X73">
        <v>8</v>
      </c>
      <c r="Y73">
        <v>2.17</v>
      </c>
      <c r="Z73">
        <v>744</v>
      </c>
      <c r="AA73">
        <v>741.99</v>
      </c>
      <c r="AB73">
        <v>99.73</v>
      </c>
      <c r="AC73">
        <v>739</v>
      </c>
      <c r="AD73">
        <v>729.02</v>
      </c>
      <c r="AE73">
        <v>98.65</v>
      </c>
      <c r="AF73">
        <v>4.3</v>
      </c>
      <c r="AG73">
        <v>3.5111110000000001</v>
      </c>
      <c r="AH73">
        <v>73.599999999999994</v>
      </c>
      <c r="AI73">
        <v>81.650000000000006</v>
      </c>
      <c r="AJ73" s="31">
        <f t="shared" ca="1" si="2"/>
        <v>7</v>
      </c>
      <c r="AK73" s="32">
        <v>2.1678454326206542</v>
      </c>
      <c r="AL73" s="33">
        <v>4.3391999999999822</v>
      </c>
      <c r="AM73" s="26">
        <v>0</v>
      </c>
      <c r="AN73" s="26">
        <v>0</v>
      </c>
      <c r="AO73" s="26">
        <v>1</v>
      </c>
      <c r="AP73" s="26">
        <v>0</v>
      </c>
      <c r="AQ73" s="26">
        <v>0</v>
      </c>
      <c r="AR73">
        <v>1</v>
      </c>
      <c r="AS73">
        <v>0</v>
      </c>
      <c r="AT73">
        <v>3</v>
      </c>
      <c r="AU73">
        <v>2</v>
      </c>
    </row>
    <row r="74" spans="1:47" x14ac:dyDescent="0.25">
      <c r="A74" s="61">
        <v>41909.75</v>
      </c>
      <c r="B74" t="s">
        <v>232</v>
      </c>
      <c r="C74" t="s">
        <v>13</v>
      </c>
      <c r="D74" t="s">
        <v>543</v>
      </c>
      <c r="E74" t="s">
        <v>319</v>
      </c>
      <c r="F74" t="s">
        <v>1329</v>
      </c>
      <c r="G74">
        <v>3</v>
      </c>
      <c r="H74">
        <v>39</v>
      </c>
      <c r="I74">
        <v>16.739999999999998</v>
      </c>
      <c r="J74">
        <v>10.66</v>
      </c>
      <c r="K74">
        <v>1217</v>
      </c>
      <c r="L74">
        <v>0</v>
      </c>
      <c r="M74">
        <v>0</v>
      </c>
      <c r="N74">
        <v>1217</v>
      </c>
      <c r="O74">
        <v>9</v>
      </c>
      <c r="P74">
        <v>0.74</v>
      </c>
      <c r="Q74">
        <v>573</v>
      </c>
      <c r="R74">
        <v>570</v>
      </c>
      <c r="S74">
        <v>0</v>
      </c>
      <c r="T74">
        <v>0</v>
      </c>
      <c r="U74">
        <v>99.48</v>
      </c>
      <c r="V74">
        <v>98.74</v>
      </c>
      <c r="W74">
        <v>570</v>
      </c>
      <c r="X74">
        <v>13</v>
      </c>
      <c r="Y74">
        <v>2.2400000000000002</v>
      </c>
      <c r="Z74">
        <v>916</v>
      </c>
      <c r="AA74">
        <v>910.96</v>
      </c>
      <c r="AB74">
        <v>99.45</v>
      </c>
      <c r="AC74">
        <v>938</v>
      </c>
      <c r="AD74">
        <v>921.96</v>
      </c>
      <c r="AE74">
        <v>98.29</v>
      </c>
      <c r="AF74">
        <v>7.26</v>
      </c>
      <c r="AG74">
        <v>5.572222</v>
      </c>
      <c r="AH74">
        <v>68.06</v>
      </c>
      <c r="AI74">
        <v>76.8</v>
      </c>
      <c r="AJ74" s="31">
        <f t="shared" ca="1" si="2"/>
        <v>7</v>
      </c>
      <c r="AK74" s="32">
        <v>2.2375215146299485</v>
      </c>
      <c r="AL74" s="33">
        <v>7.2198000000000295</v>
      </c>
      <c r="AM74" s="26">
        <v>0</v>
      </c>
      <c r="AN74" s="26">
        <v>0</v>
      </c>
      <c r="AO74" s="26">
        <v>1</v>
      </c>
      <c r="AP74" s="26">
        <v>0</v>
      </c>
      <c r="AQ74" s="26">
        <v>0</v>
      </c>
      <c r="AR74">
        <v>1</v>
      </c>
      <c r="AS74">
        <v>0</v>
      </c>
      <c r="AT74">
        <v>2</v>
      </c>
      <c r="AU74">
        <v>0</v>
      </c>
    </row>
    <row r="75" spans="1:47" x14ac:dyDescent="0.25">
      <c r="A75" s="61">
        <v>41909.75</v>
      </c>
      <c r="B75" t="s">
        <v>232</v>
      </c>
      <c r="C75" t="s">
        <v>13</v>
      </c>
      <c r="D75" t="s">
        <v>415</v>
      </c>
      <c r="E75" t="s">
        <v>319</v>
      </c>
      <c r="F75" t="s">
        <v>1398</v>
      </c>
      <c r="G75">
        <v>2</v>
      </c>
      <c r="H75">
        <v>23</v>
      </c>
      <c r="I75">
        <v>10.81</v>
      </c>
      <c r="J75">
        <v>5.84</v>
      </c>
      <c r="K75">
        <v>670</v>
      </c>
      <c r="L75">
        <v>0</v>
      </c>
      <c r="M75">
        <v>0</v>
      </c>
      <c r="N75">
        <v>670</v>
      </c>
      <c r="O75">
        <v>3</v>
      </c>
      <c r="P75">
        <v>0.45</v>
      </c>
      <c r="Q75">
        <v>271</v>
      </c>
      <c r="R75">
        <v>270</v>
      </c>
      <c r="S75">
        <v>0</v>
      </c>
      <c r="T75">
        <v>0</v>
      </c>
      <c r="U75">
        <v>99.63</v>
      </c>
      <c r="V75">
        <v>99.18</v>
      </c>
      <c r="W75">
        <v>270</v>
      </c>
      <c r="X75">
        <v>8</v>
      </c>
      <c r="Y75">
        <v>3.01</v>
      </c>
      <c r="Z75">
        <v>507</v>
      </c>
      <c r="AA75">
        <v>507</v>
      </c>
      <c r="AB75">
        <v>100</v>
      </c>
      <c r="AC75">
        <v>504</v>
      </c>
      <c r="AD75">
        <v>502.99</v>
      </c>
      <c r="AE75">
        <v>99.8</v>
      </c>
      <c r="AF75">
        <v>3.68</v>
      </c>
      <c r="AG75">
        <v>0.76111110000000004</v>
      </c>
      <c r="AH75">
        <v>62.95</v>
      </c>
      <c r="AI75">
        <v>20.69</v>
      </c>
      <c r="AJ75" s="31">
        <f t="shared" ca="1" si="2"/>
        <v>7</v>
      </c>
      <c r="AK75" s="32">
        <v>3.0076318658596186</v>
      </c>
      <c r="AL75" s="33">
        <v>2.2221999999999813</v>
      </c>
      <c r="AM75" s="26">
        <v>0</v>
      </c>
      <c r="AN75" s="26">
        <v>0</v>
      </c>
      <c r="AO75" s="26">
        <v>1</v>
      </c>
      <c r="AP75" s="26">
        <v>0</v>
      </c>
      <c r="AQ75" s="26">
        <v>0</v>
      </c>
      <c r="AR75">
        <v>1</v>
      </c>
      <c r="AS75">
        <v>0</v>
      </c>
      <c r="AT75">
        <v>1</v>
      </c>
      <c r="AU75">
        <v>0</v>
      </c>
    </row>
    <row r="76" spans="1:47" x14ac:dyDescent="0.25">
      <c r="A76" s="61">
        <v>41909.75</v>
      </c>
      <c r="B76" t="s">
        <v>232</v>
      </c>
      <c r="C76" t="s">
        <v>13</v>
      </c>
      <c r="D76" t="s">
        <v>380</v>
      </c>
      <c r="E76" t="s">
        <v>319</v>
      </c>
      <c r="F76" t="s">
        <v>381</v>
      </c>
      <c r="G76">
        <v>2</v>
      </c>
      <c r="H76">
        <v>23</v>
      </c>
      <c r="I76">
        <v>10.039999999999999</v>
      </c>
      <c r="J76">
        <v>5.08</v>
      </c>
      <c r="K76">
        <v>958</v>
      </c>
      <c r="L76">
        <v>0</v>
      </c>
      <c r="M76">
        <v>0</v>
      </c>
      <c r="N76">
        <v>958</v>
      </c>
      <c r="O76">
        <v>5</v>
      </c>
      <c r="P76">
        <v>0.52</v>
      </c>
      <c r="Q76">
        <v>398</v>
      </c>
      <c r="R76">
        <v>391</v>
      </c>
      <c r="S76">
        <v>0</v>
      </c>
      <c r="T76">
        <v>0</v>
      </c>
      <c r="U76">
        <v>98.24</v>
      </c>
      <c r="V76">
        <v>97.73</v>
      </c>
      <c r="W76">
        <v>391</v>
      </c>
      <c r="X76">
        <v>4</v>
      </c>
      <c r="Y76">
        <v>1.06</v>
      </c>
      <c r="Z76">
        <v>120</v>
      </c>
      <c r="AA76">
        <v>118</v>
      </c>
      <c r="AB76">
        <v>98.33</v>
      </c>
      <c r="AC76">
        <v>107</v>
      </c>
      <c r="AD76">
        <v>104</v>
      </c>
      <c r="AE76">
        <v>97.2</v>
      </c>
      <c r="AF76">
        <v>4.57</v>
      </c>
      <c r="AG76">
        <v>1.4166669999999999</v>
      </c>
      <c r="AH76">
        <v>89.93</v>
      </c>
      <c r="AI76">
        <v>30.98</v>
      </c>
      <c r="AJ76" s="31">
        <f t="shared" ca="1" si="2"/>
        <v>7</v>
      </c>
      <c r="AK76" s="32">
        <v>1.0610079575596816</v>
      </c>
      <c r="AL76" s="33">
        <v>9.0345999999999851</v>
      </c>
      <c r="AM76" s="26">
        <v>0</v>
      </c>
      <c r="AN76" s="26">
        <v>0</v>
      </c>
      <c r="AO76" s="26">
        <v>1</v>
      </c>
      <c r="AP76" s="26">
        <v>0</v>
      </c>
      <c r="AQ76" s="26">
        <v>0</v>
      </c>
      <c r="AR76">
        <v>0</v>
      </c>
      <c r="AS76">
        <v>1</v>
      </c>
      <c r="AT76">
        <v>3</v>
      </c>
      <c r="AU76">
        <v>1</v>
      </c>
    </row>
    <row r="77" spans="1:47" x14ac:dyDescent="0.25">
      <c r="A77" s="61">
        <v>41909.75</v>
      </c>
      <c r="B77" t="s">
        <v>232</v>
      </c>
      <c r="C77" t="s">
        <v>13</v>
      </c>
      <c r="D77" t="s">
        <v>545</v>
      </c>
      <c r="E77" t="s">
        <v>319</v>
      </c>
      <c r="F77" t="s">
        <v>546</v>
      </c>
      <c r="G77">
        <v>2</v>
      </c>
      <c r="H77">
        <v>23</v>
      </c>
      <c r="I77">
        <v>10.78</v>
      </c>
      <c r="J77">
        <v>5.84</v>
      </c>
      <c r="K77">
        <v>994</v>
      </c>
      <c r="L77">
        <v>0</v>
      </c>
      <c r="M77">
        <v>0</v>
      </c>
      <c r="N77">
        <v>994</v>
      </c>
      <c r="O77">
        <v>5</v>
      </c>
      <c r="P77">
        <v>0.5</v>
      </c>
      <c r="Q77">
        <v>376</v>
      </c>
      <c r="R77">
        <v>372</v>
      </c>
      <c r="S77">
        <v>0</v>
      </c>
      <c r="T77">
        <v>0</v>
      </c>
      <c r="U77">
        <v>98.94</v>
      </c>
      <c r="V77">
        <v>98.45</v>
      </c>
      <c r="W77">
        <v>372</v>
      </c>
      <c r="X77">
        <v>11</v>
      </c>
      <c r="Y77">
        <v>2.5</v>
      </c>
      <c r="Z77">
        <v>934</v>
      </c>
      <c r="AA77">
        <v>932.04</v>
      </c>
      <c r="AB77">
        <v>99.79</v>
      </c>
      <c r="AC77">
        <v>1004</v>
      </c>
      <c r="AD77">
        <v>999.98</v>
      </c>
      <c r="AE77">
        <v>99.6</v>
      </c>
      <c r="AF77">
        <v>6.23</v>
      </c>
      <c r="AG77">
        <v>3.855556</v>
      </c>
      <c r="AH77">
        <v>106.7</v>
      </c>
      <c r="AI77">
        <v>61.85</v>
      </c>
      <c r="AJ77" s="31">
        <f t="shared" ca="1" si="2"/>
        <v>7</v>
      </c>
      <c r="AK77" s="32">
        <v>2.5003409555848521</v>
      </c>
      <c r="AL77" s="33">
        <v>5.8279999999999896</v>
      </c>
      <c r="AM77" s="26">
        <v>0</v>
      </c>
      <c r="AN77" s="26">
        <v>0</v>
      </c>
      <c r="AO77" s="26">
        <v>1</v>
      </c>
      <c r="AP77" s="26">
        <v>0</v>
      </c>
      <c r="AQ77" s="26">
        <v>1</v>
      </c>
      <c r="AR77">
        <v>1</v>
      </c>
      <c r="AS77">
        <v>0</v>
      </c>
      <c r="AT77">
        <v>6</v>
      </c>
      <c r="AU77">
        <v>4</v>
      </c>
    </row>
    <row r="78" spans="1:47" x14ac:dyDescent="0.25">
      <c r="A78" s="61">
        <v>41909.75</v>
      </c>
      <c r="B78" t="s">
        <v>232</v>
      </c>
      <c r="C78" t="s">
        <v>13</v>
      </c>
      <c r="D78" t="s">
        <v>844</v>
      </c>
      <c r="E78" t="s">
        <v>319</v>
      </c>
      <c r="F78" t="s">
        <v>5880</v>
      </c>
      <c r="G78">
        <v>2</v>
      </c>
      <c r="H78">
        <v>23</v>
      </c>
      <c r="I78">
        <v>9.24</v>
      </c>
      <c r="J78">
        <v>4.34</v>
      </c>
      <c r="K78">
        <v>1467</v>
      </c>
      <c r="L78">
        <v>0</v>
      </c>
      <c r="M78">
        <v>0</v>
      </c>
      <c r="N78">
        <v>1467</v>
      </c>
      <c r="O78">
        <v>4</v>
      </c>
      <c r="P78">
        <v>0.27</v>
      </c>
      <c r="Q78">
        <v>683</v>
      </c>
      <c r="R78">
        <v>681</v>
      </c>
      <c r="S78">
        <v>0</v>
      </c>
      <c r="T78">
        <v>0</v>
      </c>
      <c r="U78">
        <v>99.71</v>
      </c>
      <c r="V78">
        <v>99.44</v>
      </c>
      <c r="W78">
        <v>681</v>
      </c>
      <c r="X78">
        <v>12</v>
      </c>
      <c r="Y78">
        <v>3.18</v>
      </c>
      <c r="Z78">
        <v>1376</v>
      </c>
      <c r="AA78">
        <v>1278.03</v>
      </c>
      <c r="AB78">
        <v>92.88</v>
      </c>
      <c r="AC78">
        <v>997</v>
      </c>
      <c r="AD78">
        <v>972.97</v>
      </c>
      <c r="AE78">
        <v>97.59</v>
      </c>
      <c r="AF78">
        <v>5.44</v>
      </c>
      <c r="AG78">
        <v>4.8777780000000002</v>
      </c>
      <c r="AH78">
        <v>125.18</v>
      </c>
      <c r="AI78">
        <v>89.68</v>
      </c>
      <c r="AJ78" s="31">
        <f t="shared" ca="1" si="2"/>
        <v>7</v>
      </c>
      <c r="AK78" s="32">
        <v>3.19199872320051</v>
      </c>
      <c r="AL78" s="33">
        <v>3.8248000000000157</v>
      </c>
      <c r="AM78" s="26">
        <v>0</v>
      </c>
      <c r="AN78" s="26">
        <v>0</v>
      </c>
      <c r="AO78" s="26">
        <v>1</v>
      </c>
      <c r="AP78" s="26">
        <v>0</v>
      </c>
      <c r="AQ78" s="26">
        <v>0</v>
      </c>
      <c r="AR78">
        <v>1</v>
      </c>
      <c r="AS78">
        <v>0</v>
      </c>
      <c r="AT78">
        <v>2</v>
      </c>
      <c r="AU78">
        <v>0</v>
      </c>
    </row>
    <row r="79" spans="1:47" x14ac:dyDescent="0.25">
      <c r="A79" s="61">
        <v>41909.75</v>
      </c>
      <c r="B79" t="s">
        <v>232</v>
      </c>
      <c r="C79" t="s">
        <v>13</v>
      </c>
      <c r="D79" t="s">
        <v>384</v>
      </c>
      <c r="E79" t="s">
        <v>319</v>
      </c>
      <c r="F79" t="s">
        <v>548</v>
      </c>
      <c r="G79">
        <v>6</v>
      </c>
      <c r="H79">
        <v>71</v>
      </c>
      <c r="I79">
        <v>36</v>
      </c>
      <c r="J79">
        <v>27.34</v>
      </c>
      <c r="K79">
        <v>11229</v>
      </c>
      <c r="L79">
        <v>0</v>
      </c>
      <c r="M79">
        <v>0</v>
      </c>
      <c r="N79">
        <v>11229</v>
      </c>
      <c r="O79">
        <v>54</v>
      </c>
      <c r="P79">
        <v>0.48</v>
      </c>
      <c r="Q79">
        <v>3944</v>
      </c>
      <c r="R79">
        <v>3835</v>
      </c>
      <c r="S79">
        <v>85</v>
      </c>
      <c r="T79">
        <v>2.1557189999999999</v>
      </c>
      <c r="U79">
        <v>97.24</v>
      </c>
      <c r="V79">
        <v>96.77</v>
      </c>
      <c r="W79">
        <v>3835</v>
      </c>
      <c r="X79">
        <v>59</v>
      </c>
      <c r="Y79">
        <v>1.53</v>
      </c>
      <c r="Z79">
        <v>1414</v>
      </c>
      <c r="AA79">
        <v>1324.07</v>
      </c>
      <c r="AB79">
        <v>93.64</v>
      </c>
      <c r="AC79">
        <v>1384</v>
      </c>
      <c r="AD79">
        <v>1357.98</v>
      </c>
      <c r="AE79">
        <v>98.12</v>
      </c>
      <c r="AF79">
        <v>45.99</v>
      </c>
      <c r="AG79">
        <v>33.494450000000001</v>
      </c>
      <c r="AH79">
        <v>168.21</v>
      </c>
      <c r="AI79">
        <v>72.83</v>
      </c>
      <c r="AJ79" s="31">
        <f t="shared" ca="1" si="2"/>
        <v>7</v>
      </c>
      <c r="AK79" s="32">
        <v>1.5249773191932612</v>
      </c>
      <c r="AL79" s="33">
        <v>127.39120000000015</v>
      </c>
      <c r="AM79" s="26">
        <v>0</v>
      </c>
      <c r="AN79" s="26">
        <v>0</v>
      </c>
      <c r="AO79" s="26">
        <v>1</v>
      </c>
      <c r="AP79" s="26">
        <v>0</v>
      </c>
      <c r="AQ79" s="26">
        <v>0</v>
      </c>
      <c r="AR79">
        <v>0</v>
      </c>
      <c r="AS79">
        <v>1</v>
      </c>
      <c r="AT79">
        <v>0</v>
      </c>
      <c r="AU79">
        <v>5</v>
      </c>
    </row>
    <row r="80" spans="1:47" x14ac:dyDescent="0.25">
      <c r="A80" s="61">
        <v>41909.75</v>
      </c>
      <c r="B80" t="s">
        <v>232</v>
      </c>
      <c r="C80" t="s">
        <v>13</v>
      </c>
      <c r="D80" t="s">
        <v>551</v>
      </c>
      <c r="E80" t="s">
        <v>319</v>
      </c>
      <c r="F80" t="s">
        <v>552</v>
      </c>
      <c r="G80">
        <v>4</v>
      </c>
      <c r="H80">
        <v>55</v>
      </c>
      <c r="I80">
        <v>21.92</v>
      </c>
      <c r="J80">
        <v>14.9</v>
      </c>
      <c r="K80">
        <v>4108</v>
      </c>
      <c r="L80">
        <v>0</v>
      </c>
      <c r="M80">
        <v>0</v>
      </c>
      <c r="N80">
        <v>4108</v>
      </c>
      <c r="O80">
        <v>44</v>
      </c>
      <c r="P80">
        <v>1.07</v>
      </c>
      <c r="Q80">
        <v>1177</v>
      </c>
      <c r="R80">
        <v>1165</v>
      </c>
      <c r="S80">
        <v>0</v>
      </c>
      <c r="T80">
        <v>0</v>
      </c>
      <c r="U80">
        <v>98.98</v>
      </c>
      <c r="V80">
        <v>97.92</v>
      </c>
      <c r="W80">
        <v>1165</v>
      </c>
      <c r="X80">
        <v>14</v>
      </c>
      <c r="Y80">
        <v>1.1000000000000001</v>
      </c>
      <c r="Z80">
        <v>1812</v>
      </c>
      <c r="AA80">
        <v>1794.06</v>
      </c>
      <c r="AB80">
        <v>99.01</v>
      </c>
      <c r="AC80">
        <v>1920</v>
      </c>
      <c r="AD80">
        <v>1897.92</v>
      </c>
      <c r="AE80">
        <v>98.85</v>
      </c>
      <c r="AF80">
        <v>15.3</v>
      </c>
      <c r="AG80">
        <v>7.6</v>
      </c>
      <c r="AH80">
        <v>102.68</v>
      </c>
      <c r="AI80">
        <v>49.67</v>
      </c>
      <c r="AJ80" s="31">
        <f t="shared" ca="1" si="2"/>
        <v>7</v>
      </c>
      <c r="AK80" s="32">
        <v>1.1033526157338083</v>
      </c>
      <c r="AL80" s="33">
        <v>24.481599999999979</v>
      </c>
      <c r="AM80" s="26">
        <v>0</v>
      </c>
      <c r="AN80" s="26">
        <v>0</v>
      </c>
      <c r="AO80" s="26">
        <v>1</v>
      </c>
      <c r="AP80" s="26">
        <v>0</v>
      </c>
      <c r="AQ80" s="26">
        <v>0</v>
      </c>
      <c r="AR80">
        <v>0</v>
      </c>
      <c r="AS80">
        <v>1</v>
      </c>
      <c r="AT80">
        <v>0</v>
      </c>
      <c r="AU80">
        <v>1</v>
      </c>
    </row>
    <row r="81" spans="1:47" x14ac:dyDescent="0.25">
      <c r="A81" s="61">
        <v>41909.75</v>
      </c>
      <c r="B81" t="s">
        <v>232</v>
      </c>
      <c r="C81" t="s">
        <v>13</v>
      </c>
      <c r="D81" t="s">
        <v>382</v>
      </c>
      <c r="E81" t="s">
        <v>319</v>
      </c>
      <c r="F81" t="s">
        <v>1192</v>
      </c>
      <c r="G81">
        <v>4</v>
      </c>
      <c r="H81">
        <v>55</v>
      </c>
      <c r="I81">
        <v>22.53</v>
      </c>
      <c r="J81">
        <v>15.76</v>
      </c>
      <c r="K81">
        <v>792</v>
      </c>
      <c r="L81">
        <v>0</v>
      </c>
      <c r="M81">
        <v>0</v>
      </c>
      <c r="N81">
        <v>792</v>
      </c>
      <c r="O81">
        <v>4</v>
      </c>
      <c r="P81">
        <v>0.51</v>
      </c>
      <c r="Q81">
        <v>315</v>
      </c>
      <c r="R81">
        <v>313</v>
      </c>
      <c r="S81">
        <v>0</v>
      </c>
      <c r="T81">
        <v>0</v>
      </c>
      <c r="U81">
        <v>99.37</v>
      </c>
      <c r="V81">
        <v>98.86</v>
      </c>
      <c r="W81">
        <v>313</v>
      </c>
      <c r="X81">
        <v>8</v>
      </c>
      <c r="Y81">
        <v>2.33</v>
      </c>
      <c r="Z81">
        <v>327</v>
      </c>
      <c r="AA81">
        <v>327</v>
      </c>
      <c r="AB81">
        <v>100</v>
      </c>
      <c r="AC81">
        <v>361</v>
      </c>
      <c r="AD81">
        <v>358</v>
      </c>
      <c r="AE81">
        <v>99.17</v>
      </c>
      <c r="AF81">
        <v>5.32</v>
      </c>
      <c r="AG81">
        <v>0.32222220000000001</v>
      </c>
      <c r="AH81">
        <v>33.74</v>
      </c>
      <c r="AI81">
        <v>6.06</v>
      </c>
      <c r="AJ81" s="31">
        <f t="shared" ca="1" si="2"/>
        <v>7</v>
      </c>
      <c r="AK81" s="32">
        <v>2.3255813953488373</v>
      </c>
      <c r="AL81" s="33">
        <v>3.591000000000002</v>
      </c>
      <c r="AM81" s="26">
        <v>0</v>
      </c>
      <c r="AN81" s="26">
        <v>0</v>
      </c>
      <c r="AO81" s="26">
        <v>1</v>
      </c>
      <c r="AP81" s="26">
        <v>0</v>
      </c>
      <c r="AQ81" s="26">
        <v>0</v>
      </c>
      <c r="AR81">
        <v>1</v>
      </c>
      <c r="AS81">
        <v>0</v>
      </c>
      <c r="AT81">
        <v>2</v>
      </c>
      <c r="AU81">
        <v>1</v>
      </c>
    </row>
    <row r="82" spans="1:47" x14ac:dyDescent="0.25">
      <c r="A82" s="61">
        <v>41909.75</v>
      </c>
      <c r="B82" t="s">
        <v>232</v>
      </c>
      <c r="C82" t="s">
        <v>13</v>
      </c>
      <c r="D82" t="s">
        <v>382</v>
      </c>
      <c r="E82" t="s">
        <v>319</v>
      </c>
      <c r="F82" t="s">
        <v>383</v>
      </c>
      <c r="G82">
        <v>3</v>
      </c>
      <c r="H82">
        <v>39</v>
      </c>
      <c r="I82">
        <v>16.73</v>
      </c>
      <c r="J82">
        <v>10.66</v>
      </c>
      <c r="K82">
        <v>790</v>
      </c>
      <c r="L82">
        <v>0</v>
      </c>
      <c r="M82">
        <v>0</v>
      </c>
      <c r="N82">
        <v>790</v>
      </c>
      <c r="O82">
        <v>4</v>
      </c>
      <c r="P82">
        <v>0.51</v>
      </c>
      <c r="Q82">
        <v>428</v>
      </c>
      <c r="R82">
        <v>426</v>
      </c>
      <c r="S82">
        <v>0</v>
      </c>
      <c r="T82">
        <v>0</v>
      </c>
      <c r="U82">
        <v>99.53</v>
      </c>
      <c r="V82">
        <v>99.02</v>
      </c>
      <c r="W82">
        <v>426</v>
      </c>
      <c r="X82">
        <v>10</v>
      </c>
      <c r="Y82">
        <v>2.56</v>
      </c>
      <c r="Z82">
        <v>1146</v>
      </c>
      <c r="AA82">
        <v>1146</v>
      </c>
      <c r="AB82">
        <v>100</v>
      </c>
      <c r="AC82">
        <v>1112</v>
      </c>
      <c r="AD82">
        <v>1110</v>
      </c>
      <c r="AE82">
        <v>99.82</v>
      </c>
      <c r="AF82">
        <v>5.22</v>
      </c>
      <c r="AG82">
        <v>0.42777779999999999</v>
      </c>
      <c r="AH82">
        <v>48.94</v>
      </c>
      <c r="AI82">
        <v>8.1999999999999993</v>
      </c>
      <c r="AJ82" s="31">
        <f t="shared" ca="1" si="2"/>
        <v>7</v>
      </c>
      <c r="AK82" s="32">
        <v>2.5641025641025639</v>
      </c>
      <c r="AL82" s="33">
        <v>4.1944000000000168</v>
      </c>
      <c r="AM82" s="26">
        <v>0</v>
      </c>
      <c r="AN82" s="26">
        <v>0</v>
      </c>
      <c r="AO82" s="26">
        <v>1</v>
      </c>
      <c r="AP82" s="26">
        <v>0</v>
      </c>
      <c r="AQ82" s="26">
        <v>0</v>
      </c>
      <c r="AR82">
        <v>1</v>
      </c>
      <c r="AS82">
        <v>0</v>
      </c>
      <c r="AT82">
        <v>1</v>
      </c>
      <c r="AU82">
        <v>0</v>
      </c>
    </row>
    <row r="83" spans="1:47" x14ac:dyDescent="0.25">
      <c r="A83" s="61">
        <v>41909.75</v>
      </c>
      <c r="B83" t="s">
        <v>232</v>
      </c>
      <c r="C83" t="s">
        <v>13</v>
      </c>
      <c r="D83" t="s">
        <v>556</v>
      </c>
      <c r="E83" t="s">
        <v>319</v>
      </c>
      <c r="F83" t="s">
        <v>557</v>
      </c>
      <c r="G83">
        <v>3</v>
      </c>
      <c r="H83">
        <v>39</v>
      </c>
      <c r="I83">
        <v>16.010000000000002</v>
      </c>
      <c r="J83">
        <v>9.83</v>
      </c>
      <c r="K83">
        <v>1574</v>
      </c>
      <c r="L83">
        <v>0</v>
      </c>
      <c r="M83">
        <v>0</v>
      </c>
      <c r="N83">
        <v>1574</v>
      </c>
      <c r="O83">
        <v>13</v>
      </c>
      <c r="P83">
        <v>0.83</v>
      </c>
      <c r="Q83">
        <v>791</v>
      </c>
      <c r="R83">
        <v>785</v>
      </c>
      <c r="S83">
        <v>0</v>
      </c>
      <c r="T83">
        <v>0</v>
      </c>
      <c r="U83">
        <v>99.24</v>
      </c>
      <c r="V83">
        <v>98.42</v>
      </c>
      <c r="W83">
        <v>785</v>
      </c>
      <c r="X83">
        <v>18</v>
      </c>
      <c r="Y83">
        <v>2.41</v>
      </c>
      <c r="Z83">
        <v>1351</v>
      </c>
      <c r="AA83">
        <v>1350.05</v>
      </c>
      <c r="AB83">
        <v>99.93</v>
      </c>
      <c r="AC83">
        <v>1313</v>
      </c>
      <c r="AD83">
        <v>1313</v>
      </c>
      <c r="AE83">
        <v>100</v>
      </c>
      <c r="AF83">
        <v>10.52</v>
      </c>
      <c r="AG83">
        <v>6.4055559999999998</v>
      </c>
      <c r="AH83">
        <v>107.06</v>
      </c>
      <c r="AI83">
        <v>60.88</v>
      </c>
      <c r="AJ83" s="31">
        <f t="shared" ca="1" si="2"/>
        <v>7</v>
      </c>
      <c r="AK83" s="32">
        <v>2.4065779798114848</v>
      </c>
      <c r="AL83" s="33">
        <v>12.497799999999986</v>
      </c>
      <c r="AM83" s="26">
        <v>0</v>
      </c>
      <c r="AN83" s="26">
        <v>0</v>
      </c>
      <c r="AO83" s="26">
        <v>1</v>
      </c>
      <c r="AP83" s="26">
        <v>0</v>
      </c>
      <c r="AQ83" s="26">
        <v>0</v>
      </c>
      <c r="AR83">
        <v>1</v>
      </c>
      <c r="AS83">
        <v>0</v>
      </c>
      <c r="AT83">
        <v>7</v>
      </c>
      <c r="AU83">
        <v>0</v>
      </c>
    </row>
    <row r="84" spans="1:47" x14ac:dyDescent="0.25">
      <c r="A84" s="61">
        <v>41909.75</v>
      </c>
      <c r="B84" t="s">
        <v>232</v>
      </c>
      <c r="C84" t="s">
        <v>13</v>
      </c>
      <c r="D84" t="s">
        <v>320</v>
      </c>
      <c r="E84" t="s">
        <v>319</v>
      </c>
      <c r="F84" t="s">
        <v>362</v>
      </c>
      <c r="G84">
        <v>2</v>
      </c>
      <c r="H84">
        <v>23</v>
      </c>
      <c r="I84">
        <v>10.75</v>
      </c>
      <c r="J84">
        <v>5.84</v>
      </c>
      <c r="K84">
        <v>169</v>
      </c>
      <c r="L84">
        <v>0</v>
      </c>
      <c r="M84">
        <v>0</v>
      </c>
      <c r="N84">
        <v>169</v>
      </c>
      <c r="O84">
        <v>6</v>
      </c>
      <c r="P84">
        <v>3.55</v>
      </c>
      <c r="Q84">
        <v>87</v>
      </c>
      <c r="R84">
        <v>82</v>
      </c>
      <c r="S84">
        <v>0</v>
      </c>
      <c r="T84">
        <v>0</v>
      </c>
      <c r="U84">
        <v>94.25</v>
      </c>
      <c r="V84">
        <v>90.9</v>
      </c>
      <c r="W84">
        <v>82</v>
      </c>
      <c r="X84">
        <v>2</v>
      </c>
      <c r="Y84">
        <v>2.5299999999999998</v>
      </c>
      <c r="Z84">
        <v>16</v>
      </c>
      <c r="AA84">
        <v>16</v>
      </c>
      <c r="AB84">
        <v>100</v>
      </c>
      <c r="AC84">
        <v>13</v>
      </c>
      <c r="AD84">
        <v>13</v>
      </c>
      <c r="AE84">
        <v>100</v>
      </c>
      <c r="AF84">
        <v>0.82</v>
      </c>
      <c r="AG84">
        <v>0</v>
      </c>
      <c r="AH84">
        <v>13.98</v>
      </c>
      <c r="AI84">
        <v>0</v>
      </c>
      <c r="AJ84" s="31">
        <f t="shared" ca="1" si="2"/>
        <v>7</v>
      </c>
      <c r="AK84" s="32">
        <v>2.5316455696202533</v>
      </c>
      <c r="AL84" s="33">
        <v>7.9169999999999945</v>
      </c>
      <c r="AM84" s="26">
        <v>0</v>
      </c>
      <c r="AN84" s="26">
        <v>1</v>
      </c>
      <c r="AO84" s="26">
        <v>2</v>
      </c>
      <c r="AP84" s="26">
        <v>0</v>
      </c>
      <c r="AQ84" s="26">
        <v>1</v>
      </c>
      <c r="AR84">
        <v>0</v>
      </c>
      <c r="AS84">
        <v>1</v>
      </c>
      <c r="AT84">
        <v>0</v>
      </c>
      <c r="AU84">
        <v>1</v>
      </c>
    </row>
    <row r="85" spans="1:47" x14ac:dyDescent="0.25">
      <c r="A85" s="61">
        <v>41909.75</v>
      </c>
      <c r="B85" t="s">
        <v>232</v>
      </c>
      <c r="C85" t="s">
        <v>13</v>
      </c>
      <c r="D85" t="s">
        <v>562</v>
      </c>
      <c r="E85" t="s">
        <v>319</v>
      </c>
      <c r="F85" t="s">
        <v>6109</v>
      </c>
      <c r="G85">
        <v>2</v>
      </c>
      <c r="H85">
        <v>23</v>
      </c>
      <c r="I85">
        <v>9.77</v>
      </c>
      <c r="J85">
        <v>5.08</v>
      </c>
      <c r="K85">
        <v>722</v>
      </c>
      <c r="L85">
        <v>0</v>
      </c>
      <c r="M85">
        <v>0</v>
      </c>
      <c r="N85">
        <v>722</v>
      </c>
      <c r="O85">
        <v>6</v>
      </c>
      <c r="P85">
        <v>0.83</v>
      </c>
      <c r="Q85">
        <v>207</v>
      </c>
      <c r="R85">
        <v>200</v>
      </c>
      <c r="S85">
        <v>0</v>
      </c>
      <c r="T85">
        <v>0</v>
      </c>
      <c r="U85">
        <v>96.62</v>
      </c>
      <c r="V85">
        <v>95.82</v>
      </c>
      <c r="W85">
        <v>200</v>
      </c>
      <c r="X85">
        <v>5</v>
      </c>
      <c r="Y85">
        <v>2.23</v>
      </c>
      <c r="Z85">
        <v>425</v>
      </c>
      <c r="AA85">
        <v>413.99</v>
      </c>
      <c r="AB85">
        <v>97.41</v>
      </c>
      <c r="AC85">
        <v>442</v>
      </c>
      <c r="AD85">
        <v>438.02</v>
      </c>
      <c r="AE85">
        <v>99.1</v>
      </c>
      <c r="AF85">
        <v>3.07</v>
      </c>
      <c r="AG85">
        <v>0.31111109999999997</v>
      </c>
      <c r="AH85">
        <v>60.43</v>
      </c>
      <c r="AI85">
        <v>10.130000000000001</v>
      </c>
      <c r="AJ85" s="31">
        <f t="shared" ca="1" si="2"/>
        <v>7</v>
      </c>
      <c r="AK85" s="32">
        <v>2.2318439494710534</v>
      </c>
      <c r="AL85" s="33">
        <v>8.6526000000000138</v>
      </c>
      <c r="AM85" s="26">
        <v>0</v>
      </c>
      <c r="AN85" s="26">
        <v>0</v>
      </c>
      <c r="AO85" s="26">
        <v>1</v>
      </c>
      <c r="AP85" s="26">
        <v>1</v>
      </c>
      <c r="AQ85" s="26">
        <v>0</v>
      </c>
      <c r="AR85">
        <v>0</v>
      </c>
      <c r="AS85">
        <v>1</v>
      </c>
      <c r="AT85">
        <v>1</v>
      </c>
      <c r="AU85">
        <v>1</v>
      </c>
    </row>
    <row r="86" spans="1:47" x14ac:dyDescent="0.25">
      <c r="A86" s="61">
        <v>41909.75</v>
      </c>
      <c r="B86" t="s">
        <v>232</v>
      </c>
      <c r="C86" t="s">
        <v>13</v>
      </c>
      <c r="D86" t="s">
        <v>579</v>
      </c>
      <c r="E86" t="s">
        <v>319</v>
      </c>
      <c r="F86" t="s">
        <v>1017</v>
      </c>
      <c r="G86">
        <v>3</v>
      </c>
      <c r="H86">
        <v>39</v>
      </c>
      <c r="I86">
        <v>16.079999999999998</v>
      </c>
      <c r="J86">
        <v>9.83</v>
      </c>
      <c r="K86">
        <v>756</v>
      </c>
      <c r="L86">
        <v>0</v>
      </c>
      <c r="M86">
        <v>0</v>
      </c>
      <c r="N86">
        <v>756</v>
      </c>
      <c r="O86">
        <v>3</v>
      </c>
      <c r="P86">
        <v>0.4</v>
      </c>
      <c r="Q86">
        <v>419</v>
      </c>
      <c r="R86">
        <v>416</v>
      </c>
      <c r="S86">
        <v>0</v>
      </c>
      <c r="T86">
        <v>0</v>
      </c>
      <c r="U86">
        <v>99.28</v>
      </c>
      <c r="V86">
        <v>98.88</v>
      </c>
      <c r="W86">
        <v>416</v>
      </c>
      <c r="X86">
        <v>14</v>
      </c>
      <c r="Y86">
        <v>3.15</v>
      </c>
      <c r="Z86">
        <v>1373</v>
      </c>
      <c r="AA86">
        <v>1370.94</v>
      </c>
      <c r="AB86">
        <v>99.85</v>
      </c>
      <c r="AC86">
        <v>1400</v>
      </c>
      <c r="AD86">
        <v>1399.02</v>
      </c>
      <c r="AE86">
        <v>99.93</v>
      </c>
      <c r="AF86">
        <v>7.23</v>
      </c>
      <c r="AG86">
        <v>2.7055549999999999</v>
      </c>
      <c r="AH86">
        <v>73.540000000000006</v>
      </c>
      <c r="AI86">
        <v>37.43</v>
      </c>
      <c r="AJ86" s="31">
        <f t="shared" ca="1" si="2"/>
        <v>7</v>
      </c>
      <c r="AK86" s="32">
        <v>3.1525851197982355</v>
      </c>
      <c r="AL86" s="33">
        <v>4.6928000000000187</v>
      </c>
      <c r="AM86" s="26">
        <v>0</v>
      </c>
      <c r="AN86" s="26">
        <v>0</v>
      </c>
      <c r="AO86" s="26">
        <v>1</v>
      </c>
      <c r="AP86" s="26">
        <v>0</v>
      </c>
      <c r="AQ86" s="26">
        <v>0</v>
      </c>
      <c r="AR86">
        <v>1</v>
      </c>
      <c r="AS86">
        <v>0</v>
      </c>
      <c r="AT86">
        <v>4</v>
      </c>
      <c r="AU86">
        <v>1</v>
      </c>
    </row>
    <row r="87" spans="1:47" x14ac:dyDescent="0.25">
      <c r="A87" s="61">
        <v>41909.75</v>
      </c>
      <c r="B87" t="s">
        <v>232</v>
      </c>
      <c r="C87" t="s">
        <v>13</v>
      </c>
      <c r="D87" t="s">
        <v>377</v>
      </c>
      <c r="E87" t="s">
        <v>319</v>
      </c>
      <c r="F87" t="s">
        <v>564</v>
      </c>
      <c r="G87">
        <v>2</v>
      </c>
      <c r="H87">
        <v>23</v>
      </c>
      <c r="I87">
        <v>10.9</v>
      </c>
      <c r="J87">
        <v>5.84</v>
      </c>
      <c r="K87">
        <v>734</v>
      </c>
      <c r="L87">
        <v>0</v>
      </c>
      <c r="M87">
        <v>0</v>
      </c>
      <c r="N87">
        <v>734</v>
      </c>
      <c r="O87">
        <v>8</v>
      </c>
      <c r="P87">
        <v>1.0900000000000001</v>
      </c>
      <c r="Q87">
        <v>313</v>
      </c>
      <c r="R87">
        <v>309</v>
      </c>
      <c r="S87">
        <v>0</v>
      </c>
      <c r="T87">
        <v>0</v>
      </c>
      <c r="U87">
        <v>98.72</v>
      </c>
      <c r="V87">
        <v>97.64</v>
      </c>
      <c r="W87">
        <v>309</v>
      </c>
      <c r="X87">
        <v>7</v>
      </c>
      <c r="Y87">
        <v>2.19</v>
      </c>
      <c r="Z87">
        <v>233</v>
      </c>
      <c r="AA87">
        <v>231</v>
      </c>
      <c r="AB87">
        <v>99.14</v>
      </c>
      <c r="AC87">
        <v>246</v>
      </c>
      <c r="AD87">
        <v>241.01</v>
      </c>
      <c r="AE87">
        <v>97.97</v>
      </c>
      <c r="AF87">
        <v>3.71</v>
      </c>
      <c r="AG87">
        <v>0.35</v>
      </c>
      <c r="AH87">
        <v>63.52</v>
      </c>
      <c r="AI87">
        <v>9.43</v>
      </c>
      <c r="AJ87" s="31">
        <f t="shared" ca="1" si="2"/>
        <v>7</v>
      </c>
      <c r="AK87" s="32">
        <v>2.1942885802952885</v>
      </c>
      <c r="AL87" s="33">
        <v>7.3867999999999983</v>
      </c>
      <c r="AM87" s="26">
        <v>0</v>
      </c>
      <c r="AN87" s="26">
        <v>0</v>
      </c>
      <c r="AO87" s="26">
        <v>2</v>
      </c>
      <c r="AP87" s="26">
        <v>0</v>
      </c>
      <c r="AQ87" s="26">
        <v>0</v>
      </c>
      <c r="AR87">
        <v>1</v>
      </c>
      <c r="AS87">
        <v>1</v>
      </c>
      <c r="AT87">
        <v>5</v>
      </c>
      <c r="AU87">
        <v>7</v>
      </c>
    </row>
    <row r="88" spans="1:47" x14ac:dyDescent="0.25">
      <c r="A88" s="61">
        <v>41909.75</v>
      </c>
      <c r="B88" t="s">
        <v>232</v>
      </c>
      <c r="C88" t="s">
        <v>13</v>
      </c>
      <c r="D88" t="s">
        <v>507</v>
      </c>
      <c r="E88" t="s">
        <v>319</v>
      </c>
      <c r="F88" t="s">
        <v>508</v>
      </c>
      <c r="G88">
        <v>3</v>
      </c>
      <c r="H88">
        <v>39</v>
      </c>
      <c r="I88">
        <v>16.809999999999999</v>
      </c>
      <c r="J88">
        <v>10.66</v>
      </c>
      <c r="K88">
        <v>1618</v>
      </c>
      <c r="L88">
        <v>0</v>
      </c>
      <c r="M88">
        <v>0</v>
      </c>
      <c r="N88">
        <v>1618</v>
      </c>
      <c r="O88">
        <v>21</v>
      </c>
      <c r="P88">
        <v>1.3</v>
      </c>
      <c r="Q88">
        <v>645</v>
      </c>
      <c r="R88">
        <v>628</v>
      </c>
      <c r="S88">
        <v>0</v>
      </c>
      <c r="T88">
        <v>0</v>
      </c>
      <c r="U88">
        <v>97.36</v>
      </c>
      <c r="V88">
        <v>96.09</v>
      </c>
      <c r="W88">
        <v>628</v>
      </c>
      <c r="X88">
        <v>7</v>
      </c>
      <c r="Y88">
        <v>1.07</v>
      </c>
      <c r="Z88">
        <v>251</v>
      </c>
      <c r="AA88">
        <v>246.01</v>
      </c>
      <c r="AB88">
        <v>98.01</v>
      </c>
      <c r="AC88">
        <v>277</v>
      </c>
      <c r="AD88">
        <v>275.01</v>
      </c>
      <c r="AE88">
        <v>99.28</v>
      </c>
      <c r="AF88">
        <v>7.08</v>
      </c>
      <c r="AG88">
        <v>0.93333330000000003</v>
      </c>
      <c r="AH88">
        <v>66.45</v>
      </c>
      <c r="AI88">
        <v>13.18</v>
      </c>
      <c r="AJ88" s="31">
        <f t="shared" ca="1" si="2"/>
        <v>7</v>
      </c>
      <c r="AK88" s="32">
        <v>1.06544901065449</v>
      </c>
      <c r="AL88" s="33">
        <v>25.219499999999979</v>
      </c>
      <c r="AM88" s="26">
        <v>0</v>
      </c>
      <c r="AN88" s="26">
        <v>0</v>
      </c>
      <c r="AO88" s="26">
        <v>1</v>
      </c>
      <c r="AP88" s="26">
        <v>0</v>
      </c>
      <c r="AQ88" s="26">
        <v>0</v>
      </c>
      <c r="AR88">
        <v>0</v>
      </c>
      <c r="AS88">
        <v>1</v>
      </c>
      <c r="AT88">
        <v>1</v>
      </c>
      <c r="AU88">
        <v>6</v>
      </c>
    </row>
    <row r="89" spans="1:47" x14ac:dyDescent="0.25">
      <c r="A89" s="61">
        <v>41909.75</v>
      </c>
      <c r="B89" t="s">
        <v>232</v>
      </c>
      <c r="C89" t="s">
        <v>13</v>
      </c>
      <c r="D89" t="s">
        <v>421</v>
      </c>
      <c r="E89" t="s">
        <v>319</v>
      </c>
      <c r="F89" t="s">
        <v>424</v>
      </c>
      <c r="G89">
        <v>2</v>
      </c>
      <c r="H89">
        <v>23</v>
      </c>
      <c r="I89">
        <v>10.66</v>
      </c>
      <c r="J89">
        <v>5.84</v>
      </c>
      <c r="K89">
        <v>706</v>
      </c>
      <c r="L89">
        <v>0</v>
      </c>
      <c r="M89">
        <v>0</v>
      </c>
      <c r="N89">
        <v>706</v>
      </c>
      <c r="O89">
        <v>8</v>
      </c>
      <c r="P89">
        <v>1.1299999999999999</v>
      </c>
      <c r="Q89">
        <v>341</v>
      </c>
      <c r="R89">
        <v>335</v>
      </c>
      <c r="S89">
        <v>0</v>
      </c>
      <c r="T89">
        <v>0</v>
      </c>
      <c r="U89">
        <v>98.24</v>
      </c>
      <c r="V89">
        <v>97.13</v>
      </c>
      <c r="W89">
        <v>335</v>
      </c>
      <c r="X89">
        <v>20</v>
      </c>
      <c r="Y89">
        <v>5.78</v>
      </c>
      <c r="Z89">
        <v>230</v>
      </c>
      <c r="AA89">
        <v>227.01</v>
      </c>
      <c r="AB89">
        <v>98.7</v>
      </c>
      <c r="AC89">
        <v>239</v>
      </c>
      <c r="AD89">
        <v>238</v>
      </c>
      <c r="AE89">
        <v>99.58</v>
      </c>
      <c r="AF89">
        <v>5.3</v>
      </c>
      <c r="AG89">
        <v>0.98333329999999997</v>
      </c>
      <c r="AH89">
        <v>90.72</v>
      </c>
      <c r="AI89">
        <v>18.55</v>
      </c>
      <c r="AJ89" s="31">
        <f t="shared" ca="1" si="2"/>
        <v>7</v>
      </c>
      <c r="AK89" s="32">
        <v>5.7805138876846147</v>
      </c>
      <c r="AL89" s="33">
        <v>9.7867000000000157</v>
      </c>
      <c r="AM89" s="26">
        <v>1</v>
      </c>
      <c r="AN89" s="26">
        <v>0</v>
      </c>
      <c r="AO89" s="26">
        <v>3</v>
      </c>
      <c r="AP89" s="26">
        <v>3</v>
      </c>
      <c r="AQ89" s="26">
        <v>0</v>
      </c>
      <c r="AR89">
        <v>1</v>
      </c>
      <c r="AS89">
        <v>1</v>
      </c>
      <c r="AT89">
        <v>7</v>
      </c>
      <c r="AU89">
        <v>6</v>
      </c>
    </row>
    <row r="90" spans="1:47" x14ac:dyDescent="0.25">
      <c r="A90" s="61">
        <v>41909.75</v>
      </c>
      <c r="B90" t="s">
        <v>232</v>
      </c>
      <c r="C90" t="s">
        <v>13</v>
      </c>
      <c r="D90" t="s">
        <v>421</v>
      </c>
      <c r="E90" t="s">
        <v>319</v>
      </c>
      <c r="F90" t="s">
        <v>571</v>
      </c>
      <c r="G90">
        <v>4</v>
      </c>
      <c r="H90">
        <v>55</v>
      </c>
      <c r="I90">
        <v>22.64</v>
      </c>
      <c r="J90">
        <v>15.76</v>
      </c>
      <c r="K90">
        <v>1158</v>
      </c>
      <c r="L90">
        <v>0</v>
      </c>
      <c r="M90">
        <v>0</v>
      </c>
      <c r="N90">
        <v>1158</v>
      </c>
      <c r="O90">
        <v>11</v>
      </c>
      <c r="P90">
        <v>0.95</v>
      </c>
      <c r="Q90">
        <v>625</v>
      </c>
      <c r="R90">
        <v>615</v>
      </c>
      <c r="S90">
        <v>0</v>
      </c>
      <c r="T90">
        <v>0</v>
      </c>
      <c r="U90">
        <v>98.4</v>
      </c>
      <c r="V90">
        <v>97.47</v>
      </c>
      <c r="W90">
        <v>615</v>
      </c>
      <c r="X90">
        <v>6</v>
      </c>
      <c r="Y90">
        <v>0.94</v>
      </c>
      <c r="Z90">
        <v>350</v>
      </c>
      <c r="AA90">
        <v>348.01</v>
      </c>
      <c r="AB90">
        <v>99.43</v>
      </c>
      <c r="AC90">
        <v>377</v>
      </c>
      <c r="AD90">
        <v>373</v>
      </c>
      <c r="AE90">
        <v>98.94</v>
      </c>
      <c r="AF90">
        <v>8.61</v>
      </c>
      <c r="AG90">
        <v>0.5388889</v>
      </c>
      <c r="AH90">
        <v>54.6</v>
      </c>
      <c r="AI90">
        <v>6.26</v>
      </c>
      <c r="AJ90" s="31">
        <f t="shared" ca="1" si="2"/>
        <v>7</v>
      </c>
      <c r="AK90" s="32">
        <v>0.93751464866638545</v>
      </c>
      <c r="AL90" s="33">
        <v>15.812500000000007</v>
      </c>
      <c r="AM90" s="26">
        <v>0</v>
      </c>
      <c r="AN90" s="26">
        <v>0</v>
      </c>
      <c r="AO90" s="26">
        <v>1</v>
      </c>
      <c r="AP90" s="26">
        <v>0</v>
      </c>
      <c r="AQ90" s="26">
        <v>0</v>
      </c>
      <c r="AR90">
        <v>0</v>
      </c>
      <c r="AS90">
        <v>1</v>
      </c>
      <c r="AT90">
        <v>5</v>
      </c>
      <c r="AU90">
        <v>7</v>
      </c>
    </row>
    <row r="91" spans="1:47" x14ac:dyDescent="0.25">
      <c r="A91" s="61">
        <v>41909.75</v>
      </c>
      <c r="B91" t="s">
        <v>232</v>
      </c>
      <c r="C91" t="s">
        <v>13</v>
      </c>
      <c r="D91" t="s">
        <v>572</v>
      </c>
      <c r="E91" t="s">
        <v>319</v>
      </c>
      <c r="F91" t="s">
        <v>6148</v>
      </c>
      <c r="G91">
        <v>2</v>
      </c>
      <c r="H91">
        <v>23</v>
      </c>
      <c r="I91">
        <v>9.89</v>
      </c>
      <c r="J91">
        <v>5.08</v>
      </c>
      <c r="K91">
        <v>2736</v>
      </c>
      <c r="L91">
        <v>0</v>
      </c>
      <c r="M91">
        <v>0</v>
      </c>
      <c r="N91">
        <v>2736</v>
      </c>
      <c r="O91">
        <v>50</v>
      </c>
      <c r="P91">
        <v>1.83</v>
      </c>
      <c r="Q91">
        <v>431</v>
      </c>
      <c r="R91">
        <v>430</v>
      </c>
      <c r="S91">
        <v>0</v>
      </c>
      <c r="T91">
        <v>0</v>
      </c>
      <c r="U91">
        <v>99.77</v>
      </c>
      <c r="V91">
        <v>97.94</v>
      </c>
      <c r="W91">
        <v>430</v>
      </c>
      <c r="X91">
        <v>3</v>
      </c>
      <c r="Y91">
        <v>0.7</v>
      </c>
      <c r="Z91">
        <v>216</v>
      </c>
      <c r="AA91">
        <v>208.01</v>
      </c>
      <c r="AB91">
        <v>96.3</v>
      </c>
      <c r="AC91">
        <v>208</v>
      </c>
      <c r="AD91">
        <v>207</v>
      </c>
      <c r="AE91">
        <v>99.52</v>
      </c>
      <c r="AF91">
        <v>3.99</v>
      </c>
      <c r="AG91">
        <v>1.2388889999999999</v>
      </c>
      <c r="AH91">
        <v>78.569999999999993</v>
      </c>
      <c r="AI91">
        <v>31.02</v>
      </c>
      <c r="AJ91" s="31">
        <f t="shared" ca="1" si="2"/>
        <v>7</v>
      </c>
      <c r="AK91" s="32">
        <v>0.69931700039627964</v>
      </c>
      <c r="AL91" s="33">
        <v>8.8786000000000111</v>
      </c>
      <c r="AM91" s="26">
        <v>0</v>
      </c>
      <c r="AN91" s="26">
        <v>0</v>
      </c>
      <c r="AO91" s="26">
        <v>1</v>
      </c>
      <c r="AP91" s="26">
        <v>0</v>
      </c>
      <c r="AQ91" s="26">
        <v>0</v>
      </c>
      <c r="AR91">
        <v>0</v>
      </c>
      <c r="AS91">
        <v>1</v>
      </c>
      <c r="AT91">
        <v>0</v>
      </c>
      <c r="AU91">
        <v>3</v>
      </c>
    </row>
    <row r="92" spans="1:47" x14ac:dyDescent="0.25">
      <c r="A92" s="61">
        <v>41909.75</v>
      </c>
      <c r="B92" t="s">
        <v>232</v>
      </c>
      <c r="C92" t="s">
        <v>13</v>
      </c>
      <c r="D92" t="s">
        <v>416</v>
      </c>
      <c r="E92" t="s">
        <v>319</v>
      </c>
      <c r="F92" t="s">
        <v>886</v>
      </c>
      <c r="G92">
        <v>2</v>
      </c>
      <c r="H92">
        <v>23</v>
      </c>
      <c r="I92">
        <v>9.9499999999999993</v>
      </c>
      <c r="J92">
        <v>5.08</v>
      </c>
      <c r="K92">
        <v>3904</v>
      </c>
      <c r="L92">
        <v>0</v>
      </c>
      <c r="M92">
        <v>0</v>
      </c>
      <c r="N92">
        <v>3904</v>
      </c>
      <c r="O92">
        <v>155</v>
      </c>
      <c r="P92">
        <v>3.97</v>
      </c>
      <c r="Q92">
        <v>683</v>
      </c>
      <c r="R92">
        <v>679</v>
      </c>
      <c r="S92">
        <v>0</v>
      </c>
      <c r="T92">
        <v>0</v>
      </c>
      <c r="U92">
        <v>99.41</v>
      </c>
      <c r="V92">
        <v>95.46</v>
      </c>
      <c r="W92">
        <v>679</v>
      </c>
      <c r="X92">
        <v>8</v>
      </c>
      <c r="Y92">
        <v>1.1499999999999999</v>
      </c>
      <c r="Z92">
        <v>209</v>
      </c>
      <c r="AA92">
        <v>202</v>
      </c>
      <c r="AB92">
        <v>96.65</v>
      </c>
      <c r="AC92">
        <v>224</v>
      </c>
      <c r="AD92">
        <v>203.01</v>
      </c>
      <c r="AE92">
        <v>90.63</v>
      </c>
      <c r="AF92">
        <v>6.29</v>
      </c>
      <c r="AG92">
        <v>2.2944450000000001</v>
      </c>
      <c r="AH92">
        <v>123.81</v>
      </c>
      <c r="AI92">
        <v>36.450000000000003</v>
      </c>
      <c r="AJ92" s="31">
        <f t="shared" ca="1" si="2"/>
        <v>7</v>
      </c>
      <c r="AK92" s="32">
        <v>1.1764532874516551</v>
      </c>
      <c r="AL92" s="33">
        <v>31.008200000000041</v>
      </c>
      <c r="AM92" s="26">
        <v>0</v>
      </c>
      <c r="AN92" s="26">
        <v>0</v>
      </c>
      <c r="AO92" s="26">
        <v>1</v>
      </c>
      <c r="AP92" s="26">
        <v>0</v>
      </c>
      <c r="AQ92" s="26">
        <v>1</v>
      </c>
      <c r="AR92">
        <v>0</v>
      </c>
      <c r="AS92">
        <v>1</v>
      </c>
      <c r="AT92">
        <v>0</v>
      </c>
      <c r="AU92">
        <v>2</v>
      </c>
    </row>
    <row r="93" spans="1:47" x14ac:dyDescent="0.25">
      <c r="A93" s="61">
        <v>41909.75</v>
      </c>
      <c r="B93" t="s">
        <v>232</v>
      </c>
      <c r="C93" t="s">
        <v>13</v>
      </c>
      <c r="D93" t="s">
        <v>416</v>
      </c>
      <c r="E93" t="s">
        <v>319</v>
      </c>
      <c r="F93" t="s">
        <v>6149</v>
      </c>
      <c r="G93">
        <v>3</v>
      </c>
      <c r="H93">
        <v>39</v>
      </c>
      <c r="I93">
        <v>16.739999999999998</v>
      </c>
      <c r="J93">
        <v>10.66</v>
      </c>
      <c r="K93">
        <v>11251</v>
      </c>
      <c r="L93">
        <v>0</v>
      </c>
      <c r="M93">
        <v>0</v>
      </c>
      <c r="N93">
        <v>11251</v>
      </c>
      <c r="O93">
        <v>309</v>
      </c>
      <c r="P93">
        <v>2.75</v>
      </c>
      <c r="Q93">
        <v>2377</v>
      </c>
      <c r="R93">
        <v>2045</v>
      </c>
      <c r="S93">
        <v>300</v>
      </c>
      <c r="T93">
        <v>12.636900000000001</v>
      </c>
      <c r="U93">
        <v>86.03</v>
      </c>
      <c r="V93">
        <v>83.66</v>
      </c>
      <c r="W93">
        <v>2045</v>
      </c>
      <c r="X93">
        <v>45</v>
      </c>
      <c r="Y93">
        <v>2.2599999999999998</v>
      </c>
      <c r="Z93">
        <v>491</v>
      </c>
      <c r="AA93">
        <v>458.99</v>
      </c>
      <c r="AB93">
        <v>93.48</v>
      </c>
      <c r="AC93">
        <v>474</v>
      </c>
      <c r="AD93">
        <v>456.98</v>
      </c>
      <c r="AE93">
        <v>96.41</v>
      </c>
      <c r="AF93">
        <v>21.35</v>
      </c>
      <c r="AG93">
        <v>13.1</v>
      </c>
      <c r="AH93">
        <v>200.28</v>
      </c>
      <c r="AI93">
        <v>61.36</v>
      </c>
      <c r="AJ93" s="31">
        <f t="shared" ca="1" si="2"/>
        <v>7</v>
      </c>
      <c r="AK93" s="32">
        <v>2.2026539532743672</v>
      </c>
      <c r="AL93" s="33">
        <v>388.40180000000009</v>
      </c>
      <c r="AM93" s="26">
        <v>0</v>
      </c>
      <c r="AN93" s="26">
        <v>1</v>
      </c>
      <c r="AO93" s="26">
        <v>3</v>
      </c>
      <c r="AP93" s="26">
        <v>0</v>
      </c>
      <c r="AQ93" s="26">
        <v>1</v>
      </c>
      <c r="AR93">
        <v>1</v>
      </c>
      <c r="AS93">
        <v>1</v>
      </c>
      <c r="AT93">
        <v>1</v>
      </c>
      <c r="AU93">
        <v>1</v>
      </c>
    </row>
    <row r="94" spans="1:47" x14ac:dyDescent="0.25">
      <c r="A94" s="61">
        <v>41909.75</v>
      </c>
      <c r="B94" t="s">
        <v>232</v>
      </c>
      <c r="C94" t="s">
        <v>13</v>
      </c>
      <c r="D94" t="s">
        <v>573</v>
      </c>
      <c r="E94" t="s">
        <v>319</v>
      </c>
      <c r="F94" t="s">
        <v>792</v>
      </c>
      <c r="G94">
        <v>4</v>
      </c>
      <c r="H94">
        <v>55</v>
      </c>
      <c r="I94">
        <v>22.1</v>
      </c>
      <c r="J94">
        <v>14.9</v>
      </c>
      <c r="K94">
        <v>1300</v>
      </c>
      <c r="L94">
        <v>0</v>
      </c>
      <c r="M94">
        <v>0</v>
      </c>
      <c r="N94">
        <v>1300</v>
      </c>
      <c r="O94">
        <v>5</v>
      </c>
      <c r="P94">
        <v>0.38</v>
      </c>
      <c r="Q94">
        <v>408</v>
      </c>
      <c r="R94">
        <v>406</v>
      </c>
      <c r="S94">
        <v>0</v>
      </c>
      <c r="T94">
        <v>0</v>
      </c>
      <c r="U94">
        <v>99.51</v>
      </c>
      <c r="V94">
        <v>99.13</v>
      </c>
      <c r="W94">
        <v>406</v>
      </c>
      <c r="X94">
        <v>9</v>
      </c>
      <c r="Y94">
        <v>2.36</v>
      </c>
      <c r="Z94">
        <v>301</v>
      </c>
      <c r="AA94">
        <v>291.01</v>
      </c>
      <c r="AB94">
        <v>96.68</v>
      </c>
      <c r="AC94">
        <v>290</v>
      </c>
      <c r="AD94">
        <v>265.99</v>
      </c>
      <c r="AE94">
        <v>91.72</v>
      </c>
      <c r="AF94">
        <v>3.94</v>
      </c>
      <c r="AG94">
        <v>0.46666669999999999</v>
      </c>
      <c r="AH94">
        <v>26.44</v>
      </c>
      <c r="AI94">
        <v>11.85</v>
      </c>
      <c r="AJ94" s="31">
        <f t="shared" ca="1" si="2"/>
        <v>7</v>
      </c>
      <c r="AK94" s="32">
        <v>2.3623287311669903</v>
      </c>
      <c r="AL94" s="33">
        <v>3.5496000000000185</v>
      </c>
      <c r="AM94" s="26">
        <v>0</v>
      </c>
      <c r="AN94" s="26">
        <v>0</v>
      </c>
      <c r="AO94" s="26">
        <v>1</v>
      </c>
      <c r="AP94" s="26">
        <v>0</v>
      </c>
      <c r="AQ94" s="26">
        <v>0</v>
      </c>
      <c r="AR94">
        <v>1</v>
      </c>
      <c r="AS94">
        <v>0</v>
      </c>
      <c r="AT94">
        <v>1</v>
      </c>
      <c r="AU94">
        <v>1</v>
      </c>
    </row>
    <row r="95" spans="1:47" x14ac:dyDescent="0.25">
      <c r="A95" s="61">
        <v>41909.75</v>
      </c>
      <c r="B95" t="s">
        <v>232</v>
      </c>
      <c r="C95" t="s">
        <v>13</v>
      </c>
      <c r="D95" t="s">
        <v>573</v>
      </c>
      <c r="E95" t="s">
        <v>319</v>
      </c>
      <c r="F95" t="s">
        <v>1404</v>
      </c>
      <c r="G95">
        <v>2</v>
      </c>
      <c r="H95">
        <v>23</v>
      </c>
      <c r="I95">
        <v>10.31</v>
      </c>
      <c r="J95">
        <v>5.08</v>
      </c>
      <c r="K95">
        <v>2306</v>
      </c>
      <c r="L95">
        <v>0</v>
      </c>
      <c r="M95">
        <v>0</v>
      </c>
      <c r="N95">
        <v>2306</v>
      </c>
      <c r="O95">
        <v>29</v>
      </c>
      <c r="P95">
        <v>1.26</v>
      </c>
      <c r="Q95">
        <v>454</v>
      </c>
      <c r="R95">
        <v>449</v>
      </c>
      <c r="S95">
        <v>0</v>
      </c>
      <c r="T95">
        <v>0</v>
      </c>
      <c r="U95">
        <v>98.9</v>
      </c>
      <c r="V95">
        <v>97.65</v>
      </c>
      <c r="W95">
        <v>449</v>
      </c>
      <c r="X95">
        <v>4</v>
      </c>
      <c r="Y95">
        <v>0.86</v>
      </c>
      <c r="Z95">
        <v>385</v>
      </c>
      <c r="AA95">
        <v>371.99</v>
      </c>
      <c r="AB95">
        <v>96.62</v>
      </c>
      <c r="AC95">
        <v>403</v>
      </c>
      <c r="AD95">
        <v>388.01</v>
      </c>
      <c r="AE95">
        <v>96.28</v>
      </c>
      <c r="AF95">
        <v>4.5999999999999996</v>
      </c>
      <c r="AG95">
        <v>1.5277780000000001</v>
      </c>
      <c r="AH95">
        <v>90.48</v>
      </c>
      <c r="AI95">
        <v>33.21</v>
      </c>
      <c r="AJ95" s="31">
        <f t="shared" ca="1" si="2"/>
        <v>7</v>
      </c>
      <c r="AK95" s="32">
        <v>0.86017805685776949</v>
      </c>
      <c r="AL95" s="33">
        <v>10.668999999999974</v>
      </c>
      <c r="AM95" s="26">
        <v>0</v>
      </c>
      <c r="AN95" s="26">
        <v>0</v>
      </c>
      <c r="AO95" s="26">
        <v>1</v>
      </c>
      <c r="AP95" s="26">
        <v>0</v>
      </c>
      <c r="AQ95" s="26">
        <v>0</v>
      </c>
      <c r="AR95">
        <v>0</v>
      </c>
      <c r="AS95">
        <v>1</v>
      </c>
      <c r="AT95">
        <v>2</v>
      </c>
      <c r="AU95">
        <v>1</v>
      </c>
    </row>
    <row r="96" spans="1:47" x14ac:dyDescent="0.25">
      <c r="A96" s="61">
        <v>41909.75</v>
      </c>
      <c r="B96" t="s">
        <v>232</v>
      </c>
      <c r="C96" t="s">
        <v>13</v>
      </c>
      <c r="D96" t="s">
        <v>376</v>
      </c>
      <c r="E96" t="s">
        <v>319</v>
      </c>
      <c r="F96" t="s">
        <v>1085</v>
      </c>
      <c r="G96">
        <v>2</v>
      </c>
      <c r="H96">
        <v>23</v>
      </c>
      <c r="I96">
        <v>10.33</v>
      </c>
      <c r="J96">
        <v>5.08</v>
      </c>
      <c r="K96">
        <v>552</v>
      </c>
      <c r="L96">
        <v>0</v>
      </c>
      <c r="M96">
        <v>0</v>
      </c>
      <c r="N96">
        <v>552</v>
      </c>
      <c r="O96">
        <v>6</v>
      </c>
      <c r="P96">
        <v>1.0900000000000001</v>
      </c>
      <c r="Q96">
        <v>236</v>
      </c>
      <c r="R96">
        <v>233</v>
      </c>
      <c r="S96">
        <v>0</v>
      </c>
      <c r="T96">
        <v>0</v>
      </c>
      <c r="U96">
        <v>98.73</v>
      </c>
      <c r="V96">
        <v>97.65</v>
      </c>
      <c r="W96">
        <v>233</v>
      </c>
      <c r="X96">
        <v>5</v>
      </c>
      <c r="Y96">
        <v>2.2400000000000002</v>
      </c>
      <c r="Z96">
        <v>216</v>
      </c>
      <c r="AA96">
        <v>211.01</v>
      </c>
      <c r="AB96">
        <v>97.69</v>
      </c>
      <c r="AC96">
        <v>220</v>
      </c>
      <c r="AD96">
        <v>200.99</v>
      </c>
      <c r="AE96">
        <v>91.36</v>
      </c>
      <c r="AF96">
        <v>2.37</v>
      </c>
      <c r="AG96">
        <v>0.23888889999999999</v>
      </c>
      <c r="AH96">
        <v>46.66</v>
      </c>
      <c r="AI96">
        <v>10.07</v>
      </c>
      <c r="AJ96" s="31">
        <f t="shared" ca="1" si="2"/>
        <v>7</v>
      </c>
      <c r="AK96" s="32">
        <v>2.2423535743115974</v>
      </c>
      <c r="AL96" s="33">
        <v>5.5459999999999869</v>
      </c>
      <c r="AM96" s="26">
        <v>0</v>
      </c>
      <c r="AN96" s="26">
        <v>0</v>
      </c>
      <c r="AO96" s="26">
        <v>1</v>
      </c>
      <c r="AP96" s="26">
        <v>1</v>
      </c>
      <c r="AQ96" s="26">
        <v>0</v>
      </c>
      <c r="AR96">
        <v>0</v>
      </c>
      <c r="AS96">
        <v>1</v>
      </c>
      <c r="AT96">
        <v>1</v>
      </c>
      <c r="AU96">
        <v>3</v>
      </c>
    </row>
    <row r="97" spans="1:47" x14ac:dyDescent="0.25">
      <c r="A97" s="61">
        <v>41909.791666666664</v>
      </c>
      <c r="B97" t="s">
        <v>232</v>
      </c>
      <c r="C97" t="s">
        <v>12</v>
      </c>
      <c r="D97" t="s">
        <v>936</v>
      </c>
      <c r="E97" t="s">
        <v>319</v>
      </c>
      <c r="F97" t="s">
        <v>1179</v>
      </c>
      <c r="G97">
        <v>2</v>
      </c>
      <c r="H97">
        <v>23</v>
      </c>
      <c r="I97">
        <v>10.78</v>
      </c>
      <c r="J97">
        <v>5.84</v>
      </c>
      <c r="K97">
        <v>944</v>
      </c>
      <c r="L97">
        <v>0</v>
      </c>
      <c r="M97">
        <v>0</v>
      </c>
      <c r="N97">
        <v>944</v>
      </c>
      <c r="O97">
        <v>5</v>
      </c>
      <c r="P97">
        <v>0.53</v>
      </c>
      <c r="Q97">
        <v>263</v>
      </c>
      <c r="R97">
        <v>264</v>
      </c>
      <c r="S97">
        <v>0</v>
      </c>
      <c r="T97">
        <v>0</v>
      </c>
      <c r="U97">
        <v>100.38</v>
      </c>
      <c r="V97">
        <v>99.85</v>
      </c>
      <c r="W97">
        <v>264</v>
      </c>
      <c r="X97">
        <v>6</v>
      </c>
      <c r="Y97">
        <v>2.33</v>
      </c>
      <c r="Z97">
        <v>207</v>
      </c>
      <c r="AA97">
        <v>207</v>
      </c>
      <c r="AB97">
        <v>100</v>
      </c>
      <c r="AC97">
        <v>200</v>
      </c>
      <c r="AD97">
        <v>200</v>
      </c>
      <c r="AE97">
        <v>100</v>
      </c>
      <c r="AF97">
        <v>2.77</v>
      </c>
      <c r="AG97">
        <v>0.1666667</v>
      </c>
      <c r="AH97">
        <v>47.45</v>
      </c>
      <c r="AI97">
        <v>6.01</v>
      </c>
      <c r="AJ97" s="31">
        <f t="shared" ca="1" si="2"/>
        <v>7</v>
      </c>
      <c r="AK97" s="32">
        <v>2.3346303501945527</v>
      </c>
      <c r="AL97" s="33">
        <v>0.39450000000001495</v>
      </c>
      <c r="AM97" s="26">
        <v>0</v>
      </c>
      <c r="AN97" s="26">
        <v>0</v>
      </c>
      <c r="AO97" s="26">
        <v>1</v>
      </c>
      <c r="AP97" s="26">
        <v>0</v>
      </c>
      <c r="AQ97" s="26">
        <v>0</v>
      </c>
      <c r="AR97">
        <v>1</v>
      </c>
      <c r="AS97">
        <v>0</v>
      </c>
      <c r="AT97">
        <v>3</v>
      </c>
      <c r="AU97">
        <v>1</v>
      </c>
    </row>
    <row r="98" spans="1:47" x14ac:dyDescent="0.25">
      <c r="A98" s="61">
        <v>41909.791666666664</v>
      </c>
      <c r="B98" t="s">
        <v>232</v>
      </c>
      <c r="C98" t="s">
        <v>12</v>
      </c>
      <c r="D98" t="s">
        <v>518</v>
      </c>
      <c r="E98" t="s">
        <v>319</v>
      </c>
      <c r="F98" t="s">
        <v>519</v>
      </c>
      <c r="G98">
        <v>3</v>
      </c>
      <c r="H98">
        <v>39</v>
      </c>
      <c r="I98">
        <v>15.42</v>
      </c>
      <c r="J98">
        <v>9.01</v>
      </c>
      <c r="K98">
        <v>4799</v>
      </c>
      <c r="L98">
        <v>0</v>
      </c>
      <c r="M98">
        <v>0</v>
      </c>
      <c r="N98">
        <v>4799</v>
      </c>
      <c r="O98">
        <v>13</v>
      </c>
      <c r="P98">
        <v>0.27</v>
      </c>
      <c r="Q98">
        <v>2051</v>
      </c>
      <c r="R98">
        <v>2005</v>
      </c>
      <c r="S98">
        <v>37</v>
      </c>
      <c r="T98">
        <v>1.8031189999999999</v>
      </c>
      <c r="U98">
        <v>97.76</v>
      </c>
      <c r="V98">
        <v>97.5</v>
      </c>
      <c r="W98">
        <v>2005</v>
      </c>
      <c r="X98">
        <v>8</v>
      </c>
      <c r="Y98">
        <v>0.48</v>
      </c>
      <c r="Z98">
        <v>4175</v>
      </c>
      <c r="AA98">
        <v>4149.1099999999997</v>
      </c>
      <c r="AB98">
        <v>99.38</v>
      </c>
      <c r="AC98">
        <v>3851</v>
      </c>
      <c r="AD98">
        <v>3829.82</v>
      </c>
      <c r="AE98">
        <v>99.45</v>
      </c>
      <c r="AF98">
        <v>21.33</v>
      </c>
      <c r="AG98">
        <v>18.316669999999998</v>
      </c>
      <c r="AH98">
        <v>236.77</v>
      </c>
      <c r="AI98">
        <v>85.86</v>
      </c>
      <c r="AJ98" s="31">
        <f t="shared" ca="1" si="2"/>
        <v>7</v>
      </c>
      <c r="AK98" s="32">
        <v>0.47457747773935016</v>
      </c>
      <c r="AL98" s="33">
        <v>51.274999999999999</v>
      </c>
      <c r="AM98" s="26">
        <v>0</v>
      </c>
      <c r="AN98" s="26">
        <v>0</v>
      </c>
      <c r="AO98" s="26">
        <v>1</v>
      </c>
      <c r="AP98" s="26">
        <v>0</v>
      </c>
      <c r="AQ98" s="26">
        <v>0</v>
      </c>
      <c r="AR98">
        <v>0</v>
      </c>
      <c r="AS98">
        <v>1</v>
      </c>
      <c r="AT98">
        <v>0</v>
      </c>
      <c r="AU98">
        <v>3</v>
      </c>
    </row>
    <row r="99" spans="1:47" x14ac:dyDescent="0.25">
      <c r="A99" s="61">
        <v>41909.791666666664</v>
      </c>
      <c r="B99" t="s">
        <v>232</v>
      </c>
      <c r="C99" t="s">
        <v>12</v>
      </c>
      <c r="D99" t="s">
        <v>520</v>
      </c>
      <c r="E99" t="s">
        <v>319</v>
      </c>
      <c r="F99" t="s">
        <v>740</v>
      </c>
      <c r="G99">
        <v>2</v>
      </c>
      <c r="H99">
        <v>23</v>
      </c>
      <c r="I99">
        <v>9.52</v>
      </c>
      <c r="J99">
        <v>5.08</v>
      </c>
      <c r="K99">
        <v>2365</v>
      </c>
      <c r="L99">
        <v>0</v>
      </c>
      <c r="M99">
        <v>0</v>
      </c>
      <c r="N99">
        <v>2365</v>
      </c>
      <c r="O99">
        <v>30</v>
      </c>
      <c r="P99">
        <v>1.27</v>
      </c>
      <c r="Q99">
        <v>270</v>
      </c>
      <c r="R99">
        <v>268</v>
      </c>
      <c r="S99">
        <v>0</v>
      </c>
      <c r="T99">
        <v>0</v>
      </c>
      <c r="U99">
        <v>99.26</v>
      </c>
      <c r="V99">
        <v>98</v>
      </c>
      <c r="W99">
        <v>268</v>
      </c>
      <c r="X99">
        <v>7</v>
      </c>
      <c r="Y99">
        <v>2.48</v>
      </c>
      <c r="Z99">
        <v>181</v>
      </c>
      <c r="AA99">
        <v>178</v>
      </c>
      <c r="AB99">
        <v>98.34</v>
      </c>
      <c r="AC99">
        <v>199</v>
      </c>
      <c r="AD99">
        <v>192</v>
      </c>
      <c r="AE99">
        <v>96.48</v>
      </c>
      <c r="AF99">
        <v>2.58</v>
      </c>
      <c r="AG99">
        <v>0.53333339999999996</v>
      </c>
      <c r="AH99">
        <v>50.7</v>
      </c>
      <c r="AI99">
        <v>20.69</v>
      </c>
      <c r="AJ99" s="31">
        <f t="shared" ca="1" si="2"/>
        <v>7</v>
      </c>
      <c r="AK99" s="32">
        <v>2.4822695035460995</v>
      </c>
      <c r="AL99" s="33">
        <v>5.4</v>
      </c>
      <c r="AM99" s="26">
        <v>0</v>
      </c>
      <c r="AN99" s="26">
        <v>0</v>
      </c>
      <c r="AO99" s="26">
        <v>1</v>
      </c>
      <c r="AP99" s="26">
        <v>0</v>
      </c>
      <c r="AQ99" s="26">
        <v>0</v>
      </c>
      <c r="AR99">
        <v>1</v>
      </c>
      <c r="AS99">
        <v>0</v>
      </c>
      <c r="AT99">
        <v>1</v>
      </c>
      <c r="AU99">
        <v>0</v>
      </c>
    </row>
    <row r="100" spans="1:47" x14ac:dyDescent="0.25">
      <c r="A100" s="61">
        <v>41909.791666666664</v>
      </c>
      <c r="B100" t="s">
        <v>232</v>
      </c>
      <c r="C100" t="s">
        <v>12</v>
      </c>
      <c r="D100" t="s">
        <v>5654</v>
      </c>
      <c r="E100" t="s">
        <v>319</v>
      </c>
      <c r="F100" t="s">
        <v>5655</v>
      </c>
      <c r="G100">
        <v>2</v>
      </c>
      <c r="H100">
        <v>23</v>
      </c>
      <c r="I100">
        <v>10.72</v>
      </c>
      <c r="J100">
        <v>5.84</v>
      </c>
      <c r="K100">
        <v>3372</v>
      </c>
      <c r="L100">
        <v>0</v>
      </c>
      <c r="M100">
        <v>0</v>
      </c>
      <c r="N100">
        <v>3372</v>
      </c>
      <c r="O100">
        <v>13</v>
      </c>
      <c r="P100">
        <v>0.39</v>
      </c>
      <c r="Q100">
        <v>980</v>
      </c>
      <c r="R100">
        <v>910</v>
      </c>
      <c r="S100">
        <v>67</v>
      </c>
      <c r="T100">
        <v>6.8297650000000001</v>
      </c>
      <c r="U100">
        <v>92.86</v>
      </c>
      <c r="V100">
        <v>92.5</v>
      </c>
      <c r="W100">
        <v>910</v>
      </c>
      <c r="X100">
        <v>13</v>
      </c>
      <c r="Y100">
        <v>1.41</v>
      </c>
      <c r="Z100">
        <v>2727</v>
      </c>
      <c r="AA100">
        <v>2686.91</v>
      </c>
      <c r="AB100">
        <v>98.53</v>
      </c>
      <c r="AC100">
        <v>2784</v>
      </c>
      <c r="AD100">
        <v>2760.06</v>
      </c>
      <c r="AE100">
        <v>99.14</v>
      </c>
      <c r="AF100">
        <v>14.03</v>
      </c>
      <c r="AG100">
        <v>11.28889</v>
      </c>
      <c r="AH100">
        <v>240.12</v>
      </c>
      <c r="AI100">
        <v>80.48</v>
      </c>
      <c r="AJ100" s="31">
        <f t="shared" ca="1" si="2"/>
        <v>7</v>
      </c>
      <c r="AK100" s="32">
        <v>1.3222804251640135</v>
      </c>
      <c r="AL100" s="33">
        <v>73.5</v>
      </c>
      <c r="AM100" s="26">
        <v>0</v>
      </c>
      <c r="AN100" s="26">
        <v>1</v>
      </c>
      <c r="AO100" s="26">
        <v>2</v>
      </c>
      <c r="AP100" s="26">
        <v>0</v>
      </c>
      <c r="AQ100" s="26">
        <v>1</v>
      </c>
      <c r="AR100">
        <v>0</v>
      </c>
      <c r="AS100">
        <v>1</v>
      </c>
      <c r="AT100">
        <v>0</v>
      </c>
      <c r="AU100">
        <v>7</v>
      </c>
    </row>
    <row r="101" spans="1:47" x14ac:dyDescent="0.25">
      <c r="A101" s="61">
        <v>41909.791666666664</v>
      </c>
      <c r="B101" t="s">
        <v>232</v>
      </c>
      <c r="C101" t="s">
        <v>12</v>
      </c>
      <c r="D101" t="s">
        <v>414</v>
      </c>
      <c r="E101" t="s">
        <v>319</v>
      </c>
      <c r="F101" t="s">
        <v>5658</v>
      </c>
      <c r="G101">
        <v>2</v>
      </c>
      <c r="H101">
        <v>23</v>
      </c>
      <c r="I101">
        <v>10.37</v>
      </c>
      <c r="J101">
        <v>5.08</v>
      </c>
      <c r="K101">
        <v>1003</v>
      </c>
      <c r="L101">
        <v>0</v>
      </c>
      <c r="M101">
        <v>0</v>
      </c>
      <c r="N101">
        <v>1003</v>
      </c>
      <c r="O101">
        <v>6</v>
      </c>
      <c r="P101">
        <v>0.6</v>
      </c>
      <c r="Q101">
        <v>332</v>
      </c>
      <c r="R101">
        <v>332</v>
      </c>
      <c r="S101">
        <v>0</v>
      </c>
      <c r="T101">
        <v>0</v>
      </c>
      <c r="U101">
        <v>100</v>
      </c>
      <c r="V101">
        <v>99.4</v>
      </c>
      <c r="W101">
        <v>332</v>
      </c>
      <c r="X101">
        <v>9</v>
      </c>
      <c r="Y101">
        <v>2.52</v>
      </c>
      <c r="Z101">
        <v>1301</v>
      </c>
      <c r="AA101">
        <v>1296.06</v>
      </c>
      <c r="AB101">
        <v>99.62</v>
      </c>
      <c r="AC101">
        <v>1347</v>
      </c>
      <c r="AD101">
        <v>1316.96</v>
      </c>
      <c r="AE101">
        <v>97.77</v>
      </c>
      <c r="AF101">
        <v>5.69</v>
      </c>
      <c r="AG101">
        <v>4.0777780000000003</v>
      </c>
      <c r="AH101">
        <v>111.9</v>
      </c>
      <c r="AI101">
        <v>71.680000000000007</v>
      </c>
      <c r="AJ101" s="31">
        <f t="shared" ca="1" si="2"/>
        <v>7</v>
      </c>
      <c r="AK101" s="32">
        <v>2.5502975347123824</v>
      </c>
      <c r="AL101" s="33">
        <v>1.9919999999999811</v>
      </c>
      <c r="AM101" s="26">
        <v>0</v>
      </c>
      <c r="AN101" s="26">
        <v>0</v>
      </c>
      <c r="AO101" s="26">
        <v>1</v>
      </c>
      <c r="AP101" s="26">
        <v>0</v>
      </c>
      <c r="AQ101" s="26">
        <v>0</v>
      </c>
      <c r="AR101">
        <v>1</v>
      </c>
      <c r="AS101">
        <v>0</v>
      </c>
      <c r="AT101">
        <v>1</v>
      </c>
      <c r="AU101">
        <v>0</v>
      </c>
    </row>
    <row r="102" spans="1:47" x14ac:dyDescent="0.25">
      <c r="A102" s="61">
        <v>41909.791666666664</v>
      </c>
      <c r="B102" t="s">
        <v>232</v>
      </c>
      <c r="C102" t="s">
        <v>12</v>
      </c>
      <c r="D102" t="s">
        <v>414</v>
      </c>
      <c r="E102" t="s">
        <v>319</v>
      </c>
      <c r="F102" t="s">
        <v>417</v>
      </c>
      <c r="G102">
        <v>3</v>
      </c>
      <c r="H102">
        <v>39</v>
      </c>
      <c r="I102">
        <v>16.760000000000002</v>
      </c>
      <c r="J102">
        <v>10.66</v>
      </c>
      <c r="K102">
        <v>4234</v>
      </c>
      <c r="L102">
        <v>0</v>
      </c>
      <c r="M102">
        <v>0</v>
      </c>
      <c r="N102">
        <v>4234</v>
      </c>
      <c r="O102">
        <v>20</v>
      </c>
      <c r="P102">
        <v>0.47</v>
      </c>
      <c r="Q102">
        <v>2041</v>
      </c>
      <c r="R102">
        <v>1923</v>
      </c>
      <c r="S102">
        <v>104</v>
      </c>
      <c r="T102">
        <v>5.098039</v>
      </c>
      <c r="U102">
        <v>94.22</v>
      </c>
      <c r="V102">
        <v>93.78</v>
      </c>
      <c r="W102">
        <v>1923</v>
      </c>
      <c r="X102">
        <v>16</v>
      </c>
      <c r="Y102">
        <v>0.92</v>
      </c>
      <c r="Z102">
        <v>1114</v>
      </c>
      <c r="AA102">
        <v>1094.95</v>
      </c>
      <c r="AB102">
        <v>98.29</v>
      </c>
      <c r="AC102">
        <v>945</v>
      </c>
      <c r="AD102">
        <v>941.98</v>
      </c>
      <c r="AE102">
        <v>99.68</v>
      </c>
      <c r="AF102">
        <v>22.19</v>
      </c>
      <c r="AG102">
        <v>17.488890000000001</v>
      </c>
      <c r="AH102">
        <v>208.2</v>
      </c>
      <c r="AI102">
        <v>78.8</v>
      </c>
      <c r="AJ102" s="31">
        <f t="shared" ca="1" si="2"/>
        <v>7</v>
      </c>
      <c r="AK102" s="32">
        <v>0.90393948125173029</v>
      </c>
      <c r="AL102" s="33">
        <v>126.95019999999997</v>
      </c>
      <c r="AM102" s="26">
        <v>0</v>
      </c>
      <c r="AN102" s="26">
        <v>1</v>
      </c>
      <c r="AO102" s="26">
        <v>2</v>
      </c>
      <c r="AP102" s="26">
        <v>0</v>
      </c>
      <c r="AQ102" s="26">
        <v>2</v>
      </c>
      <c r="AR102">
        <v>0</v>
      </c>
      <c r="AS102">
        <v>1</v>
      </c>
      <c r="AT102">
        <v>0</v>
      </c>
      <c r="AU102">
        <v>7</v>
      </c>
    </row>
    <row r="103" spans="1:47" x14ac:dyDescent="0.25">
      <c r="A103" s="61">
        <v>41909.791666666664</v>
      </c>
      <c r="B103" t="s">
        <v>232</v>
      </c>
      <c r="C103" t="s">
        <v>12</v>
      </c>
      <c r="D103" t="s">
        <v>786</v>
      </c>
      <c r="E103" t="s">
        <v>319</v>
      </c>
      <c r="F103" t="s">
        <v>5661</v>
      </c>
      <c r="G103">
        <v>2</v>
      </c>
      <c r="H103">
        <v>23</v>
      </c>
      <c r="I103">
        <v>10.93</v>
      </c>
      <c r="J103">
        <v>5.84</v>
      </c>
      <c r="K103">
        <v>765</v>
      </c>
      <c r="L103">
        <v>0</v>
      </c>
      <c r="M103">
        <v>0</v>
      </c>
      <c r="N103">
        <v>765</v>
      </c>
      <c r="O103">
        <v>6</v>
      </c>
      <c r="P103">
        <v>0.78</v>
      </c>
      <c r="Q103">
        <v>331</v>
      </c>
      <c r="R103">
        <v>326</v>
      </c>
      <c r="S103">
        <v>0</v>
      </c>
      <c r="T103">
        <v>0</v>
      </c>
      <c r="U103">
        <v>98.49</v>
      </c>
      <c r="V103">
        <v>97.72</v>
      </c>
      <c r="W103">
        <v>326</v>
      </c>
      <c r="X103">
        <v>8</v>
      </c>
      <c r="Y103">
        <v>2.29</v>
      </c>
      <c r="Z103">
        <v>345</v>
      </c>
      <c r="AA103">
        <v>341</v>
      </c>
      <c r="AB103">
        <v>98.84</v>
      </c>
      <c r="AC103">
        <v>365</v>
      </c>
      <c r="AD103">
        <v>364.01</v>
      </c>
      <c r="AE103">
        <v>99.73</v>
      </c>
      <c r="AF103">
        <v>4.6399999999999997</v>
      </c>
      <c r="AG103">
        <v>3.766667</v>
      </c>
      <c r="AH103">
        <v>79.41</v>
      </c>
      <c r="AI103">
        <v>81.2</v>
      </c>
      <c r="AJ103" s="31">
        <f t="shared" ca="1" si="2"/>
        <v>7</v>
      </c>
      <c r="AK103" s="32">
        <v>2.292197931291367</v>
      </c>
      <c r="AL103" s="33">
        <v>7.5468000000000037</v>
      </c>
      <c r="AM103" s="26">
        <v>0</v>
      </c>
      <c r="AN103" s="26">
        <v>0</v>
      </c>
      <c r="AO103" s="26">
        <v>2</v>
      </c>
      <c r="AP103" s="26">
        <v>0</v>
      </c>
      <c r="AQ103" s="26">
        <v>0</v>
      </c>
      <c r="AR103">
        <v>1</v>
      </c>
      <c r="AS103">
        <v>1</v>
      </c>
      <c r="AT103">
        <v>1</v>
      </c>
      <c r="AU103">
        <v>1</v>
      </c>
    </row>
    <row r="104" spans="1:47" x14ac:dyDescent="0.25">
      <c r="A104" s="61">
        <v>41909.791666666664</v>
      </c>
      <c r="B104" t="s">
        <v>232</v>
      </c>
      <c r="C104" t="s">
        <v>12</v>
      </c>
      <c r="D104" t="s">
        <v>845</v>
      </c>
      <c r="E104" t="s">
        <v>319</v>
      </c>
      <c r="F104" t="s">
        <v>5680</v>
      </c>
      <c r="G104">
        <v>5</v>
      </c>
      <c r="H104">
        <v>71</v>
      </c>
      <c r="I104">
        <v>27.47</v>
      </c>
      <c r="J104">
        <v>19.27</v>
      </c>
      <c r="K104">
        <v>4093</v>
      </c>
      <c r="L104">
        <v>0</v>
      </c>
      <c r="M104">
        <v>0</v>
      </c>
      <c r="N104">
        <v>4093</v>
      </c>
      <c r="O104">
        <v>29</v>
      </c>
      <c r="P104">
        <v>0.71</v>
      </c>
      <c r="Q104">
        <v>1585</v>
      </c>
      <c r="R104">
        <v>1564</v>
      </c>
      <c r="S104">
        <v>1</v>
      </c>
      <c r="T104">
        <v>6.3211130000000004E-2</v>
      </c>
      <c r="U104">
        <v>98.68</v>
      </c>
      <c r="V104">
        <v>97.98</v>
      </c>
      <c r="W104">
        <v>1564</v>
      </c>
      <c r="X104">
        <v>21</v>
      </c>
      <c r="Y104">
        <v>1.38</v>
      </c>
      <c r="Z104">
        <v>452</v>
      </c>
      <c r="AA104">
        <v>432.02</v>
      </c>
      <c r="AB104">
        <v>95.58</v>
      </c>
      <c r="AC104">
        <v>391</v>
      </c>
      <c r="AD104">
        <v>387.99</v>
      </c>
      <c r="AE104">
        <v>99.23</v>
      </c>
      <c r="AF104">
        <v>23.31</v>
      </c>
      <c r="AG104">
        <v>16.63889</v>
      </c>
      <c r="AH104">
        <v>120.97</v>
      </c>
      <c r="AI104">
        <v>71.38</v>
      </c>
      <c r="AJ104" s="31">
        <f t="shared" ca="1" si="2"/>
        <v>7</v>
      </c>
      <c r="AK104" s="32">
        <v>1.3816062159121563</v>
      </c>
      <c r="AL104" s="33">
        <v>32.016999999999939</v>
      </c>
      <c r="AM104" s="26">
        <v>0</v>
      </c>
      <c r="AN104" s="26">
        <v>0</v>
      </c>
      <c r="AO104" s="26">
        <v>1</v>
      </c>
      <c r="AP104" s="26">
        <v>0</v>
      </c>
      <c r="AQ104" s="26">
        <v>0</v>
      </c>
      <c r="AR104">
        <v>0</v>
      </c>
      <c r="AS104">
        <v>1</v>
      </c>
      <c r="AT104">
        <v>1</v>
      </c>
      <c r="AU104">
        <v>1</v>
      </c>
    </row>
    <row r="105" spans="1:47" x14ac:dyDescent="0.25">
      <c r="A105" s="61">
        <v>41909.791666666664</v>
      </c>
      <c r="B105" t="s">
        <v>232</v>
      </c>
      <c r="C105" t="s">
        <v>12</v>
      </c>
      <c r="D105" t="s">
        <v>5701</v>
      </c>
      <c r="E105" t="s">
        <v>319</v>
      </c>
      <c r="F105" t="s">
        <v>5702</v>
      </c>
      <c r="G105">
        <v>2</v>
      </c>
      <c r="H105">
        <v>23</v>
      </c>
      <c r="I105">
        <v>10.71</v>
      </c>
      <c r="J105">
        <v>5.84</v>
      </c>
      <c r="K105">
        <v>581</v>
      </c>
      <c r="L105">
        <v>0</v>
      </c>
      <c r="M105">
        <v>0</v>
      </c>
      <c r="N105">
        <v>581</v>
      </c>
      <c r="O105">
        <v>5</v>
      </c>
      <c r="P105">
        <v>0.86</v>
      </c>
      <c r="Q105">
        <v>227</v>
      </c>
      <c r="R105">
        <v>226</v>
      </c>
      <c r="S105">
        <v>0</v>
      </c>
      <c r="T105">
        <v>0</v>
      </c>
      <c r="U105">
        <v>99.56</v>
      </c>
      <c r="V105">
        <v>98.7</v>
      </c>
      <c r="W105">
        <v>226</v>
      </c>
      <c r="X105">
        <v>6</v>
      </c>
      <c r="Y105">
        <v>2.48</v>
      </c>
      <c r="Z105">
        <v>564</v>
      </c>
      <c r="AA105">
        <v>561.01</v>
      </c>
      <c r="AB105">
        <v>99.47</v>
      </c>
      <c r="AC105">
        <v>586</v>
      </c>
      <c r="AD105">
        <v>576.98</v>
      </c>
      <c r="AE105">
        <v>98.46</v>
      </c>
      <c r="AF105">
        <v>3.37</v>
      </c>
      <c r="AG105">
        <v>0.91666669999999995</v>
      </c>
      <c r="AH105">
        <v>57.63</v>
      </c>
      <c r="AI105">
        <v>27.23</v>
      </c>
      <c r="AJ105" s="31">
        <f t="shared" ca="1" si="2"/>
        <v>7</v>
      </c>
      <c r="AK105" s="32">
        <v>2.4796462371368349</v>
      </c>
      <c r="AL105" s="33">
        <v>2.9509999999999934</v>
      </c>
      <c r="AM105" s="26">
        <v>0</v>
      </c>
      <c r="AN105" s="26">
        <v>0</v>
      </c>
      <c r="AO105" s="26">
        <v>1</v>
      </c>
      <c r="AP105" s="26">
        <v>0</v>
      </c>
      <c r="AQ105" s="26">
        <v>0</v>
      </c>
      <c r="AR105">
        <v>1</v>
      </c>
      <c r="AS105">
        <v>0</v>
      </c>
      <c r="AT105">
        <v>2</v>
      </c>
      <c r="AU105">
        <v>0</v>
      </c>
    </row>
    <row r="106" spans="1:47" x14ac:dyDescent="0.25">
      <c r="A106" s="61">
        <v>41909.791666666664</v>
      </c>
      <c r="B106" t="s">
        <v>232</v>
      </c>
      <c r="C106" t="s">
        <v>12</v>
      </c>
      <c r="D106" t="s">
        <v>530</v>
      </c>
      <c r="E106" t="s">
        <v>319</v>
      </c>
      <c r="F106" t="s">
        <v>531</v>
      </c>
      <c r="G106">
        <v>2</v>
      </c>
      <c r="H106">
        <v>23</v>
      </c>
      <c r="I106">
        <v>10.83</v>
      </c>
      <c r="J106">
        <v>5.84</v>
      </c>
      <c r="K106">
        <v>628</v>
      </c>
      <c r="L106">
        <v>0</v>
      </c>
      <c r="M106">
        <v>0</v>
      </c>
      <c r="N106">
        <v>628</v>
      </c>
      <c r="O106">
        <v>4</v>
      </c>
      <c r="P106">
        <v>0.64</v>
      </c>
      <c r="Q106">
        <v>255</v>
      </c>
      <c r="R106">
        <v>253</v>
      </c>
      <c r="S106">
        <v>0</v>
      </c>
      <c r="T106">
        <v>0</v>
      </c>
      <c r="U106">
        <v>99.22</v>
      </c>
      <c r="V106">
        <v>98.58</v>
      </c>
      <c r="W106">
        <v>253</v>
      </c>
      <c r="X106">
        <v>8</v>
      </c>
      <c r="Y106">
        <v>2.72</v>
      </c>
      <c r="Z106">
        <v>569</v>
      </c>
      <c r="AA106">
        <v>562</v>
      </c>
      <c r="AB106">
        <v>98.77</v>
      </c>
      <c r="AC106">
        <v>605</v>
      </c>
      <c r="AD106">
        <v>597.98</v>
      </c>
      <c r="AE106">
        <v>98.84</v>
      </c>
      <c r="AF106">
        <v>4.04</v>
      </c>
      <c r="AG106">
        <v>1.9888889999999999</v>
      </c>
      <c r="AH106">
        <v>69.14</v>
      </c>
      <c r="AI106">
        <v>49.24</v>
      </c>
      <c r="AJ106" s="31">
        <f t="shared" ca="1" si="2"/>
        <v>7</v>
      </c>
      <c r="AK106" s="32">
        <v>2.7683576718111977</v>
      </c>
      <c r="AL106" s="33">
        <v>3.621000000000004</v>
      </c>
      <c r="AM106" s="26">
        <v>0</v>
      </c>
      <c r="AN106" s="26">
        <v>0</v>
      </c>
      <c r="AO106" s="26">
        <v>1</v>
      </c>
      <c r="AP106" s="26">
        <v>0</v>
      </c>
      <c r="AQ106" s="26">
        <v>0</v>
      </c>
      <c r="AR106">
        <v>1</v>
      </c>
      <c r="AS106">
        <v>0</v>
      </c>
      <c r="AT106">
        <v>2</v>
      </c>
      <c r="AU106">
        <v>1</v>
      </c>
    </row>
    <row r="107" spans="1:47" x14ac:dyDescent="0.25">
      <c r="A107" s="61">
        <v>41909.791666666664</v>
      </c>
      <c r="B107" t="s">
        <v>232</v>
      </c>
      <c r="C107" t="s">
        <v>12</v>
      </c>
      <c r="D107" t="s">
        <v>533</v>
      </c>
      <c r="E107" t="s">
        <v>319</v>
      </c>
      <c r="F107" t="s">
        <v>535</v>
      </c>
      <c r="G107">
        <v>2</v>
      </c>
      <c r="H107">
        <v>23</v>
      </c>
      <c r="I107">
        <v>9.82</v>
      </c>
      <c r="J107">
        <v>5.08</v>
      </c>
      <c r="K107">
        <v>1103</v>
      </c>
      <c r="L107">
        <v>0</v>
      </c>
      <c r="M107">
        <v>0</v>
      </c>
      <c r="N107">
        <v>1103</v>
      </c>
      <c r="O107">
        <v>18</v>
      </c>
      <c r="P107">
        <v>1.63</v>
      </c>
      <c r="Q107">
        <v>412</v>
      </c>
      <c r="R107">
        <v>403</v>
      </c>
      <c r="S107">
        <v>1</v>
      </c>
      <c r="T107">
        <v>0.243309</v>
      </c>
      <c r="U107">
        <v>97.82</v>
      </c>
      <c r="V107">
        <v>96.23</v>
      </c>
      <c r="W107">
        <v>403</v>
      </c>
      <c r="X107">
        <v>5</v>
      </c>
      <c r="Y107">
        <v>1.1299999999999999</v>
      </c>
      <c r="Z107">
        <v>896</v>
      </c>
      <c r="AA107">
        <v>893.04</v>
      </c>
      <c r="AB107">
        <v>99.67</v>
      </c>
      <c r="AC107">
        <v>950</v>
      </c>
      <c r="AD107">
        <v>931</v>
      </c>
      <c r="AE107">
        <v>98</v>
      </c>
      <c r="AF107">
        <v>6.16</v>
      </c>
      <c r="AG107">
        <v>3.5111110000000001</v>
      </c>
      <c r="AH107">
        <v>121.08</v>
      </c>
      <c r="AI107">
        <v>57.04</v>
      </c>
      <c r="AJ107" s="31">
        <f t="shared" ca="1" si="2"/>
        <v>7</v>
      </c>
      <c r="AK107" s="32">
        <v>1.1338896952104498</v>
      </c>
      <c r="AL107" s="33">
        <v>15.532399999999985</v>
      </c>
      <c r="AM107" s="26">
        <v>0</v>
      </c>
      <c r="AN107" s="26">
        <v>0</v>
      </c>
      <c r="AO107" s="26">
        <v>1</v>
      </c>
      <c r="AP107" s="26">
        <v>0</v>
      </c>
      <c r="AQ107" s="26">
        <v>0</v>
      </c>
      <c r="AR107">
        <v>0</v>
      </c>
      <c r="AS107">
        <v>1</v>
      </c>
      <c r="AT107">
        <v>2</v>
      </c>
      <c r="AU107">
        <v>6</v>
      </c>
    </row>
    <row r="108" spans="1:47" x14ac:dyDescent="0.25">
      <c r="A108" s="61">
        <v>41909.791666666664</v>
      </c>
      <c r="B108" t="s">
        <v>232</v>
      </c>
      <c r="C108" t="s">
        <v>13</v>
      </c>
      <c r="D108" t="s">
        <v>5739</v>
      </c>
      <c r="E108" t="s">
        <v>319</v>
      </c>
      <c r="F108" t="s">
        <v>5741</v>
      </c>
      <c r="G108">
        <v>2</v>
      </c>
      <c r="H108">
        <v>23</v>
      </c>
      <c r="I108">
        <v>9.41</v>
      </c>
      <c r="J108">
        <v>4.34</v>
      </c>
      <c r="K108">
        <v>3869</v>
      </c>
      <c r="L108">
        <v>0</v>
      </c>
      <c r="M108">
        <v>0</v>
      </c>
      <c r="N108">
        <v>3869</v>
      </c>
      <c r="O108">
        <v>25</v>
      </c>
      <c r="P108">
        <v>0.65</v>
      </c>
      <c r="Q108">
        <v>401</v>
      </c>
      <c r="R108">
        <v>394</v>
      </c>
      <c r="S108">
        <v>0</v>
      </c>
      <c r="T108">
        <v>0</v>
      </c>
      <c r="U108">
        <v>98.25</v>
      </c>
      <c r="V108">
        <v>97.61</v>
      </c>
      <c r="W108">
        <v>394</v>
      </c>
      <c r="X108">
        <v>6</v>
      </c>
      <c r="Y108">
        <v>1.59</v>
      </c>
      <c r="Z108">
        <v>286</v>
      </c>
      <c r="AA108">
        <v>282</v>
      </c>
      <c r="AB108">
        <v>98.6</v>
      </c>
      <c r="AC108">
        <v>269</v>
      </c>
      <c r="AD108">
        <v>264.99</v>
      </c>
      <c r="AE108">
        <v>98.51</v>
      </c>
      <c r="AF108">
        <v>4.3600000000000003</v>
      </c>
      <c r="AG108">
        <v>3.2111109999999998</v>
      </c>
      <c r="AH108">
        <v>100.37</v>
      </c>
      <c r="AI108">
        <v>73.63</v>
      </c>
      <c r="AJ108" s="31">
        <f t="shared" ca="1" si="2"/>
        <v>7</v>
      </c>
      <c r="AK108" s="32">
        <v>1.5915541526300432</v>
      </c>
      <c r="AL108" s="33">
        <v>9.5839000000000016</v>
      </c>
      <c r="AM108" s="26">
        <v>0</v>
      </c>
      <c r="AN108" s="26">
        <v>0</v>
      </c>
      <c r="AO108" s="26">
        <v>1</v>
      </c>
      <c r="AP108" s="26">
        <v>0</v>
      </c>
      <c r="AQ108" s="26">
        <v>0</v>
      </c>
      <c r="AR108">
        <v>0</v>
      </c>
      <c r="AS108">
        <v>1</v>
      </c>
      <c r="AT108">
        <v>1</v>
      </c>
      <c r="AU108">
        <v>1</v>
      </c>
    </row>
    <row r="109" spans="1:47" x14ac:dyDescent="0.25">
      <c r="A109" s="61">
        <v>41909.791666666664</v>
      </c>
      <c r="B109" t="s">
        <v>232</v>
      </c>
      <c r="C109" t="s">
        <v>13</v>
      </c>
      <c r="D109" t="s">
        <v>380</v>
      </c>
      <c r="E109" t="s">
        <v>319</v>
      </c>
      <c r="F109" t="s">
        <v>5861</v>
      </c>
      <c r="G109">
        <v>2</v>
      </c>
      <c r="H109">
        <v>23</v>
      </c>
      <c r="I109">
        <v>10.91</v>
      </c>
      <c r="J109">
        <v>5.84</v>
      </c>
      <c r="K109">
        <v>320</v>
      </c>
      <c r="L109">
        <v>0</v>
      </c>
      <c r="M109">
        <v>0</v>
      </c>
      <c r="N109">
        <v>320</v>
      </c>
      <c r="O109">
        <v>3</v>
      </c>
      <c r="P109">
        <v>0.94</v>
      </c>
      <c r="Q109">
        <v>154</v>
      </c>
      <c r="R109">
        <v>150</v>
      </c>
      <c r="S109">
        <v>0</v>
      </c>
      <c r="T109">
        <v>0</v>
      </c>
      <c r="U109">
        <v>97.4</v>
      </c>
      <c r="V109">
        <v>96.48</v>
      </c>
      <c r="W109">
        <v>150</v>
      </c>
      <c r="X109">
        <v>2</v>
      </c>
      <c r="Y109">
        <v>0.94</v>
      </c>
      <c r="Z109">
        <v>514</v>
      </c>
      <c r="AA109">
        <v>514</v>
      </c>
      <c r="AB109">
        <v>100</v>
      </c>
      <c r="AC109">
        <v>584</v>
      </c>
      <c r="AD109">
        <v>576.99</v>
      </c>
      <c r="AE109">
        <v>98.8</v>
      </c>
      <c r="AF109">
        <v>2.5299999999999998</v>
      </c>
      <c r="AG109">
        <v>0.49444440000000001</v>
      </c>
      <c r="AH109">
        <v>43.27</v>
      </c>
      <c r="AI109">
        <v>19.559999999999999</v>
      </c>
      <c r="AJ109" s="31">
        <f t="shared" ca="1" si="2"/>
        <v>7</v>
      </c>
      <c r="AK109" s="32">
        <v>0.93901122118409308</v>
      </c>
      <c r="AL109" s="33">
        <v>5.4207999999999936</v>
      </c>
      <c r="AM109" s="26">
        <v>0</v>
      </c>
      <c r="AN109" s="26">
        <v>0</v>
      </c>
      <c r="AO109" s="26">
        <v>1</v>
      </c>
      <c r="AP109" s="26">
        <v>0</v>
      </c>
      <c r="AQ109" s="26">
        <v>0</v>
      </c>
      <c r="AR109">
        <v>0</v>
      </c>
      <c r="AS109">
        <v>1</v>
      </c>
      <c r="AT109">
        <v>0</v>
      </c>
      <c r="AU109">
        <v>2</v>
      </c>
    </row>
    <row r="110" spans="1:47" x14ac:dyDescent="0.25">
      <c r="A110" s="61">
        <v>41909.791666666664</v>
      </c>
      <c r="B110" t="s">
        <v>232</v>
      </c>
      <c r="C110" t="s">
        <v>13</v>
      </c>
      <c r="D110" t="s">
        <v>509</v>
      </c>
      <c r="E110" t="s">
        <v>319</v>
      </c>
      <c r="F110" t="s">
        <v>510</v>
      </c>
      <c r="G110">
        <v>2</v>
      </c>
      <c r="H110">
        <v>23</v>
      </c>
      <c r="I110">
        <v>10.82</v>
      </c>
      <c r="J110">
        <v>5.84</v>
      </c>
      <c r="K110">
        <v>639</v>
      </c>
      <c r="L110">
        <v>0</v>
      </c>
      <c r="M110">
        <v>0</v>
      </c>
      <c r="N110">
        <v>639</v>
      </c>
      <c r="O110">
        <v>12</v>
      </c>
      <c r="P110">
        <v>1.88</v>
      </c>
      <c r="Q110">
        <v>228</v>
      </c>
      <c r="R110">
        <v>224</v>
      </c>
      <c r="S110">
        <v>0</v>
      </c>
      <c r="T110">
        <v>0</v>
      </c>
      <c r="U110">
        <v>98.25</v>
      </c>
      <c r="V110">
        <v>96.4</v>
      </c>
      <c r="W110">
        <v>224</v>
      </c>
      <c r="X110">
        <v>3</v>
      </c>
      <c r="Y110">
        <v>1.18</v>
      </c>
      <c r="Z110">
        <v>317</v>
      </c>
      <c r="AA110">
        <v>311.99</v>
      </c>
      <c r="AB110">
        <v>98.42</v>
      </c>
      <c r="AC110">
        <v>352</v>
      </c>
      <c r="AD110">
        <v>342.99</v>
      </c>
      <c r="AE110">
        <v>97.44</v>
      </c>
      <c r="AF110">
        <v>3.7</v>
      </c>
      <c r="AG110">
        <v>0.92222219999999999</v>
      </c>
      <c r="AH110">
        <v>63.33</v>
      </c>
      <c r="AI110">
        <v>24.92</v>
      </c>
      <c r="AJ110" s="31">
        <f t="shared" ca="1" si="2"/>
        <v>7</v>
      </c>
      <c r="AK110" s="32">
        <v>1.1764705882352942</v>
      </c>
      <c r="AL110" s="33">
        <v>8.2079999999999878</v>
      </c>
      <c r="AM110" s="26">
        <v>0</v>
      </c>
      <c r="AN110" s="26">
        <v>0</v>
      </c>
      <c r="AO110" s="26">
        <v>1</v>
      </c>
      <c r="AP110" s="26">
        <v>0</v>
      </c>
      <c r="AQ110" s="26">
        <v>0</v>
      </c>
      <c r="AR110">
        <v>0</v>
      </c>
      <c r="AS110">
        <v>1</v>
      </c>
      <c r="AT110">
        <v>0</v>
      </c>
      <c r="AU110">
        <v>1</v>
      </c>
    </row>
    <row r="111" spans="1:47" x14ac:dyDescent="0.25">
      <c r="A111" s="61">
        <v>41909.791666666664</v>
      </c>
      <c r="B111" t="s">
        <v>232</v>
      </c>
      <c r="C111" t="s">
        <v>13</v>
      </c>
      <c r="D111" t="s">
        <v>509</v>
      </c>
      <c r="E111" t="s">
        <v>319</v>
      </c>
      <c r="F111" t="s">
        <v>512</v>
      </c>
      <c r="G111">
        <v>2</v>
      </c>
      <c r="H111">
        <v>23</v>
      </c>
      <c r="I111">
        <v>10.63</v>
      </c>
      <c r="J111">
        <v>5.84</v>
      </c>
      <c r="K111">
        <v>649</v>
      </c>
      <c r="L111">
        <v>0</v>
      </c>
      <c r="M111">
        <v>0</v>
      </c>
      <c r="N111">
        <v>649</v>
      </c>
      <c r="O111">
        <v>10</v>
      </c>
      <c r="P111">
        <v>1.54</v>
      </c>
      <c r="Q111">
        <v>218</v>
      </c>
      <c r="R111">
        <v>216</v>
      </c>
      <c r="S111">
        <v>0</v>
      </c>
      <c r="T111">
        <v>0</v>
      </c>
      <c r="U111">
        <v>99.08</v>
      </c>
      <c r="V111">
        <v>97.55</v>
      </c>
      <c r="W111">
        <v>216</v>
      </c>
      <c r="X111">
        <v>3</v>
      </c>
      <c r="Y111">
        <v>1.53</v>
      </c>
      <c r="Z111">
        <v>205</v>
      </c>
      <c r="AA111">
        <v>201</v>
      </c>
      <c r="AB111">
        <v>98.05</v>
      </c>
      <c r="AC111">
        <v>185</v>
      </c>
      <c r="AD111">
        <v>181</v>
      </c>
      <c r="AE111">
        <v>97.84</v>
      </c>
      <c r="AF111">
        <v>3.04</v>
      </c>
      <c r="AG111">
        <v>0.56666669999999997</v>
      </c>
      <c r="AH111">
        <v>52.02</v>
      </c>
      <c r="AI111">
        <v>18.649999999999999</v>
      </c>
      <c r="AJ111" s="31">
        <f t="shared" ca="1" si="2"/>
        <v>7</v>
      </c>
      <c r="AK111" s="32">
        <v>1.5306122448979591</v>
      </c>
      <c r="AL111" s="33">
        <v>5.3410000000000055</v>
      </c>
      <c r="AM111" s="26">
        <v>0</v>
      </c>
      <c r="AN111" s="26">
        <v>0</v>
      </c>
      <c r="AO111" s="26">
        <v>1</v>
      </c>
      <c r="AP111" s="26">
        <v>0</v>
      </c>
      <c r="AQ111" s="26">
        <v>0</v>
      </c>
      <c r="AR111">
        <v>0</v>
      </c>
      <c r="AS111">
        <v>1</v>
      </c>
      <c r="AT111">
        <v>0</v>
      </c>
      <c r="AU111">
        <v>4</v>
      </c>
    </row>
    <row r="112" spans="1:47" x14ac:dyDescent="0.25">
      <c r="A112" s="61">
        <v>41909.791666666664</v>
      </c>
      <c r="B112" t="s">
        <v>232</v>
      </c>
      <c r="C112" t="s">
        <v>13</v>
      </c>
      <c r="D112" t="s">
        <v>549</v>
      </c>
      <c r="E112" t="s">
        <v>319</v>
      </c>
      <c r="F112" t="s">
        <v>550</v>
      </c>
      <c r="G112">
        <v>3</v>
      </c>
      <c r="H112">
        <v>39</v>
      </c>
      <c r="I112">
        <v>15.15</v>
      </c>
      <c r="J112">
        <v>9.01</v>
      </c>
      <c r="K112">
        <v>5863</v>
      </c>
      <c r="L112">
        <v>0</v>
      </c>
      <c r="M112">
        <v>0</v>
      </c>
      <c r="N112">
        <v>5863</v>
      </c>
      <c r="O112">
        <v>43</v>
      </c>
      <c r="P112">
        <v>0.73</v>
      </c>
      <c r="Q112">
        <v>1494</v>
      </c>
      <c r="R112">
        <v>1440</v>
      </c>
      <c r="S112">
        <v>44</v>
      </c>
      <c r="T112">
        <v>2.9470860000000001</v>
      </c>
      <c r="U112">
        <v>96.39</v>
      </c>
      <c r="V112">
        <v>95.69</v>
      </c>
      <c r="W112">
        <v>1440</v>
      </c>
      <c r="X112">
        <v>18</v>
      </c>
      <c r="Y112">
        <v>1.26</v>
      </c>
      <c r="Z112">
        <v>517</v>
      </c>
      <c r="AA112">
        <v>488.98</v>
      </c>
      <c r="AB112">
        <v>94.58</v>
      </c>
      <c r="AC112">
        <v>522</v>
      </c>
      <c r="AD112">
        <v>495.01</v>
      </c>
      <c r="AE112">
        <v>94.83</v>
      </c>
      <c r="AF112">
        <v>16.16</v>
      </c>
      <c r="AG112">
        <v>10.672219999999999</v>
      </c>
      <c r="AH112">
        <v>179.31</v>
      </c>
      <c r="AI112">
        <v>66.06</v>
      </c>
      <c r="AJ112" s="31">
        <f t="shared" ca="1" si="2"/>
        <v>7</v>
      </c>
      <c r="AK112" s="32">
        <v>1.2447874525424785</v>
      </c>
      <c r="AL112" s="33">
        <v>64.391400000000033</v>
      </c>
      <c r="AM112" s="26">
        <v>0</v>
      </c>
      <c r="AN112" s="26">
        <v>0</v>
      </c>
      <c r="AO112" s="26">
        <v>1</v>
      </c>
      <c r="AP112" s="26">
        <v>0</v>
      </c>
      <c r="AQ112" s="26">
        <v>1</v>
      </c>
      <c r="AR112">
        <v>0</v>
      </c>
      <c r="AS112">
        <v>1</v>
      </c>
      <c r="AT112">
        <v>0</v>
      </c>
      <c r="AU112">
        <v>6</v>
      </c>
    </row>
    <row r="113" spans="1:47" x14ac:dyDescent="0.25">
      <c r="A113" s="61">
        <v>41909.791666666664</v>
      </c>
      <c r="B113" t="s">
        <v>232</v>
      </c>
      <c r="C113" t="s">
        <v>13</v>
      </c>
      <c r="D113" t="s">
        <v>6021</v>
      </c>
      <c r="E113" t="s">
        <v>319</v>
      </c>
      <c r="F113" t="s">
        <v>6022</v>
      </c>
      <c r="G113">
        <v>2</v>
      </c>
      <c r="H113">
        <v>23</v>
      </c>
      <c r="I113">
        <v>9.82</v>
      </c>
      <c r="J113">
        <v>5.08</v>
      </c>
      <c r="K113">
        <v>631</v>
      </c>
      <c r="L113">
        <v>0</v>
      </c>
      <c r="M113">
        <v>0</v>
      </c>
      <c r="N113">
        <v>631</v>
      </c>
      <c r="O113">
        <v>7</v>
      </c>
      <c r="P113">
        <v>1.1100000000000001</v>
      </c>
      <c r="Q113">
        <v>210</v>
      </c>
      <c r="R113">
        <v>205</v>
      </c>
      <c r="S113">
        <v>0</v>
      </c>
      <c r="T113">
        <v>0</v>
      </c>
      <c r="U113">
        <v>97.62</v>
      </c>
      <c r="V113">
        <v>96.54</v>
      </c>
      <c r="W113">
        <v>205</v>
      </c>
      <c r="X113">
        <v>0</v>
      </c>
      <c r="Y113">
        <v>0</v>
      </c>
      <c r="Z113">
        <v>42</v>
      </c>
      <c r="AA113">
        <v>42</v>
      </c>
      <c r="AB113">
        <v>100</v>
      </c>
      <c r="AC113">
        <v>35</v>
      </c>
      <c r="AD113">
        <v>35</v>
      </c>
      <c r="AE113">
        <v>100</v>
      </c>
      <c r="AF113">
        <v>2.5299999999999998</v>
      </c>
      <c r="AG113">
        <v>0.92222219999999999</v>
      </c>
      <c r="AH113">
        <v>49.83</v>
      </c>
      <c r="AI113">
        <v>36.4</v>
      </c>
      <c r="AJ113" s="31">
        <f t="shared" ca="1" si="2"/>
        <v>7</v>
      </c>
      <c r="AK113" s="32">
        <v>0</v>
      </c>
      <c r="AL113" s="33">
        <v>7.2659999999999867</v>
      </c>
      <c r="AM113" s="26">
        <v>0</v>
      </c>
      <c r="AN113" s="26">
        <v>0</v>
      </c>
      <c r="AO113" s="26">
        <v>1</v>
      </c>
      <c r="AP113" s="26">
        <v>0</v>
      </c>
      <c r="AQ113" s="26">
        <v>0</v>
      </c>
      <c r="AR113">
        <v>0</v>
      </c>
      <c r="AS113">
        <v>1</v>
      </c>
      <c r="AT113">
        <v>0</v>
      </c>
      <c r="AU113">
        <v>1</v>
      </c>
    </row>
    <row r="114" spans="1:47" x14ac:dyDescent="0.25">
      <c r="A114" s="61">
        <v>41909.791666666664</v>
      </c>
      <c r="B114" t="s">
        <v>232</v>
      </c>
      <c r="C114" t="s">
        <v>13</v>
      </c>
      <c r="D114" t="s">
        <v>554</v>
      </c>
      <c r="E114" t="s">
        <v>319</v>
      </c>
      <c r="F114" t="s">
        <v>664</v>
      </c>
      <c r="G114">
        <v>3</v>
      </c>
      <c r="H114">
        <v>39</v>
      </c>
      <c r="I114">
        <v>14.33</v>
      </c>
      <c r="J114">
        <v>8.1999999999999993</v>
      </c>
      <c r="K114">
        <v>1913</v>
      </c>
      <c r="L114">
        <v>0</v>
      </c>
      <c r="M114">
        <v>0</v>
      </c>
      <c r="N114">
        <v>1913</v>
      </c>
      <c r="O114">
        <v>15</v>
      </c>
      <c r="P114">
        <v>0.78</v>
      </c>
      <c r="Q114">
        <v>768</v>
      </c>
      <c r="R114">
        <v>753</v>
      </c>
      <c r="S114">
        <v>0</v>
      </c>
      <c r="T114">
        <v>0</v>
      </c>
      <c r="U114">
        <v>98.05</v>
      </c>
      <c r="V114">
        <v>97.29</v>
      </c>
      <c r="W114">
        <v>753</v>
      </c>
      <c r="X114">
        <v>17</v>
      </c>
      <c r="Y114">
        <v>2.2000000000000002</v>
      </c>
      <c r="Z114">
        <v>106</v>
      </c>
      <c r="AA114">
        <v>100</v>
      </c>
      <c r="AB114">
        <v>94.34</v>
      </c>
      <c r="AC114">
        <v>122</v>
      </c>
      <c r="AD114">
        <v>119</v>
      </c>
      <c r="AE114">
        <v>97.54</v>
      </c>
      <c r="AF114">
        <v>9.65</v>
      </c>
      <c r="AG114">
        <v>6.233333</v>
      </c>
      <c r="AH114">
        <v>117.68</v>
      </c>
      <c r="AI114">
        <v>64.59</v>
      </c>
      <c r="AJ114" s="31">
        <f t="shared" ca="1" si="2"/>
        <v>7</v>
      </c>
      <c r="AK114" s="32">
        <v>2.2020725388601035</v>
      </c>
      <c r="AL114" s="33">
        <v>20.812799999999953</v>
      </c>
      <c r="AM114" s="26">
        <v>0</v>
      </c>
      <c r="AN114" s="26">
        <v>0</v>
      </c>
      <c r="AO114" s="26">
        <v>2</v>
      </c>
      <c r="AP114" s="26">
        <v>0</v>
      </c>
      <c r="AQ114" s="26">
        <v>0</v>
      </c>
      <c r="AR114">
        <v>1</v>
      </c>
      <c r="AS114">
        <v>1</v>
      </c>
      <c r="AT114">
        <v>2</v>
      </c>
      <c r="AU114">
        <v>3</v>
      </c>
    </row>
    <row r="115" spans="1:47" x14ac:dyDescent="0.25">
      <c r="A115" s="61">
        <v>41909.791666666664</v>
      </c>
      <c r="B115" t="s">
        <v>232</v>
      </c>
      <c r="C115" t="s">
        <v>13</v>
      </c>
      <c r="D115" t="s">
        <v>850</v>
      </c>
      <c r="E115" t="s">
        <v>319</v>
      </c>
      <c r="F115" t="s">
        <v>851</v>
      </c>
      <c r="G115">
        <v>2</v>
      </c>
      <c r="H115">
        <v>23</v>
      </c>
      <c r="I115">
        <v>10.81</v>
      </c>
      <c r="J115">
        <v>5.84</v>
      </c>
      <c r="K115">
        <v>2363</v>
      </c>
      <c r="L115">
        <v>0</v>
      </c>
      <c r="M115">
        <v>0</v>
      </c>
      <c r="N115">
        <v>2363</v>
      </c>
      <c r="O115">
        <v>100</v>
      </c>
      <c r="P115">
        <v>4.2300000000000004</v>
      </c>
      <c r="Q115">
        <v>720</v>
      </c>
      <c r="R115">
        <v>708</v>
      </c>
      <c r="S115">
        <v>2</v>
      </c>
      <c r="T115">
        <v>0.27700829999999999</v>
      </c>
      <c r="U115">
        <v>98.33</v>
      </c>
      <c r="V115">
        <v>94.17</v>
      </c>
      <c r="W115">
        <v>708</v>
      </c>
      <c r="X115">
        <v>5</v>
      </c>
      <c r="Y115">
        <v>0.72</v>
      </c>
      <c r="Z115">
        <v>399</v>
      </c>
      <c r="AA115">
        <v>396.01</v>
      </c>
      <c r="AB115">
        <v>99.25</v>
      </c>
      <c r="AC115">
        <v>392</v>
      </c>
      <c r="AD115">
        <v>386.98</v>
      </c>
      <c r="AE115">
        <v>98.72</v>
      </c>
      <c r="AF115">
        <v>8.5399999999999991</v>
      </c>
      <c r="AG115">
        <v>6.2833329999999998</v>
      </c>
      <c r="AH115">
        <v>146.26</v>
      </c>
      <c r="AI115">
        <v>73.540000000000006</v>
      </c>
      <c r="AJ115" s="31">
        <f t="shared" ca="1" si="2"/>
        <v>7</v>
      </c>
      <c r="AK115" s="32">
        <v>0.71533828347425488</v>
      </c>
      <c r="AL115" s="33">
        <v>41.975999999999985</v>
      </c>
      <c r="AM115" s="26">
        <v>0</v>
      </c>
      <c r="AN115" s="26">
        <v>1</v>
      </c>
      <c r="AO115" s="26">
        <v>2</v>
      </c>
      <c r="AP115" s="26">
        <v>0</v>
      </c>
      <c r="AQ115" s="26">
        <v>1</v>
      </c>
      <c r="AR115">
        <v>0</v>
      </c>
      <c r="AS115">
        <v>1</v>
      </c>
      <c r="AT115">
        <v>0</v>
      </c>
      <c r="AU115">
        <v>1</v>
      </c>
    </row>
    <row r="116" spans="1:47" x14ac:dyDescent="0.25">
      <c r="A116" s="61">
        <v>41909.791666666664</v>
      </c>
      <c r="B116" t="s">
        <v>232</v>
      </c>
      <c r="C116" t="s">
        <v>13</v>
      </c>
      <c r="D116" t="s">
        <v>558</v>
      </c>
      <c r="E116" t="s">
        <v>319</v>
      </c>
      <c r="F116" t="s">
        <v>742</v>
      </c>
      <c r="G116">
        <v>2</v>
      </c>
      <c r="H116">
        <v>23</v>
      </c>
      <c r="I116">
        <v>10.43</v>
      </c>
      <c r="J116">
        <v>5.08</v>
      </c>
      <c r="K116">
        <v>1145</v>
      </c>
      <c r="L116">
        <v>0</v>
      </c>
      <c r="M116">
        <v>0</v>
      </c>
      <c r="N116">
        <v>1145</v>
      </c>
      <c r="O116">
        <v>11</v>
      </c>
      <c r="P116">
        <v>0.96</v>
      </c>
      <c r="Q116">
        <v>539</v>
      </c>
      <c r="R116">
        <v>530</v>
      </c>
      <c r="S116">
        <v>0</v>
      </c>
      <c r="T116">
        <v>0</v>
      </c>
      <c r="U116">
        <v>98.33</v>
      </c>
      <c r="V116">
        <v>97.39</v>
      </c>
      <c r="W116">
        <v>530</v>
      </c>
      <c r="X116">
        <v>17</v>
      </c>
      <c r="Y116">
        <v>3.57</v>
      </c>
      <c r="Z116">
        <v>705</v>
      </c>
      <c r="AA116">
        <v>705</v>
      </c>
      <c r="AB116">
        <v>100</v>
      </c>
      <c r="AC116">
        <v>653</v>
      </c>
      <c r="AD116">
        <v>650.98</v>
      </c>
      <c r="AE116">
        <v>99.69</v>
      </c>
      <c r="AF116">
        <v>5.94</v>
      </c>
      <c r="AG116">
        <v>4.8333329999999997</v>
      </c>
      <c r="AH116">
        <v>116.92</v>
      </c>
      <c r="AI116">
        <v>81.31</v>
      </c>
      <c r="AJ116" s="31">
        <f t="shared" ca="1" si="2"/>
        <v>7</v>
      </c>
      <c r="AK116" s="32">
        <v>3.5715786377578893</v>
      </c>
      <c r="AL116" s="33">
        <v>14.067899999999998</v>
      </c>
      <c r="AM116" s="26">
        <v>0</v>
      </c>
      <c r="AN116" s="26">
        <v>0</v>
      </c>
      <c r="AO116" s="26">
        <v>2</v>
      </c>
      <c r="AP116" s="26">
        <v>0</v>
      </c>
      <c r="AQ116" s="26">
        <v>0</v>
      </c>
      <c r="AR116">
        <v>1</v>
      </c>
      <c r="AS116">
        <v>1</v>
      </c>
      <c r="AT116">
        <v>4</v>
      </c>
      <c r="AU116">
        <v>1</v>
      </c>
    </row>
    <row r="117" spans="1:47" x14ac:dyDescent="0.25">
      <c r="A117" s="61">
        <v>41909.791666666664</v>
      </c>
      <c r="B117" t="s">
        <v>232</v>
      </c>
      <c r="C117" t="s">
        <v>13</v>
      </c>
      <c r="D117" t="s">
        <v>560</v>
      </c>
      <c r="E117" t="s">
        <v>319</v>
      </c>
      <c r="F117" t="s">
        <v>6106</v>
      </c>
      <c r="G117">
        <v>4</v>
      </c>
      <c r="H117">
        <v>55</v>
      </c>
      <c r="I117">
        <v>22.06</v>
      </c>
      <c r="J117">
        <v>14.9</v>
      </c>
      <c r="K117">
        <v>2009</v>
      </c>
      <c r="L117">
        <v>0</v>
      </c>
      <c r="M117">
        <v>0</v>
      </c>
      <c r="N117">
        <v>2009</v>
      </c>
      <c r="O117">
        <v>24</v>
      </c>
      <c r="P117">
        <v>1.19</v>
      </c>
      <c r="Q117">
        <v>533</v>
      </c>
      <c r="R117">
        <v>515</v>
      </c>
      <c r="S117">
        <v>0</v>
      </c>
      <c r="T117">
        <v>0</v>
      </c>
      <c r="U117">
        <v>96.62</v>
      </c>
      <c r="V117">
        <v>95.47</v>
      </c>
      <c r="W117">
        <v>515</v>
      </c>
      <c r="X117">
        <v>6</v>
      </c>
      <c r="Y117">
        <v>1.17</v>
      </c>
      <c r="Z117">
        <v>1642</v>
      </c>
      <c r="AA117">
        <v>1639.04</v>
      </c>
      <c r="AB117">
        <v>99.82</v>
      </c>
      <c r="AC117">
        <v>1657</v>
      </c>
      <c r="AD117">
        <v>1635.96</v>
      </c>
      <c r="AE117">
        <v>98.73</v>
      </c>
      <c r="AF117">
        <v>6.83</v>
      </c>
      <c r="AG117">
        <v>1.1722220000000001</v>
      </c>
      <c r="AH117">
        <v>45.82</v>
      </c>
      <c r="AI117">
        <v>17.170000000000002</v>
      </c>
      <c r="AJ117" s="31">
        <f t="shared" ca="1" si="2"/>
        <v>7</v>
      </c>
      <c r="AK117" s="32">
        <v>1.1720581340834504</v>
      </c>
      <c r="AL117" s="33">
        <v>24.144900000000007</v>
      </c>
      <c r="AM117" s="26">
        <v>0</v>
      </c>
      <c r="AN117" s="26">
        <v>0</v>
      </c>
      <c r="AO117" s="26">
        <v>1</v>
      </c>
      <c r="AP117" s="26">
        <v>0</v>
      </c>
      <c r="AQ117" s="26">
        <v>0</v>
      </c>
      <c r="AR117">
        <v>0</v>
      </c>
      <c r="AS117">
        <v>1</v>
      </c>
      <c r="AT117">
        <v>2</v>
      </c>
      <c r="AU117">
        <v>7</v>
      </c>
    </row>
    <row r="118" spans="1:47" x14ac:dyDescent="0.25">
      <c r="A118" s="61">
        <v>41909.791666666664</v>
      </c>
      <c r="B118" t="s">
        <v>232</v>
      </c>
      <c r="C118" t="s">
        <v>13</v>
      </c>
      <c r="D118" t="s">
        <v>579</v>
      </c>
      <c r="E118" t="s">
        <v>319</v>
      </c>
      <c r="F118" t="s">
        <v>6113</v>
      </c>
      <c r="G118">
        <v>2</v>
      </c>
      <c r="H118">
        <v>23</v>
      </c>
      <c r="I118">
        <v>10.64</v>
      </c>
      <c r="J118">
        <v>5.84</v>
      </c>
      <c r="K118">
        <v>948</v>
      </c>
      <c r="L118">
        <v>0</v>
      </c>
      <c r="M118">
        <v>0</v>
      </c>
      <c r="N118">
        <v>948</v>
      </c>
      <c r="O118">
        <v>7</v>
      </c>
      <c r="P118">
        <v>0.74</v>
      </c>
      <c r="Q118">
        <v>442</v>
      </c>
      <c r="R118">
        <v>437</v>
      </c>
      <c r="S118">
        <v>0</v>
      </c>
      <c r="T118">
        <v>0</v>
      </c>
      <c r="U118">
        <v>98.87</v>
      </c>
      <c r="V118">
        <v>98.14</v>
      </c>
      <c r="W118">
        <v>437</v>
      </c>
      <c r="X118">
        <v>8</v>
      </c>
      <c r="Y118">
        <v>2.04</v>
      </c>
      <c r="Z118">
        <v>1476</v>
      </c>
      <c r="AA118">
        <v>1476</v>
      </c>
      <c r="AB118">
        <v>100</v>
      </c>
      <c r="AC118">
        <v>1431</v>
      </c>
      <c r="AD118">
        <v>1432</v>
      </c>
      <c r="AE118">
        <v>100.07</v>
      </c>
      <c r="AF118">
        <v>6.47</v>
      </c>
      <c r="AG118">
        <v>4.9166670000000003</v>
      </c>
      <c r="AH118">
        <v>110.69</v>
      </c>
      <c r="AI118">
        <v>76.03</v>
      </c>
      <c r="AJ118" s="31">
        <f t="shared" ca="1" si="2"/>
        <v>7</v>
      </c>
      <c r="AK118" s="32">
        <v>2.0356234096692112</v>
      </c>
      <c r="AL118" s="33">
        <v>8.2211999999999978</v>
      </c>
      <c r="AM118" s="26">
        <v>0</v>
      </c>
      <c r="AN118" s="26">
        <v>0</v>
      </c>
      <c r="AO118" s="26">
        <v>1</v>
      </c>
      <c r="AP118" s="26">
        <v>0</v>
      </c>
      <c r="AQ118" s="26">
        <v>0</v>
      </c>
      <c r="AR118">
        <v>1</v>
      </c>
      <c r="AS118">
        <v>0</v>
      </c>
      <c r="AT118">
        <v>2</v>
      </c>
      <c r="AU118">
        <v>1</v>
      </c>
    </row>
    <row r="119" spans="1:47" x14ac:dyDescent="0.25">
      <c r="A119" s="61">
        <v>41909.791666666664</v>
      </c>
      <c r="B119" t="s">
        <v>232</v>
      </c>
      <c r="C119" t="s">
        <v>13</v>
      </c>
      <c r="D119" t="s">
        <v>579</v>
      </c>
      <c r="E119" t="s">
        <v>319</v>
      </c>
      <c r="F119" t="s">
        <v>580</v>
      </c>
      <c r="G119">
        <v>3</v>
      </c>
      <c r="H119">
        <v>47</v>
      </c>
      <c r="I119">
        <v>17</v>
      </c>
      <c r="J119">
        <v>10.66</v>
      </c>
      <c r="K119">
        <v>657</v>
      </c>
      <c r="L119">
        <v>0</v>
      </c>
      <c r="M119">
        <v>0</v>
      </c>
      <c r="N119">
        <v>657</v>
      </c>
      <c r="O119">
        <v>3</v>
      </c>
      <c r="P119">
        <v>0.46</v>
      </c>
      <c r="Q119">
        <v>341</v>
      </c>
      <c r="R119">
        <v>333</v>
      </c>
      <c r="S119">
        <v>0</v>
      </c>
      <c r="T119">
        <v>0</v>
      </c>
      <c r="U119">
        <v>97.65</v>
      </c>
      <c r="V119">
        <v>97.2</v>
      </c>
      <c r="W119">
        <v>333</v>
      </c>
      <c r="X119">
        <v>9</v>
      </c>
      <c r="Y119">
        <v>2.34</v>
      </c>
      <c r="Z119">
        <v>1070</v>
      </c>
      <c r="AA119">
        <v>1070.96</v>
      </c>
      <c r="AB119">
        <v>100.09</v>
      </c>
      <c r="AC119">
        <v>1123</v>
      </c>
      <c r="AD119">
        <v>1121.99</v>
      </c>
      <c r="AE119">
        <v>99.91</v>
      </c>
      <c r="AF119">
        <v>7.46</v>
      </c>
      <c r="AG119">
        <v>1.5777779999999999</v>
      </c>
      <c r="AH119">
        <v>69.989999999999995</v>
      </c>
      <c r="AI119">
        <v>21.15</v>
      </c>
      <c r="AJ119" s="31">
        <f t="shared" ca="1" si="2"/>
        <v>7</v>
      </c>
      <c r="AK119" s="32">
        <v>2.3435669088352475</v>
      </c>
      <c r="AL119" s="33">
        <v>9.5479999999999912</v>
      </c>
      <c r="AM119" s="26">
        <v>0</v>
      </c>
      <c r="AN119" s="26">
        <v>0</v>
      </c>
      <c r="AO119" s="26">
        <v>2</v>
      </c>
      <c r="AP119" s="26">
        <v>0</v>
      </c>
      <c r="AQ119" s="26">
        <v>1</v>
      </c>
      <c r="AR119">
        <v>1</v>
      </c>
      <c r="AS119">
        <v>1</v>
      </c>
      <c r="AT119">
        <v>5</v>
      </c>
      <c r="AU119">
        <v>6</v>
      </c>
    </row>
    <row r="120" spans="1:47" x14ac:dyDescent="0.25">
      <c r="A120" s="61">
        <v>41909.791666666664</v>
      </c>
      <c r="B120" t="s">
        <v>232</v>
      </c>
      <c r="C120" t="s">
        <v>13</v>
      </c>
      <c r="D120" t="s">
        <v>565</v>
      </c>
      <c r="E120" t="s">
        <v>319</v>
      </c>
      <c r="F120" t="s">
        <v>581</v>
      </c>
      <c r="G120">
        <v>2</v>
      </c>
      <c r="H120">
        <v>23</v>
      </c>
      <c r="I120">
        <v>10.54</v>
      </c>
      <c r="J120">
        <v>5.84</v>
      </c>
      <c r="K120">
        <v>706</v>
      </c>
      <c r="L120">
        <v>0</v>
      </c>
      <c r="M120">
        <v>0</v>
      </c>
      <c r="N120">
        <v>706</v>
      </c>
      <c r="O120">
        <v>26</v>
      </c>
      <c r="P120">
        <v>3.68</v>
      </c>
      <c r="Q120">
        <v>187</v>
      </c>
      <c r="R120">
        <v>185</v>
      </c>
      <c r="S120">
        <v>0</v>
      </c>
      <c r="T120">
        <v>0</v>
      </c>
      <c r="U120">
        <v>98.93</v>
      </c>
      <c r="V120">
        <v>95.29</v>
      </c>
      <c r="W120">
        <v>185</v>
      </c>
      <c r="X120">
        <v>2</v>
      </c>
      <c r="Y120">
        <v>1.18</v>
      </c>
      <c r="Z120">
        <v>177</v>
      </c>
      <c r="AA120">
        <v>177</v>
      </c>
      <c r="AB120">
        <v>100</v>
      </c>
      <c r="AC120">
        <v>163</v>
      </c>
      <c r="AD120">
        <v>162.01</v>
      </c>
      <c r="AE120">
        <v>99.39</v>
      </c>
      <c r="AF120">
        <v>2.2400000000000002</v>
      </c>
      <c r="AG120">
        <v>0.51111110000000004</v>
      </c>
      <c r="AH120">
        <v>38.42</v>
      </c>
      <c r="AI120">
        <v>22.77</v>
      </c>
      <c r="AJ120" s="31">
        <f t="shared" ca="1" si="2"/>
        <v>7</v>
      </c>
      <c r="AK120" s="32">
        <v>1.1764013881536382</v>
      </c>
      <c r="AL120" s="33">
        <v>8.8076999999999881</v>
      </c>
      <c r="AM120" s="26">
        <v>0</v>
      </c>
      <c r="AN120" s="26">
        <v>0</v>
      </c>
      <c r="AO120" s="26">
        <v>1</v>
      </c>
      <c r="AP120" s="26">
        <v>0</v>
      </c>
      <c r="AQ120" s="26">
        <v>0</v>
      </c>
      <c r="AR120">
        <v>0</v>
      </c>
      <c r="AS120">
        <v>1</v>
      </c>
      <c r="AT120">
        <v>1</v>
      </c>
      <c r="AU120">
        <v>7</v>
      </c>
    </row>
    <row r="121" spans="1:47" x14ac:dyDescent="0.25">
      <c r="A121" s="61">
        <v>41909.791666666664</v>
      </c>
      <c r="B121" t="s">
        <v>232</v>
      </c>
      <c r="C121" t="s">
        <v>13</v>
      </c>
      <c r="D121" t="s">
        <v>565</v>
      </c>
      <c r="E121" t="s">
        <v>319</v>
      </c>
      <c r="F121" t="s">
        <v>566</v>
      </c>
      <c r="G121">
        <v>2</v>
      </c>
      <c r="H121">
        <v>23</v>
      </c>
      <c r="I121">
        <v>10.58</v>
      </c>
      <c r="J121">
        <v>5.84</v>
      </c>
      <c r="K121">
        <v>840</v>
      </c>
      <c r="L121">
        <v>0</v>
      </c>
      <c r="M121">
        <v>0</v>
      </c>
      <c r="N121">
        <v>840</v>
      </c>
      <c r="O121">
        <v>14</v>
      </c>
      <c r="P121">
        <v>1.67</v>
      </c>
      <c r="Q121">
        <v>425</v>
      </c>
      <c r="R121">
        <v>419</v>
      </c>
      <c r="S121">
        <v>0</v>
      </c>
      <c r="T121">
        <v>0</v>
      </c>
      <c r="U121">
        <v>98.59</v>
      </c>
      <c r="V121">
        <v>96.94</v>
      </c>
      <c r="W121">
        <v>419</v>
      </c>
      <c r="X121">
        <v>4</v>
      </c>
      <c r="Y121">
        <v>0.92</v>
      </c>
      <c r="Z121">
        <v>163</v>
      </c>
      <c r="AA121">
        <v>162.01</v>
      </c>
      <c r="AB121">
        <v>99.39</v>
      </c>
      <c r="AC121">
        <v>177</v>
      </c>
      <c r="AD121">
        <v>177</v>
      </c>
      <c r="AE121">
        <v>100</v>
      </c>
      <c r="AF121">
        <v>4.6399999999999997</v>
      </c>
      <c r="AG121">
        <v>2.35</v>
      </c>
      <c r="AH121">
        <v>79.41</v>
      </c>
      <c r="AI121">
        <v>50.66</v>
      </c>
      <c r="AJ121" s="31">
        <f t="shared" ca="1" si="2"/>
        <v>7</v>
      </c>
      <c r="AK121" s="32">
        <v>0.9216802230466139</v>
      </c>
      <c r="AL121" s="33">
        <v>13.00500000000001</v>
      </c>
      <c r="AM121" s="26">
        <v>0</v>
      </c>
      <c r="AN121" s="26">
        <v>0</v>
      </c>
      <c r="AO121" s="26">
        <v>1</v>
      </c>
      <c r="AP121" s="26">
        <v>0</v>
      </c>
      <c r="AQ121" s="26">
        <v>0</v>
      </c>
      <c r="AR121">
        <v>0</v>
      </c>
      <c r="AS121">
        <v>1</v>
      </c>
      <c r="AT121">
        <v>0</v>
      </c>
      <c r="AU121">
        <v>3</v>
      </c>
    </row>
    <row r="122" spans="1:47" x14ac:dyDescent="0.25">
      <c r="A122" s="61">
        <v>41909.791666666664</v>
      </c>
      <c r="B122" t="s">
        <v>232</v>
      </c>
      <c r="C122" t="s">
        <v>13</v>
      </c>
      <c r="D122" t="s">
        <v>6134</v>
      </c>
      <c r="E122" t="s">
        <v>319</v>
      </c>
      <c r="F122" t="s">
        <v>6135</v>
      </c>
      <c r="G122">
        <v>2</v>
      </c>
      <c r="H122">
        <v>23</v>
      </c>
      <c r="I122">
        <v>9.3800000000000008</v>
      </c>
      <c r="J122">
        <v>4.34</v>
      </c>
      <c r="K122">
        <v>5576</v>
      </c>
      <c r="L122">
        <v>0</v>
      </c>
      <c r="M122">
        <v>0</v>
      </c>
      <c r="N122">
        <v>5576</v>
      </c>
      <c r="O122">
        <v>32</v>
      </c>
      <c r="P122">
        <v>0.56999999999999995</v>
      </c>
      <c r="Q122">
        <v>657</v>
      </c>
      <c r="R122">
        <v>646</v>
      </c>
      <c r="S122">
        <v>0</v>
      </c>
      <c r="T122">
        <v>0</v>
      </c>
      <c r="U122">
        <v>98.33</v>
      </c>
      <c r="V122">
        <v>97.77</v>
      </c>
      <c r="W122">
        <v>646</v>
      </c>
      <c r="X122">
        <v>6</v>
      </c>
      <c r="Y122">
        <v>0.95</v>
      </c>
      <c r="Z122">
        <v>867</v>
      </c>
      <c r="AA122">
        <v>855.04</v>
      </c>
      <c r="AB122">
        <v>98.62</v>
      </c>
      <c r="AC122">
        <v>847</v>
      </c>
      <c r="AD122">
        <v>840.99</v>
      </c>
      <c r="AE122">
        <v>99.29</v>
      </c>
      <c r="AF122">
        <v>7.97</v>
      </c>
      <c r="AG122">
        <v>6.6388889999999998</v>
      </c>
      <c r="AH122">
        <v>183.35</v>
      </c>
      <c r="AI122">
        <v>83.33</v>
      </c>
      <c r="AJ122" s="31">
        <f t="shared" ca="1" si="2"/>
        <v>7</v>
      </c>
      <c r="AK122" s="32">
        <v>0.94944220270591018</v>
      </c>
      <c r="AL122" s="33">
        <v>14.651100000000026</v>
      </c>
      <c r="AM122" s="26">
        <v>0</v>
      </c>
      <c r="AN122" s="26">
        <v>0</v>
      </c>
      <c r="AO122" s="26">
        <v>1</v>
      </c>
      <c r="AP122" s="26">
        <v>0</v>
      </c>
      <c r="AQ122" s="26">
        <v>0</v>
      </c>
      <c r="AR122">
        <v>0</v>
      </c>
      <c r="AS122">
        <v>1</v>
      </c>
      <c r="AT122">
        <v>0</v>
      </c>
      <c r="AU122">
        <v>1</v>
      </c>
    </row>
    <row r="123" spans="1:47" x14ac:dyDescent="0.25">
      <c r="A123" s="61">
        <v>41909.791666666664</v>
      </c>
      <c r="B123" t="s">
        <v>232</v>
      </c>
      <c r="C123" t="s">
        <v>13</v>
      </c>
      <c r="D123" t="s">
        <v>421</v>
      </c>
      <c r="E123" t="s">
        <v>319</v>
      </c>
      <c r="F123" t="s">
        <v>942</v>
      </c>
      <c r="G123">
        <v>2</v>
      </c>
      <c r="H123">
        <v>23</v>
      </c>
      <c r="I123">
        <v>10.97</v>
      </c>
      <c r="J123">
        <v>5.84</v>
      </c>
      <c r="K123">
        <v>933</v>
      </c>
      <c r="L123">
        <v>0</v>
      </c>
      <c r="M123">
        <v>0</v>
      </c>
      <c r="N123">
        <v>933</v>
      </c>
      <c r="O123">
        <v>10</v>
      </c>
      <c r="P123">
        <v>1.07</v>
      </c>
      <c r="Q123">
        <v>470</v>
      </c>
      <c r="R123">
        <v>439</v>
      </c>
      <c r="S123">
        <v>0</v>
      </c>
      <c r="T123">
        <v>0</v>
      </c>
      <c r="U123">
        <v>93.4</v>
      </c>
      <c r="V123">
        <v>92.4</v>
      </c>
      <c r="W123">
        <v>439</v>
      </c>
      <c r="X123">
        <v>26</v>
      </c>
      <c r="Y123">
        <v>6.31</v>
      </c>
      <c r="Z123">
        <v>339</v>
      </c>
      <c r="AA123">
        <v>336.02</v>
      </c>
      <c r="AB123">
        <v>99.12</v>
      </c>
      <c r="AC123">
        <v>314</v>
      </c>
      <c r="AD123">
        <v>309.01</v>
      </c>
      <c r="AE123">
        <v>98.41</v>
      </c>
      <c r="AF123">
        <v>5.85</v>
      </c>
      <c r="AG123">
        <v>1.661111</v>
      </c>
      <c r="AH123">
        <v>100.14</v>
      </c>
      <c r="AI123">
        <v>28.4</v>
      </c>
      <c r="AJ123" s="31">
        <f t="shared" ca="1" si="2"/>
        <v>7</v>
      </c>
      <c r="AK123" s="32">
        <v>6.310832787203573</v>
      </c>
      <c r="AL123" s="33">
        <v>35.71999999999997</v>
      </c>
      <c r="AM123" s="26">
        <v>1</v>
      </c>
      <c r="AN123" s="26">
        <v>1</v>
      </c>
      <c r="AO123" s="26">
        <v>4</v>
      </c>
      <c r="AP123" s="26">
        <v>3</v>
      </c>
      <c r="AQ123" s="26">
        <v>5</v>
      </c>
      <c r="AR123">
        <v>1</v>
      </c>
      <c r="AS123">
        <v>1</v>
      </c>
      <c r="AT123">
        <v>6</v>
      </c>
      <c r="AU123">
        <v>7</v>
      </c>
    </row>
    <row r="124" spans="1:47" x14ac:dyDescent="0.25">
      <c r="A124" s="61">
        <v>41909.791666666664</v>
      </c>
      <c r="B124" t="s">
        <v>232</v>
      </c>
      <c r="C124" t="s">
        <v>13</v>
      </c>
      <c r="D124" t="s">
        <v>572</v>
      </c>
      <c r="E124" t="s">
        <v>319</v>
      </c>
      <c r="F124" t="s">
        <v>6147</v>
      </c>
      <c r="G124">
        <v>2</v>
      </c>
      <c r="H124">
        <v>23</v>
      </c>
      <c r="I124">
        <v>10.25</v>
      </c>
      <c r="J124">
        <v>5.08</v>
      </c>
      <c r="K124">
        <v>1773</v>
      </c>
      <c r="L124">
        <v>0</v>
      </c>
      <c r="M124">
        <v>0</v>
      </c>
      <c r="N124">
        <v>1773</v>
      </c>
      <c r="O124">
        <v>14</v>
      </c>
      <c r="P124">
        <v>0.79</v>
      </c>
      <c r="Q124">
        <v>299</v>
      </c>
      <c r="R124">
        <v>298</v>
      </c>
      <c r="S124">
        <v>0</v>
      </c>
      <c r="T124">
        <v>0</v>
      </c>
      <c r="U124">
        <v>99.67</v>
      </c>
      <c r="V124">
        <v>98.88</v>
      </c>
      <c r="W124">
        <v>298</v>
      </c>
      <c r="X124">
        <v>6</v>
      </c>
      <c r="Y124">
        <v>2.0099999999999998</v>
      </c>
      <c r="Z124">
        <v>175</v>
      </c>
      <c r="AA124">
        <v>174</v>
      </c>
      <c r="AB124">
        <v>99.43</v>
      </c>
      <c r="AC124">
        <v>181</v>
      </c>
      <c r="AD124">
        <v>174</v>
      </c>
      <c r="AE124">
        <v>96.13</v>
      </c>
      <c r="AF124">
        <v>4.0199999999999996</v>
      </c>
      <c r="AG124">
        <v>1.227778</v>
      </c>
      <c r="AH124">
        <v>79.12</v>
      </c>
      <c r="AI124">
        <v>30.52</v>
      </c>
      <c r="AJ124" s="31">
        <f t="shared" ca="1" si="2"/>
        <v>7</v>
      </c>
      <c r="AK124" s="32">
        <v>2.0134228187919461</v>
      </c>
      <c r="AL124" s="33">
        <v>3.3488000000000135</v>
      </c>
      <c r="AM124" s="26">
        <v>0</v>
      </c>
      <c r="AN124" s="26">
        <v>0</v>
      </c>
      <c r="AO124" s="26">
        <v>1</v>
      </c>
      <c r="AP124" s="26">
        <v>0</v>
      </c>
      <c r="AQ124" s="26">
        <v>0</v>
      </c>
      <c r="AR124">
        <v>1</v>
      </c>
      <c r="AS124">
        <v>0</v>
      </c>
      <c r="AT124">
        <v>1</v>
      </c>
      <c r="AU124">
        <v>1</v>
      </c>
    </row>
    <row r="125" spans="1:47" x14ac:dyDescent="0.25">
      <c r="A125" s="59">
        <v>41909</v>
      </c>
      <c r="B125" t="s">
        <v>321</v>
      </c>
      <c r="C125" t="s">
        <v>5</v>
      </c>
      <c r="D125" t="s">
        <v>582</v>
      </c>
      <c r="E125" t="s">
        <v>322</v>
      </c>
      <c r="F125" t="s">
        <v>583</v>
      </c>
      <c r="G125">
        <v>2</v>
      </c>
      <c r="H125">
        <v>24</v>
      </c>
      <c r="I125">
        <v>11</v>
      </c>
      <c r="J125">
        <v>6.6150000000000002</v>
      </c>
      <c r="K125">
        <v>481</v>
      </c>
      <c r="L125">
        <v>0</v>
      </c>
      <c r="M125">
        <v>0</v>
      </c>
      <c r="N125">
        <v>481</v>
      </c>
      <c r="O125">
        <v>2</v>
      </c>
      <c r="P125">
        <v>0.42</v>
      </c>
      <c r="Q125">
        <v>248</v>
      </c>
      <c r="R125">
        <v>243</v>
      </c>
      <c r="S125">
        <v>0</v>
      </c>
      <c r="T125">
        <v>0</v>
      </c>
      <c r="U125">
        <v>97.98</v>
      </c>
      <c r="V125">
        <v>97.58</v>
      </c>
      <c r="W125">
        <v>243</v>
      </c>
      <c r="X125">
        <v>10</v>
      </c>
      <c r="Y125">
        <v>4.12</v>
      </c>
      <c r="Z125">
        <v>248</v>
      </c>
      <c r="AA125">
        <v>228</v>
      </c>
      <c r="AB125">
        <v>91.94</v>
      </c>
      <c r="AC125">
        <v>357</v>
      </c>
      <c r="AD125">
        <v>265</v>
      </c>
      <c r="AE125">
        <v>74.23</v>
      </c>
      <c r="AF125">
        <v>3.86</v>
      </c>
      <c r="AG125">
        <v>0.2</v>
      </c>
      <c r="AH125">
        <v>58.4</v>
      </c>
      <c r="AI125">
        <v>5.0999999999999996</v>
      </c>
      <c r="AJ125" s="31">
        <f t="shared" ca="1" si="2"/>
        <v>7</v>
      </c>
      <c r="AK125" s="32">
        <v>3.5714285714285712</v>
      </c>
      <c r="AL125" s="33">
        <v>6.0016000000000043</v>
      </c>
      <c r="AM125" s="26">
        <v>0</v>
      </c>
      <c r="AN125" s="26">
        <v>0</v>
      </c>
      <c r="AO125" s="26">
        <v>2</v>
      </c>
      <c r="AP125" s="26">
        <v>0</v>
      </c>
      <c r="AQ125" s="26">
        <v>0</v>
      </c>
      <c r="AR125">
        <v>1</v>
      </c>
      <c r="AS125">
        <v>1</v>
      </c>
      <c r="AT125">
        <v>5</v>
      </c>
      <c r="AU125">
        <v>3</v>
      </c>
    </row>
    <row r="126" spans="1:47" x14ac:dyDescent="0.25">
      <c r="A126" s="59">
        <v>41909</v>
      </c>
      <c r="B126" t="s">
        <v>321</v>
      </c>
      <c r="C126" t="s">
        <v>5</v>
      </c>
      <c r="D126" t="s">
        <v>582</v>
      </c>
      <c r="E126" t="s">
        <v>322</v>
      </c>
      <c r="F126" t="s">
        <v>584</v>
      </c>
      <c r="G126">
        <v>4</v>
      </c>
      <c r="H126">
        <v>56</v>
      </c>
      <c r="I126">
        <v>23</v>
      </c>
      <c r="J126">
        <v>16.63</v>
      </c>
      <c r="K126">
        <v>3267</v>
      </c>
      <c r="L126">
        <v>0</v>
      </c>
      <c r="M126">
        <v>0</v>
      </c>
      <c r="N126">
        <v>3267</v>
      </c>
      <c r="O126">
        <v>60</v>
      </c>
      <c r="P126">
        <v>1.84</v>
      </c>
      <c r="Q126">
        <v>1518</v>
      </c>
      <c r="R126">
        <v>1465</v>
      </c>
      <c r="S126">
        <v>0</v>
      </c>
      <c r="T126">
        <v>0</v>
      </c>
      <c r="U126">
        <v>96.51</v>
      </c>
      <c r="V126">
        <v>94.74</v>
      </c>
      <c r="W126">
        <v>1465</v>
      </c>
      <c r="X126">
        <v>14</v>
      </c>
      <c r="Y126">
        <v>0.96</v>
      </c>
      <c r="Z126">
        <v>396</v>
      </c>
      <c r="AA126">
        <v>277</v>
      </c>
      <c r="AB126">
        <v>69.95</v>
      </c>
      <c r="AC126">
        <v>278</v>
      </c>
      <c r="AD126">
        <v>264</v>
      </c>
      <c r="AE126">
        <v>94.96</v>
      </c>
      <c r="AF126">
        <v>29.03</v>
      </c>
      <c r="AG126">
        <v>29.03</v>
      </c>
      <c r="AH126">
        <v>174.57</v>
      </c>
      <c r="AI126">
        <v>100</v>
      </c>
      <c r="AJ126" s="31">
        <f t="shared" ca="1" si="2"/>
        <v>7</v>
      </c>
      <c r="AK126" s="32">
        <v>0.96418732782369143</v>
      </c>
      <c r="AL126" s="33">
        <v>79.846800000000073</v>
      </c>
      <c r="AM126" s="26">
        <v>0</v>
      </c>
      <c r="AN126" s="26">
        <v>1</v>
      </c>
      <c r="AO126" s="26">
        <v>2</v>
      </c>
      <c r="AP126" s="26">
        <v>0</v>
      </c>
      <c r="AQ126" s="26">
        <v>4</v>
      </c>
      <c r="AR126">
        <v>0</v>
      </c>
      <c r="AS126">
        <v>1</v>
      </c>
      <c r="AT126">
        <v>0</v>
      </c>
      <c r="AU126">
        <v>6</v>
      </c>
    </row>
    <row r="127" spans="1:47" x14ac:dyDescent="0.25">
      <c r="A127" s="59">
        <v>41909</v>
      </c>
      <c r="B127" t="s">
        <v>321</v>
      </c>
      <c r="C127" t="s">
        <v>5</v>
      </c>
      <c r="D127" t="s">
        <v>585</v>
      </c>
      <c r="E127" t="s">
        <v>322</v>
      </c>
      <c r="F127" t="s">
        <v>687</v>
      </c>
      <c r="G127">
        <v>6</v>
      </c>
      <c r="H127">
        <v>64</v>
      </c>
      <c r="I127">
        <v>38</v>
      </c>
      <c r="J127">
        <v>30.08</v>
      </c>
      <c r="K127">
        <v>21133</v>
      </c>
      <c r="L127">
        <v>1644</v>
      </c>
      <c r="M127">
        <v>7.78</v>
      </c>
      <c r="N127">
        <v>19489</v>
      </c>
      <c r="O127">
        <v>10</v>
      </c>
      <c r="P127">
        <v>0.05</v>
      </c>
      <c r="Q127">
        <v>9769</v>
      </c>
      <c r="R127">
        <v>8829</v>
      </c>
      <c r="S127">
        <v>824</v>
      </c>
      <c r="T127">
        <v>8.43</v>
      </c>
      <c r="U127">
        <v>90.38</v>
      </c>
      <c r="V127">
        <v>90.33</v>
      </c>
      <c r="W127">
        <v>8829</v>
      </c>
      <c r="X127">
        <v>13</v>
      </c>
      <c r="Y127">
        <v>0.15</v>
      </c>
      <c r="Z127">
        <v>3076</v>
      </c>
      <c r="AA127">
        <v>3017</v>
      </c>
      <c r="AB127">
        <v>98.08</v>
      </c>
      <c r="AC127">
        <v>278</v>
      </c>
      <c r="AD127">
        <v>272</v>
      </c>
      <c r="AE127">
        <v>97.84</v>
      </c>
      <c r="AF127">
        <v>76</v>
      </c>
      <c r="AG127">
        <v>76</v>
      </c>
      <c r="AH127">
        <v>252.65</v>
      </c>
      <c r="AI127">
        <v>100</v>
      </c>
      <c r="AJ127" s="31">
        <f t="shared" ca="1" si="2"/>
        <v>7</v>
      </c>
      <c r="AK127" s="32">
        <v>0.21367521367521369</v>
      </c>
      <c r="AL127" s="33">
        <v>944.66230000000007</v>
      </c>
      <c r="AM127" s="26">
        <v>0</v>
      </c>
      <c r="AN127" s="26">
        <v>1</v>
      </c>
      <c r="AO127" s="26">
        <v>2</v>
      </c>
      <c r="AP127" s="26">
        <v>0</v>
      </c>
      <c r="AQ127" s="26">
        <v>6</v>
      </c>
      <c r="AR127">
        <v>0</v>
      </c>
      <c r="AS127">
        <v>1</v>
      </c>
      <c r="AT127">
        <v>0</v>
      </c>
      <c r="AU127">
        <v>7</v>
      </c>
    </row>
    <row r="128" spans="1:47" x14ac:dyDescent="0.25">
      <c r="A128" s="59">
        <v>41909</v>
      </c>
      <c r="B128" t="s">
        <v>321</v>
      </c>
      <c r="C128" t="s">
        <v>5</v>
      </c>
      <c r="D128" t="s">
        <v>585</v>
      </c>
      <c r="E128" t="s">
        <v>322</v>
      </c>
      <c r="F128" t="s">
        <v>586</v>
      </c>
      <c r="G128">
        <v>6</v>
      </c>
      <c r="H128">
        <v>64</v>
      </c>
      <c r="I128">
        <v>38</v>
      </c>
      <c r="J128">
        <v>30.08</v>
      </c>
      <c r="K128">
        <v>15053</v>
      </c>
      <c r="L128">
        <v>5</v>
      </c>
      <c r="M128">
        <v>0.03</v>
      </c>
      <c r="N128">
        <v>15048</v>
      </c>
      <c r="O128">
        <v>7</v>
      </c>
      <c r="P128">
        <v>0.05</v>
      </c>
      <c r="Q128">
        <v>6807</v>
      </c>
      <c r="R128">
        <v>6614</v>
      </c>
      <c r="S128">
        <v>123</v>
      </c>
      <c r="T128">
        <v>1.81</v>
      </c>
      <c r="U128">
        <v>97.16</v>
      </c>
      <c r="V128">
        <v>97.12</v>
      </c>
      <c r="W128">
        <v>6614</v>
      </c>
      <c r="X128">
        <v>9</v>
      </c>
      <c r="Y128">
        <v>0.14000000000000001</v>
      </c>
      <c r="Z128">
        <v>3666</v>
      </c>
      <c r="AA128">
        <v>3590</v>
      </c>
      <c r="AB128">
        <v>97.93</v>
      </c>
      <c r="AC128">
        <v>1656</v>
      </c>
      <c r="AD128">
        <v>1641</v>
      </c>
      <c r="AE128">
        <v>99.09</v>
      </c>
      <c r="AF128">
        <v>75.86</v>
      </c>
      <c r="AG128">
        <v>75.86</v>
      </c>
      <c r="AH128">
        <v>252.21</v>
      </c>
      <c r="AI128">
        <v>100</v>
      </c>
      <c r="AJ128" s="31">
        <f t="shared" ca="1" si="2"/>
        <v>7</v>
      </c>
      <c r="AK128" s="32">
        <v>0.19292604501607716</v>
      </c>
      <c r="AL128" s="33">
        <v>196.0415999999997</v>
      </c>
      <c r="AM128" s="26">
        <v>0</v>
      </c>
      <c r="AN128" s="26">
        <v>0</v>
      </c>
      <c r="AO128" s="26">
        <v>1</v>
      </c>
      <c r="AP128" s="26">
        <v>0</v>
      </c>
      <c r="AQ128" s="26">
        <v>0</v>
      </c>
      <c r="AR128">
        <v>0</v>
      </c>
      <c r="AS128">
        <v>1</v>
      </c>
      <c r="AT128">
        <v>0</v>
      </c>
      <c r="AU128">
        <v>7</v>
      </c>
    </row>
    <row r="129" spans="1:47" x14ac:dyDescent="0.25">
      <c r="A129" s="59">
        <v>41909</v>
      </c>
      <c r="B129" t="s">
        <v>321</v>
      </c>
      <c r="C129" t="s">
        <v>5</v>
      </c>
      <c r="D129" t="s">
        <v>10858</v>
      </c>
      <c r="E129" t="s">
        <v>322</v>
      </c>
      <c r="F129" t="s">
        <v>6328</v>
      </c>
      <c r="G129">
        <v>6</v>
      </c>
      <c r="H129">
        <v>56</v>
      </c>
      <c r="I129">
        <v>39</v>
      </c>
      <c r="J129">
        <v>31</v>
      </c>
      <c r="K129">
        <v>9629</v>
      </c>
      <c r="L129">
        <v>0</v>
      </c>
      <c r="M129">
        <v>0</v>
      </c>
      <c r="N129">
        <v>9629</v>
      </c>
      <c r="O129">
        <v>24</v>
      </c>
      <c r="P129">
        <v>0.25</v>
      </c>
      <c r="Q129">
        <v>4380</v>
      </c>
      <c r="R129">
        <v>4294</v>
      </c>
      <c r="S129">
        <v>48</v>
      </c>
      <c r="T129">
        <v>1.1000000000000001</v>
      </c>
      <c r="U129">
        <v>98.04</v>
      </c>
      <c r="V129">
        <v>97.79</v>
      </c>
      <c r="W129">
        <v>4294</v>
      </c>
      <c r="X129">
        <v>8</v>
      </c>
      <c r="Y129">
        <v>0.19</v>
      </c>
      <c r="Z129">
        <v>3750</v>
      </c>
      <c r="AA129">
        <v>3634</v>
      </c>
      <c r="AB129">
        <v>96.91</v>
      </c>
      <c r="AC129">
        <v>3592</v>
      </c>
      <c r="AD129">
        <v>3564</v>
      </c>
      <c r="AE129">
        <v>99.22</v>
      </c>
      <c r="AF129">
        <v>77.47</v>
      </c>
      <c r="AG129">
        <v>77.28</v>
      </c>
      <c r="AH129">
        <v>249.92</v>
      </c>
      <c r="AI129">
        <v>99.75</v>
      </c>
      <c r="AJ129" s="31">
        <f t="shared" ca="1" si="2"/>
        <v>7</v>
      </c>
      <c r="AK129" s="32">
        <v>0.18939393939393939</v>
      </c>
      <c r="AL129" s="33">
        <v>96.797999999999718</v>
      </c>
      <c r="AM129" s="26">
        <v>0</v>
      </c>
      <c r="AN129" s="26">
        <v>0</v>
      </c>
      <c r="AO129" s="26">
        <v>1</v>
      </c>
      <c r="AP129" s="26">
        <v>0</v>
      </c>
      <c r="AQ129" s="26">
        <v>0</v>
      </c>
      <c r="AR129">
        <v>0</v>
      </c>
      <c r="AS129">
        <v>1</v>
      </c>
      <c r="AT129">
        <v>0</v>
      </c>
      <c r="AU129">
        <v>2</v>
      </c>
    </row>
    <row r="130" spans="1:47" x14ac:dyDescent="0.25">
      <c r="A130" s="59">
        <v>41909</v>
      </c>
      <c r="B130" t="s">
        <v>321</v>
      </c>
      <c r="C130" t="s">
        <v>5</v>
      </c>
      <c r="D130" t="s">
        <v>824</v>
      </c>
      <c r="E130" t="s">
        <v>322</v>
      </c>
      <c r="F130" t="s">
        <v>825</v>
      </c>
      <c r="G130">
        <v>4</v>
      </c>
      <c r="H130">
        <v>56</v>
      </c>
      <c r="I130">
        <v>23</v>
      </c>
      <c r="J130">
        <v>16.63</v>
      </c>
      <c r="K130">
        <v>4336</v>
      </c>
      <c r="L130">
        <v>0</v>
      </c>
      <c r="M130">
        <v>0</v>
      </c>
      <c r="N130">
        <v>4336</v>
      </c>
      <c r="O130">
        <v>8</v>
      </c>
      <c r="P130">
        <v>0.18</v>
      </c>
      <c r="Q130">
        <v>979</v>
      </c>
      <c r="R130">
        <v>978</v>
      </c>
      <c r="S130">
        <v>0</v>
      </c>
      <c r="T130">
        <v>0</v>
      </c>
      <c r="U130">
        <v>99.9</v>
      </c>
      <c r="V130">
        <v>99.71</v>
      </c>
      <c r="W130">
        <v>978</v>
      </c>
      <c r="X130">
        <v>31</v>
      </c>
      <c r="Y130">
        <v>3.17</v>
      </c>
      <c r="Z130">
        <v>807</v>
      </c>
      <c r="AA130">
        <v>806</v>
      </c>
      <c r="AB130">
        <v>99.88</v>
      </c>
      <c r="AC130">
        <v>922</v>
      </c>
      <c r="AD130">
        <v>920</v>
      </c>
      <c r="AE130">
        <v>99.78</v>
      </c>
      <c r="AF130">
        <v>15.59</v>
      </c>
      <c r="AG130">
        <v>11.04</v>
      </c>
      <c r="AH130">
        <v>93.73</v>
      </c>
      <c r="AI130">
        <v>70.819999999999993</v>
      </c>
      <c r="AJ130" s="31">
        <f t="shared" ref="AJ130:AJ193" ca="1" si="3">DAY(TODAY()-DAY(A130))</f>
        <v>7</v>
      </c>
      <c r="AK130" s="32">
        <v>2.838827838827839</v>
      </c>
      <c r="AL130" s="33">
        <v>2.839100000000061</v>
      </c>
      <c r="AM130" s="26">
        <v>0</v>
      </c>
      <c r="AN130" s="26">
        <v>0</v>
      </c>
      <c r="AO130" s="26">
        <v>1</v>
      </c>
      <c r="AP130" s="26">
        <v>0</v>
      </c>
      <c r="AQ130" s="26">
        <v>0</v>
      </c>
      <c r="AR130">
        <v>1</v>
      </c>
      <c r="AS130">
        <v>0</v>
      </c>
      <c r="AT130">
        <v>3</v>
      </c>
      <c r="AU130">
        <v>0</v>
      </c>
    </row>
    <row r="131" spans="1:47" x14ac:dyDescent="0.25">
      <c r="A131" s="59">
        <v>41909</v>
      </c>
      <c r="B131" t="s">
        <v>321</v>
      </c>
      <c r="C131" t="s">
        <v>5</v>
      </c>
      <c r="D131" t="s">
        <v>10859</v>
      </c>
      <c r="E131" t="s">
        <v>322</v>
      </c>
      <c r="F131" t="s">
        <v>6535</v>
      </c>
      <c r="G131">
        <v>3</v>
      </c>
      <c r="H131">
        <v>40</v>
      </c>
      <c r="I131">
        <v>17</v>
      </c>
      <c r="J131">
        <v>11.49</v>
      </c>
      <c r="K131">
        <v>676</v>
      </c>
      <c r="L131">
        <v>0</v>
      </c>
      <c r="M131">
        <v>0</v>
      </c>
      <c r="N131">
        <v>676</v>
      </c>
      <c r="O131">
        <v>1</v>
      </c>
      <c r="P131">
        <v>0.15</v>
      </c>
      <c r="Q131">
        <v>318</v>
      </c>
      <c r="R131">
        <v>304</v>
      </c>
      <c r="S131">
        <v>0</v>
      </c>
      <c r="T131">
        <v>0</v>
      </c>
      <c r="U131">
        <v>95.6</v>
      </c>
      <c r="V131">
        <v>95.46</v>
      </c>
      <c r="W131">
        <v>304</v>
      </c>
      <c r="X131">
        <v>1</v>
      </c>
      <c r="Y131">
        <v>0.33</v>
      </c>
      <c r="Z131">
        <v>696</v>
      </c>
      <c r="AA131">
        <v>696</v>
      </c>
      <c r="AB131">
        <v>100</v>
      </c>
      <c r="AC131">
        <v>1111</v>
      </c>
      <c r="AD131">
        <v>1109</v>
      </c>
      <c r="AE131">
        <v>99.82</v>
      </c>
      <c r="AF131">
        <v>14.8</v>
      </c>
      <c r="AG131">
        <v>14.59</v>
      </c>
      <c r="AH131">
        <v>128.81</v>
      </c>
      <c r="AI131">
        <v>98.55</v>
      </c>
      <c r="AJ131" s="31">
        <f t="shared" ca="1" si="3"/>
        <v>7</v>
      </c>
      <c r="AK131" s="32">
        <v>0.1394700139470014</v>
      </c>
      <c r="AL131" s="33">
        <v>14.43720000000002</v>
      </c>
      <c r="AM131" s="26">
        <v>0</v>
      </c>
      <c r="AN131" s="26">
        <v>0</v>
      </c>
      <c r="AO131" s="26">
        <v>1</v>
      </c>
      <c r="AP131" s="26">
        <v>0</v>
      </c>
      <c r="AQ131" s="26">
        <v>0</v>
      </c>
      <c r="AR131">
        <v>0</v>
      </c>
      <c r="AS131">
        <v>1</v>
      </c>
      <c r="AT131">
        <v>0</v>
      </c>
      <c r="AU131">
        <v>1</v>
      </c>
    </row>
    <row r="132" spans="1:47" x14ac:dyDescent="0.25">
      <c r="A132" s="59">
        <v>41909</v>
      </c>
      <c r="B132" t="s">
        <v>321</v>
      </c>
      <c r="C132" t="s">
        <v>5</v>
      </c>
      <c r="D132" t="s">
        <v>756</v>
      </c>
      <c r="E132" t="s">
        <v>322</v>
      </c>
      <c r="F132" t="s">
        <v>757</v>
      </c>
      <c r="G132">
        <v>2</v>
      </c>
      <c r="H132">
        <v>16</v>
      </c>
      <c r="I132">
        <v>12</v>
      </c>
      <c r="J132">
        <v>7.4020000000000001</v>
      </c>
      <c r="K132">
        <v>2388</v>
      </c>
      <c r="L132">
        <v>148</v>
      </c>
      <c r="M132">
        <v>6.2</v>
      </c>
      <c r="N132">
        <v>2240</v>
      </c>
      <c r="O132">
        <v>1</v>
      </c>
      <c r="P132">
        <v>0.04</v>
      </c>
      <c r="Q132">
        <v>1166</v>
      </c>
      <c r="R132">
        <v>1143</v>
      </c>
      <c r="S132">
        <v>22</v>
      </c>
      <c r="T132">
        <v>1.89</v>
      </c>
      <c r="U132">
        <v>98.03</v>
      </c>
      <c r="V132">
        <v>97.98</v>
      </c>
      <c r="W132">
        <v>1143</v>
      </c>
      <c r="X132">
        <v>6</v>
      </c>
      <c r="Y132">
        <v>0.52</v>
      </c>
      <c r="Z132">
        <v>633</v>
      </c>
      <c r="AA132">
        <v>627</v>
      </c>
      <c r="AB132">
        <v>99.05</v>
      </c>
      <c r="AC132">
        <v>198</v>
      </c>
      <c r="AD132">
        <v>196</v>
      </c>
      <c r="AE132">
        <v>98.99</v>
      </c>
      <c r="AF132">
        <v>8.4</v>
      </c>
      <c r="AG132">
        <v>8.4</v>
      </c>
      <c r="AH132">
        <v>113.54</v>
      </c>
      <c r="AI132">
        <v>100</v>
      </c>
      <c r="AJ132" s="31">
        <f t="shared" ca="1" si="3"/>
        <v>7</v>
      </c>
      <c r="AK132" s="32">
        <v>0.84269662921348309</v>
      </c>
      <c r="AL132" s="33">
        <v>23.553199999999951</v>
      </c>
      <c r="AM132" s="26">
        <v>0</v>
      </c>
      <c r="AN132" s="26">
        <v>0</v>
      </c>
      <c r="AO132" s="26">
        <v>1</v>
      </c>
      <c r="AP132" s="26">
        <v>0</v>
      </c>
      <c r="AQ132" s="26">
        <v>3</v>
      </c>
      <c r="AR132">
        <v>0</v>
      </c>
      <c r="AS132">
        <v>1</v>
      </c>
      <c r="AT132">
        <v>0</v>
      </c>
      <c r="AU132">
        <v>6</v>
      </c>
    </row>
    <row r="133" spans="1:47" x14ac:dyDescent="0.25">
      <c r="A133" s="59">
        <v>41909</v>
      </c>
      <c r="B133" t="s">
        <v>321</v>
      </c>
      <c r="C133" t="s">
        <v>5</v>
      </c>
      <c r="D133" t="s">
        <v>1196</v>
      </c>
      <c r="E133" t="s">
        <v>322</v>
      </c>
      <c r="F133" t="s">
        <v>1413</v>
      </c>
      <c r="G133">
        <v>3</v>
      </c>
      <c r="H133">
        <v>40</v>
      </c>
      <c r="I133">
        <v>17</v>
      </c>
      <c r="J133">
        <v>11.49</v>
      </c>
      <c r="K133">
        <v>2489</v>
      </c>
      <c r="L133">
        <v>0</v>
      </c>
      <c r="M133">
        <v>0</v>
      </c>
      <c r="N133">
        <v>2466</v>
      </c>
      <c r="O133">
        <v>6</v>
      </c>
      <c r="P133">
        <v>0.24</v>
      </c>
      <c r="Q133">
        <v>1249</v>
      </c>
      <c r="R133">
        <v>1217</v>
      </c>
      <c r="S133">
        <v>0</v>
      </c>
      <c r="T133">
        <v>0</v>
      </c>
      <c r="U133">
        <v>97.44</v>
      </c>
      <c r="V133">
        <v>97.2</v>
      </c>
      <c r="W133">
        <v>1217</v>
      </c>
      <c r="X133">
        <v>7</v>
      </c>
      <c r="Y133">
        <v>0.57999999999999996</v>
      </c>
      <c r="Z133">
        <v>144</v>
      </c>
      <c r="AA133">
        <v>141</v>
      </c>
      <c r="AB133">
        <v>97.92</v>
      </c>
      <c r="AC133">
        <v>126</v>
      </c>
      <c r="AD133">
        <v>124</v>
      </c>
      <c r="AE133">
        <v>98.41</v>
      </c>
      <c r="AF133">
        <v>15.76</v>
      </c>
      <c r="AG133">
        <v>15.76</v>
      </c>
      <c r="AH133">
        <v>137.19</v>
      </c>
      <c r="AI133">
        <v>99.99</v>
      </c>
      <c r="AJ133" s="31">
        <f t="shared" ca="1" si="3"/>
        <v>7</v>
      </c>
      <c r="AK133" s="32">
        <v>0.58333333333333337</v>
      </c>
      <c r="AL133" s="33">
        <v>34.971999999999966</v>
      </c>
      <c r="AM133" s="26">
        <v>0</v>
      </c>
      <c r="AN133" s="26">
        <v>0</v>
      </c>
      <c r="AO133" s="26">
        <v>1</v>
      </c>
      <c r="AP133" s="26">
        <v>0</v>
      </c>
      <c r="AQ133" s="26">
        <v>0</v>
      </c>
      <c r="AR133">
        <v>0</v>
      </c>
      <c r="AS133">
        <v>1</v>
      </c>
      <c r="AT133">
        <v>0</v>
      </c>
      <c r="AU133">
        <v>4</v>
      </c>
    </row>
    <row r="134" spans="1:47" x14ac:dyDescent="0.25">
      <c r="A134" s="59">
        <v>41909</v>
      </c>
      <c r="B134" t="s">
        <v>321</v>
      </c>
      <c r="C134" t="s">
        <v>5</v>
      </c>
      <c r="D134" t="s">
        <v>10860</v>
      </c>
      <c r="E134" t="s">
        <v>322</v>
      </c>
      <c r="F134" t="s">
        <v>6693</v>
      </c>
      <c r="G134">
        <v>2</v>
      </c>
      <c r="H134">
        <v>24</v>
      </c>
      <c r="I134">
        <v>11</v>
      </c>
      <c r="J134">
        <v>6.6150000000000002</v>
      </c>
      <c r="K134">
        <v>577</v>
      </c>
      <c r="L134">
        <v>0</v>
      </c>
      <c r="M134">
        <v>0</v>
      </c>
      <c r="N134">
        <v>572</v>
      </c>
      <c r="O134">
        <v>3</v>
      </c>
      <c r="P134">
        <v>0.52</v>
      </c>
      <c r="Q134">
        <v>252</v>
      </c>
      <c r="R134">
        <v>247</v>
      </c>
      <c r="S134">
        <v>0</v>
      </c>
      <c r="T134">
        <v>0</v>
      </c>
      <c r="U134">
        <v>98.02</v>
      </c>
      <c r="V134">
        <v>97.5</v>
      </c>
      <c r="W134">
        <v>247</v>
      </c>
      <c r="X134">
        <v>0</v>
      </c>
      <c r="Y134">
        <v>0</v>
      </c>
      <c r="Z134">
        <v>198</v>
      </c>
      <c r="AA134">
        <v>195</v>
      </c>
      <c r="AB134">
        <v>98.48</v>
      </c>
      <c r="AC134">
        <v>192</v>
      </c>
      <c r="AD134">
        <v>190</v>
      </c>
      <c r="AE134">
        <v>98.96</v>
      </c>
      <c r="AF134">
        <v>3.77</v>
      </c>
      <c r="AG134">
        <v>0.06</v>
      </c>
      <c r="AH134">
        <v>57.05</v>
      </c>
      <c r="AI134">
        <v>1.48</v>
      </c>
      <c r="AJ134" s="31">
        <f t="shared" ca="1" si="3"/>
        <v>7</v>
      </c>
      <c r="AK134" s="32">
        <v>0</v>
      </c>
      <c r="AL134" s="33">
        <v>6.3</v>
      </c>
      <c r="AM134" s="26">
        <v>0</v>
      </c>
      <c r="AN134" s="26">
        <v>0</v>
      </c>
      <c r="AO134" s="26">
        <v>1</v>
      </c>
      <c r="AP134" s="26">
        <v>0</v>
      </c>
      <c r="AQ134" s="26">
        <v>0</v>
      </c>
      <c r="AR134">
        <v>0</v>
      </c>
      <c r="AS134">
        <v>1</v>
      </c>
      <c r="AT134">
        <v>0</v>
      </c>
      <c r="AU134">
        <v>1</v>
      </c>
    </row>
    <row r="135" spans="1:47" x14ac:dyDescent="0.25">
      <c r="A135" s="59">
        <v>41909</v>
      </c>
      <c r="B135" t="s">
        <v>321</v>
      </c>
      <c r="C135" t="s">
        <v>5</v>
      </c>
      <c r="D135" t="s">
        <v>950</v>
      </c>
      <c r="E135" t="s">
        <v>322</v>
      </c>
      <c r="F135" t="s">
        <v>952</v>
      </c>
      <c r="G135">
        <v>2</v>
      </c>
      <c r="H135">
        <v>24</v>
      </c>
      <c r="I135">
        <v>11</v>
      </c>
      <c r="J135">
        <v>6.6150000000000002</v>
      </c>
      <c r="K135">
        <v>622</v>
      </c>
      <c r="L135">
        <v>0</v>
      </c>
      <c r="M135">
        <v>0</v>
      </c>
      <c r="N135">
        <v>606</v>
      </c>
      <c r="O135">
        <v>0</v>
      </c>
      <c r="P135">
        <v>0</v>
      </c>
      <c r="Q135">
        <v>272</v>
      </c>
      <c r="R135">
        <v>252</v>
      </c>
      <c r="S135">
        <v>0</v>
      </c>
      <c r="T135">
        <v>0</v>
      </c>
      <c r="U135">
        <v>92.65</v>
      </c>
      <c r="V135">
        <v>92.65</v>
      </c>
      <c r="W135">
        <v>252</v>
      </c>
      <c r="X135">
        <v>2</v>
      </c>
      <c r="Y135">
        <v>0.79</v>
      </c>
      <c r="Z135">
        <v>253</v>
      </c>
      <c r="AA135">
        <v>241</v>
      </c>
      <c r="AB135">
        <v>95.26</v>
      </c>
      <c r="AC135">
        <v>236</v>
      </c>
      <c r="AD135">
        <v>230</v>
      </c>
      <c r="AE135">
        <v>97.46</v>
      </c>
      <c r="AF135">
        <v>3.4</v>
      </c>
      <c r="AG135">
        <v>0.22</v>
      </c>
      <c r="AH135">
        <v>51.41</v>
      </c>
      <c r="AI135">
        <v>6.5</v>
      </c>
      <c r="AJ135" s="31">
        <f t="shared" ca="1" si="3"/>
        <v>7</v>
      </c>
      <c r="AK135" s="32">
        <v>0.82987551867219922</v>
      </c>
      <c r="AL135" s="33">
        <v>19.991999999999983</v>
      </c>
      <c r="AM135" s="26">
        <v>0</v>
      </c>
      <c r="AN135" s="26">
        <v>1</v>
      </c>
      <c r="AO135" s="26">
        <v>2</v>
      </c>
      <c r="AP135" s="26">
        <v>0</v>
      </c>
      <c r="AQ135" s="26">
        <v>2</v>
      </c>
      <c r="AR135">
        <v>0</v>
      </c>
      <c r="AS135">
        <v>1</v>
      </c>
      <c r="AT135">
        <v>0</v>
      </c>
      <c r="AU135">
        <v>4</v>
      </c>
    </row>
    <row r="136" spans="1:47" x14ac:dyDescent="0.25">
      <c r="A136" s="59">
        <v>41909</v>
      </c>
      <c r="B136" t="s">
        <v>321</v>
      </c>
      <c r="C136" t="s">
        <v>5</v>
      </c>
      <c r="D136" t="s">
        <v>593</v>
      </c>
      <c r="E136" t="s">
        <v>322</v>
      </c>
      <c r="F136" t="s">
        <v>594</v>
      </c>
      <c r="G136">
        <v>2</v>
      </c>
      <c r="H136">
        <v>24</v>
      </c>
      <c r="I136">
        <v>11</v>
      </c>
      <c r="J136">
        <v>6.6150000000000002</v>
      </c>
      <c r="K136">
        <v>2524</v>
      </c>
      <c r="L136">
        <v>0</v>
      </c>
      <c r="M136">
        <v>0</v>
      </c>
      <c r="N136">
        <v>2502</v>
      </c>
      <c r="O136">
        <v>6</v>
      </c>
      <c r="P136">
        <v>0.24</v>
      </c>
      <c r="Q136">
        <v>672</v>
      </c>
      <c r="R136">
        <v>659</v>
      </c>
      <c r="S136">
        <v>0</v>
      </c>
      <c r="T136">
        <v>0</v>
      </c>
      <c r="U136">
        <v>98.07</v>
      </c>
      <c r="V136">
        <v>97.83</v>
      </c>
      <c r="W136">
        <v>659</v>
      </c>
      <c r="X136">
        <v>2</v>
      </c>
      <c r="Y136">
        <v>0.3</v>
      </c>
      <c r="Z136">
        <v>517</v>
      </c>
      <c r="AA136">
        <v>491</v>
      </c>
      <c r="AB136">
        <v>94.97</v>
      </c>
      <c r="AC136">
        <v>492</v>
      </c>
      <c r="AD136">
        <v>487</v>
      </c>
      <c r="AE136">
        <v>98.98</v>
      </c>
      <c r="AF136">
        <v>8.91</v>
      </c>
      <c r="AG136">
        <v>8.32</v>
      </c>
      <c r="AH136">
        <v>134.71</v>
      </c>
      <c r="AI136">
        <v>93.42</v>
      </c>
      <c r="AJ136" s="31">
        <f t="shared" ca="1" si="3"/>
        <v>7</v>
      </c>
      <c r="AK136" s="32">
        <v>0.30534351145038169</v>
      </c>
      <c r="AL136" s="33">
        <v>14.582400000000012</v>
      </c>
      <c r="AM136" s="26">
        <v>0</v>
      </c>
      <c r="AN136" s="26">
        <v>0</v>
      </c>
      <c r="AO136" s="26">
        <v>1</v>
      </c>
      <c r="AP136" s="26">
        <v>0</v>
      </c>
      <c r="AQ136" s="26">
        <v>0</v>
      </c>
      <c r="AR136">
        <v>0</v>
      </c>
      <c r="AS136">
        <v>1</v>
      </c>
      <c r="AT136">
        <v>0</v>
      </c>
      <c r="AU136">
        <v>5</v>
      </c>
    </row>
    <row r="137" spans="1:47" x14ac:dyDescent="0.25">
      <c r="A137" s="59">
        <v>41909</v>
      </c>
      <c r="B137" t="s">
        <v>321</v>
      </c>
      <c r="C137" t="s">
        <v>5</v>
      </c>
      <c r="D137" t="s">
        <v>346</v>
      </c>
      <c r="E137" t="s">
        <v>322</v>
      </c>
      <c r="F137" t="s">
        <v>595</v>
      </c>
      <c r="G137">
        <v>6</v>
      </c>
      <c r="H137">
        <v>88</v>
      </c>
      <c r="I137">
        <v>35</v>
      </c>
      <c r="J137">
        <v>27.34</v>
      </c>
      <c r="K137">
        <v>4057</v>
      </c>
      <c r="L137">
        <v>0</v>
      </c>
      <c r="M137">
        <v>0</v>
      </c>
      <c r="N137">
        <v>4057</v>
      </c>
      <c r="O137">
        <v>2</v>
      </c>
      <c r="P137">
        <v>0.05</v>
      </c>
      <c r="Q137">
        <v>2255</v>
      </c>
      <c r="R137">
        <v>2254</v>
      </c>
      <c r="S137">
        <v>0</v>
      </c>
      <c r="T137">
        <v>0</v>
      </c>
      <c r="U137">
        <v>99.96</v>
      </c>
      <c r="V137">
        <v>99.91</v>
      </c>
      <c r="W137">
        <v>2254</v>
      </c>
      <c r="X137">
        <v>58</v>
      </c>
      <c r="Y137">
        <v>2.57</v>
      </c>
      <c r="Z137">
        <v>2453</v>
      </c>
      <c r="AA137">
        <v>2380</v>
      </c>
      <c r="AB137">
        <v>97.02</v>
      </c>
      <c r="AC137">
        <v>1768</v>
      </c>
      <c r="AD137">
        <v>1647</v>
      </c>
      <c r="AE137">
        <v>93.16</v>
      </c>
      <c r="AF137">
        <v>18.579999999999998</v>
      </c>
      <c r="AG137">
        <v>3.28</v>
      </c>
      <c r="AH137">
        <v>67.98</v>
      </c>
      <c r="AI137">
        <v>17.62</v>
      </c>
      <c r="AJ137" s="31">
        <f t="shared" ca="1" si="3"/>
        <v>7</v>
      </c>
      <c r="AK137" s="32">
        <v>3.8132807363576595</v>
      </c>
      <c r="AL137" s="33">
        <v>2.0295000000000769</v>
      </c>
      <c r="AM137" s="26">
        <v>0</v>
      </c>
      <c r="AN137" s="26">
        <v>0</v>
      </c>
      <c r="AO137" s="26">
        <v>1</v>
      </c>
      <c r="AP137" s="26">
        <v>0</v>
      </c>
      <c r="AQ137" s="26">
        <v>0</v>
      </c>
      <c r="AR137">
        <v>1</v>
      </c>
      <c r="AS137">
        <v>0</v>
      </c>
      <c r="AT137">
        <v>6</v>
      </c>
      <c r="AU137">
        <v>0</v>
      </c>
    </row>
    <row r="138" spans="1:47" x14ac:dyDescent="0.25">
      <c r="A138" s="59">
        <v>41909</v>
      </c>
      <c r="B138" t="s">
        <v>321</v>
      </c>
      <c r="C138" t="s">
        <v>5</v>
      </c>
      <c r="D138" t="s">
        <v>346</v>
      </c>
      <c r="E138" t="s">
        <v>322</v>
      </c>
      <c r="F138" t="s">
        <v>347</v>
      </c>
      <c r="G138">
        <v>4</v>
      </c>
      <c r="H138">
        <v>56</v>
      </c>
      <c r="I138">
        <v>23</v>
      </c>
      <c r="J138">
        <v>16.63</v>
      </c>
      <c r="K138">
        <v>4103</v>
      </c>
      <c r="L138">
        <v>0</v>
      </c>
      <c r="M138">
        <v>0</v>
      </c>
      <c r="N138">
        <v>3995</v>
      </c>
      <c r="O138">
        <v>22</v>
      </c>
      <c r="P138">
        <v>0.55000000000000004</v>
      </c>
      <c r="Q138">
        <v>1653</v>
      </c>
      <c r="R138">
        <v>1399</v>
      </c>
      <c r="S138">
        <v>0</v>
      </c>
      <c r="T138">
        <v>0</v>
      </c>
      <c r="U138">
        <v>84.63</v>
      </c>
      <c r="V138">
        <v>84.17</v>
      </c>
      <c r="W138">
        <v>1399</v>
      </c>
      <c r="X138">
        <v>91</v>
      </c>
      <c r="Y138">
        <v>6.5</v>
      </c>
      <c r="Z138">
        <v>1818</v>
      </c>
      <c r="AA138">
        <v>1685</v>
      </c>
      <c r="AB138">
        <v>92.68</v>
      </c>
      <c r="AC138">
        <v>2183</v>
      </c>
      <c r="AD138">
        <v>2102</v>
      </c>
      <c r="AE138">
        <v>96.29</v>
      </c>
      <c r="AF138">
        <v>29.9</v>
      </c>
      <c r="AG138">
        <v>29.83</v>
      </c>
      <c r="AH138">
        <v>179.8</v>
      </c>
      <c r="AI138">
        <v>99.77</v>
      </c>
      <c r="AJ138" s="31">
        <f t="shared" ca="1" si="3"/>
        <v>7</v>
      </c>
      <c r="AK138" s="32">
        <v>5.0110132158590313</v>
      </c>
      <c r="AL138" s="33">
        <v>261.66989999999998</v>
      </c>
      <c r="AM138" s="26">
        <v>1</v>
      </c>
      <c r="AN138" s="26">
        <v>1</v>
      </c>
      <c r="AO138" s="26">
        <v>4</v>
      </c>
      <c r="AP138" s="26">
        <v>1</v>
      </c>
      <c r="AQ138" s="26">
        <v>4</v>
      </c>
      <c r="AR138">
        <v>1</v>
      </c>
      <c r="AS138">
        <v>1</v>
      </c>
      <c r="AT138">
        <v>2</v>
      </c>
      <c r="AU138">
        <v>6</v>
      </c>
    </row>
    <row r="139" spans="1:47" x14ac:dyDescent="0.25">
      <c r="A139" s="59">
        <v>41909</v>
      </c>
      <c r="B139" t="s">
        <v>321</v>
      </c>
      <c r="C139" t="s">
        <v>7</v>
      </c>
      <c r="D139" t="s">
        <v>10861</v>
      </c>
      <c r="E139" t="s">
        <v>323</v>
      </c>
      <c r="F139" t="s">
        <v>7001</v>
      </c>
      <c r="G139">
        <v>2</v>
      </c>
      <c r="H139">
        <v>24</v>
      </c>
      <c r="I139">
        <v>11</v>
      </c>
      <c r="J139">
        <v>6.6150000000000002</v>
      </c>
      <c r="K139">
        <v>817</v>
      </c>
      <c r="L139">
        <v>0</v>
      </c>
      <c r="M139">
        <v>0</v>
      </c>
      <c r="N139">
        <v>817</v>
      </c>
      <c r="O139">
        <v>23</v>
      </c>
      <c r="P139">
        <v>2.82</v>
      </c>
      <c r="Q139">
        <v>252</v>
      </c>
      <c r="R139">
        <v>252</v>
      </c>
      <c r="S139">
        <v>0</v>
      </c>
      <c r="T139">
        <v>0</v>
      </c>
      <c r="U139">
        <v>100</v>
      </c>
      <c r="V139">
        <v>97.18</v>
      </c>
      <c r="W139">
        <v>252</v>
      </c>
      <c r="X139">
        <v>0</v>
      </c>
      <c r="Y139">
        <v>0</v>
      </c>
      <c r="Z139">
        <v>292</v>
      </c>
      <c r="AA139">
        <v>292</v>
      </c>
      <c r="AB139">
        <v>100</v>
      </c>
      <c r="AC139">
        <v>270</v>
      </c>
      <c r="AD139">
        <v>269</v>
      </c>
      <c r="AE139">
        <v>99.63</v>
      </c>
      <c r="AF139">
        <v>2.73</v>
      </c>
      <c r="AG139">
        <v>0.08</v>
      </c>
      <c r="AH139">
        <v>41.35</v>
      </c>
      <c r="AI139">
        <v>3.03</v>
      </c>
      <c r="AJ139" s="31">
        <f t="shared" ca="1" si="3"/>
        <v>7</v>
      </c>
      <c r="AK139" s="32">
        <v>0</v>
      </c>
      <c r="AL139" s="33">
        <v>7.106399999999983</v>
      </c>
      <c r="AM139" s="26">
        <v>0</v>
      </c>
      <c r="AN139" s="26">
        <v>0</v>
      </c>
      <c r="AO139" s="26">
        <v>1</v>
      </c>
      <c r="AP139" s="26">
        <v>0</v>
      </c>
      <c r="AQ139" s="26">
        <v>0</v>
      </c>
      <c r="AR139">
        <v>0</v>
      </c>
      <c r="AS139">
        <v>1</v>
      </c>
      <c r="AT139">
        <v>0</v>
      </c>
      <c r="AU139">
        <v>1</v>
      </c>
    </row>
    <row r="140" spans="1:47" x14ac:dyDescent="0.25">
      <c r="A140" s="59">
        <v>41909</v>
      </c>
      <c r="B140" t="s">
        <v>321</v>
      </c>
      <c r="C140" t="s">
        <v>7</v>
      </c>
      <c r="D140" t="s">
        <v>10782</v>
      </c>
      <c r="E140" t="s">
        <v>323</v>
      </c>
      <c r="F140" t="s">
        <v>1275</v>
      </c>
      <c r="G140">
        <v>4</v>
      </c>
      <c r="H140">
        <v>56</v>
      </c>
      <c r="I140">
        <v>23</v>
      </c>
      <c r="J140">
        <v>16.63</v>
      </c>
      <c r="K140">
        <v>2565</v>
      </c>
      <c r="L140">
        <v>35</v>
      </c>
      <c r="M140">
        <v>1.36</v>
      </c>
      <c r="N140">
        <v>2530</v>
      </c>
      <c r="O140">
        <v>7</v>
      </c>
      <c r="P140">
        <v>0.28000000000000003</v>
      </c>
      <c r="Q140">
        <v>512</v>
      </c>
      <c r="R140">
        <v>506</v>
      </c>
      <c r="S140">
        <v>0</v>
      </c>
      <c r="T140">
        <v>0</v>
      </c>
      <c r="U140">
        <v>98.83</v>
      </c>
      <c r="V140">
        <v>98.55</v>
      </c>
      <c r="W140">
        <v>506</v>
      </c>
      <c r="X140">
        <v>52</v>
      </c>
      <c r="Y140">
        <v>10.28</v>
      </c>
      <c r="Z140">
        <v>355</v>
      </c>
      <c r="AA140">
        <v>350</v>
      </c>
      <c r="AB140">
        <v>98.59</v>
      </c>
      <c r="AC140">
        <v>392</v>
      </c>
      <c r="AD140">
        <v>386</v>
      </c>
      <c r="AE140">
        <v>98.47</v>
      </c>
      <c r="AF140">
        <v>6.88</v>
      </c>
      <c r="AG140">
        <v>0.31</v>
      </c>
      <c r="AH140">
        <v>41.38</v>
      </c>
      <c r="AI140">
        <v>4.4800000000000004</v>
      </c>
      <c r="AJ140" s="31">
        <f t="shared" ca="1" si="3"/>
        <v>7</v>
      </c>
      <c r="AK140" s="32">
        <v>9.5940959409594093</v>
      </c>
      <c r="AL140" s="33">
        <v>7.4240000000000146</v>
      </c>
      <c r="AM140" s="26">
        <v>1</v>
      </c>
      <c r="AN140" s="26">
        <v>0</v>
      </c>
      <c r="AO140" s="26">
        <v>2</v>
      </c>
      <c r="AP140" s="26">
        <v>1</v>
      </c>
      <c r="AQ140" s="26">
        <v>0</v>
      </c>
      <c r="AR140">
        <v>1</v>
      </c>
      <c r="AS140">
        <v>0</v>
      </c>
      <c r="AT140">
        <v>1</v>
      </c>
      <c r="AU140">
        <v>0</v>
      </c>
    </row>
    <row r="141" spans="1:47" x14ac:dyDescent="0.25">
      <c r="A141" s="59">
        <v>41909</v>
      </c>
      <c r="B141" t="s">
        <v>321</v>
      </c>
      <c r="C141" t="s">
        <v>7</v>
      </c>
      <c r="D141" t="s">
        <v>10782</v>
      </c>
      <c r="E141" t="s">
        <v>323</v>
      </c>
      <c r="F141" t="s">
        <v>1353</v>
      </c>
      <c r="G141">
        <v>4</v>
      </c>
      <c r="H141">
        <v>56</v>
      </c>
      <c r="I141">
        <v>23</v>
      </c>
      <c r="J141">
        <v>16.63</v>
      </c>
      <c r="K141">
        <v>2289</v>
      </c>
      <c r="L141">
        <v>15</v>
      </c>
      <c r="M141">
        <v>0.66</v>
      </c>
      <c r="N141">
        <v>2274</v>
      </c>
      <c r="O141">
        <v>2</v>
      </c>
      <c r="P141">
        <v>0.09</v>
      </c>
      <c r="Q141">
        <v>785</v>
      </c>
      <c r="R141">
        <v>784</v>
      </c>
      <c r="S141">
        <v>0</v>
      </c>
      <c r="T141">
        <v>0</v>
      </c>
      <c r="U141">
        <v>99.87</v>
      </c>
      <c r="V141">
        <v>99.78</v>
      </c>
      <c r="W141">
        <v>784</v>
      </c>
      <c r="X141">
        <v>34</v>
      </c>
      <c r="Y141">
        <v>4.34</v>
      </c>
      <c r="Z141">
        <v>235</v>
      </c>
      <c r="AA141">
        <v>231</v>
      </c>
      <c r="AB141">
        <v>98.3</v>
      </c>
      <c r="AC141">
        <v>233</v>
      </c>
      <c r="AD141">
        <v>233</v>
      </c>
      <c r="AE141">
        <v>100</v>
      </c>
      <c r="AF141">
        <v>9.6999999999999993</v>
      </c>
      <c r="AG141">
        <v>1.01</v>
      </c>
      <c r="AH141">
        <v>58.31</v>
      </c>
      <c r="AI141">
        <v>10.44</v>
      </c>
      <c r="AJ141" s="31">
        <f t="shared" ca="1" si="3"/>
        <v>7</v>
      </c>
      <c r="AK141" s="32">
        <v>4.3256997455470731</v>
      </c>
      <c r="AL141" s="33">
        <v>1.726999999999991</v>
      </c>
      <c r="AM141" s="26">
        <v>0</v>
      </c>
      <c r="AN141" s="26">
        <v>0</v>
      </c>
      <c r="AO141" s="26">
        <v>1</v>
      </c>
      <c r="AP141" s="26">
        <v>0</v>
      </c>
      <c r="AQ141" s="26">
        <v>0</v>
      </c>
      <c r="AR141">
        <v>1</v>
      </c>
      <c r="AS141">
        <v>0</v>
      </c>
      <c r="AT141">
        <v>1</v>
      </c>
      <c r="AU141">
        <v>0</v>
      </c>
    </row>
    <row r="142" spans="1:47" x14ac:dyDescent="0.25">
      <c r="A142" s="59">
        <v>41909</v>
      </c>
      <c r="B142" t="s">
        <v>321</v>
      </c>
      <c r="C142" t="s">
        <v>7</v>
      </c>
      <c r="D142" t="s">
        <v>10862</v>
      </c>
      <c r="E142" t="s">
        <v>323</v>
      </c>
      <c r="F142" t="s">
        <v>7035</v>
      </c>
      <c r="G142">
        <v>2</v>
      </c>
      <c r="H142">
        <v>24</v>
      </c>
      <c r="I142">
        <v>12</v>
      </c>
      <c r="J142">
        <v>6.6150000000000002</v>
      </c>
      <c r="K142">
        <v>968</v>
      </c>
      <c r="L142">
        <v>0</v>
      </c>
      <c r="M142">
        <v>0</v>
      </c>
      <c r="N142">
        <v>968</v>
      </c>
      <c r="O142">
        <v>2</v>
      </c>
      <c r="P142">
        <v>0.21</v>
      </c>
      <c r="Q142">
        <v>406</v>
      </c>
      <c r="R142">
        <v>398</v>
      </c>
      <c r="S142">
        <v>0</v>
      </c>
      <c r="T142">
        <v>0</v>
      </c>
      <c r="U142">
        <v>98.03</v>
      </c>
      <c r="V142">
        <v>97.83</v>
      </c>
      <c r="W142">
        <v>398</v>
      </c>
      <c r="X142">
        <v>1</v>
      </c>
      <c r="Y142">
        <v>0.25</v>
      </c>
      <c r="Z142">
        <v>124</v>
      </c>
      <c r="AA142">
        <v>124</v>
      </c>
      <c r="AB142">
        <v>100</v>
      </c>
      <c r="AC142">
        <v>129</v>
      </c>
      <c r="AD142">
        <v>129</v>
      </c>
      <c r="AE142">
        <v>100</v>
      </c>
      <c r="AF142">
        <v>4.33</v>
      </c>
      <c r="AG142">
        <v>0.28999999999999998</v>
      </c>
      <c r="AH142">
        <v>65.489999999999995</v>
      </c>
      <c r="AI142">
        <v>6.67</v>
      </c>
      <c r="AJ142" s="31">
        <f t="shared" ca="1" si="3"/>
        <v>7</v>
      </c>
      <c r="AK142" s="32">
        <v>0.24813895781637718</v>
      </c>
      <c r="AL142" s="33">
        <v>8.8102000000000071</v>
      </c>
      <c r="AM142" s="26">
        <v>0</v>
      </c>
      <c r="AN142" s="26">
        <v>0</v>
      </c>
      <c r="AO142" s="26">
        <v>1</v>
      </c>
      <c r="AP142" s="26">
        <v>0</v>
      </c>
      <c r="AQ142" s="26">
        <v>0</v>
      </c>
      <c r="AR142">
        <v>0</v>
      </c>
      <c r="AS142">
        <v>1</v>
      </c>
      <c r="AT142">
        <v>0</v>
      </c>
      <c r="AU142">
        <v>1</v>
      </c>
    </row>
    <row r="143" spans="1:47" x14ac:dyDescent="0.25">
      <c r="A143" s="59">
        <v>41909</v>
      </c>
      <c r="B143" t="s">
        <v>321</v>
      </c>
      <c r="C143" t="s">
        <v>7</v>
      </c>
      <c r="D143" t="s">
        <v>10862</v>
      </c>
      <c r="E143" t="s">
        <v>323</v>
      </c>
      <c r="F143" t="s">
        <v>955</v>
      </c>
      <c r="G143">
        <v>2</v>
      </c>
      <c r="H143">
        <v>24</v>
      </c>
      <c r="I143">
        <v>11</v>
      </c>
      <c r="J143">
        <v>6.6150000000000002</v>
      </c>
      <c r="K143">
        <v>662</v>
      </c>
      <c r="L143">
        <v>0</v>
      </c>
      <c r="M143">
        <v>0</v>
      </c>
      <c r="N143">
        <v>662</v>
      </c>
      <c r="O143">
        <v>1</v>
      </c>
      <c r="P143">
        <v>0.15</v>
      </c>
      <c r="Q143">
        <v>270</v>
      </c>
      <c r="R143">
        <v>263</v>
      </c>
      <c r="S143">
        <v>0</v>
      </c>
      <c r="T143">
        <v>0</v>
      </c>
      <c r="U143">
        <v>97.41</v>
      </c>
      <c r="V143">
        <v>97.26</v>
      </c>
      <c r="W143">
        <v>263</v>
      </c>
      <c r="X143">
        <v>0</v>
      </c>
      <c r="Y143">
        <v>0</v>
      </c>
      <c r="Z143">
        <v>320</v>
      </c>
      <c r="AA143">
        <v>308</v>
      </c>
      <c r="AB143">
        <v>96.25</v>
      </c>
      <c r="AC143">
        <v>322</v>
      </c>
      <c r="AD143">
        <v>321</v>
      </c>
      <c r="AE143">
        <v>99.69</v>
      </c>
      <c r="AF143">
        <v>3.65</v>
      </c>
      <c r="AG143">
        <v>0.14000000000000001</v>
      </c>
      <c r="AH143">
        <v>55.12</v>
      </c>
      <c r="AI143">
        <v>3.81</v>
      </c>
      <c r="AJ143" s="31">
        <f t="shared" ca="1" si="3"/>
        <v>7</v>
      </c>
      <c r="AK143" s="32">
        <v>0</v>
      </c>
      <c r="AL143" s="33">
        <v>7.3979999999999855</v>
      </c>
      <c r="AM143" s="26">
        <v>0</v>
      </c>
      <c r="AN143" s="26">
        <v>0</v>
      </c>
      <c r="AO143" s="26">
        <v>1</v>
      </c>
      <c r="AP143" s="26">
        <v>0</v>
      </c>
      <c r="AQ143" s="26">
        <v>0</v>
      </c>
      <c r="AR143">
        <v>0</v>
      </c>
      <c r="AS143">
        <v>1</v>
      </c>
      <c r="AT143">
        <v>0</v>
      </c>
      <c r="AU143">
        <v>1</v>
      </c>
    </row>
    <row r="144" spans="1:47" x14ac:dyDescent="0.25">
      <c r="A144" s="59">
        <v>41909</v>
      </c>
      <c r="B144" t="s">
        <v>321</v>
      </c>
      <c r="C144" t="s">
        <v>7</v>
      </c>
      <c r="D144" t="s">
        <v>358</v>
      </c>
      <c r="E144" t="s">
        <v>323</v>
      </c>
      <c r="F144" t="s">
        <v>359</v>
      </c>
      <c r="G144">
        <v>2</v>
      </c>
      <c r="H144">
        <v>24</v>
      </c>
      <c r="I144">
        <v>11</v>
      </c>
      <c r="J144">
        <v>6.6150000000000002</v>
      </c>
      <c r="K144">
        <v>1535</v>
      </c>
      <c r="L144">
        <v>0</v>
      </c>
      <c r="M144">
        <v>0</v>
      </c>
      <c r="N144">
        <v>1535</v>
      </c>
      <c r="O144">
        <v>3</v>
      </c>
      <c r="P144">
        <v>0.2</v>
      </c>
      <c r="Q144">
        <v>361</v>
      </c>
      <c r="R144">
        <v>358</v>
      </c>
      <c r="S144">
        <v>0</v>
      </c>
      <c r="T144">
        <v>0</v>
      </c>
      <c r="U144">
        <v>99.17</v>
      </c>
      <c r="V144">
        <v>98.98</v>
      </c>
      <c r="W144">
        <v>358</v>
      </c>
      <c r="X144">
        <v>29</v>
      </c>
      <c r="Y144">
        <v>8.1</v>
      </c>
      <c r="Z144">
        <v>195</v>
      </c>
      <c r="AA144">
        <v>192</v>
      </c>
      <c r="AB144">
        <v>98.46</v>
      </c>
      <c r="AC144">
        <v>270</v>
      </c>
      <c r="AD144">
        <v>270</v>
      </c>
      <c r="AE144">
        <v>100</v>
      </c>
      <c r="AF144">
        <v>5.22</v>
      </c>
      <c r="AG144">
        <v>5.01</v>
      </c>
      <c r="AH144">
        <v>78.84</v>
      </c>
      <c r="AI144">
        <v>95.99</v>
      </c>
      <c r="AJ144" s="31">
        <f t="shared" ca="1" si="3"/>
        <v>7</v>
      </c>
      <c r="AK144" s="32">
        <v>6.6513761467889916</v>
      </c>
      <c r="AL144" s="33">
        <v>3.6821999999999857</v>
      </c>
      <c r="AM144" s="26">
        <v>1</v>
      </c>
      <c r="AN144" s="26">
        <v>0</v>
      </c>
      <c r="AO144" s="26">
        <v>2</v>
      </c>
      <c r="AP144" s="26">
        <v>4</v>
      </c>
      <c r="AQ144" s="26">
        <v>0</v>
      </c>
      <c r="AR144">
        <v>1</v>
      </c>
      <c r="AS144">
        <v>0</v>
      </c>
      <c r="AT144">
        <v>6</v>
      </c>
      <c r="AU144">
        <v>0</v>
      </c>
    </row>
    <row r="145" spans="1:47" x14ac:dyDescent="0.25">
      <c r="A145" s="59">
        <v>41909</v>
      </c>
      <c r="B145" t="s">
        <v>321</v>
      </c>
      <c r="C145" t="s">
        <v>7</v>
      </c>
      <c r="D145" t="s">
        <v>10641</v>
      </c>
      <c r="E145" t="s">
        <v>323</v>
      </c>
      <c r="F145" t="s">
        <v>7125</v>
      </c>
      <c r="G145">
        <v>2</v>
      </c>
      <c r="H145">
        <v>24</v>
      </c>
      <c r="I145">
        <v>11</v>
      </c>
      <c r="J145">
        <v>6.6150000000000002</v>
      </c>
      <c r="K145">
        <v>2072</v>
      </c>
      <c r="L145">
        <v>0</v>
      </c>
      <c r="M145">
        <v>0</v>
      </c>
      <c r="N145">
        <v>2072</v>
      </c>
      <c r="O145">
        <v>0</v>
      </c>
      <c r="P145">
        <v>0</v>
      </c>
      <c r="Q145">
        <v>450</v>
      </c>
      <c r="R145">
        <v>438</v>
      </c>
      <c r="S145">
        <v>0</v>
      </c>
      <c r="T145">
        <v>0</v>
      </c>
      <c r="U145">
        <v>97.33</v>
      </c>
      <c r="V145">
        <v>97.33</v>
      </c>
      <c r="W145">
        <v>438</v>
      </c>
      <c r="X145">
        <v>3</v>
      </c>
      <c r="Y145">
        <v>0.68</v>
      </c>
      <c r="Z145">
        <v>360</v>
      </c>
      <c r="AA145">
        <v>356</v>
      </c>
      <c r="AB145">
        <v>98.89</v>
      </c>
      <c r="AC145">
        <v>404</v>
      </c>
      <c r="AD145">
        <v>401</v>
      </c>
      <c r="AE145">
        <v>99.26</v>
      </c>
      <c r="AF145">
        <v>6.16</v>
      </c>
      <c r="AG145">
        <v>3.27</v>
      </c>
      <c r="AH145">
        <v>93.08</v>
      </c>
      <c r="AI145">
        <v>53.09</v>
      </c>
      <c r="AJ145" s="31">
        <f t="shared" ca="1" si="3"/>
        <v>7</v>
      </c>
      <c r="AK145" s="32">
        <v>0.6211180124223602</v>
      </c>
      <c r="AL145" s="33">
        <v>12.015000000000008</v>
      </c>
      <c r="AM145" s="26">
        <v>0</v>
      </c>
      <c r="AN145" s="26">
        <v>0</v>
      </c>
      <c r="AO145" s="26">
        <v>1</v>
      </c>
      <c r="AP145" s="26">
        <v>0</v>
      </c>
      <c r="AQ145" s="26">
        <v>0</v>
      </c>
      <c r="AR145">
        <v>0</v>
      </c>
      <c r="AS145">
        <v>1</v>
      </c>
      <c r="AT145">
        <v>0</v>
      </c>
      <c r="AU145">
        <v>1</v>
      </c>
    </row>
    <row r="146" spans="1:47" x14ac:dyDescent="0.25">
      <c r="A146" s="59">
        <v>41909</v>
      </c>
      <c r="B146" t="s">
        <v>321</v>
      </c>
      <c r="C146" t="s">
        <v>7</v>
      </c>
      <c r="D146" t="s">
        <v>10863</v>
      </c>
      <c r="E146" t="s">
        <v>323</v>
      </c>
      <c r="F146" t="s">
        <v>7275</v>
      </c>
      <c r="G146">
        <v>4</v>
      </c>
      <c r="H146">
        <v>56</v>
      </c>
      <c r="I146">
        <v>23</v>
      </c>
      <c r="J146">
        <v>16.63</v>
      </c>
      <c r="K146">
        <v>2879</v>
      </c>
      <c r="L146">
        <v>3</v>
      </c>
      <c r="M146">
        <v>0.1</v>
      </c>
      <c r="N146">
        <v>2875</v>
      </c>
      <c r="O146">
        <v>1</v>
      </c>
      <c r="P146">
        <v>0.03</v>
      </c>
      <c r="Q146">
        <v>907</v>
      </c>
      <c r="R146">
        <v>903</v>
      </c>
      <c r="S146">
        <v>0</v>
      </c>
      <c r="T146">
        <v>0</v>
      </c>
      <c r="U146">
        <v>99.56</v>
      </c>
      <c r="V146">
        <v>99.52</v>
      </c>
      <c r="W146">
        <v>903</v>
      </c>
      <c r="X146">
        <v>20</v>
      </c>
      <c r="Y146">
        <v>2.21</v>
      </c>
      <c r="Z146">
        <v>1602</v>
      </c>
      <c r="AA146">
        <v>1587</v>
      </c>
      <c r="AB146">
        <v>99.06</v>
      </c>
      <c r="AC146">
        <v>1613</v>
      </c>
      <c r="AD146">
        <v>1607</v>
      </c>
      <c r="AE146">
        <v>99.63</v>
      </c>
      <c r="AF146">
        <v>16.510000000000002</v>
      </c>
      <c r="AG146">
        <v>7.57</v>
      </c>
      <c r="AH146">
        <v>99.27</v>
      </c>
      <c r="AI146">
        <v>45.83</v>
      </c>
      <c r="AJ146" s="31">
        <f t="shared" ca="1" si="3"/>
        <v>7</v>
      </c>
      <c r="AK146" s="32">
        <v>2.1668472372697725</v>
      </c>
      <c r="AL146" s="33">
        <v>4.3536000000000357</v>
      </c>
      <c r="AM146" s="26">
        <v>0</v>
      </c>
      <c r="AN146" s="26">
        <v>0</v>
      </c>
      <c r="AO146" s="26">
        <v>1</v>
      </c>
      <c r="AP146" s="26">
        <v>0</v>
      </c>
      <c r="AQ146" s="26">
        <v>0</v>
      </c>
      <c r="AR146">
        <v>1</v>
      </c>
      <c r="AS146">
        <v>0</v>
      </c>
      <c r="AT146">
        <v>1</v>
      </c>
      <c r="AU146">
        <v>0</v>
      </c>
    </row>
    <row r="147" spans="1:47" x14ac:dyDescent="0.25">
      <c r="A147" s="59">
        <v>41909</v>
      </c>
      <c r="B147" t="s">
        <v>321</v>
      </c>
      <c r="C147" t="s">
        <v>7</v>
      </c>
      <c r="D147" t="s">
        <v>10863</v>
      </c>
      <c r="E147" t="s">
        <v>323</v>
      </c>
      <c r="F147" t="s">
        <v>7279</v>
      </c>
      <c r="G147">
        <v>4</v>
      </c>
      <c r="H147">
        <v>56</v>
      </c>
      <c r="I147">
        <v>23</v>
      </c>
      <c r="J147">
        <v>16.63</v>
      </c>
      <c r="K147">
        <v>1756</v>
      </c>
      <c r="L147">
        <v>0</v>
      </c>
      <c r="M147">
        <v>0</v>
      </c>
      <c r="N147">
        <v>1757</v>
      </c>
      <c r="O147">
        <v>3</v>
      </c>
      <c r="P147">
        <v>0.17</v>
      </c>
      <c r="Q147">
        <v>477</v>
      </c>
      <c r="R147">
        <v>477</v>
      </c>
      <c r="S147">
        <v>0</v>
      </c>
      <c r="T147">
        <v>0</v>
      </c>
      <c r="U147">
        <v>100</v>
      </c>
      <c r="V147">
        <v>99.83</v>
      </c>
      <c r="W147">
        <v>477</v>
      </c>
      <c r="X147">
        <v>14</v>
      </c>
      <c r="Y147">
        <v>2.94</v>
      </c>
      <c r="Z147">
        <v>605</v>
      </c>
      <c r="AA147">
        <v>600</v>
      </c>
      <c r="AB147">
        <v>99.17</v>
      </c>
      <c r="AC147">
        <v>587</v>
      </c>
      <c r="AD147">
        <v>586</v>
      </c>
      <c r="AE147">
        <v>99.83</v>
      </c>
      <c r="AF147">
        <v>8.94</v>
      </c>
      <c r="AG147">
        <v>0.45</v>
      </c>
      <c r="AH147">
        <v>53.76</v>
      </c>
      <c r="AI147">
        <v>5.04</v>
      </c>
      <c r="AJ147" s="31">
        <f t="shared" ca="1" si="3"/>
        <v>7</v>
      </c>
      <c r="AK147" s="32">
        <v>3.0237580993520519</v>
      </c>
      <c r="AL147" s="33">
        <v>0.81090000000000817</v>
      </c>
      <c r="AM147" s="26">
        <v>0</v>
      </c>
      <c r="AN147" s="26">
        <v>0</v>
      </c>
      <c r="AO147" s="26">
        <v>1</v>
      </c>
      <c r="AP147" s="26">
        <v>0</v>
      </c>
      <c r="AQ147" s="26">
        <v>0</v>
      </c>
      <c r="AR147">
        <v>1</v>
      </c>
      <c r="AS147">
        <v>0</v>
      </c>
      <c r="AT147">
        <v>1</v>
      </c>
      <c r="AU147">
        <v>0</v>
      </c>
    </row>
    <row r="148" spans="1:47" x14ac:dyDescent="0.25">
      <c r="A148" s="59">
        <v>41909</v>
      </c>
      <c r="B148" t="s">
        <v>321</v>
      </c>
      <c r="C148" t="s">
        <v>11</v>
      </c>
      <c r="D148" t="s">
        <v>10864</v>
      </c>
      <c r="E148" t="s">
        <v>324</v>
      </c>
      <c r="F148" t="s">
        <v>1106</v>
      </c>
      <c r="G148">
        <v>2</v>
      </c>
      <c r="H148">
        <v>24</v>
      </c>
      <c r="I148">
        <v>11</v>
      </c>
      <c r="J148">
        <v>6.6150000000000002</v>
      </c>
      <c r="K148">
        <v>2442</v>
      </c>
      <c r="L148">
        <v>0</v>
      </c>
      <c r="M148">
        <v>0</v>
      </c>
      <c r="N148">
        <v>2442</v>
      </c>
      <c r="O148">
        <v>2</v>
      </c>
      <c r="P148">
        <v>0.08</v>
      </c>
      <c r="Q148">
        <v>404</v>
      </c>
      <c r="R148">
        <v>360</v>
      </c>
      <c r="S148">
        <v>0</v>
      </c>
      <c r="T148">
        <v>0</v>
      </c>
      <c r="U148">
        <v>89.11</v>
      </c>
      <c r="V148">
        <v>89.04</v>
      </c>
      <c r="W148">
        <v>360</v>
      </c>
      <c r="X148">
        <v>1</v>
      </c>
      <c r="Y148">
        <v>0.28000000000000003</v>
      </c>
      <c r="Z148">
        <v>318</v>
      </c>
      <c r="AA148">
        <v>316</v>
      </c>
      <c r="AB148">
        <v>99.37</v>
      </c>
      <c r="AC148">
        <v>261</v>
      </c>
      <c r="AD148">
        <v>258</v>
      </c>
      <c r="AE148">
        <v>98.85</v>
      </c>
      <c r="AF148">
        <v>4.3499999999999996</v>
      </c>
      <c r="AG148">
        <v>0.34</v>
      </c>
      <c r="AH148">
        <v>65.760000000000005</v>
      </c>
      <c r="AI148">
        <v>7.91</v>
      </c>
      <c r="AJ148" s="31">
        <f t="shared" ca="1" si="3"/>
        <v>7</v>
      </c>
      <c r="AK148" s="32">
        <v>0.33112582781456956</v>
      </c>
      <c r="AL148" s="33">
        <v>44.278399999999976</v>
      </c>
      <c r="AM148" s="26">
        <v>0</v>
      </c>
      <c r="AN148" s="26">
        <v>1</v>
      </c>
      <c r="AO148" s="26">
        <v>2</v>
      </c>
      <c r="AP148" s="26">
        <v>0</v>
      </c>
      <c r="AQ148" s="26">
        <v>1</v>
      </c>
      <c r="AR148">
        <v>0</v>
      </c>
      <c r="AS148">
        <v>1</v>
      </c>
      <c r="AT148">
        <v>0</v>
      </c>
      <c r="AU148">
        <v>1</v>
      </c>
    </row>
    <row r="149" spans="1:47" x14ac:dyDescent="0.25">
      <c r="A149" s="59">
        <v>41909</v>
      </c>
      <c r="B149" t="s">
        <v>321</v>
      </c>
      <c r="C149" t="s">
        <v>11</v>
      </c>
      <c r="D149" t="s">
        <v>596</v>
      </c>
      <c r="E149" t="s">
        <v>324</v>
      </c>
      <c r="F149" t="s">
        <v>597</v>
      </c>
      <c r="G149">
        <v>2</v>
      </c>
      <c r="H149">
        <v>24</v>
      </c>
      <c r="I149">
        <v>11</v>
      </c>
      <c r="J149">
        <v>6.6150000000000002</v>
      </c>
      <c r="K149">
        <v>1761</v>
      </c>
      <c r="L149">
        <v>0</v>
      </c>
      <c r="M149">
        <v>0</v>
      </c>
      <c r="N149">
        <v>1761</v>
      </c>
      <c r="O149">
        <v>8</v>
      </c>
      <c r="P149">
        <v>0.45</v>
      </c>
      <c r="Q149">
        <v>547</v>
      </c>
      <c r="R149">
        <v>536</v>
      </c>
      <c r="S149">
        <v>0</v>
      </c>
      <c r="T149">
        <v>0</v>
      </c>
      <c r="U149">
        <v>97.99</v>
      </c>
      <c r="V149">
        <v>97.54</v>
      </c>
      <c r="W149">
        <v>536</v>
      </c>
      <c r="X149">
        <v>8</v>
      </c>
      <c r="Y149">
        <v>1.49</v>
      </c>
      <c r="Z149">
        <v>161</v>
      </c>
      <c r="AA149">
        <v>157</v>
      </c>
      <c r="AB149">
        <v>97.52</v>
      </c>
      <c r="AC149">
        <v>161</v>
      </c>
      <c r="AD149">
        <v>160</v>
      </c>
      <c r="AE149">
        <v>99.38</v>
      </c>
      <c r="AF149">
        <v>6.22</v>
      </c>
      <c r="AG149">
        <v>3.4</v>
      </c>
      <c r="AH149">
        <v>94.1</v>
      </c>
      <c r="AI149">
        <v>54.55</v>
      </c>
      <c r="AJ149" s="31">
        <f t="shared" ca="1" si="3"/>
        <v>7</v>
      </c>
      <c r="AK149" s="32">
        <v>1.4842300556586272</v>
      </c>
      <c r="AL149" s="33">
        <v>13.456199999999965</v>
      </c>
      <c r="AM149" s="26">
        <v>0</v>
      </c>
      <c r="AN149" s="26">
        <v>0</v>
      </c>
      <c r="AO149" s="26">
        <v>1</v>
      </c>
      <c r="AP149" s="26">
        <v>0</v>
      </c>
      <c r="AQ149" s="26">
        <v>1</v>
      </c>
      <c r="AR149">
        <v>0</v>
      </c>
      <c r="AS149">
        <v>1</v>
      </c>
      <c r="AT149">
        <v>1</v>
      </c>
      <c r="AU149">
        <v>6</v>
      </c>
    </row>
    <row r="150" spans="1:47" x14ac:dyDescent="0.25">
      <c r="A150" s="59">
        <v>41909</v>
      </c>
      <c r="B150" t="s">
        <v>321</v>
      </c>
      <c r="C150" t="s">
        <v>11</v>
      </c>
      <c r="D150" t="s">
        <v>596</v>
      </c>
      <c r="E150" t="s">
        <v>324</v>
      </c>
      <c r="F150" t="s">
        <v>957</v>
      </c>
      <c r="G150">
        <v>4</v>
      </c>
      <c r="H150">
        <v>56</v>
      </c>
      <c r="I150">
        <v>23</v>
      </c>
      <c r="J150">
        <v>16.63</v>
      </c>
      <c r="K150">
        <v>2465</v>
      </c>
      <c r="L150">
        <v>0</v>
      </c>
      <c r="M150">
        <v>0</v>
      </c>
      <c r="N150">
        <v>2465</v>
      </c>
      <c r="O150">
        <v>33</v>
      </c>
      <c r="P150">
        <v>1.34</v>
      </c>
      <c r="Q150">
        <v>858</v>
      </c>
      <c r="R150">
        <v>831</v>
      </c>
      <c r="S150">
        <v>4</v>
      </c>
      <c r="T150">
        <v>0.47</v>
      </c>
      <c r="U150">
        <v>96.85</v>
      </c>
      <c r="V150">
        <v>95.56</v>
      </c>
      <c r="W150">
        <v>831</v>
      </c>
      <c r="X150">
        <v>17</v>
      </c>
      <c r="Y150">
        <v>2.0499999999999998</v>
      </c>
      <c r="Z150">
        <v>101</v>
      </c>
      <c r="AA150">
        <v>101</v>
      </c>
      <c r="AB150">
        <v>100</v>
      </c>
      <c r="AC150">
        <v>101</v>
      </c>
      <c r="AD150">
        <v>97</v>
      </c>
      <c r="AE150">
        <v>96.04</v>
      </c>
      <c r="AF150">
        <v>10.59</v>
      </c>
      <c r="AG150">
        <v>6.69</v>
      </c>
      <c r="AH150">
        <v>63.7</v>
      </c>
      <c r="AI150">
        <v>63.18</v>
      </c>
      <c r="AJ150" s="31">
        <f t="shared" ca="1" si="3"/>
        <v>7</v>
      </c>
      <c r="AK150" s="32">
        <v>2.0556227327690446</v>
      </c>
      <c r="AL150" s="33">
        <v>38.095199999999984</v>
      </c>
      <c r="AM150" s="26">
        <v>0</v>
      </c>
      <c r="AN150" s="26">
        <v>0</v>
      </c>
      <c r="AO150" s="26">
        <v>2</v>
      </c>
      <c r="AP150" s="26">
        <v>0</v>
      </c>
      <c r="AQ150" s="26">
        <v>2</v>
      </c>
      <c r="AR150">
        <v>1</v>
      </c>
      <c r="AS150">
        <v>1</v>
      </c>
      <c r="AT150">
        <v>5</v>
      </c>
      <c r="AU150">
        <v>7</v>
      </c>
    </row>
    <row r="151" spans="1:47" x14ac:dyDescent="0.25">
      <c r="A151" s="59">
        <v>41909</v>
      </c>
      <c r="B151" t="s">
        <v>321</v>
      </c>
      <c r="C151" t="s">
        <v>11</v>
      </c>
      <c r="D151" t="s">
        <v>10747</v>
      </c>
      <c r="E151" t="s">
        <v>324</v>
      </c>
      <c r="F151" t="s">
        <v>801</v>
      </c>
      <c r="G151">
        <v>4</v>
      </c>
      <c r="H151">
        <v>56</v>
      </c>
      <c r="I151">
        <v>23</v>
      </c>
      <c r="J151">
        <v>16.63</v>
      </c>
      <c r="K151">
        <v>1714</v>
      </c>
      <c r="L151">
        <v>0</v>
      </c>
      <c r="M151">
        <v>0</v>
      </c>
      <c r="N151">
        <v>1714</v>
      </c>
      <c r="O151">
        <v>12</v>
      </c>
      <c r="P151">
        <v>0.7</v>
      </c>
      <c r="Q151">
        <v>522</v>
      </c>
      <c r="R151">
        <v>514</v>
      </c>
      <c r="S151">
        <v>0</v>
      </c>
      <c r="T151">
        <v>0</v>
      </c>
      <c r="U151">
        <v>98.47</v>
      </c>
      <c r="V151">
        <v>97.78</v>
      </c>
      <c r="W151">
        <v>514</v>
      </c>
      <c r="X151">
        <v>1</v>
      </c>
      <c r="Y151">
        <v>0.19</v>
      </c>
      <c r="Z151">
        <v>449</v>
      </c>
      <c r="AA151">
        <v>431</v>
      </c>
      <c r="AB151">
        <v>95.99</v>
      </c>
      <c r="AC151">
        <v>423</v>
      </c>
      <c r="AD151">
        <v>421</v>
      </c>
      <c r="AE151">
        <v>99.53</v>
      </c>
      <c r="AF151">
        <v>7.46</v>
      </c>
      <c r="AG151">
        <v>0.1</v>
      </c>
      <c r="AH151">
        <v>44.88</v>
      </c>
      <c r="AI151">
        <v>1.3</v>
      </c>
      <c r="AJ151" s="31">
        <f t="shared" ca="1" si="3"/>
        <v>7</v>
      </c>
      <c r="AK151" s="32">
        <v>0.1984126984126984</v>
      </c>
      <c r="AL151" s="33">
        <v>11.588399999999995</v>
      </c>
      <c r="AM151" s="26">
        <v>0</v>
      </c>
      <c r="AN151" s="26">
        <v>0</v>
      </c>
      <c r="AO151" s="26">
        <v>1</v>
      </c>
      <c r="AP151" s="26">
        <v>0</v>
      </c>
      <c r="AQ151" s="26">
        <v>0</v>
      </c>
      <c r="AR151">
        <v>0</v>
      </c>
      <c r="AS151">
        <v>1</v>
      </c>
      <c r="AT151">
        <v>0</v>
      </c>
      <c r="AU151">
        <v>1</v>
      </c>
    </row>
    <row r="152" spans="1:47" x14ac:dyDescent="0.25">
      <c r="A152" s="59">
        <v>41909</v>
      </c>
      <c r="B152" t="s">
        <v>321</v>
      </c>
      <c r="C152" t="s">
        <v>11</v>
      </c>
      <c r="D152" t="s">
        <v>959</v>
      </c>
      <c r="E152" t="s">
        <v>324</v>
      </c>
      <c r="F152" t="s">
        <v>1040</v>
      </c>
      <c r="G152">
        <v>2</v>
      </c>
      <c r="H152">
        <v>24</v>
      </c>
      <c r="I152">
        <v>11</v>
      </c>
      <c r="J152">
        <v>6.6150000000000002</v>
      </c>
      <c r="K152">
        <v>1984</v>
      </c>
      <c r="L152">
        <v>0</v>
      </c>
      <c r="M152">
        <v>0</v>
      </c>
      <c r="N152">
        <v>1984</v>
      </c>
      <c r="O152">
        <v>24</v>
      </c>
      <c r="P152">
        <v>1.21</v>
      </c>
      <c r="Q152">
        <v>268</v>
      </c>
      <c r="R152">
        <v>265</v>
      </c>
      <c r="S152">
        <v>0</v>
      </c>
      <c r="T152">
        <v>0</v>
      </c>
      <c r="U152">
        <v>98.88</v>
      </c>
      <c r="V152">
        <v>97.68</v>
      </c>
      <c r="W152">
        <v>265</v>
      </c>
      <c r="X152">
        <v>3</v>
      </c>
      <c r="Y152">
        <v>1.1299999999999999</v>
      </c>
      <c r="Z152">
        <v>209</v>
      </c>
      <c r="AA152">
        <v>207</v>
      </c>
      <c r="AB152">
        <v>99.04</v>
      </c>
      <c r="AC152">
        <v>205</v>
      </c>
      <c r="AD152">
        <v>202</v>
      </c>
      <c r="AE152">
        <v>98.54</v>
      </c>
      <c r="AF152">
        <v>5.34</v>
      </c>
      <c r="AG152">
        <v>0.56000000000000005</v>
      </c>
      <c r="AH152">
        <v>80.67</v>
      </c>
      <c r="AI152">
        <v>10.57</v>
      </c>
      <c r="AJ152" s="31">
        <f t="shared" ca="1" si="3"/>
        <v>7</v>
      </c>
      <c r="AK152" s="32">
        <v>1.153846153846154</v>
      </c>
      <c r="AL152" s="33">
        <v>6.2175999999999814</v>
      </c>
      <c r="AM152" s="26">
        <v>0</v>
      </c>
      <c r="AN152" s="26">
        <v>0</v>
      </c>
      <c r="AO152" s="26">
        <v>1</v>
      </c>
      <c r="AP152" s="26">
        <v>0</v>
      </c>
      <c r="AQ152" s="26">
        <v>0</v>
      </c>
      <c r="AR152">
        <v>0</v>
      </c>
      <c r="AS152">
        <v>1</v>
      </c>
      <c r="AT152">
        <v>0</v>
      </c>
      <c r="AU152">
        <v>3</v>
      </c>
    </row>
    <row r="153" spans="1:47" x14ac:dyDescent="0.25">
      <c r="A153" s="59">
        <v>41909</v>
      </c>
      <c r="B153" t="s">
        <v>321</v>
      </c>
      <c r="C153" t="s">
        <v>11</v>
      </c>
      <c r="D153" t="s">
        <v>601</v>
      </c>
      <c r="E153" t="s">
        <v>324</v>
      </c>
      <c r="F153" t="s">
        <v>602</v>
      </c>
      <c r="G153">
        <v>6</v>
      </c>
      <c r="H153">
        <v>88</v>
      </c>
      <c r="I153">
        <v>35</v>
      </c>
      <c r="J153">
        <v>27.34</v>
      </c>
      <c r="K153">
        <v>9456</v>
      </c>
      <c r="L153">
        <v>0</v>
      </c>
      <c r="M153">
        <v>0</v>
      </c>
      <c r="N153">
        <v>9456</v>
      </c>
      <c r="O153">
        <v>55</v>
      </c>
      <c r="P153">
        <v>0.57999999999999996</v>
      </c>
      <c r="Q153">
        <v>4169</v>
      </c>
      <c r="R153">
        <v>4079</v>
      </c>
      <c r="S153">
        <v>9</v>
      </c>
      <c r="T153">
        <v>0.22</v>
      </c>
      <c r="U153">
        <v>97.84</v>
      </c>
      <c r="V153">
        <v>97.27</v>
      </c>
      <c r="W153">
        <v>4079</v>
      </c>
      <c r="X153">
        <v>54</v>
      </c>
      <c r="Y153">
        <v>1.32</v>
      </c>
      <c r="Z153">
        <v>352</v>
      </c>
      <c r="AA153">
        <v>345</v>
      </c>
      <c r="AB153">
        <v>98.01</v>
      </c>
      <c r="AC153">
        <v>294</v>
      </c>
      <c r="AD153">
        <v>293</v>
      </c>
      <c r="AE153">
        <v>99.66</v>
      </c>
      <c r="AF153">
        <v>59.56</v>
      </c>
      <c r="AG153">
        <v>59.45</v>
      </c>
      <c r="AH153">
        <v>217.86</v>
      </c>
      <c r="AI153">
        <v>99.81</v>
      </c>
      <c r="AJ153" s="31">
        <f t="shared" ca="1" si="3"/>
        <v>7</v>
      </c>
      <c r="AK153" s="32">
        <v>1.3409485969704493</v>
      </c>
      <c r="AL153" s="33">
        <v>113.81370000000017</v>
      </c>
      <c r="AM153" s="26">
        <v>0</v>
      </c>
      <c r="AN153" s="26">
        <v>0</v>
      </c>
      <c r="AO153" s="26">
        <v>1</v>
      </c>
      <c r="AP153" s="26">
        <v>0</v>
      </c>
      <c r="AQ153" s="26">
        <v>2</v>
      </c>
      <c r="AR153">
        <v>0</v>
      </c>
      <c r="AS153">
        <v>1</v>
      </c>
      <c r="AT153">
        <v>0</v>
      </c>
      <c r="AU153">
        <v>4</v>
      </c>
    </row>
    <row r="154" spans="1:47" x14ac:dyDescent="0.25">
      <c r="A154" s="59">
        <v>41909</v>
      </c>
      <c r="B154" t="s">
        <v>321</v>
      </c>
      <c r="C154" t="s">
        <v>11</v>
      </c>
      <c r="D154" t="s">
        <v>10560</v>
      </c>
      <c r="E154" t="s">
        <v>324</v>
      </c>
      <c r="F154" t="s">
        <v>7922</v>
      </c>
      <c r="G154">
        <v>2</v>
      </c>
      <c r="H154">
        <v>32</v>
      </c>
      <c r="I154">
        <v>10</v>
      </c>
      <c r="J154">
        <v>5.8419999999999996</v>
      </c>
      <c r="K154">
        <v>2392</v>
      </c>
      <c r="L154">
        <v>0</v>
      </c>
      <c r="M154">
        <v>0</v>
      </c>
      <c r="N154">
        <v>2389</v>
      </c>
      <c r="O154">
        <v>4</v>
      </c>
      <c r="P154">
        <v>0.17</v>
      </c>
      <c r="Q154">
        <v>985</v>
      </c>
      <c r="R154">
        <v>957</v>
      </c>
      <c r="S154">
        <v>15</v>
      </c>
      <c r="T154">
        <v>1.52</v>
      </c>
      <c r="U154">
        <v>97.16</v>
      </c>
      <c r="V154">
        <v>96.99</v>
      </c>
      <c r="W154">
        <v>957</v>
      </c>
      <c r="X154">
        <v>9</v>
      </c>
      <c r="Y154">
        <v>0.94</v>
      </c>
      <c r="Z154">
        <v>227</v>
      </c>
      <c r="AA154">
        <v>223</v>
      </c>
      <c r="AB154">
        <v>98.24</v>
      </c>
      <c r="AC154">
        <v>228</v>
      </c>
      <c r="AD154">
        <v>227</v>
      </c>
      <c r="AE154">
        <v>99.56</v>
      </c>
      <c r="AF154">
        <v>15.18</v>
      </c>
      <c r="AG154">
        <v>15.08</v>
      </c>
      <c r="AH154">
        <v>259.76</v>
      </c>
      <c r="AI154">
        <v>99.36</v>
      </c>
      <c r="AJ154" s="31">
        <f t="shared" ca="1" si="3"/>
        <v>7</v>
      </c>
      <c r="AK154" s="32">
        <v>0.93652445369406867</v>
      </c>
      <c r="AL154" s="33">
        <v>29.648500000000048</v>
      </c>
      <c r="AM154" s="26">
        <v>0</v>
      </c>
      <c r="AN154" s="26">
        <v>0</v>
      </c>
      <c r="AO154" s="26">
        <v>1</v>
      </c>
      <c r="AP154" s="26">
        <v>0</v>
      </c>
      <c r="AQ154" s="26">
        <v>0</v>
      </c>
      <c r="AR154">
        <v>0</v>
      </c>
      <c r="AS154">
        <v>1</v>
      </c>
      <c r="AT154">
        <v>0</v>
      </c>
      <c r="AU154">
        <v>2</v>
      </c>
    </row>
    <row r="155" spans="1:47" x14ac:dyDescent="0.25">
      <c r="A155" s="59">
        <v>41909</v>
      </c>
      <c r="B155" t="s">
        <v>321</v>
      </c>
      <c r="C155" t="s">
        <v>11</v>
      </c>
      <c r="D155" t="s">
        <v>425</v>
      </c>
      <c r="E155" t="s">
        <v>324</v>
      </c>
      <c r="F155" t="s">
        <v>603</v>
      </c>
      <c r="G155">
        <v>2</v>
      </c>
      <c r="H155">
        <v>24</v>
      </c>
      <c r="I155">
        <v>11</v>
      </c>
      <c r="J155">
        <v>6.6150000000000002</v>
      </c>
      <c r="K155">
        <v>1746</v>
      </c>
      <c r="L155">
        <v>1</v>
      </c>
      <c r="M155">
        <v>0.06</v>
      </c>
      <c r="N155">
        <v>1694</v>
      </c>
      <c r="O155">
        <v>6</v>
      </c>
      <c r="P155">
        <v>0.35</v>
      </c>
      <c r="Q155">
        <v>634</v>
      </c>
      <c r="R155">
        <v>557</v>
      </c>
      <c r="S155">
        <v>0</v>
      </c>
      <c r="T155">
        <v>0</v>
      </c>
      <c r="U155">
        <v>87.85</v>
      </c>
      <c r="V155">
        <v>87.54</v>
      </c>
      <c r="W155">
        <v>557</v>
      </c>
      <c r="X155">
        <v>9</v>
      </c>
      <c r="Y155">
        <v>1.62</v>
      </c>
      <c r="Z155">
        <v>69</v>
      </c>
      <c r="AA155">
        <v>66</v>
      </c>
      <c r="AB155">
        <v>95.65</v>
      </c>
      <c r="AC155">
        <v>65</v>
      </c>
      <c r="AD155">
        <v>61</v>
      </c>
      <c r="AE155">
        <v>93.85</v>
      </c>
      <c r="AF155">
        <v>7.84</v>
      </c>
      <c r="AG155">
        <v>7.81</v>
      </c>
      <c r="AH155">
        <v>118.55</v>
      </c>
      <c r="AI155">
        <v>99.63</v>
      </c>
      <c r="AJ155" s="31">
        <f t="shared" ca="1" si="3"/>
        <v>7</v>
      </c>
      <c r="AK155" s="32">
        <v>1.6304347826086956</v>
      </c>
      <c r="AL155" s="33">
        <v>78.996399999999952</v>
      </c>
      <c r="AM155" s="26">
        <v>0</v>
      </c>
      <c r="AN155" s="26">
        <v>1</v>
      </c>
      <c r="AO155" s="26">
        <v>2</v>
      </c>
      <c r="AP155" s="26">
        <v>0</v>
      </c>
      <c r="AQ155" s="26">
        <v>6</v>
      </c>
      <c r="AR155">
        <v>0</v>
      </c>
      <c r="AS155">
        <v>1</v>
      </c>
      <c r="AT155">
        <v>1</v>
      </c>
      <c r="AU155">
        <v>7</v>
      </c>
    </row>
    <row r="156" spans="1:47" x14ac:dyDescent="0.25">
      <c r="A156" s="59">
        <v>41909</v>
      </c>
      <c r="B156" t="s">
        <v>321</v>
      </c>
      <c r="C156" t="s">
        <v>11</v>
      </c>
      <c r="D156" t="s">
        <v>10561</v>
      </c>
      <c r="E156" t="s">
        <v>324</v>
      </c>
      <c r="F156" t="s">
        <v>7965</v>
      </c>
      <c r="G156">
        <v>2</v>
      </c>
      <c r="H156">
        <v>24</v>
      </c>
      <c r="I156">
        <v>11</v>
      </c>
      <c r="J156">
        <v>6.6150000000000002</v>
      </c>
      <c r="K156">
        <v>649</v>
      </c>
      <c r="L156">
        <v>0</v>
      </c>
      <c r="M156">
        <v>0</v>
      </c>
      <c r="N156">
        <v>649</v>
      </c>
      <c r="O156">
        <v>1</v>
      </c>
      <c r="P156">
        <v>0.15</v>
      </c>
      <c r="Q156">
        <v>295</v>
      </c>
      <c r="R156">
        <v>294</v>
      </c>
      <c r="S156">
        <v>0</v>
      </c>
      <c r="T156">
        <v>0</v>
      </c>
      <c r="U156">
        <v>99.66</v>
      </c>
      <c r="V156">
        <v>99.51</v>
      </c>
      <c r="W156">
        <v>294</v>
      </c>
      <c r="X156">
        <v>6</v>
      </c>
      <c r="Y156">
        <v>2.04</v>
      </c>
      <c r="Z156">
        <v>114</v>
      </c>
      <c r="AA156">
        <v>114</v>
      </c>
      <c r="AB156">
        <v>100</v>
      </c>
      <c r="AC156">
        <v>111</v>
      </c>
      <c r="AD156">
        <v>108</v>
      </c>
      <c r="AE156">
        <v>97.3</v>
      </c>
      <c r="AF156">
        <v>7.78</v>
      </c>
      <c r="AG156">
        <v>7.22</v>
      </c>
      <c r="AH156">
        <v>117.54</v>
      </c>
      <c r="AI156">
        <v>92.87</v>
      </c>
      <c r="AJ156" s="31">
        <f t="shared" ca="1" si="3"/>
        <v>7</v>
      </c>
      <c r="AK156" s="32">
        <v>2.083333333333333</v>
      </c>
      <c r="AL156" s="33">
        <v>1.4454999999999847</v>
      </c>
      <c r="AM156" s="26">
        <v>0</v>
      </c>
      <c r="AN156" s="26">
        <v>0</v>
      </c>
      <c r="AO156" s="26">
        <v>1</v>
      </c>
      <c r="AP156" s="26">
        <v>0</v>
      </c>
      <c r="AQ156" s="26">
        <v>0</v>
      </c>
      <c r="AR156">
        <v>1</v>
      </c>
      <c r="AS156">
        <v>0</v>
      </c>
      <c r="AT156">
        <v>2</v>
      </c>
      <c r="AU156">
        <v>0</v>
      </c>
    </row>
    <row r="157" spans="1:47" x14ac:dyDescent="0.25">
      <c r="A157" s="59">
        <v>41909</v>
      </c>
      <c r="B157" t="s">
        <v>321</v>
      </c>
      <c r="C157" t="s">
        <v>11</v>
      </c>
      <c r="D157" t="s">
        <v>327</v>
      </c>
      <c r="E157" t="s">
        <v>324</v>
      </c>
      <c r="F157" t="s">
        <v>328</v>
      </c>
      <c r="G157">
        <v>4</v>
      </c>
      <c r="H157">
        <v>56</v>
      </c>
      <c r="I157">
        <v>23</v>
      </c>
      <c r="J157">
        <v>16.63</v>
      </c>
      <c r="K157">
        <v>4133</v>
      </c>
      <c r="L157">
        <v>0</v>
      </c>
      <c r="M157">
        <v>0</v>
      </c>
      <c r="N157">
        <v>4129</v>
      </c>
      <c r="O157">
        <v>22</v>
      </c>
      <c r="P157">
        <v>0.53</v>
      </c>
      <c r="Q157">
        <v>1572</v>
      </c>
      <c r="R157">
        <v>1522</v>
      </c>
      <c r="S157">
        <v>0</v>
      </c>
      <c r="T157">
        <v>0</v>
      </c>
      <c r="U157">
        <v>96.82</v>
      </c>
      <c r="V157">
        <v>96.3</v>
      </c>
      <c r="W157">
        <v>1522</v>
      </c>
      <c r="X157">
        <v>6</v>
      </c>
      <c r="Y157">
        <v>0.39</v>
      </c>
      <c r="Z157">
        <v>719</v>
      </c>
      <c r="AA157">
        <v>715</v>
      </c>
      <c r="AB157">
        <v>99.44</v>
      </c>
      <c r="AC157">
        <v>732</v>
      </c>
      <c r="AD157">
        <v>719</v>
      </c>
      <c r="AE157">
        <v>98.22</v>
      </c>
      <c r="AF157">
        <v>15.76</v>
      </c>
      <c r="AG157">
        <v>6.01</v>
      </c>
      <c r="AH157">
        <v>94.75</v>
      </c>
      <c r="AI157">
        <v>38.130000000000003</v>
      </c>
      <c r="AJ157" s="31">
        <f t="shared" ca="1" si="3"/>
        <v>7</v>
      </c>
      <c r="AK157" s="32">
        <v>0.39318479685452157</v>
      </c>
      <c r="AL157" s="33">
        <v>58.164000000000044</v>
      </c>
      <c r="AM157" s="26">
        <v>0</v>
      </c>
      <c r="AN157" s="26">
        <v>0</v>
      </c>
      <c r="AO157" s="26">
        <v>1</v>
      </c>
      <c r="AP157" s="26">
        <v>0</v>
      </c>
      <c r="AQ157" s="26">
        <v>4</v>
      </c>
      <c r="AR157">
        <v>0</v>
      </c>
      <c r="AS157">
        <v>1</v>
      </c>
      <c r="AT157">
        <v>0</v>
      </c>
      <c r="AU157">
        <v>7</v>
      </c>
    </row>
    <row r="158" spans="1:47" x14ac:dyDescent="0.25">
      <c r="A158" s="59">
        <v>41909</v>
      </c>
      <c r="B158" t="s">
        <v>321</v>
      </c>
      <c r="C158" t="s">
        <v>5</v>
      </c>
      <c r="D158" t="s">
        <v>355</v>
      </c>
      <c r="E158" t="s">
        <v>329</v>
      </c>
      <c r="F158" t="s">
        <v>356</v>
      </c>
      <c r="G158">
        <v>2</v>
      </c>
      <c r="H158">
        <v>24</v>
      </c>
      <c r="I158">
        <v>11</v>
      </c>
      <c r="J158">
        <v>6.6150000000000002</v>
      </c>
      <c r="K158">
        <v>3812</v>
      </c>
      <c r="L158">
        <v>0</v>
      </c>
      <c r="M158">
        <v>0</v>
      </c>
      <c r="N158">
        <v>3812</v>
      </c>
      <c r="O158">
        <v>0</v>
      </c>
      <c r="P158">
        <v>0</v>
      </c>
      <c r="Q158">
        <v>1405</v>
      </c>
      <c r="R158">
        <v>1317</v>
      </c>
      <c r="S158">
        <v>73</v>
      </c>
      <c r="T158">
        <v>5.2</v>
      </c>
      <c r="U158">
        <v>93.74</v>
      </c>
      <c r="V158">
        <v>93.74</v>
      </c>
      <c r="W158">
        <v>1317</v>
      </c>
      <c r="X158">
        <v>3</v>
      </c>
      <c r="Y158">
        <v>0.23</v>
      </c>
      <c r="Z158">
        <v>1267</v>
      </c>
      <c r="AA158">
        <v>1251</v>
      </c>
      <c r="AB158">
        <v>98.74</v>
      </c>
      <c r="AC158">
        <v>1004</v>
      </c>
      <c r="AD158">
        <v>1001</v>
      </c>
      <c r="AE158">
        <v>99.7</v>
      </c>
      <c r="AF158">
        <v>21.78</v>
      </c>
      <c r="AG158">
        <v>21.76</v>
      </c>
      <c r="AH158">
        <v>329.22</v>
      </c>
      <c r="AI158">
        <v>99.92</v>
      </c>
      <c r="AJ158" s="31">
        <f t="shared" ca="1" si="3"/>
        <v>7</v>
      </c>
      <c r="AK158" s="32">
        <v>0.28116213683223995</v>
      </c>
      <c r="AL158" s="33">
        <v>87.95300000000006</v>
      </c>
      <c r="AM158" s="26">
        <v>0</v>
      </c>
      <c r="AN158" s="26">
        <v>1</v>
      </c>
      <c r="AO158" s="26">
        <v>2</v>
      </c>
      <c r="AP158" s="26">
        <v>0</v>
      </c>
      <c r="AQ158" s="26">
        <v>6</v>
      </c>
      <c r="AR158">
        <v>0</v>
      </c>
      <c r="AS158">
        <v>1</v>
      </c>
      <c r="AT158">
        <v>0</v>
      </c>
      <c r="AU158">
        <v>7</v>
      </c>
    </row>
    <row r="159" spans="1:47" x14ac:dyDescent="0.25">
      <c r="A159" s="59">
        <v>41909</v>
      </c>
      <c r="B159" t="s">
        <v>321</v>
      </c>
      <c r="C159" t="s">
        <v>5</v>
      </c>
      <c r="D159" t="s">
        <v>10865</v>
      </c>
      <c r="E159" t="s">
        <v>329</v>
      </c>
      <c r="F159" t="s">
        <v>8159</v>
      </c>
      <c r="G159">
        <v>4</v>
      </c>
      <c r="H159">
        <v>56</v>
      </c>
      <c r="I159">
        <v>23</v>
      </c>
      <c r="J159">
        <v>16.63</v>
      </c>
      <c r="K159">
        <v>6920</v>
      </c>
      <c r="L159">
        <v>0</v>
      </c>
      <c r="M159">
        <v>0</v>
      </c>
      <c r="N159">
        <v>6918</v>
      </c>
      <c r="O159">
        <v>4</v>
      </c>
      <c r="P159">
        <v>0.06</v>
      </c>
      <c r="Q159">
        <v>3025</v>
      </c>
      <c r="R159">
        <v>2955</v>
      </c>
      <c r="S159">
        <v>25</v>
      </c>
      <c r="T159">
        <v>0.83</v>
      </c>
      <c r="U159">
        <v>97.69</v>
      </c>
      <c r="V159">
        <v>97.63</v>
      </c>
      <c r="W159">
        <v>2955</v>
      </c>
      <c r="X159">
        <v>12</v>
      </c>
      <c r="Y159">
        <v>0.41</v>
      </c>
      <c r="Z159">
        <v>2571</v>
      </c>
      <c r="AA159">
        <v>2545</v>
      </c>
      <c r="AB159">
        <v>98.99</v>
      </c>
      <c r="AC159">
        <v>2001</v>
      </c>
      <c r="AD159">
        <v>1988</v>
      </c>
      <c r="AE159">
        <v>99.35</v>
      </c>
      <c r="AF159">
        <v>42.52</v>
      </c>
      <c r="AG159">
        <v>42.49</v>
      </c>
      <c r="AH159">
        <v>255.69</v>
      </c>
      <c r="AI159">
        <v>99.91</v>
      </c>
      <c r="AJ159" s="31">
        <f t="shared" ca="1" si="3"/>
        <v>7</v>
      </c>
      <c r="AK159" s="32">
        <v>0.50041701417848206</v>
      </c>
      <c r="AL159" s="33">
        <v>71.692500000000138</v>
      </c>
      <c r="AM159" s="26">
        <v>0</v>
      </c>
      <c r="AN159" s="26">
        <v>0</v>
      </c>
      <c r="AO159" s="26">
        <v>1</v>
      </c>
      <c r="AP159" s="26">
        <v>0</v>
      </c>
      <c r="AQ159" s="26">
        <v>0</v>
      </c>
      <c r="AR159">
        <v>0</v>
      </c>
      <c r="AS159">
        <v>1</v>
      </c>
      <c r="AT159">
        <v>0</v>
      </c>
      <c r="AU159">
        <v>1</v>
      </c>
    </row>
    <row r="160" spans="1:47" x14ac:dyDescent="0.25">
      <c r="A160" s="59">
        <v>41909</v>
      </c>
      <c r="B160" t="s">
        <v>321</v>
      </c>
      <c r="C160" t="s">
        <v>5</v>
      </c>
      <c r="D160" t="s">
        <v>10642</v>
      </c>
      <c r="E160" t="s">
        <v>329</v>
      </c>
      <c r="F160" t="s">
        <v>1357</v>
      </c>
      <c r="G160">
        <v>4</v>
      </c>
      <c r="H160">
        <v>56</v>
      </c>
      <c r="I160">
        <v>23</v>
      </c>
      <c r="J160">
        <v>16.63</v>
      </c>
      <c r="K160">
        <v>693</v>
      </c>
      <c r="L160">
        <v>0</v>
      </c>
      <c r="M160">
        <v>0</v>
      </c>
      <c r="N160">
        <v>693</v>
      </c>
      <c r="O160">
        <v>0</v>
      </c>
      <c r="P160">
        <v>0</v>
      </c>
      <c r="Q160">
        <v>261</v>
      </c>
      <c r="R160">
        <v>260</v>
      </c>
      <c r="S160">
        <v>0</v>
      </c>
      <c r="T160">
        <v>0</v>
      </c>
      <c r="U160">
        <v>99.62</v>
      </c>
      <c r="V160">
        <v>99.62</v>
      </c>
      <c r="W160">
        <v>260</v>
      </c>
      <c r="X160">
        <v>14</v>
      </c>
      <c r="Y160">
        <v>5.38</v>
      </c>
      <c r="Z160">
        <v>587</v>
      </c>
      <c r="AA160">
        <v>580</v>
      </c>
      <c r="AB160">
        <v>98.81</v>
      </c>
      <c r="AC160">
        <v>534</v>
      </c>
      <c r="AD160">
        <v>528</v>
      </c>
      <c r="AE160">
        <v>98.88</v>
      </c>
      <c r="AF160">
        <v>2.62</v>
      </c>
      <c r="AG160">
        <v>0.17</v>
      </c>
      <c r="AH160">
        <v>15.74</v>
      </c>
      <c r="AI160">
        <v>6.42</v>
      </c>
      <c r="AJ160" s="31">
        <f t="shared" ca="1" si="3"/>
        <v>7</v>
      </c>
      <c r="AK160" s="32">
        <v>6.7307692307692308</v>
      </c>
      <c r="AL160" s="33">
        <v>0.99179999999998814</v>
      </c>
      <c r="AM160" s="26">
        <v>1</v>
      </c>
      <c r="AN160" s="26">
        <v>0</v>
      </c>
      <c r="AO160" s="26">
        <v>2</v>
      </c>
      <c r="AP160" s="26">
        <v>1</v>
      </c>
      <c r="AQ160" s="26">
        <v>0</v>
      </c>
      <c r="AR160">
        <v>1</v>
      </c>
      <c r="AS160">
        <v>0</v>
      </c>
      <c r="AT160">
        <v>1</v>
      </c>
      <c r="AU160">
        <v>0</v>
      </c>
    </row>
    <row r="161" spans="1:47" x14ac:dyDescent="0.25">
      <c r="A161" s="59">
        <v>41909</v>
      </c>
      <c r="B161" t="s">
        <v>321</v>
      </c>
      <c r="C161" t="s">
        <v>5</v>
      </c>
      <c r="D161" t="s">
        <v>10866</v>
      </c>
      <c r="E161" t="s">
        <v>329</v>
      </c>
      <c r="F161" t="s">
        <v>8443</v>
      </c>
      <c r="G161">
        <v>2</v>
      </c>
      <c r="H161">
        <v>24</v>
      </c>
      <c r="I161">
        <v>11</v>
      </c>
      <c r="J161">
        <v>6.6150000000000002</v>
      </c>
      <c r="K161">
        <v>1317</v>
      </c>
      <c r="L161">
        <v>0</v>
      </c>
      <c r="M161">
        <v>0</v>
      </c>
      <c r="N161">
        <v>1317</v>
      </c>
      <c r="O161">
        <v>22</v>
      </c>
      <c r="P161">
        <v>1.67</v>
      </c>
      <c r="Q161">
        <v>563</v>
      </c>
      <c r="R161">
        <v>560</v>
      </c>
      <c r="S161">
        <v>0</v>
      </c>
      <c r="T161">
        <v>0</v>
      </c>
      <c r="U161">
        <v>99.47</v>
      </c>
      <c r="V161">
        <v>97.81</v>
      </c>
      <c r="W161">
        <v>560</v>
      </c>
      <c r="X161">
        <v>4</v>
      </c>
      <c r="Y161">
        <v>0.71</v>
      </c>
      <c r="Z161">
        <v>356</v>
      </c>
      <c r="AA161">
        <v>355</v>
      </c>
      <c r="AB161">
        <v>99.72</v>
      </c>
      <c r="AC161">
        <v>328</v>
      </c>
      <c r="AD161">
        <v>326</v>
      </c>
      <c r="AE161">
        <v>99.39</v>
      </c>
      <c r="AF161">
        <v>7.2</v>
      </c>
      <c r="AG161">
        <v>6.3</v>
      </c>
      <c r="AH161">
        <v>108.84</v>
      </c>
      <c r="AI161">
        <v>87.5</v>
      </c>
      <c r="AJ161" s="31">
        <f t="shared" ca="1" si="3"/>
        <v>7</v>
      </c>
      <c r="AK161" s="32">
        <v>0.75329566854990582</v>
      </c>
      <c r="AL161" s="33">
        <v>12.329699999999987</v>
      </c>
      <c r="AM161" s="26">
        <v>0</v>
      </c>
      <c r="AN161" s="26">
        <v>0</v>
      </c>
      <c r="AO161" s="26">
        <v>1</v>
      </c>
      <c r="AP161" s="26">
        <v>0</v>
      </c>
      <c r="AQ161" s="26">
        <v>0</v>
      </c>
      <c r="AR161">
        <v>0</v>
      </c>
      <c r="AS161">
        <v>1</v>
      </c>
      <c r="AT161">
        <v>0</v>
      </c>
      <c r="AU161">
        <v>1</v>
      </c>
    </row>
    <row r="162" spans="1:47" x14ac:dyDescent="0.25">
      <c r="A162" s="59">
        <v>41909</v>
      </c>
      <c r="B162" t="s">
        <v>321</v>
      </c>
      <c r="C162" t="s">
        <v>5</v>
      </c>
      <c r="D162" t="s">
        <v>588</v>
      </c>
      <c r="E162" t="s">
        <v>329</v>
      </c>
      <c r="F162" t="s">
        <v>589</v>
      </c>
      <c r="G162">
        <v>4</v>
      </c>
      <c r="H162">
        <v>56</v>
      </c>
      <c r="I162">
        <v>23</v>
      </c>
      <c r="J162">
        <v>16.63</v>
      </c>
      <c r="K162">
        <v>3279</v>
      </c>
      <c r="L162">
        <v>0</v>
      </c>
      <c r="M162">
        <v>0</v>
      </c>
      <c r="N162">
        <v>3279</v>
      </c>
      <c r="O162">
        <v>59</v>
      </c>
      <c r="P162">
        <v>1.8</v>
      </c>
      <c r="Q162">
        <v>963</v>
      </c>
      <c r="R162">
        <v>943</v>
      </c>
      <c r="S162">
        <v>0</v>
      </c>
      <c r="T162">
        <v>0</v>
      </c>
      <c r="U162">
        <v>97.92</v>
      </c>
      <c r="V162">
        <v>96.16</v>
      </c>
      <c r="W162">
        <v>943</v>
      </c>
      <c r="X162">
        <v>10</v>
      </c>
      <c r="Y162">
        <v>1.06</v>
      </c>
      <c r="Z162">
        <v>95</v>
      </c>
      <c r="AA162">
        <v>94</v>
      </c>
      <c r="AB162">
        <v>98.95</v>
      </c>
      <c r="AC162">
        <v>113</v>
      </c>
      <c r="AD162">
        <v>113</v>
      </c>
      <c r="AE162">
        <v>100</v>
      </c>
      <c r="AF162">
        <v>14.41</v>
      </c>
      <c r="AG162">
        <v>12.77</v>
      </c>
      <c r="AH162">
        <v>86.63</v>
      </c>
      <c r="AI162">
        <v>88.63</v>
      </c>
      <c r="AJ162" s="31">
        <f t="shared" ca="1" si="3"/>
        <v>7</v>
      </c>
      <c r="AK162" s="32">
        <v>1.0395010395010396</v>
      </c>
      <c r="AL162" s="33">
        <v>36.979200000000034</v>
      </c>
      <c r="AM162" s="26">
        <v>0</v>
      </c>
      <c r="AN162" s="26">
        <v>0</v>
      </c>
      <c r="AO162" s="26">
        <v>1</v>
      </c>
      <c r="AP162" s="26">
        <v>0</v>
      </c>
      <c r="AQ162" s="26">
        <v>0</v>
      </c>
      <c r="AR162">
        <v>0</v>
      </c>
      <c r="AS162">
        <v>1</v>
      </c>
      <c r="AT162">
        <v>0</v>
      </c>
      <c r="AU162">
        <v>6</v>
      </c>
    </row>
    <row r="163" spans="1:47" x14ac:dyDescent="0.25">
      <c r="A163" s="59">
        <v>41909</v>
      </c>
      <c r="B163" t="s">
        <v>321</v>
      </c>
      <c r="C163" t="s">
        <v>5</v>
      </c>
      <c r="D163" t="s">
        <v>10556</v>
      </c>
      <c r="E163" t="s">
        <v>329</v>
      </c>
      <c r="F163" t="s">
        <v>727</v>
      </c>
      <c r="G163">
        <v>2</v>
      </c>
      <c r="H163">
        <v>24</v>
      </c>
      <c r="I163">
        <v>11</v>
      </c>
      <c r="J163">
        <v>6.6150000000000002</v>
      </c>
      <c r="K163">
        <v>565</v>
      </c>
      <c r="L163">
        <v>0</v>
      </c>
      <c r="M163">
        <v>0</v>
      </c>
      <c r="N163">
        <v>565</v>
      </c>
      <c r="O163">
        <v>0</v>
      </c>
      <c r="P163">
        <v>0</v>
      </c>
      <c r="Q163">
        <v>303</v>
      </c>
      <c r="R163">
        <v>301</v>
      </c>
      <c r="S163">
        <v>0</v>
      </c>
      <c r="T163">
        <v>0</v>
      </c>
      <c r="U163">
        <v>99.34</v>
      </c>
      <c r="V163">
        <v>99.34</v>
      </c>
      <c r="W163">
        <v>301</v>
      </c>
      <c r="X163">
        <v>7</v>
      </c>
      <c r="Y163">
        <v>2.33</v>
      </c>
      <c r="Z163">
        <v>272</v>
      </c>
      <c r="AA163">
        <v>271</v>
      </c>
      <c r="AB163">
        <v>99.63</v>
      </c>
      <c r="AC163">
        <v>311</v>
      </c>
      <c r="AD163">
        <v>298</v>
      </c>
      <c r="AE163">
        <v>95.82</v>
      </c>
      <c r="AF163">
        <v>5.66</v>
      </c>
      <c r="AG163">
        <v>1.35</v>
      </c>
      <c r="AH163">
        <v>85.59</v>
      </c>
      <c r="AI163">
        <v>23.9</v>
      </c>
      <c r="AJ163" s="31">
        <f t="shared" ca="1" si="3"/>
        <v>7</v>
      </c>
      <c r="AK163" s="32">
        <v>2.1341463414634148</v>
      </c>
      <c r="AL163" s="33">
        <v>1.9997999999999896</v>
      </c>
      <c r="AM163" s="26">
        <v>0</v>
      </c>
      <c r="AN163" s="26">
        <v>0</v>
      </c>
      <c r="AO163" s="26">
        <v>1</v>
      </c>
      <c r="AP163" s="26">
        <v>0</v>
      </c>
      <c r="AQ163" s="26">
        <v>0</v>
      </c>
      <c r="AR163">
        <v>1</v>
      </c>
      <c r="AS163">
        <v>0</v>
      </c>
      <c r="AT163">
        <v>2</v>
      </c>
      <c r="AU163">
        <v>0</v>
      </c>
    </row>
    <row r="164" spans="1:47" x14ac:dyDescent="0.25">
      <c r="A164" s="59">
        <v>41909</v>
      </c>
      <c r="B164" t="s">
        <v>321</v>
      </c>
      <c r="C164" t="s">
        <v>5</v>
      </c>
      <c r="D164" t="s">
        <v>1358</v>
      </c>
      <c r="E164" t="s">
        <v>329</v>
      </c>
      <c r="F164" t="s">
        <v>1359</v>
      </c>
      <c r="G164">
        <v>2</v>
      </c>
      <c r="H164">
        <v>24</v>
      </c>
      <c r="I164">
        <v>11</v>
      </c>
      <c r="J164">
        <v>6.6150000000000002</v>
      </c>
      <c r="K164">
        <v>1771</v>
      </c>
      <c r="L164">
        <v>0</v>
      </c>
      <c r="M164">
        <v>0</v>
      </c>
      <c r="N164">
        <v>1771</v>
      </c>
      <c r="O164">
        <v>0</v>
      </c>
      <c r="P164">
        <v>0</v>
      </c>
      <c r="Q164">
        <v>596</v>
      </c>
      <c r="R164">
        <v>583</v>
      </c>
      <c r="S164">
        <v>0</v>
      </c>
      <c r="T164">
        <v>0</v>
      </c>
      <c r="U164">
        <v>97.82</v>
      </c>
      <c r="V164">
        <v>97.82</v>
      </c>
      <c r="W164">
        <v>583</v>
      </c>
      <c r="X164">
        <v>2</v>
      </c>
      <c r="Y164">
        <v>0.34</v>
      </c>
      <c r="Z164">
        <v>101</v>
      </c>
      <c r="AA164">
        <v>96</v>
      </c>
      <c r="AB164">
        <v>95.05</v>
      </c>
      <c r="AC164">
        <v>87</v>
      </c>
      <c r="AD164">
        <v>86</v>
      </c>
      <c r="AE164">
        <v>98.85</v>
      </c>
      <c r="AF164">
        <v>4.84</v>
      </c>
      <c r="AG164">
        <v>1.64</v>
      </c>
      <c r="AH164">
        <v>73.2</v>
      </c>
      <c r="AI164">
        <v>33.85</v>
      </c>
      <c r="AJ164" s="31">
        <f t="shared" ca="1" si="3"/>
        <v>7</v>
      </c>
      <c r="AK164" s="32">
        <v>0.34904013961605584</v>
      </c>
      <c r="AL164" s="33">
        <v>12.99280000000004</v>
      </c>
      <c r="AM164" s="26">
        <v>0</v>
      </c>
      <c r="AN164" s="26">
        <v>0</v>
      </c>
      <c r="AO164" s="26">
        <v>1</v>
      </c>
      <c r="AP164" s="26">
        <v>0</v>
      </c>
      <c r="AQ164" s="26">
        <v>0</v>
      </c>
      <c r="AR164">
        <v>0</v>
      </c>
      <c r="AS164">
        <v>1</v>
      </c>
      <c r="AT164">
        <v>0</v>
      </c>
      <c r="AU164">
        <v>4</v>
      </c>
    </row>
    <row r="165" spans="1:47" x14ac:dyDescent="0.25">
      <c r="A165" s="59">
        <v>41909</v>
      </c>
      <c r="B165" t="s">
        <v>321</v>
      </c>
      <c r="C165" t="s">
        <v>5</v>
      </c>
      <c r="D165" t="s">
        <v>590</v>
      </c>
      <c r="E165" t="s">
        <v>329</v>
      </c>
      <c r="F165" t="s">
        <v>591</v>
      </c>
      <c r="G165">
        <v>2</v>
      </c>
      <c r="H165">
        <v>24</v>
      </c>
      <c r="I165">
        <v>11</v>
      </c>
      <c r="J165">
        <v>6.6150000000000002</v>
      </c>
      <c r="K165">
        <v>967</v>
      </c>
      <c r="L165">
        <v>0</v>
      </c>
      <c r="M165">
        <v>0</v>
      </c>
      <c r="N165">
        <v>960</v>
      </c>
      <c r="O165">
        <v>0</v>
      </c>
      <c r="P165">
        <v>0</v>
      </c>
      <c r="Q165">
        <v>475</v>
      </c>
      <c r="R165">
        <v>454</v>
      </c>
      <c r="S165">
        <v>0</v>
      </c>
      <c r="T165">
        <v>0</v>
      </c>
      <c r="U165">
        <v>95.58</v>
      </c>
      <c r="V165">
        <v>95.58</v>
      </c>
      <c r="W165">
        <v>454</v>
      </c>
      <c r="X165">
        <v>1</v>
      </c>
      <c r="Y165">
        <v>0.22</v>
      </c>
      <c r="Z165">
        <v>179</v>
      </c>
      <c r="AA165">
        <v>175</v>
      </c>
      <c r="AB165">
        <v>97.77</v>
      </c>
      <c r="AC165">
        <v>182</v>
      </c>
      <c r="AD165">
        <v>180</v>
      </c>
      <c r="AE165">
        <v>98.9</v>
      </c>
      <c r="AF165">
        <v>6.51</v>
      </c>
      <c r="AG165">
        <v>3.83</v>
      </c>
      <c r="AH165">
        <v>98.49</v>
      </c>
      <c r="AI165">
        <v>58.77</v>
      </c>
      <c r="AJ165" s="31">
        <f t="shared" ca="1" si="3"/>
        <v>7</v>
      </c>
      <c r="AK165" s="32">
        <v>0.2178649237472767</v>
      </c>
      <c r="AL165" s="33">
        <v>20.995000000000008</v>
      </c>
      <c r="AM165" s="26">
        <v>0</v>
      </c>
      <c r="AN165" s="26">
        <v>0</v>
      </c>
      <c r="AO165" s="26">
        <v>1</v>
      </c>
      <c r="AP165" s="26">
        <v>0</v>
      </c>
      <c r="AQ165" s="26">
        <v>1</v>
      </c>
      <c r="AR165">
        <v>0</v>
      </c>
      <c r="AS165">
        <v>1</v>
      </c>
      <c r="AT165">
        <v>0</v>
      </c>
      <c r="AU165">
        <v>4</v>
      </c>
    </row>
    <row r="166" spans="1:47" x14ac:dyDescent="0.25">
      <c r="A166" s="59">
        <v>41909</v>
      </c>
      <c r="B166" t="s">
        <v>321</v>
      </c>
      <c r="C166" t="s">
        <v>5</v>
      </c>
      <c r="D166" t="s">
        <v>10643</v>
      </c>
      <c r="E166" t="s">
        <v>329</v>
      </c>
      <c r="F166" t="s">
        <v>8596</v>
      </c>
      <c r="G166">
        <v>4</v>
      </c>
      <c r="H166">
        <v>56</v>
      </c>
      <c r="I166">
        <v>23</v>
      </c>
      <c r="J166">
        <v>16.63</v>
      </c>
      <c r="K166">
        <v>7325</v>
      </c>
      <c r="L166">
        <v>54</v>
      </c>
      <c r="M166">
        <v>0.74</v>
      </c>
      <c r="N166">
        <v>7180</v>
      </c>
      <c r="O166">
        <v>18</v>
      </c>
      <c r="P166">
        <v>0.25</v>
      </c>
      <c r="Q166">
        <v>2109</v>
      </c>
      <c r="R166">
        <v>2012</v>
      </c>
      <c r="S166">
        <v>0</v>
      </c>
      <c r="T166">
        <v>0</v>
      </c>
      <c r="U166">
        <v>95.4</v>
      </c>
      <c r="V166">
        <v>95.16</v>
      </c>
      <c r="W166">
        <v>2012</v>
      </c>
      <c r="X166">
        <v>40</v>
      </c>
      <c r="Y166">
        <v>1.99</v>
      </c>
      <c r="Z166">
        <v>992</v>
      </c>
      <c r="AA166">
        <v>960</v>
      </c>
      <c r="AB166">
        <v>96.77</v>
      </c>
      <c r="AC166">
        <v>1107</v>
      </c>
      <c r="AD166">
        <v>1054</v>
      </c>
      <c r="AE166">
        <v>95.21</v>
      </c>
      <c r="AF166">
        <v>30.83</v>
      </c>
      <c r="AG166">
        <v>30.38</v>
      </c>
      <c r="AH166">
        <v>185.36</v>
      </c>
      <c r="AI166">
        <v>98.54</v>
      </c>
      <c r="AJ166" s="31">
        <f t="shared" ca="1" si="3"/>
        <v>7</v>
      </c>
      <c r="AK166" s="32">
        <v>1.899335232668566</v>
      </c>
      <c r="AL166" s="33">
        <v>102.07560000000007</v>
      </c>
      <c r="AM166" s="26">
        <v>0</v>
      </c>
      <c r="AN166" s="26">
        <v>0</v>
      </c>
      <c r="AO166" s="26">
        <v>1</v>
      </c>
      <c r="AP166" s="26">
        <v>0</v>
      </c>
      <c r="AQ166" s="26">
        <v>3</v>
      </c>
      <c r="AR166">
        <v>0</v>
      </c>
      <c r="AS166">
        <v>1</v>
      </c>
      <c r="AT166">
        <v>3</v>
      </c>
      <c r="AU166">
        <v>7</v>
      </c>
    </row>
    <row r="167" spans="1:47" x14ac:dyDescent="0.25">
      <c r="A167" s="59">
        <v>41909</v>
      </c>
      <c r="B167" t="s">
        <v>321</v>
      </c>
      <c r="C167" t="s">
        <v>5</v>
      </c>
      <c r="D167" t="s">
        <v>10783</v>
      </c>
      <c r="E167" t="s">
        <v>329</v>
      </c>
      <c r="F167" t="s">
        <v>10767</v>
      </c>
      <c r="G167">
        <v>4</v>
      </c>
      <c r="H167">
        <v>56</v>
      </c>
      <c r="I167">
        <v>23</v>
      </c>
      <c r="J167">
        <v>16.63</v>
      </c>
      <c r="K167">
        <v>6398</v>
      </c>
      <c r="L167">
        <v>0</v>
      </c>
      <c r="M167">
        <v>0</v>
      </c>
      <c r="N167">
        <v>6398</v>
      </c>
      <c r="O167">
        <v>7</v>
      </c>
      <c r="P167">
        <v>0.11</v>
      </c>
      <c r="Q167">
        <v>3277</v>
      </c>
      <c r="R167">
        <v>3153</v>
      </c>
      <c r="S167">
        <v>107</v>
      </c>
      <c r="T167">
        <v>3.27</v>
      </c>
      <c r="U167">
        <v>96.22</v>
      </c>
      <c r="V167">
        <v>96.11</v>
      </c>
      <c r="W167">
        <v>3153</v>
      </c>
      <c r="X167">
        <v>21</v>
      </c>
      <c r="Y167">
        <v>0.67</v>
      </c>
      <c r="Z167">
        <v>200</v>
      </c>
      <c r="AA167">
        <v>192</v>
      </c>
      <c r="AB167">
        <v>96</v>
      </c>
      <c r="AC167">
        <v>108</v>
      </c>
      <c r="AD167">
        <v>105</v>
      </c>
      <c r="AE167">
        <v>97.22</v>
      </c>
      <c r="AF167">
        <v>42.54</v>
      </c>
      <c r="AG167">
        <v>42.25</v>
      </c>
      <c r="AH167">
        <v>255.81</v>
      </c>
      <c r="AI167">
        <v>99.32</v>
      </c>
      <c r="AJ167" s="31">
        <f t="shared" ca="1" si="3"/>
        <v>7</v>
      </c>
      <c r="AK167" s="32">
        <v>0.68493150684931503</v>
      </c>
      <c r="AL167" s="33">
        <v>127.47530000000002</v>
      </c>
      <c r="AM167" s="26">
        <v>0</v>
      </c>
      <c r="AN167" s="26">
        <v>0</v>
      </c>
      <c r="AO167" s="26">
        <v>1</v>
      </c>
      <c r="AP167" s="26">
        <v>0</v>
      </c>
      <c r="AQ167" s="26">
        <v>0</v>
      </c>
      <c r="AR167">
        <v>0</v>
      </c>
      <c r="AS167">
        <v>1</v>
      </c>
      <c r="AT167">
        <v>0</v>
      </c>
      <c r="AU167">
        <v>3</v>
      </c>
    </row>
    <row r="168" spans="1:47" x14ac:dyDescent="0.25">
      <c r="A168" s="59">
        <v>41909</v>
      </c>
      <c r="B168" t="s">
        <v>321</v>
      </c>
      <c r="C168" t="s">
        <v>7</v>
      </c>
      <c r="D168" t="s">
        <v>10773</v>
      </c>
      <c r="E168" t="s">
        <v>342</v>
      </c>
      <c r="F168" t="s">
        <v>8700</v>
      </c>
      <c r="G168">
        <v>4</v>
      </c>
      <c r="H168">
        <v>56</v>
      </c>
      <c r="I168">
        <v>23</v>
      </c>
      <c r="J168">
        <v>16.63</v>
      </c>
      <c r="K168">
        <v>1581</v>
      </c>
      <c r="L168">
        <v>0</v>
      </c>
      <c r="M168">
        <v>0</v>
      </c>
      <c r="N168">
        <v>1581</v>
      </c>
      <c r="O168">
        <v>0</v>
      </c>
      <c r="P168">
        <v>0</v>
      </c>
      <c r="Q168">
        <v>691</v>
      </c>
      <c r="R168">
        <v>690</v>
      </c>
      <c r="S168">
        <v>0</v>
      </c>
      <c r="T168">
        <v>0</v>
      </c>
      <c r="U168">
        <v>99.86</v>
      </c>
      <c r="V168">
        <v>99.86</v>
      </c>
      <c r="W168">
        <v>690</v>
      </c>
      <c r="X168">
        <v>26</v>
      </c>
      <c r="Y168">
        <v>3.77</v>
      </c>
      <c r="Z168">
        <v>4530</v>
      </c>
      <c r="AA168">
        <v>4519</v>
      </c>
      <c r="AB168">
        <v>99.76</v>
      </c>
      <c r="AC168">
        <v>5178</v>
      </c>
      <c r="AD168">
        <v>5090</v>
      </c>
      <c r="AE168">
        <v>98.3</v>
      </c>
      <c r="AF168">
        <v>22.25</v>
      </c>
      <c r="AG168">
        <v>22.12</v>
      </c>
      <c r="AH168">
        <v>133.81</v>
      </c>
      <c r="AI168">
        <v>99.39</v>
      </c>
      <c r="AJ168" s="31">
        <f t="shared" ca="1" si="3"/>
        <v>7</v>
      </c>
      <c r="AK168" s="32">
        <v>2.0618556701030926</v>
      </c>
      <c r="AL168" s="33">
        <v>0.96740000000000392</v>
      </c>
      <c r="AM168" s="26">
        <v>0</v>
      </c>
      <c r="AN168" s="26">
        <v>0</v>
      </c>
      <c r="AO168" s="26">
        <v>1</v>
      </c>
      <c r="AP168" s="26">
        <v>0</v>
      </c>
      <c r="AQ168" s="26">
        <v>0</v>
      </c>
      <c r="AR168">
        <v>1</v>
      </c>
      <c r="AS168">
        <v>0</v>
      </c>
      <c r="AT168">
        <v>3</v>
      </c>
      <c r="AU168">
        <v>0</v>
      </c>
    </row>
    <row r="169" spans="1:47" x14ac:dyDescent="0.25">
      <c r="A169" s="59">
        <v>41909</v>
      </c>
      <c r="B169" t="s">
        <v>321</v>
      </c>
      <c r="C169" t="s">
        <v>7</v>
      </c>
      <c r="D169" t="s">
        <v>397</v>
      </c>
      <c r="E169" t="s">
        <v>342</v>
      </c>
      <c r="F169" t="s">
        <v>398</v>
      </c>
      <c r="G169">
        <v>4</v>
      </c>
      <c r="H169">
        <v>56</v>
      </c>
      <c r="I169">
        <v>23</v>
      </c>
      <c r="J169">
        <v>16.63</v>
      </c>
      <c r="K169">
        <v>7891</v>
      </c>
      <c r="L169">
        <v>0</v>
      </c>
      <c r="M169">
        <v>0</v>
      </c>
      <c r="N169">
        <v>7891</v>
      </c>
      <c r="O169">
        <v>4</v>
      </c>
      <c r="P169">
        <v>0.05</v>
      </c>
      <c r="Q169">
        <v>2744</v>
      </c>
      <c r="R169">
        <v>2680</v>
      </c>
      <c r="S169">
        <v>42</v>
      </c>
      <c r="T169">
        <v>1.53</v>
      </c>
      <c r="U169">
        <v>97.67</v>
      </c>
      <c r="V169">
        <v>97.62</v>
      </c>
      <c r="W169">
        <v>2680</v>
      </c>
      <c r="X169">
        <v>11</v>
      </c>
      <c r="Y169">
        <v>0.41</v>
      </c>
      <c r="Z169">
        <v>953</v>
      </c>
      <c r="AA169">
        <v>929</v>
      </c>
      <c r="AB169">
        <v>97.48</v>
      </c>
      <c r="AC169">
        <v>761</v>
      </c>
      <c r="AD169">
        <v>756</v>
      </c>
      <c r="AE169">
        <v>99.34</v>
      </c>
      <c r="AF169">
        <v>42.53</v>
      </c>
      <c r="AG169">
        <v>42.28</v>
      </c>
      <c r="AH169">
        <v>255.71</v>
      </c>
      <c r="AI169">
        <v>99.42</v>
      </c>
      <c r="AJ169" s="31">
        <f t="shared" ca="1" si="3"/>
        <v>7</v>
      </c>
      <c r="AK169" s="32">
        <v>0.43877143996808932</v>
      </c>
      <c r="AL169" s="33">
        <v>65.307199999999881</v>
      </c>
      <c r="AM169" s="26">
        <v>0</v>
      </c>
      <c r="AN169" s="26">
        <v>0</v>
      </c>
      <c r="AO169" s="26">
        <v>1</v>
      </c>
      <c r="AP169" s="26">
        <v>0</v>
      </c>
      <c r="AQ169" s="26">
        <v>2</v>
      </c>
      <c r="AR169">
        <v>0</v>
      </c>
      <c r="AS169">
        <v>1</v>
      </c>
      <c r="AT169">
        <v>0</v>
      </c>
      <c r="AU169">
        <v>6</v>
      </c>
    </row>
    <row r="170" spans="1:47" x14ac:dyDescent="0.25">
      <c r="A170" s="59">
        <v>41909</v>
      </c>
      <c r="B170" t="s">
        <v>321</v>
      </c>
      <c r="C170" t="s">
        <v>7</v>
      </c>
      <c r="D170" t="s">
        <v>419</v>
      </c>
      <c r="E170" t="s">
        <v>342</v>
      </c>
      <c r="F170" t="s">
        <v>607</v>
      </c>
      <c r="G170">
        <v>3</v>
      </c>
      <c r="H170">
        <v>40</v>
      </c>
      <c r="I170">
        <v>17</v>
      </c>
      <c r="J170">
        <v>11.49</v>
      </c>
      <c r="K170">
        <v>1295</v>
      </c>
      <c r="L170">
        <v>2</v>
      </c>
      <c r="M170">
        <v>0.15</v>
      </c>
      <c r="N170">
        <v>1293</v>
      </c>
      <c r="O170">
        <v>4</v>
      </c>
      <c r="P170">
        <v>0.31</v>
      </c>
      <c r="Q170">
        <v>648</v>
      </c>
      <c r="R170">
        <v>641</v>
      </c>
      <c r="S170">
        <v>0</v>
      </c>
      <c r="T170">
        <v>0</v>
      </c>
      <c r="U170">
        <v>98.92</v>
      </c>
      <c r="V170">
        <v>98.61</v>
      </c>
      <c r="W170">
        <v>641</v>
      </c>
      <c r="X170">
        <v>18</v>
      </c>
      <c r="Y170">
        <v>2.81</v>
      </c>
      <c r="Z170">
        <v>427</v>
      </c>
      <c r="AA170">
        <v>418</v>
      </c>
      <c r="AB170">
        <v>97.89</v>
      </c>
      <c r="AC170">
        <v>488</v>
      </c>
      <c r="AD170">
        <v>463</v>
      </c>
      <c r="AE170">
        <v>94.88</v>
      </c>
      <c r="AF170">
        <v>10.59</v>
      </c>
      <c r="AG170">
        <v>3.41</v>
      </c>
      <c r="AH170">
        <v>92.18</v>
      </c>
      <c r="AI170">
        <v>32.159999999999997</v>
      </c>
      <c r="AJ170" s="31">
        <f t="shared" ca="1" si="3"/>
        <v>7</v>
      </c>
      <c r="AK170" s="32">
        <v>2.6239067055393588</v>
      </c>
      <c r="AL170" s="33">
        <v>9.0072000000000045</v>
      </c>
      <c r="AM170" s="26">
        <v>0</v>
      </c>
      <c r="AN170" s="26">
        <v>0</v>
      </c>
      <c r="AO170" s="26">
        <v>1</v>
      </c>
      <c r="AP170" s="26">
        <v>0</v>
      </c>
      <c r="AQ170" s="26">
        <v>0</v>
      </c>
      <c r="AR170">
        <v>1</v>
      </c>
      <c r="AS170">
        <v>0</v>
      </c>
      <c r="AT170">
        <v>3</v>
      </c>
      <c r="AU170">
        <v>0</v>
      </c>
    </row>
    <row r="171" spans="1:47" x14ac:dyDescent="0.25">
      <c r="A171" s="59">
        <v>41909</v>
      </c>
      <c r="B171" t="s">
        <v>321</v>
      </c>
      <c r="C171" t="s">
        <v>7</v>
      </c>
      <c r="D171" t="s">
        <v>343</v>
      </c>
      <c r="E171" t="s">
        <v>342</v>
      </c>
      <c r="F171" t="s">
        <v>344</v>
      </c>
      <c r="G171">
        <v>4</v>
      </c>
      <c r="H171">
        <v>64</v>
      </c>
      <c r="I171">
        <v>22</v>
      </c>
      <c r="J171">
        <v>15.76</v>
      </c>
      <c r="K171">
        <v>3142</v>
      </c>
      <c r="L171">
        <v>0</v>
      </c>
      <c r="M171">
        <v>0</v>
      </c>
      <c r="N171">
        <v>3060</v>
      </c>
      <c r="O171">
        <v>5</v>
      </c>
      <c r="P171">
        <v>0.16</v>
      </c>
      <c r="Q171">
        <v>1242</v>
      </c>
      <c r="R171">
        <v>1090</v>
      </c>
      <c r="S171">
        <v>0</v>
      </c>
      <c r="T171">
        <v>0</v>
      </c>
      <c r="U171">
        <v>87.76</v>
      </c>
      <c r="V171">
        <v>87.62</v>
      </c>
      <c r="W171">
        <v>1090</v>
      </c>
      <c r="X171">
        <v>16</v>
      </c>
      <c r="Y171">
        <v>1.47</v>
      </c>
      <c r="Z171">
        <v>523</v>
      </c>
      <c r="AA171">
        <v>467</v>
      </c>
      <c r="AB171">
        <v>89.29</v>
      </c>
      <c r="AC171">
        <v>584</v>
      </c>
      <c r="AD171">
        <v>542</v>
      </c>
      <c r="AE171">
        <v>92.81</v>
      </c>
      <c r="AF171">
        <v>17.13</v>
      </c>
      <c r="AG171">
        <v>8.49</v>
      </c>
      <c r="AH171">
        <v>108.71</v>
      </c>
      <c r="AI171">
        <v>49.58</v>
      </c>
      <c r="AJ171" s="31">
        <f t="shared" ca="1" si="3"/>
        <v>7</v>
      </c>
      <c r="AK171" s="32">
        <v>1.3733905579399142</v>
      </c>
      <c r="AL171" s="33">
        <v>153.75959999999995</v>
      </c>
      <c r="AM171" s="26">
        <v>0</v>
      </c>
      <c r="AN171" s="26">
        <v>1</v>
      </c>
      <c r="AO171" s="26">
        <v>2</v>
      </c>
      <c r="AP171" s="26">
        <v>1</v>
      </c>
      <c r="AQ171" s="26">
        <v>5</v>
      </c>
      <c r="AR171">
        <v>0</v>
      </c>
      <c r="AS171">
        <v>1</v>
      </c>
      <c r="AT171">
        <v>4</v>
      </c>
      <c r="AU171">
        <v>6</v>
      </c>
    </row>
    <row r="172" spans="1:47" x14ac:dyDescent="0.25">
      <c r="A172" s="59">
        <v>41909</v>
      </c>
      <c r="B172" t="s">
        <v>321</v>
      </c>
      <c r="C172" t="s">
        <v>7</v>
      </c>
      <c r="D172" t="s">
        <v>361</v>
      </c>
      <c r="E172" t="s">
        <v>342</v>
      </c>
      <c r="F172" t="s">
        <v>364</v>
      </c>
      <c r="G172">
        <v>2</v>
      </c>
      <c r="H172">
        <v>24</v>
      </c>
      <c r="I172">
        <v>11</v>
      </c>
      <c r="J172">
        <v>6.6150000000000002</v>
      </c>
      <c r="K172">
        <v>1214</v>
      </c>
      <c r="L172">
        <v>1</v>
      </c>
      <c r="M172">
        <v>0.08</v>
      </c>
      <c r="N172">
        <v>1178</v>
      </c>
      <c r="O172">
        <v>4</v>
      </c>
      <c r="P172">
        <v>0.34</v>
      </c>
      <c r="Q172">
        <v>475</v>
      </c>
      <c r="R172">
        <v>421</v>
      </c>
      <c r="S172">
        <v>0</v>
      </c>
      <c r="T172">
        <v>0</v>
      </c>
      <c r="U172">
        <v>88.63</v>
      </c>
      <c r="V172">
        <v>88.33</v>
      </c>
      <c r="W172">
        <v>421</v>
      </c>
      <c r="X172">
        <v>22</v>
      </c>
      <c r="Y172">
        <v>5.23</v>
      </c>
      <c r="Z172">
        <v>289</v>
      </c>
      <c r="AA172">
        <v>265</v>
      </c>
      <c r="AB172">
        <v>91.7</v>
      </c>
      <c r="AC172">
        <v>316</v>
      </c>
      <c r="AD172">
        <v>304</v>
      </c>
      <c r="AE172">
        <v>96.2</v>
      </c>
      <c r="AF172">
        <v>6.12</v>
      </c>
      <c r="AG172">
        <v>5.44</v>
      </c>
      <c r="AH172">
        <v>92.55</v>
      </c>
      <c r="AI172">
        <v>88.86</v>
      </c>
      <c r="AJ172" s="31">
        <f t="shared" ca="1" si="3"/>
        <v>7</v>
      </c>
      <c r="AK172" s="32">
        <v>4.7826086956521738</v>
      </c>
      <c r="AL172" s="33">
        <v>55.432500000000012</v>
      </c>
      <c r="AM172" s="26">
        <v>0</v>
      </c>
      <c r="AN172" s="26">
        <v>1</v>
      </c>
      <c r="AO172" s="26">
        <v>3</v>
      </c>
      <c r="AP172" s="26">
        <v>2</v>
      </c>
      <c r="AQ172" s="26">
        <v>7</v>
      </c>
      <c r="AR172">
        <v>1</v>
      </c>
      <c r="AS172">
        <v>1</v>
      </c>
      <c r="AT172">
        <v>7</v>
      </c>
      <c r="AU172">
        <v>7</v>
      </c>
    </row>
    <row r="173" spans="1:47" x14ac:dyDescent="0.25">
      <c r="A173" s="59">
        <v>41909</v>
      </c>
      <c r="B173" t="s">
        <v>321</v>
      </c>
      <c r="C173" t="s">
        <v>33</v>
      </c>
      <c r="D173" t="s">
        <v>401</v>
      </c>
      <c r="E173" t="s">
        <v>400</v>
      </c>
      <c r="F173" t="s">
        <v>666</v>
      </c>
      <c r="G173">
        <v>4</v>
      </c>
      <c r="H173">
        <v>56</v>
      </c>
      <c r="I173">
        <v>23</v>
      </c>
      <c r="J173">
        <v>16.63</v>
      </c>
      <c r="K173">
        <v>4028</v>
      </c>
      <c r="L173">
        <v>0</v>
      </c>
      <c r="M173">
        <v>0</v>
      </c>
      <c r="N173">
        <v>4028</v>
      </c>
      <c r="O173">
        <v>9</v>
      </c>
      <c r="P173">
        <v>0.22</v>
      </c>
      <c r="Q173">
        <v>1824</v>
      </c>
      <c r="R173">
        <v>1792</v>
      </c>
      <c r="S173">
        <v>0</v>
      </c>
      <c r="T173">
        <v>0</v>
      </c>
      <c r="U173">
        <v>98.25</v>
      </c>
      <c r="V173">
        <v>98.03</v>
      </c>
      <c r="W173">
        <v>1792</v>
      </c>
      <c r="X173">
        <v>43</v>
      </c>
      <c r="Y173">
        <v>2.4</v>
      </c>
      <c r="Z173">
        <v>137</v>
      </c>
      <c r="AA173">
        <v>136</v>
      </c>
      <c r="AB173">
        <v>99.27</v>
      </c>
      <c r="AC173">
        <v>130</v>
      </c>
      <c r="AD173">
        <v>129</v>
      </c>
      <c r="AE173">
        <v>99.23</v>
      </c>
      <c r="AF173">
        <v>26.32</v>
      </c>
      <c r="AG173">
        <v>26.26</v>
      </c>
      <c r="AH173">
        <v>158.27000000000001</v>
      </c>
      <c r="AI173">
        <v>99.77</v>
      </c>
      <c r="AJ173" s="31">
        <f t="shared" ca="1" si="3"/>
        <v>7</v>
      </c>
      <c r="AK173" s="32">
        <v>2.408963585434174</v>
      </c>
      <c r="AL173" s="33">
        <v>35.932799999999979</v>
      </c>
      <c r="AM173" s="26">
        <v>0</v>
      </c>
      <c r="AN173" s="26">
        <v>0</v>
      </c>
      <c r="AO173" s="26">
        <v>1</v>
      </c>
      <c r="AP173" s="26">
        <v>0</v>
      </c>
      <c r="AQ173" s="26">
        <v>0</v>
      </c>
      <c r="AR173">
        <v>1</v>
      </c>
      <c r="AS173">
        <v>0</v>
      </c>
      <c r="AT173">
        <v>5</v>
      </c>
      <c r="AU173">
        <v>2</v>
      </c>
    </row>
    <row r="174" spans="1:47" x14ac:dyDescent="0.25">
      <c r="A174" s="59">
        <v>41909</v>
      </c>
      <c r="B174" t="s">
        <v>321</v>
      </c>
      <c r="C174" t="s">
        <v>33</v>
      </c>
      <c r="D174" t="s">
        <v>10812</v>
      </c>
      <c r="E174" t="s">
        <v>400</v>
      </c>
      <c r="F174" t="s">
        <v>9448</v>
      </c>
      <c r="G174">
        <v>6</v>
      </c>
      <c r="H174">
        <v>88</v>
      </c>
      <c r="I174">
        <v>35</v>
      </c>
      <c r="J174">
        <v>27.34</v>
      </c>
      <c r="K174">
        <v>4107</v>
      </c>
      <c r="L174">
        <v>0</v>
      </c>
      <c r="M174">
        <v>0</v>
      </c>
      <c r="N174">
        <v>4107</v>
      </c>
      <c r="O174">
        <v>0</v>
      </c>
      <c r="P174">
        <v>0</v>
      </c>
      <c r="Q174">
        <v>1907</v>
      </c>
      <c r="R174">
        <v>1789</v>
      </c>
      <c r="S174">
        <v>108</v>
      </c>
      <c r="T174">
        <v>5.66</v>
      </c>
      <c r="U174">
        <v>93.81</v>
      </c>
      <c r="V174">
        <v>93.81</v>
      </c>
      <c r="W174">
        <v>1789</v>
      </c>
      <c r="X174">
        <v>3</v>
      </c>
      <c r="Y174">
        <v>0.17</v>
      </c>
      <c r="Z174">
        <v>128</v>
      </c>
      <c r="AA174">
        <v>123</v>
      </c>
      <c r="AB174">
        <v>96.09</v>
      </c>
      <c r="AC174">
        <v>73</v>
      </c>
      <c r="AD174">
        <v>73</v>
      </c>
      <c r="AE174">
        <v>100</v>
      </c>
      <c r="AF174">
        <v>31.16</v>
      </c>
      <c r="AG174">
        <v>30.87</v>
      </c>
      <c r="AH174">
        <v>113.98</v>
      </c>
      <c r="AI174">
        <v>99.07</v>
      </c>
      <c r="AJ174" s="31">
        <f t="shared" ca="1" si="3"/>
        <v>7</v>
      </c>
      <c r="AK174" s="32">
        <v>0.17251293847038526</v>
      </c>
      <c r="AL174" s="33">
        <v>118.04329999999996</v>
      </c>
      <c r="AM174" s="26">
        <v>0</v>
      </c>
      <c r="AN174" s="26">
        <v>1</v>
      </c>
      <c r="AO174" s="26">
        <v>2</v>
      </c>
      <c r="AP174" s="26">
        <v>0</v>
      </c>
      <c r="AQ174" s="26">
        <v>2</v>
      </c>
      <c r="AR174">
        <v>0</v>
      </c>
      <c r="AS174">
        <v>1</v>
      </c>
      <c r="AT174">
        <v>0</v>
      </c>
      <c r="AU174">
        <v>4</v>
      </c>
    </row>
    <row r="175" spans="1:47" x14ac:dyDescent="0.25">
      <c r="A175" s="59">
        <v>41909</v>
      </c>
      <c r="B175" t="s">
        <v>321</v>
      </c>
      <c r="C175" t="s">
        <v>33</v>
      </c>
      <c r="D175" t="s">
        <v>10644</v>
      </c>
      <c r="E175" t="s">
        <v>389</v>
      </c>
      <c r="F175" t="s">
        <v>9501</v>
      </c>
      <c r="G175">
        <v>4</v>
      </c>
      <c r="H175">
        <v>56</v>
      </c>
      <c r="I175">
        <v>23</v>
      </c>
      <c r="J175">
        <v>16.63</v>
      </c>
      <c r="K175">
        <v>8380</v>
      </c>
      <c r="L175">
        <v>14</v>
      </c>
      <c r="M175">
        <v>0.17</v>
      </c>
      <c r="N175">
        <v>8338</v>
      </c>
      <c r="O175">
        <v>9</v>
      </c>
      <c r="P175">
        <v>0.11</v>
      </c>
      <c r="Q175">
        <v>2770</v>
      </c>
      <c r="R175">
        <v>2708</v>
      </c>
      <c r="S175">
        <v>26</v>
      </c>
      <c r="T175">
        <v>0.94</v>
      </c>
      <c r="U175">
        <v>97.76</v>
      </c>
      <c r="V175">
        <v>97.66</v>
      </c>
      <c r="W175">
        <v>2708</v>
      </c>
      <c r="X175">
        <v>10</v>
      </c>
      <c r="Y175">
        <v>0.37</v>
      </c>
      <c r="Z175">
        <v>904</v>
      </c>
      <c r="AA175">
        <v>843</v>
      </c>
      <c r="AB175">
        <v>93.25</v>
      </c>
      <c r="AC175">
        <v>656</v>
      </c>
      <c r="AD175">
        <v>645</v>
      </c>
      <c r="AE175">
        <v>98.32</v>
      </c>
      <c r="AF175">
        <v>41.51</v>
      </c>
      <c r="AG175">
        <v>41.35</v>
      </c>
      <c r="AH175">
        <v>249.59</v>
      </c>
      <c r="AI175">
        <v>99.63</v>
      </c>
      <c r="AJ175" s="31">
        <f t="shared" ca="1" si="3"/>
        <v>7</v>
      </c>
      <c r="AK175" s="32">
        <v>0.39840637450199201</v>
      </c>
      <c r="AL175" s="33">
        <v>64.818000000000097</v>
      </c>
      <c r="AM175" s="26">
        <v>0</v>
      </c>
      <c r="AN175" s="26">
        <v>0</v>
      </c>
      <c r="AO175" s="26">
        <v>1</v>
      </c>
      <c r="AP175" s="26">
        <v>0</v>
      </c>
      <c r="AQ175" s="26">
        <v>0</v>
      </c>
      <c r="AR175">
        <v>0</v>
      </c>
      <c r="AS175">
        <v>1</v>
      </c>
      <c r="AT175">
        <v>0</v>
      </c>
      <c r="AU175">
        <v>3</v>
      </c>
    </row>
    <row r="176" spans="1:47" x14ac:dyDescent="0.25">
      <c r="A176" s="59">
        <v>41909</v>
      </c>
      <c r="B176" t="s">
        <v>321</v>
      </c>
      <c r="C176" t="s">
        <v>33</v>
      </c>
      <c r="D176" t="s">
        <v>10833</v>
      </c>
      <c r="E176" t="s">
        <v>389</v>
      </c>
      <c r="F176" t="s">
        <v>9630</v>
      </c>
      <c r="G176">
        <v>2</v>
      </c>
      <c r="H176">
        <v>24</v>
      </c>
      <c r="I176">
        <v>11</v>
      </c>
      <c r="J176">
        <v>6.6150000000000002</v>
      </c>
      <c r="K176">
        <v>1957</v>
      </c>
      <c r="L176">
        <v>0</v>
      </c>
      <c r="M176">
        <v>0</v>
      </c>
      <c r="N176">
        <v>1933</v>
      </c>
      <c r="O176">
        <v>0</v>
      </c>
      <c r="P176">
        <v>0</v>
      </c>
      <c r="Q176">
        <v>605</v>
      </c>
      <c r="R176">
        <v>581</v>
      </c>
      <c r="S176">
        <v>0</v>
      </c>
      <c r="T176">
        <v>0</v>
      </c>
      <c r="U176">
        <v>96.03</v>
      </c>
      <c r="V176">
        <v>96.03</v>
      </c>
      <c r="W176">
        <v>581</v>
      </c>
      <c r="X176">
        <v>0</v>
      </c>
      <c r="Y176">
        <v>0</v>
      </c>
      <c r="Z176">
        <v>267</v>
      </c>
      <c r="AA176">
        <v>261</v>
      </c>
      <c r="AB176">
        <v>97.75</v>
      </c>
      <c r="AC176">
        <v>253</v>
      </c>
      <c r="AD176">
        <v>248</v>
      </c>
      <c r="AE176">
        <v>98.02</v>
      </c>
      <c r="AF176">
        <v>6.07</v>
      </c>
      <c r="AG176">
        <v>1.73</v>
      </c>
      <c r="AH176">
        <v>91.72</v>
      </c>
      <c r="AI176">
        <v>28.53</v>
      </c>
      <c r="AJ176" s="31">
        <f t="shared" ca="1" si="3"/>
        <v>7</v>
      </c>
      <c r="AK176" s="32">
        <v>0</v>
      </c>
      <c r="AL176" s="33">
        <v>24.018499999999996</v>
      </c>
      <c r="AM176" s="26">
        <v>0</v>
      </c>
      <c r="AN176" s="26">
        <v>0</v>
      </c>
      <c r="AO176" s="26">
        <v>1</v>
      </c>
      <c r="AP176" s="26">
        <v>0</v>
      </c>
      <c r="AQ176" s="26">
        <v>0</v>
      </c>
      <c r="AR176">
        <v>0</v>
      </c>
      <c r="AS176">
        <v>1</v>
      </c>
      <c r="AT176">
        <v>0</v>
      </c>
      <c r="AU176">
        <v>2</v>
      </c>
    </row>
    <row r="177" spans="1:47" x14ac:dyDescent="0.25">
      <c r="A177" s="59">
        <v>41909</v>
      </c>
      <c r="B177" t="s">
        <v>321</v>
      </c>
      <c r="C177" t="s">
        <v>33</v>
      </c>
      <c r="D177" t="s">
        <v>609</v>
      </c>
      <c r="E177" t="s">
        <v>389</v>
      </c>
      <c r="F177" t="s">
        <v>610</v>
      </c>
      <c r="G177">
        <v>4</v>
      </c>
      <c r="H177">
        <v>56</v>
      </c>
      <c r="I177">
        <v>23</v>
      </c>
      <c r="J177">
        <v>16.63</v>
      </c>
      <c r="K177">
        <v>1603</v>
      </c>
      <c r="L177">
        <v>0</v>
      </c>
      <c r="M177">
        <v>0</v>
      </c>
      <c r="N177">
        <v>1603</v>
      </c>
      <c r="O177">
        <v>3</v>
      </c>
      <c r="P177">
        <v>0.19</v>
      </c>
      <c r="Q177">
        <v>634</v>
      </c>
      <c r="R177">
        <v>616</v>
      </c>
      <c r="S177">
        <v>0</v>
      </c>
      <c r="T177">
        <v>0</v>
      </c>
      <c r="U177">
        <v>97.16</v>
      </c>
      <c r="V177">
        <v>96.98</v>
      </c>
      <c r="W177">
        <v>616</v>
      </c>
      <c r="X177">
        <v>6</v>
      </c>
      <c r="Y177">
        <v>0.97</v>
      </c>
      <c r="Z177">
        <v>1037</v>
      </c>
      <c r="AA177">
        <v>1017</v>
      </c>
      <c r="AB177">
        <v>98.07</v>
      </c>
      <c r="AC177">
        <v>781</v>
      </c>
      <c r="AD177">
        <v>717</v>
      </c>
      <c r="AE177">
        <v>91.81</v>
      </c>
      <c r="AF177">
        <v>3.88</v>
      </c>
      <c r="AG177">
        <v>0.28999999999999998</v>
      </c>
      <c r="AH177">
        <v>23.33</v>
      </c>
      <c r="AI177">
        <v>7.55</v>
      </c>
      <c r="AJ177" s="31">
        <f t="shared" ca="1" si="3"/>
        <v>7</v>
      </c>
      <c r="AK177" s="32">
        <v>1.89873417721519</v>
      </c>
      <c r="AL177" s="33">
        <v>19.146799999999974</v>
      </c>
      <c r="AM177" s="26">
        <v>0</v>
      </c>
      <c r="AN177" s="26">
        <v>0</v>
      </c>
      <c r="AO177" s="26">
        <v>1</v>
      </c>
      <c r="AP177" s="26">
        <v>0</v>
      </c>
      <c r="AQ177" s="26">
        <v>0</v>
      </c>
      <c r="AR177">
        <v>0</v>
      </c>
      <c r="AS177">
        <v>1</v>
      </c>
      <c r="AT177">
        <v>0</v>
      </c>
      <c r="AU177">
        <v>7</v>
      </c>
    </row>
    <row r="178" spans="1:47" x14ac:dyDescent="0.25">
      <c r="A178" s="59">
        <v>41909</v>
      </c>
      <c r="B178" t="s">
        <v>321</v>
      </c>
      <c r="C178" t="s">
        <v>33</v>
      </c>
      <c r="D178" t="s">
        <v>612</v>
      </c>
      <c r="E178" t="s">
        <v>389</v>
      </c>
      <c r="F178" t="s">
        <v>613</v>
      </c>
      <c r="G178">
        <v>4</v>
      </c>
      <c r="H178">
        <v>56</v>
      </c>
      <c r="I178">
        <v>23</v>
      </c>
      <c r="J178">
        <v>16.63</v>
      </c>
      <c r="K178">
        <v>4435</v>
      </c>
      <c r="L178">
        <v>0</v>
      </c>
      <c r="M178">
        <v>0</v>
      </c>
      <c r="N178">
        <v>4390</v>
      </c>
      <c r="O178">
        <v>5</v>
      </c>
      <c r="P178">
        <v>0.11</v>
      </c>
      <c r="Q178">
        <v>2021</v>
      </c>
      <c r="R178">
        <v>1914</v>
      </c>
      <c r="S178">
        <v>0</v>
      </c>
      <c r="T178">
        <v>0</v>
      </c>
      <c r="U178">
        <v>94.71</v>
      </c>
      <c r="V178">
        <v>94.6</v>
      </c>
      <c r="W178">
        <v>1914</v>
      </c>
      <c r="X178">
        <v>9</v>
      </c>
      <c r="Y178">
        <v>0.47</v>
      </c>
      <c r="Z178">
        <v>1217</v>
      </c>
      <c r="AA178">
        <v>1155</v>
      </c>
      <c r="AB178">
        <v>94.91</v>
      </c>
      <c r="AC178">
        <v>1217</v>
      </c>
      <c r="AD178">
        <v>1131</v>
      </c>
      <c r="AE178">
        <v>92.93</v>
      </c>
      <c r="AF178">
        <v>23.85</v>
      </c>
      <c r="AG178">
        <v>23.7</v>
      </c>
      <c r="AH178">
        <v>143.38999999999999</v>
      </c>
      <c r="AI178">
        <v>99.38</v>
      </c>
      <c r="AJ178" s="31">
        <f t="shared" ca="1" si="3"/>
        <v>7</v>
      </c>
      <c r="AK178" s="32">
        <v>0.47619047619047622</v>
      </c>
      <c r="AL178" s="33">
        <v>109.13400000000013</v>
      </c>
      <c r="AM178" s="26">
        <v>0</v>
      </c>
      <c r="AN178" s="26">
        <v>1</v>
      </c>
      <c r="AO178" s="26">
        <v>2</v>
      </c>
      <c r="AP178" s="26">
        <v>0</v>
      </c>
      <c r="AQ178" s="26">
        <v>2</v>
      </c>
      <c r="AR178">
        <v>0</v>
      </c>
      <c r="AS178">
        <v>1</v>
      </c>
      <c r="AT178">
        <v>0</v>
      </c>
      <c r="AU178">
        <v>6</v>
      </c>
    </row>
    <row r="179" spans="1:47" x14ac:dyDescent="0.25">
      <c r="A179" s="59">
        <v>41909</v>
      </c>
      <c r="B179" t="s">
        <v>321</v>
      </c>
      <c r="C179" t="s">
        <v>34</v>
      </c>
      <c r="D179" t="s">
        <v>403</v>
      </c>
      <c r="E179" t="s">
        <v>341</v>
      </c>
      <c r="F179" t="s">
        <v>404</v>
      </c>
      <c r="G179">
        <v>4</v>
      </c>
      <c r="H179">
        <v>56</v>
      </c>
      <c r="I179">
        <v>23</v>
      </c>
      <c r="J179">
        <v>16.63</v>
      </c>
      <c r="K179">
        <v>4872</v>
      </c>
      <c r="L179">
        <v>0</v>
      </c>
      <c r="M179">
        <v>0</v>
      </c>
      <c r="N179">
        <v>4872</v>
      </c>
      <c r="O179">
        <v>96</v>
      </c>
      <c r="P179">
        <v>1.97</v>
      </c>
      <c r="Q179">
        <v>1813</v>
      </c>
      <c r="R179">
        <v>1761</v>
      </c>
      <c r="S179">
        <v>0</v>
      </c>
      <c r="T179">
        <v>0</v>
      </c>
      <c r="U179">
        <v>97.13</v>
      </c>
      <c r="V179">
        <v>95.22</v>
      </c>
      <c r="W179">
        <v>1761</v>
      </c>
      <c r="X179">
        <v>7</v>
      </c>
      <c r="Y179">
        <v>0.4</v>
      </c>
      <c r="Z179">
        <v>742</v>
      </c>
      <c r="AA179">
        <v>702</v>
      </c>
      <c r="AB179">
        <v>94.61</v>
      </c>
      <c r="AC179">
        <v>824</v>
      </c>
      <c r="AD179">
        <v>710</v>
      </c>
      <c r="AE179">
        <v>86.17</v>
      </c>
      <c r="AF179">
        <v>18.28</v>
      </c>
      <c r="AG179">
        <v>14.83</v>
      </c>
      <c r="AH179">
        <v>109.93</v>
      </c>
      <c r="AI179">
        <v>81.13</v>
      </c>
      <c r="AJ179" s="31">
        <f t="shared" ca="1" si="3"/>
        <v>7</v>
      </c>
      <c r="AK179" s="32">
        <v>0.39570378745053703</v>
      </c>
      <c r="AL179" s="33">
        <v>86.661400000000015</v>
      </c>
      <c r="AM179" s="26">
        <v>0</v>
      </c>
      <c r="AN179" s="26">
        <v>0</v>
      </c>
      <c r="AO179" s="26">
        <v>1</v>
      </c>
      <c r="AP179" s="26">
        <v>0</v>
      </c>
      <c r="AQ179" s="26">
        <v>3</v>
      </c>
      <c r="AR179">
        <v>0</v>
      </c>
      <c r="AS179">
        <v>1</v>
      </c>
      <c r="AT179">
        <v>1</v>
      </c>
      <c r="AU179">
        <v>7</v>
      </c>
    </row>
    <row r="180" spans="1:47" x14ac:dyDescent="0.25">
      <c r="A180" s="59">
        <v>41909</v>
      </c>
      <c r="B180" t="s">
        <v>321</v>
      </c>
      <c r="C180" t="s">
        <v>34</v>
      </c>
      <c r="D180" t="s">
        <v>427</v>
      </c>
      <c r="E180" t="s">
        <v>341</v>
      </c>
      <c r="F180" t="s">
        <v>428</v>
      </c>
      <c r="G180">
        <v>2</v>
      </c>
      <c r="H180">
        <v>24</v>
      </c>
      <c r="I180">
        <v>11</v>
      </c>
      <c r="J180">
        <v>6.6150000000000002</v>
      </c>
      <c r="K180">
        <v>1236</v>
      </c>
      <c r="L180">
        <v>2</v>
      </c>
      <c r="M180">
        <v>0.16</v>
      </c>
      <c r="N180">
        <v>1234</v>
      </c>
      <c r="O180">
        <v>6</v>
      </c>
      <c r="P180">
        <v>0.49</v>
      </c>
      <c r="Q180">
        <v>400</v>
      </c>
      <c r="R180">
        <v>388</v>
      </c>
      <c r="S180">
        <v>1</v>
      </c>
      <c r="T180">
        <v>0.25</v>
      </c>
      <c r="U180">
        <v>97</v>
      </c>
      <c r="V180">
        <v>96.53</v>
      </c>
      <c r="W180">
        <v>388</v>
      </c>
      <c r="X180">
        <v>1</v>
      </c>
      <c r="Y180">
        <v>0.26</v>
      </c>
      <c r="Z180">
        <v>582</v>
      </c>
      <c r="AA180">
        <v>572</v>
      </c>
      <c r="AB180">
        <v>98.28</v>
      </c>
      <c r="AC180">
        <v>481</v>
      </c>
      <c r="AD180">
        <v>446</v>
      </c>
      <c r="AE180">
        <v>92.72</v>
      </c>
      <c r="AF180">
        <v>3.51</v>
      </c>
      <c r="AG180">
        <v>3.11</v>
      </c>
      <c r="AH180">
        <v>53.11</v>
      </c>
      <c r="AI180">
        <v>88.56</v>
      </c>
      <c r="AJ180" s="31">
        <f t="shared" ca="1" si="3"/>
        <v>7</v>
      </c>
      <c r="AK180" s="32">
        <v>0.38167938931297707</v>
      </c>
      <c r="AL180" s="33">
        <v>13.879999999999995</v>
      </c>
      <c r="AM180" s="26">
        <v>0</v>
      </c>
      <c r="AN180" s="26">
        <v>0</v>
      </c>
      <c r="AO180" s="26">
        <v>1</v>
      </c>
      <c r="AP180" s="26">
        <v>0</v>
      </c>
      <c r="AQ180" s="26">
        <v>2</v>
      </c>
      <c r="AR180">
        <v>0</v>
      </c>
      <c r="AS180">
        <v>1</v>
      </c>
      <c r="AT180">
        <v>1</v>
      </c>
      <c r="AU180">
        <v>7</v>
      </c>
    </row>
    <row r="181" spans="1:47" x14ac:dyDescent="0.25">
      <c r="A181" s="59">
        <v>41909</v>
      </c>
      <c r="B181" t="s">
        <v>321</v>
      </c>
      <c r="C181" t="s">
        <v>34</v>
      </c>
      <c r="D181" t="s">
        <v>10784</v>
      </c>
      <c r="E181" t="s">
        <v>341</v>
      </c>
      <c r="F181" t="s">
        <v>10019</v>
      </c>
      <c r="G181">
        <v>6</v>
      </c>
      <c r="H181">
        <v>88</v>
      </c>
      <c r="I181">
        <v>35</v>
      </c>
      <c r="J181">
        <v>27.34</v>
      </c>
      <c r="K181">
        <v>2306</v>
      </c>
      <c r="L181">
        <v>0</v>
      </c>
      <c r="M181">
        <v>0</v>
      </c>
      <c r="N181">
        <v>2306</v>
      </c>
      <c r="O181">
        <v>21</v>
      </c>
      <c r="P181">
        <v>0.91</v>
      </c>
      <c r="Q181">
        <v>722</v>
      </c>
      <c r="R181">
        <v>713</v>
      </c>
      <c r="S181">
        <v>0</v>
      </c>
      <c r="T181">
        <v>0</v>
      </c>
      <c r="U181">
        <v>98.75</v>
      </c>
      <c r="V181">
        <v>97.85</v>
      </c>
      <c r="W181">
        <v>713</v>
      </c>
      <c r="X181">
        <v>0</v>
      </c>
      <c r="Y181">
        <v>0</v>
      </c>
      <c r="Z181">
        <v>416</v>
      </c>
      <c r="AA181">
        <v>410</v>
      </c>
      <c r="AB181">
        <v>98.56</v>
      </c>
      <c r="AC181">
        <v>502</v>
      </c>
      <c r="AD181">
        <v>495</v>
      </c>
      <c r="AE181">
        <v>98.61</v>
      </c>
      <c r="AF181">
        <v>7.56</v>
      </c>
      <c r="AG181">
        <v>0</v>
      </c>
      <c r="AH181">
        <v>27.64</v>
      </c>
      <c r="AI181">
        <v>0</v>
      </c>
      <c r="AJ181" s="31">
        <f t="shared" ca="1" si="3"/>
        <v>7</v>
      </c>
      <c r="AK181" s="32">
        <v>0</v>
      </c>
      <c r="AL181" s="33">
        <v>15.523000000000041</v>
      </c>
      <c r="AM181" s="26">
        <v>0</v>
      </c>
      <c r="AN181" s="26">
        <v>0</v>
      </c>
      <c r="AO181" s="26">
        <v>1</v>
      </c>
      <c r="AP181" s="26">
        <v>0</v>
      </c>
      <c r="AQ181" s="26">
        <v>0</v>
      </c>
      <c r="AR181">
        <v>0</v>
      </c>
      <c r="AS181">
        <v>1</v>
      </c>
      <c r="AT181">
        <v>0</v>
      </c>
      <c r="AU181">
        <v>1</v>
      </c>
    </row>
    <row r="182" spans="1:47" x14ac:dyDescent="0.25">
      <c r="A182" s="59">
        <v>41909</v>
      </c>
      <c r="B182" t="s">
        <v>321</v>
      </c>
      <c r="C182" t="s">
        <v>34</v>
      </c>
      <c r="D182" t="s">
        <v>617</v>
      </c>
      <c r="E182" t="s">
        <v>341</v>
      </c>
      <c r="F182" t="s">
        <v>618</v>
      </c>
      <c r="G182">
        <v>4</v>
      </c>
      <c r="H182">
        <v>56</v>
      </c>
      <c r="I182">
        <v>23</v>
      </c>
      <c r="J182">
        <v>16.63</v>
      </c>
      <c r="K182">
        <v>7100</v>
      </c>
      <c r="L182">
        <v>0</v>
      </c>
      <c r="M182">
        <v>0</v>
      </c>
      <c r="N182">
        <v>7100</v>
      </c>
      <c r="O182">
        <v>184</v>
      </c>
      <c r="P182">
        <v>2.59</v>
      </c>
      <c r="Q182">
        <v>1598</v>
      </c>
      <c r="R182">
        <v>1570</v>
      </c>
      <c r="S182">
        <v>0</v>
      </c>
      <c r="T182">
        <v>0</v>
      </c>
      <c r="U182">
        <v>98.25</v>
      </c>
      <c r="V182">
        <v>95.7</v>
      </c>
      <c r="W182">
        <v>1570</v>
      </c>
      <c r="X182">
        <v>6</v>
      </c>
      <c r="Y182">
        <v>0.38</v>
      </c>
      <c r="Z182">
        <v>155</v>
      </c>
      <c r="AA182">
        <v>148</v>
      </c>
      <c r="AB182">
        <v>95.48</v>
      </c>
      <c r="AC182">
        <v>148</v>
      </c>
      <c r="AD182">
        <v>144</v>
      </c>
      <c r="AE182">
        <v>97.3</v>
      </c>
      <c r="AF182">
        <v>15.42</v>
      </c>
      <c r="AG182">
        <v>10.52</v>
      </c>
      <c r="AH182">
        <v>92.71</v>
      </c>
      <c r="AI182">
        <v>68.22</v>
      </c>
      <c r="AJ182" s="31">
        <f t="shared" ca="1" si="3"/>
        <v>7</v>
      </c>
      <c r="AK182" s="32">
        <v>0.38314176245210724</v>
      </c>
      <c r="AL182" s="33">
        <v>68.713999999999956</v>
      </c>
      <c r="AM182" s="26">
        <v>0</v>
      </c>
      <c r="AN182" s="26">
        <v>0</v>
      </c>
      <c r="AO182" s="26">
        <v>1</v>
      </c>
      <c r="AP182" s="26">
        <v>0</v>
      </c>
      <c r="AQ182" s="26">
        <v>0</v>
      </c>
      <c r="AR182">
        <v>0</v>
      </c>
      <c r="AS182">
        <v>1</v>
      </c>
      <c r="AT182">
        <v>0</v>
      </c>
      <c r="AU182">
        <v>7</v>
      </c>
    </row>
    <row r="183" spans="1:47" x14ac:dyDescent="0.25">
      <c r="A183" s="59">
        <v>41909</v>
      </c>
      <c r="B183" t="s">
        <v>321</v>
      </c>
      <c r="C183" t="s">
        <v>34</v>
      </c>
      <c r="D183" t="s">
        <v>619</v>
      </c>
      <c r="E183" t="s">
        <v>341</v>
      </c>
      <c r="F183" t="s">
        <v>832</v>
      </c>
      <c r="G183">
        <v>4</v>
      </c>
      <c r="H183">
        <v>56</v>
      </c>
      <c r="I183">
        <v>23</v>
      </c>
      <c r="J183">
        <v>16.63</v>
      </c>
      <c r="K183">
        <v>5825</v>
      </c>
      <c r="L183">
        <v>0</v>
      </c>
      <c r="M183">
        <v>0</v>
      </c>
      <c r="N183">
        <v>5750</v>
      </c>
      <c r="O183">
        <v>4</v>
      </c>
      <c r="P183">
        <v>7.0000000000000007E-2</v>
      </c>
      <c r="Q183">
        <v>2517</v>
      </c>
      <c r="R183">
        <v>2375</v>
      </c>
      <c r="S183">
        <v>0</v>
      </c>
      <c r="T183">
        <v>0</v>
      </c>
      <c r="U183">
        <v>94.36</v>
      </c>
      <c r="V183">
        <v>94.29</v>
      </c>
      <c r="W183">
        <v>2375</v>
      </c>
      <c r="X183">
        <v>10</v>
      </c>
      <c r="Y183">
        <v>0.42</v>
      </c>
      <c r="Z183">
        <v>311</v>
      </c>
      <c r="AA183">
        <v>290</v>
      </c>
      <c r="AB183">
        <v>93.25</v>
      </c>
      <c r="AC183">
        <v>313</v>
      </c>
      <c r="AD183">
        <v>299</v>
      </c>
      <c r="AE183">
        <v>95.53</v>
      </c>
      <c r="AF183">
        <v>24.5</v>
      </c>
      <c r="AG183">
        <v>24.22</v>
      </c>
      <c r="AH183">
        <v>147.31</v>
      </c>
      <c r="AI183">
        <v>98.85</v>
      </c>
      <c r="AJ183" s="31">
        <f t="shared" ca="1" si="3"/>
        <v>7</v>
      </c>
      <c r="AK183" s="32">
        <v>0.41946308724832215</v>
      </c>
      <c r="AL183" s="33">
        <v>143.72069999999985</v>
      </c>
      <c r="AM183" s="26">
        <v>0</v>
      </c>
      <c r="AN183" s="26">
        <v>1</v>
      </c>
      <c r="AO183" s="26">
        <v>2</v>
      </c>
      <c r="AP183" s="26">
        <v>0</v>
      </c>
      <c r="AQ183" s="26">
        <v>3</v>
      </c>
      <c r="AR183">
        <v>0</v>
      </c>
      <c r="AS183">
        <v>1</v>
      </c>
      <c r="AT183">
        <v>0</v>
      </c>
      <c r="AU183">
        <v>6</v>
      </c>
    </row>
    <row r="184" spans="1:47" x14ac:dyDescent="0.25">
      <c r="A184" s="59">
        <v>41909</v>
      </c>
      <c r="B184" t="s">
        <v>321</v>
      </c>
      <c r="C184" t="s">
        <v>34</v>
      </c>
      <c r="D184" t="s">
        <v>619</v>
      </c>
      <c r="E184" t="s">
        <v>341</v>
      </c>
      <c r="F184" t="s">
        <v>620</v>
      </c>
      <c r="G184">
        <v>4</v>
      </c>
      <c r="H184">
        <v>56</v>
      </c>
      <c r="I184">
        <v>23</v>
      </c>
      <c r="J184">
        <v>16.63</v>
      </c>
      <c r="K184">
        <v>5341</v>
      </c>
      <c r="L184">
        <v>0</v>
      </c>
      <c r="M184">
        <v>0</v>
      </c>
      <c r="N184">
        <v>5341</v>
      </c>
      <c r="O184">
        <v>35</v>
      </c>
      <c r="P184">
        <v>0.66</v>
      </c>
      <c r="Q184">
        <v>1754</v>
      </c>
      <c r="R184">
        <v>1710</v>
      </c>
      <c r="S184">
        <v>0</v>
      </c>
      <c r="T184">
        <v>0</v>
      </c>
      <c r="U184">
        <v>97.49</v>
      </c>
      <c r="V184">
        <v>96.85</v>
      </c>
      <c r="W184">
        <v>1710</v>
      </c>
      <c r="X184">
        <v>4</v>
      </c>
      <c r="Y184">
        <v>0.23</v>
      </c>
      <c r="Z184">
        <v>3511</v>
      </c>
      <c r="AA184">
        <v>3489</v>
      </c>
      <c r="AB184">
        <v>99.37</v>
      </c>
      <c r="AC184">
        <v>3264</v>
      </c>
      <c r="AD184">
        <v>3173</v>
      </c>
      <c r="AE184">
        <v>97.21</v>
      </c>
      <c r="AF184">
        <v>14.66</v>
      </c>
      <c r="AG184">
        <v>4.68</v>
      </c>
      <c r="AH184">
        <v>88.18</v>
      </c>
      <c r="AI184">
        <v>31.95</v>
      </c>
      <c r="AJ184" s="31">
        <f t="shared" ca="1" si="3"/>
        <v>7</v>
      </c>
      <c r="AK184" s="32">
        <v>0.28694404591104739</v>
      </c>
      <c r="AL184" s="33">
        <v>55.251000000000104</v>
      </c>
      <c r="AM184" s="26">
        <v>0</v>
      </c>
      <c r="AN184" s="26">
        <v>0</v>
      </c>
      <c r="AO184" s="26">
        <v>1</v>
      </c>
      <c r="AP184" s="26">
        <v>0</v>
      </c>
      <c r="AQ184" s="26">
        <v>0</v>
      </c>
      <c r="AR184">
        <v>0</v>
      </c>
      <c r="AS184">
        <v>1</v>
      </c>
      <c r="AT184">
        <v>0</v>
      </c>
      <c r="AU184">
        <v>6</v>
      </c>
    </row>
    <row r="185" spans="1:47" x14ac:dyDescent="0.25">
      <c r="A185" s="59">
        <v>41909</v>
      </c>
      <c r="B185" t="s">
        <v>321</v>
      </c>
      <c r="C185" t="s">
        <v>34</v>
      </c>
      <c r="D185" t="s">
        <v>619</v>
      </c>
      <c r="E185" t="s">
        <v>341</v>
      </c>
      <c r="F185" t="s">
        <v>729</v>
      </c>
      <c r="G185">
        <v>4</v>
      </c>
      <c r="H185">
        <v>56</v>
      </c>
      <c r="I185">
        <v>23</v>
      </c>
      <c r="J185">
        <v>16.63</v>
      </c>
      <c r="K185">
        <v>4341</v>
      </c>
      <c r="L185">
        <v>0</v>
      </c>
      <c r="M185">
        <v>0</v>
      </c>
      <c r="N185">
        <v>4341</v>
      </c>
      <c r="O185">
        <v>17</v>
      </c>
      <c r="P185">
        <v>0.39</v>
      </c>
      <c r="Q185">
        <v>1481</v>
      </c>
      <c r="R185">
        <v>1454</v>
      </c>
      <c r="S185">
        <v>0</v>
      </c>
      <c r="T185">
        <v>0</v>
      </c>
      <c r="U185">
        <v>98.18</v>
      </c>
      <c r="V185">
        <v>97.79</v>
      </c>
      <c r="W185">
        <v>1454</v>
      </c>
      <c r="X185">
        <v>5</v>
      </c>
      <c r="Y185">
        <v>0.34</v>
      </c>
      <c r="Z185">
        <v>3548</v>
      </c>
      <c r="AA185">
        <v>3499</v>
      </c>
      <c r="AB185">
        <v>98.62</v>
      </c>
      <c r="AC185">
        <v>3562</v>
      </c>
      <c r="AD185">
        <v>3531</v>
      </c>
      <c r="AE185">
        <v>99.13</v>
      </c>
      <c r="AF185">
        <v>15.6</v>
      </c>
      <c r="AG185">
        <v>10.67</v>
      </c>
      <c r="AH185">
        <v>93.83</v>
      </c>
      <c r="AI185">
        <v>68.39</v>
      </c>
      <c r="AJ185" s="31">
        <f t="shared" ca="1" si="3"/>
        <v>7</v>
      </c>
      <c r="AK185" s="32">
        <v>0.3364737550471063</v>
      </c>
      <c r="AL185" s="33">
        <v>32.730099999999908</v>
      </c>
      <c r="AM185" s="26">
        <v>0</v>
      </c>
      <c r="AN185" s="26">
        <v>0</v>
      </c>
      <c r="AO185" s="26">
        <v>1</v>
      </c>
      <c r="AP185" s="26">
        <v>0</v>
      </c>
      <c r="AQ185" s="26">
        <v>0</v>
      </c>
      <c r="AR185">
        <v>0</v>
      </c>
      <c r="AS185">
        <v>1</v>
      </c>
      <c r="AT185">
        <v>0</v>
      </c>
      <c r="AU185">
        <v>4</v>
      </c>
    </row>
    <row r="186" spans="1:47" x14ac:dyDescent="0.25">
      <c r="A186" s="59">
        <v>41909</v>
      </c>
      <c r="B186" t="s">
        <v>321</v>
      </c>
      <c r="C186" t="s">
        <v>34</v>
      </c>
      <c r="D186" t="s">
        <v>351</v>
      </c>
      <c r="E186" t="s">
        <v>341</v>
      </c>
      <c r="F186" t="s">
        <v>352</v>
      </c>
      <c r="G186">
        <v>2</v>
      </c>
      <c r="H186">
        <v>24</v>
      </c>
      <c r="I186">
        <v>11</v>
      </c>
      <c r="J186">
        <v>6.6150000000000002</v>
      </c>
      <c r="K186">
        <v>1126</v>
      </c>
      <c r="L186">
        <v>11</v>
      </c>
      <c r="M186">
        <v>0.98</v>
      </c>
      <c r="N186">
        <v>1079</v>
      </c>
      <c r="O186">
        <v>4</v>
      </c>
      <c r="P186">
        <v>0.37</v>
      </c>
      <c r="Q186">
        <v>433</v>
      </c>
      <c r="R186">
        <v>383</v>
      </c>
      <c r="S186">
        <v>0</v>
      </c>
      <c r="T186">
        <v>0</v>
      </c>
      <c r="U186">
        <v>88.45</v>
      </c>
      <c r="V186">
        <v>88.12</v>
      </c>
      <c r="W186">
        <v>383</v>
      </c>
      <c r="X186">
        <v>9</v>
      </c>
      <c r="Y186">
        <v>2.35</v>
      </c>
      <c r="Z186">
        <v>126</v>
      </c>
      <c r="AA186">
        <v>111</v>
      </c>
      <c r="AB186">
        <v>88.1</v>
      </c>
      <c r="AC186">
        <v>127</v>
      </c>
      <c r="AD186">
        <v>120</v>
      </c>
      <c r="AE186">
        <v>94.49</v>
      </c>
      <c r="AF186">
        <v>4.49</v>
      </c>
      <c r="AG186">
        <v>0.41</v>
      </c>
      <c r="AH186">
        <v>67.92</v>
      </c>
      <c r="AI186">
        <v>9.08</v>
      </c>
      <c r="AJ186" s="31">
        <f t="shared" ca="1" si="3"/>
        <v>7</v>
      </c>
      <c r="AK186" s="32">
        <v>2.295918367346939</v>
      </c>
      <c r="AL186" s="33">
        <v>51.440399999999983</v>
      </c>
      <c r="AM186" s="26">
        <v>0</v>
      </c>
      <c r="AN186" s="26">
        <v>1</v>
      </c>
      <c r="AO186" s="26">
        <v>3</v>
      </c>
      <c r="AP186" s="26">
        <v>1</v>
      </c>
      <c r="AQ186" s="26">
        <v>7</v>
      </c>
      <c r="AR186">
        <v>1</v>
      </c>
      <c r="AS186">
        <v>1</v>
      </c>
      <c r="AT186">
        <v>3</v>
      </c>
      <c r="AU186">
        <v>7</v>
      </c>
    </row>
    <row r="187" spans="1:47" x14ac:dyDescent="0.25">
      <c r="A187" s="61">
        <v>41909.75</v>
      </c>
      <c r="B187" t="s">
        <v>330</v>
      </c>
      <c r="C187" t="s">
        <v>6</v>
      </c>
      <c r="D187" t="s">
        <v>667</v>
      </c>
      <c r="E187" t="s">
        <v>331</v>
      </c>
      <c r="F187" t="s">
        <v>668</v>
      </c>
      <c r="G187">
        <v>2</v>
      </c>
      <c r="H187">
        <v>32</v>
      </c>
      <c r="I187">
        <v>10</v>
      </c>
      <c r="J187">
        <v>5.0839999999999996</v>
      </c>
      <c r="K187">
        <v>2121</v>
      </c>
      <c r="L187">
        <v>0</v>
      </c>
      <c r="M187">
        <v>0</v>
      </c>
      <c r="N187">
        <v>2000</v>
      </c>
      <c r="O187">
        <v>0</v>
      </c>
      <c r="P187">
        <v>0</v>
      </c>
      <c r="Q187">
        <v>551</v>
      </c>
      <c r="R187">
        <v>544</v>
      </c>
      <c r="S187">
        <v>0</v>
      </c>
      <c r="T187">
        <v>0</v>
      </c>
      <c r="U187">
        <v>17.920000000000002</v>
      </c>
      <c r="V187">
        <v>98.73</v>
      </c>
      <c r="W187">
        <v>98.73</v>
      </c>
      <c r="X187">
        <v>13</v>
      </c>
      <c r="Y187">
        <v>2.39</v>
      </c>
      <c r="Z187">
        <v>111</v>
      </c>
      <c r="AA187">
        <v>107</v>
      </c>
      <c r="AB187">
        <v>96.4</v>
      </c>
      <c r="AC187">
        <v>119</v>
      </c>
      <c r="AD187">
        <v>117</v>
      </c>
      <c r="AE187">
        <v>98.32</v>
      </c>
      <c r="AF187">
        <v>6.4227999999999996</v>
      </c>
      <c r="AG187">
        <v>5.5693999999999999</v>
      </c>
      <c r="AH187">
        <v>126.33</v>
      </c>
      <c r="AI187">
        <v>86.712959999999995</v>
      </c>
      <c r="AJ187" s="31">
        <f t="shared" ca="1" si="3"/>
        <v>7</v>
      </c>
      <c r="AK187" s="32">
        <v>2.3465703971119134</v>
      </c>
      <c r="AL187" s="33">
        <v>6.9976999999999778</v>
      </c>
      <c r="AM187" s="26">
        <v>0</v>
      </c>
      <c r="AN187" s="26">
        <v>0</v>
      </c>
      <c r="AO187" s="26">
        <v>1</v>
      </c>
      <c r="AP187" s="26">
        <v>0</v>
      </c>
      <c r="AQ187" s="26">
        <v>0</v>
      </c>
      <c r="AR187">
        <v>1</v>
      </c>
      <c r="AS187">
        <v>0</v>
      </c>
      <c r="AT187">
        <v>3</v>
      </c>
      <c r="AU187">
        <v>1</v>
      </c>
    </row>
    <row r="188" spans="1:47" x14ac:dyDescent="0.25">
      <c r="A188" s="61">
        <v>41909.75</v>
      </c>
      <c r="B188" t="s">
        <v>330</v>
      </c>
      <c r="C188" t="s">
        <v>6</v>
      </c>
      <c r="D188" t="s">
        <v>334</v>
      </c>
      <c r="E188" t="s">
        <v>333</v>
      </c>
      <c r="F188" t="s">
        <v>1363</v>
      </c>
      <c r="G188">
        <v>3</v>
      </c>
      <c r="H188">
        <v>40</v>
      </c>
      <c r="I188">
        <v>17</v>
      </c>
      <c r="J188">
        <v>10.66</v>
      </c>
      <c r="K188">
        <v>11197</v>
      </c>
      <c r="L188">
        <v>53</v>
      </c>
      <c r="M188">
        <v>0.47</v>
      </c>
      <c r="N188">
        <v>10987</v>
      </c>
      <c r="O188">
        <v>0</v>
      </c>
      <c r="P188">
        <v>0</v>
      </c>
      <c r="Q188">
        <v>4627</v>
      </c>
      <c r="R188">
        <v>4518</v>
      </c>
      <c r="S188">
        <v>102</v>
      </c>
      <c r="T188">
        <v>2.2000000000000002</v>
      </c>
      <c r="U188">
        <v>2.11</v>
      </c>
      <c r="V188">
        <v>97.64</v>
      </c>
      <c r="W188">
        <v>97.64</v>
      </c>
      <c r="X188">
        <v>2</v>
      </c>
      <c r="Y188">
        <v>0.04</v>
      </c>
      <c r="Z188">
        <v>2752</v>
      </c>
      <c r="AA188">
        <v>2679</v>
      </c>
      <c r="AB188">
        <v>97.35</v>
      </c>
      <c r="AC188">
        <v>1319</v>
      </c>
      <c r="AD188">
        <v>1303</v>
      </c>
      <c r="AE188">
        <v>98.79</v>
      </c>
      <c r="AF188">
        <v>32.706699999999998</v>
      </c>
      <c r="AG188">
        <v>32.666699999999999</v>
      </c>
      <c r="AH188">
        <v>306.82</v>
      </c>
      <c r="AI188">
        <v>99.877700000000004</v>
      </c>
      <c r="AJ188" s="31">
        <f t="shared" ca="1" si="3"/>
        <v>7</v>
      </c>
      <c r="AK188" s="32">
        <v>6.3653723742838952E-2</v>
      </c>
      <c r="AL188" s="33">
        <v>109.19719999999998</v>
      </c>
      <c r="AM188" s="26">
        <v>0</v>
      </c>
      <c r="AN188" s="26">
        <v>0</v>
      </c>
      <c r="AO188" s="26">
        <v>1</v>
      </c>
      <c r="AP188" s="26">
        <v>0</v>
      </c>
      <c r="AQ188" s="26">
        <v>2</v>
      </c>
      <c r="AR188">
        <v>0</v>
      </c>
      <c r="AS188">
        <v>1</v>
      </c>
      <c r="AT188">
        <v>0</v>
      </c>
      <c r="AU188">
        <v>6</v>
      </c>
    </row>
    <row r="189" spans="1:47" x14ac:dyDescent="0.25">
      <c r="A189" s="61">
        <v>41909.75</v>
      </c>
      <c r="B189" t="s">
        <v>330</v>
      </c>
      <c r="C189" t="s">
        <v>6</v>
      </c>
      <c r="D189" t="s">
        <v>10746</v>
      </c>
      <c r="E189" t="s">
        <v>333</v>
      </c>
      <c r="F189" t="s">
        <v>622</v>
      </c>
      <c r="G189">
        <v>2</v>
      </c>
      <c r="H189">
        <v>24</v>
      </c>
      <c r="I189">
        <v>12</v>
      </c>
      <c r="J189">
        <v>6.6150000000000002</v>
      </c>
      <c r="K189">
        <v>2930</v>
      </c>
      <c r="L189">
        <v>0</v>
      </c>
      <c r="M189">
        <v>0</v>
      </c>
      <c r="N189">
        <v>2750</v>
      </c>
      <c r="O189">
        <v>0</v>
      </c>
      <c r="P189">
        <v>0</v>
      </c>
      <c r="Q189">
        <v>957</v>
      </c>
      <c r="R189">
        <v>937</v>
      </c>
      <c r="S189">
        <v>0</v>
      </c>
      <c r="T189">
        <v>0</v>
      </c>
      <c r="U189">
        <v>10.23</v>
      </c>
      <c r="V189">
        <v>97.91</v>
      </c>
      <c r="W189">
        <v>97.91</v>
      </c>
      <c r="X189">
        <v>5</v>
      </c>
      <c r="Y189">
        <v>0.53</v>
      </c>
      <c r="Z189">
        <v>102</v>
      </c>
      <c r="AA189">
        <v>101</v>
      </c>
      <c r="AB189">
        <v>99.02</v>
      </c>
      <c r="AC189">
        <v>112</v>
      </c>
      <c r="AD189">
        <v>109</v>
      </c>
      <c r="AE189">
        <v>97.32</v>
      </c>
      <c r="AF189">
        <v>10.962199999999999</v>
      </c>
      <c r="AG189">
        <v>10.962199999999999</v>
      </c>
      <c r="AH189">
        <v>165.72</v>
      </c>
      <c r="AI189">
        <v>100</v>
      </c>
      <c r="AJ189" s="31">
        <f t="shared" ca="1" si="3"/>
        <v>7</v>
      </c>
      <c r="AK189" s="32">
        <v>0.52910052910052907</v>
      </c>
      <c r="AL189" s="33">
        <v>20.001300000000032</v>
      </c>
      <c r="AM189" s="26">
        <v>0</v>
      </c>
      <c r="AN189" s="26">
        <v>0</v>
      </c>
      <c r="AO189" s="26">
        <v>1</v>
      </c>
      <c r="AP189" s="26">
        <v>0</v>
      </c>
      <c r="AQ189" s="26">
        <v>0</v>
      </c>
      <c r="AR189">
        <v>0</v>
      </c>
      <c r="AS189">
        <v>1</v>
      </c>
      <c r="AT189">
        <v>0</v>
      </c>
      <c r="AU189">
        <v>2</v>
      </c>
    </row>
    <row r="190" spans="1:47" x14ac:dyDescent="0.25">
      <c r="A190" s="61">
        <v>41909.75</v>
      </c>
      <c r="B190" t="s">
        <v>330</v>
      </c>
      <c r="C190" t="s">
        <v>9</v>
      </c>
      <c r="D190" t="s">
        <v>392</v>
      </c>
      <c r="E190" t="s">
        <v>331</v>
      </c>
      <c r="F190" t="s">
        <v>913</v>
      </c>
      <c r="G190">
        <v>4</v>
      </c>
      <c r="H190">
        <v>40</v>
      </c>
      <c r="I190">
        <v>25</v>
      </c>
      <c r="J190">
        <v>17.510000000000002</v>
      </c>
      <c r="K190">
        <v>3728</v>
      </c>
      <c r="L190">
        <v>0</v>
      </c>
      <c r="M190">
        <v>0</v>
      </c>
      <c r="N190">
        <v>3234</v>
      </c>
      <c r="O190">
        <v>0</v>
      </c>
      <c r="P190">
        <v>0</v>
      </c>
      <c r="Q190">
        <v>1155</v>
      </c>
      <c r="R190">
        <v>1135</v>
      </c>
      <c r="S190">
        <v>0</v>
      </c>
      <c r="T190">
        <v>0</v>
      </c>
      <c r="U190">
        <v>8.51</v>
      </c>
      <c r="V190">
        <v>98.27</v>
      </c>
      <c r="W190">
        <v>98.27</v>
      </c>
      <c r="X190">
        <v>31</v>
      </c>
      <c r="Y190">
        <v>2.73</v>
      </c>
      <c r="Z190">
        <v>356</v>
      </c>
      <c r="AA190">
        <v>347</v>
      </c>
      <c r="AB190">
        <v>97.47</v>
      </c>
      <c r="AC190">
        <v>282</v>
      </c>
      <c r="AD190">
        <v>267</v>
      </c>
      <c r="AE190">
        <v>94.68</v>
      </c>
      <c r="AF190">
        <v>18.2653</v>
      </c>
      <c r="AG190">
        <v>10.052199999999999</v>
      </c>
      <c r="AH190">
        <v>104.31</v>
      </c>
      <c r="AI190">
        <v>55.034410000000001</v>
      </c>
      <c r="AJ190" s="31">
        <f t="shared" ca="1" si="3"/>
        <v>7</v>
      </c>
      <c r="AK190" s="32">
        <v>2.9383886255924172</v>
      </c>
      <c r="AL190" s="33">
        <v>19.981500000000047</v>
      </c>
      <c r="AM190" s="26">
        <v>0</v>
      </c>
      <c r="AN190" s="26">
        <v>0</v>
      </c>
      <c r="AO190" s="26">
        <v>1</v>
      </c>
      <c r="AP190" s="26">
        <v>0</v>
      </c>
      <c r="AQ190" s="26">
        <v>0</v>
      </c>
      <c r="AR190">
        <v>1</v>
      </c>
      <c r="AS190">
        <v>0</v>
      </c>
      <c r="AT190">
        <v>5</v>
      </c>
      <c r="AU190">
        <v>3</v>
      </c>
    </row>
    <row r="191" spans="1:47" x14ac:dyDescent="0.25">
      <c r="A191" s="61">
        <v>41909.75</v>
      </c>
      <c r="B191" t="s">
        <v>330</v>
      </c>
      <c r="C191" t="s">
        <v>9</v>
      </c>
      <c r="D191" t="s">
        <v>627</v>
      </c>
      <c r="E191" t="s">
        <v>333</v>
      </c>
      <c r="F191" t="s">
        <v>628</v>
      </c>
      <c r="G191">
        <v>4</v>
      </c>
      <c r="H191">
        <v>56</v>
      </c>
      <c r="I191">
        <v>23</v>
      </c>
      <c r="J191">
        <v>15.76</v>
      </c>
      <c r="K191">
        <v>7161</v>
      </c>
      <c r="L191">
        <v>0</v>
      </c>
      <c r="M191">
        <v>0</v>
      </c>
      <c r="N191">
        <v>6917</v>
      </c>
      <c r="O191">
        <v>0</v>
      </c>
      <c r="P191">
        <v>0</v>
      </c>
      <c r="Q191">
        <v>3005</v>
      </c>
      <c r="R191">
        <v>2932</v>
      </c>
      <c r="S191">
        <v>55</v>
      </c>
      <c r="T191">
        <v>1.83</v>
      </c>
      <c r="U191">
        <v>3.25</v>
      </c>
      <c r="V191">
        <v>97.57</v>
      </c>
      <c r="W191">
        <v>97.57</v>
      </c>
      <c r="X191">
        <v>11</v>
      </c>
      <c r="Y191">
        <v>0.38</v>
      </c>
      <c r="Z191">
        <v>59</v>
      </c>
      <c r="AA191">
        <v>55</v>
      </c>
      <c r="AB191">
        <v>93.22</v>
      </c>
      <c r="AC191">
        <v>45</v>
      </c>
      <c r="AD191">
        <v>45</v>
      </c>
      <c r="AE191">
        <v>100</v>
      </c>
      <c r="AF191">
        <v>35.979199999999999</v>
      </c>
      <c r="AG191">
        <v>31.731100000000001</v>
      </c>
      <c r="AH191">
        <v>228.29</v>
      </c>
      <c r="AI191">
        <v>88.192899999999995</v>
      </c>
      <c r="AJ191" s="31">
        <f t="shared" ca="1" si="3"/>
        <v>7</v>
      </c>
      <c r="AK191" s="32">
        <v>0.37645448323066394</v>
      </c>
      <c r="AL191" s="33">
        <v>73.021500000000202</v>
      </c>
      <c r="AM191" s="26">
        <v>0</v>
      </c>
      <c r="AN191" s="26">
        <v>0</v>
      </c>
      <c r="AO191" s="26">
        <v>1</v>
      </c>
      <c r="AP191" s="26">
        <v>0</v>
      </c>
      <c r="AQ191" s="26">
        <v>1</v>
      </c>
      <c r="AR191">
        <v>0</v>
      </c>
      <c r="AS191">
        <v>1</v>
      </c>
      <c r="AT191">
        <v>0</v>
      </c>
      <c r="AU191">
        <v>4</v>
      </c>
    </row>
    <row r="192" spans="1:47" x14ac:dyDescent="0.25">
      <c r="A192" s="61">
        <v>41909.75</v>
      </c>
      <c r="B192" t="s">
        <v>330</v>
      </c>
      <c r="C192" t="s">
        <v>9</v>
      </c>
      <c r="D192" t="s">
        <v>10566</v>
      </c>
      <c r="E192" t="s">
        <v>333</v>
      </c>
      <c r="F192" t="s">
        <v>3063</v>
      </c>
      <c r="G192">
        <v>4</v>
      </c>
      <c r="H192">
        <v>56</v>
      </c>
      <c r="I192">
        <v>23</v>
      </c>
      <c r="J192">
        <v>15.76</v>
      </c>
      <c r="K192">
        <v>8843</v>
      </c>
      <c r="L192">
        <v>0</v>
      </c>
      <c r="M192">
        <v>0</v>
      </c>
      <c r="N192">
        <v>8750</v>
      </c>
      <c r="O192">
        <v>0</v>
      </c>
      <c r="P192">
        <v>0</v>
      </c>
      <c r="Q192">
        <v>4128</v>
      </c>
      <c r="R192">
        <v>3484</v>
      </c>
      <c r="S192">
        <v>634</v>
      </c>
      <c r="T192">
        <v>15.35</v>
      </c>
      <c r="U192">
        <v>2.04</v>
      </c>
      <c r="V192">
        <v>84.4</v>
      </c>
      <c r="W192">
        <v>84.4</v>
      </c>
      <c r="X192">
        <v>1</v>
      </c>
      <c r="Y192">
        <v>0.03</v>
      </c>
      <c r="Z192">
        <v>383</v>
      </c>
      <c r="AA192">
        <v>377</v>
      </c>
      <c r="AB192">
        <v>98.43</v>
      </c>
      <c r="AC192">
        <v>139</v>
      </c>
      <c r="AD192">
        <v>139</v>
      </c>
      <c r="AE192">
        <v>100</v>
      </c>
      <c r="AF192">
        <v>45.175600000000003</v>
      </c>
      <c r="AG192">
        <v>44.952500000000001</v>
      </c>
      <c r="AH192">
        <v>286.64999999999998</v>
      </c>
      <c r="AI192">
        <v>99.506150000000005</v>
      </c>
      <c r="AJ192" s="31">
        <f t="shared" ca="1" si="3"/>
        <v>7</v>
      </c>
      <c r="AK192" s="32">
        <v>3.0807147258163897E-2</v>
      </c>
      <c r="AL192" s="33">
        <v>643.96799999999973</v>
      </c>
      <c r="AM192" s="26">
        <v>0</v>
      </c>
      <c r="AN192" s="26">
        <v>1</v>
      </c>
      <c r="AO192" s="26">
        <v>2</v>
      </c>
      <c r="AP192" s="26">
        <v>0</v>
      </c>
      <c r="AQ192" s="26">
        <v>6</v>
      </c>
      <c r="AR192">
        <v>0</v>
      </c>
      <c r="AS192">
        <v>1</v>
      </c>
      <c r="AT192">
        <v>0</v>
      </c>
      <c r="AU192">
        <v>6</v>
      </c>
    </row>
    <row r="193" spans="1:47" x14ac:dyDescent="0.25">
      <c r="A193" s="61">
        <v>41909.791666666664</v>
      </c>
      <c r="B193" t="s">
        <v>330</v>
      </c>
      <c r="C193" t="s">
        <v>9</v>
      </c>
      <c r="D193" t="s">
        <v>10839</v>
      </c>
      <c r="E193" t="s">
        <v>331</v>
      </c>
      <c r="F193" t="s">
        <v>2669</v>
      </c>
      <c r="G193">
        <v>2</v>
      </c>
      <c r="H193">
        <v>24</v>
      </c>
      <c r="I193">
        <v>12</v>
      </c>
      <c r="J193">
        <v>6.6150000000000002</v>
      </c>
      <c r="K193">
        <v>3879</v>
      </c>
      <c r="L193">
        <v>0</v>
      </c>
      <c r="M193">
        <v>0</v>
      </c>
      <c r="N193">
        <v>3562</v>
      </c>
      <c r="O193">
        <v>1</v>
      </c>
      <c r="P193">
        <v>0.03</v>
      </c>
      <c r="Q193">
        <v>971</v>
      </c>
      <c r="R193">
        <v>959</v>
      </c>
      <c r="S193">
        <v>0</v>
      </c>
      <c r="T193">
        <v>0</v>
      </c>
      <c r="U193">
        <v>10.17</v>
      </c>
      <c r="V193">
        <v>98.74</v>
      </c>
      <c r="W193">
        <v>98.76</v>
      </c>
      <c r="X193">
        <v>19</v>
      </c>
      <c r="Y193">
        <v>1.98</v>
      </c>
      <c r="Z193">
        <v>293</v>
      </c>
      <c r="AA193">
        <v>283</v>
      </c>
      <c r="AB193">
        <v>96.59</v>
      </c>
      <c r="AC193">
        <v>345</v>
      </c>
      <c r="AD193">
        <v>249</v>
      </c>
      <c r="AE193">
        <v>72.17</v>
      </c>
      <c r="AF193">
        <v>11.1919</v>
      </c>
      <c r="AG193">
        <v>11.090299999999999</v>
      </c>
      <c r="AH193">
        <v>169.19</v>
      </c>
      <c r="AI193">
        <v>99.092190000000002</v>
      </c>
      <c r="AJ193" s="31">
        <f t="shared" ca="1" si="3"/>
        <v>7</v>
      </c>
      <c r="AK193" s="32">
        <v>2.0540540540540539</v>
      </c>
      <c r="AL193" s="33">
        <v>12.23460000000005</v>
      </c>
      <c r="AM193" s="26">
        <v>0</v>
      </c>
      <c r="AN193" s="26">
        <v>0</v>
      </c>
      <c r="AO193" s="26">
        <v>1</v>
      </c>
      <c r="AP193" s="26">
        <v>0</v>
      </c>
      <c r="AQ193" s="26">
        <v>0</v>
      </c>
      <c r="AR193">
        <v>1</v>
      </c>
      <c r="AS193">
        <v>0</v>
      </c>
      <c r="AT193">
        <v>2</v>
      </c>
      <c r="AU193">
        <v>0</v>
      </c>
    </row>
    <row r="194" spans="1:47" x14ac:dyDescent="0.25">
      <c r="A194" s="61">
        <v>41909.791666666664</v>
      </c>
      <c r="B194" t="s">
        <v>330</v>
      </c>
      <c r="C194" t="s">
        <v>10</v>
      </c>
      <c r="D194" t="s">
        <v>405</v>
      </c>
      <c r="E194" t="s">
        <v>337</v>
      </c>
      <c r="F194" t="s">
        <v>406</v>
      </c>
      <c r="G194">
        <v>3</v>
      </c>
      <c r="H194">
        <v>24</v>
      </c>
      <c r="I194">
        <v>19</v>
      </c>
      <c r="J194">
        <v>12.33</v>
      </c>
      <c r="K194">
        <v>6672</v>
      </c>
      <c r="L194">
        <v>6</v>
      </c>
      <c r="M194">
        <v>0.09</v>
      </c>
      <c r="N194">
        <v>6377</v>
      </c>
      <c r="O194">
        <v>0</v>
      </c>
      <c r="P194">
        <v>0</v>
      </c>
      <c r="Q194">
        <v>2765</v>
      </c>
      <c r="R194">
        <v>2583</v>
      </c>
      <c r="S194">
        <v>171</v>
      </c>
      <c r="T194">
        <v>6.2</v>
      </c>
      <c r="U194">
        <v>3.38</v>
      </c>
      <c r="V194">
        <v>93.42</v>
      </c>
      <c r="W194">
        <v>93.42</v>
      </c>
      <c r="X194">
        <v>24</v>
      </c>
      <c r="Y194">
        <v>0.93</v>
      </c>
      <c r="Z194">
        <v>888</v>
      </c>
      <c r="AA194">
        <v>866</v>
      </c>
      <c r="AB194">
        <v>97.52</v>
      </c>
      <c r="AC194">
        <v>853</v>
      </c>
      <c r="AD194">
        <v>836</v>
      </c>
      <c r="AE194">
        <v>98.01</v>
      </c>
      <c r="AF194">
        <v>30.210599999999999</v>
      </c>
      <c r="AG194">
        <v>27.384399999999999</v>
      </c>
      <c r="AH194">
        <v>245.02</v>
      </c>
      <c r="AI194">
        <v>90.644999999999996</v>
      </c>
      <c r="AJ194" s="31">
        <f t="shared" ref="AJ194:AJ257" ca="1" si="4">DAY(TODAY()-DAY(A194))</f>
        <v>7</v>
      </c>
      <c r="AK194" s="32">
        <v>0.9400705052878966</v>
      </c>
      <c r="AL194" s="33">
        <v>181.93699999999998</v>
      </c>
      <c r="AM194" s="26">
        <v>0</v>
      </c>
      <c r="AN194" s="26">
        <v>1</v>
      </c>
      <c r="AO194" s="26">
        <v>2</v>
      </c>
      <c r="AP194" s="26">
        <v>0</v>
      </c>
      <c r="AQ194" s="26">
        <v>2</v>
      </c>
      <c r="AR194">
        <v>0</v>
      </c>
      <c r="AS194">
        <v>1</v>
      </c>
      <c r="AT194">
        <v>0</v>
      </c>
      <c r="AU194">
        <v>5</v>
      </c>
    </row>
    <row r="195" spans="1:47" x14ac:dyDescent="0.25">
      <c r="A195" s="61">
        <v>41909.75</v>
      </c>
      <c r="B195" t="s">
        <v>330</v>
      </c>
      <c r="C195" t="s">
        <v>8</v>
      </c>
      <c r="D195" t="s">
        <v>10816</v>
      </c>
      <c r="E195" t="s">
        <v>332</v>
      </c>
      <c r="F195" t="s">
        <v>350</v>
      </c>
      <c r="G195">
        <v>5</v>
      </c>
      <c r="H195">
        <v>48</v>
      </c>
      <c r="I195">
        <v>32</v>
      </c>
      <c r="J195">
        <v>23.73</v>
      </c>
      <c r="K195">
        <v>11583</v>
      </c>
      <c r="L195">
        <v>0</v>
      </c>
      <c r="M195">
        <v>0</v>
      </c>
      <c r="N195">
        <v>10405</v>
      </c>
      <c r="O195">
        <v>4</v>
      </c>
      <c r="P195">
        <v>0.04</v>
      </c>
      <c r="Q195">
        <v>3404</v>
      </c>
      <c r="R195">
        <v>3322</v>
      </c>
      <c r="S195">
        <v>0</v>
      </c>
      <c r="T195">
        <v>0</v>
      </c>
      <c r="U195">
        <v>2.87</v>
      </c>
      <c r="V195">
        <v>97.55</v>
      </c>
      <c r="W195">
        <v>97.59</v>
      </c>
      <c r="X195">
        <v>42</v>
      </c>
      <c r="Y195">
        <v>1.26</v>
      </c>
      <c r="Z195">
        <v>909</v>
      </c>
      <c r="AA195">
        <v>859</v>
      </c>
      <c r="AB195">
        <v>94.5</v>
      </c>
      <c r="AC195">
        <v>534</v>
      </c>
      <c r="AD195">
        <v>495</v>
      </c>
      <c r="AE195">
        <v>92.7</v>
      </c>
      <c r="AF195">
        <v>26.307200000000002</v>
      </c>
      <c r="AG195">
        <v>17.785299999999999</v>
      </c>
      <c r="AH195">
        <v>110.86</v>
      </c>
      <c r="AI195">
        <v>67.606210000000004</v>
      </c>
      <c r="AJ195" s="31">
        <f t="shared" ca="1" si="4"/>
        <v>7</v>
      </c>
      <c r="AK195" s="32">
        <v>1.4198782961460445</v>
      </c>
      <c r="AL195" s="33">
        <v>83.398000000000096</v>
      </c>
      <c r="AM195" s="26">
        <v>0</v>
      </c>
      <c r="AN195" s="26">
        <v>0</v>
      </c>
      <c r="AO195" s="26">
        <v>1</v>
      </c>
      <c r="AP195" s="26">
        <v>0</v>
      </c>
      <c r="AQ195" s="26">
        <v>0</v>
      </c>
      <c r="AR195">
        <v>0</v>
      </c>
      <c r="AS195">
        <v>1</v>
      </c>
      <c r="AT195">
        <v>0</v>
      </c>
      <c r="AU195">
        <v>2</v>
      </c>
    </row>
    <row r="196" spans="1:47" x14ac:dyDescent="0.25">
      <c r="A196" s="61">
        <v>41909.75</v>
      </c>
      <c r="B196" t="s">
        <v>330</v>
      </c>
      <c r="C196" t="s">
        <v>9</v>
      </c>
      <c r="D196" t="s">
        <v>1122</v>
      </c>
      <c r="E196" t="s">
        <v>331</v>
      </c>
      <c r="F196" t="s">
        <v>1128</v>
      </c>
      <c r="G196">
        <v>2</v>
      </c>
      <c r="H196">
        <v>32</v>
      </c>
      <c r="I196">
        <v>10</v>
      </c>
      <c r="J196">
        <v>5.0839999999999996</v>
      </c>
      <c r="K196">
        <v>1990</v>
      </c>
      <c r="L196">
        <v>0</v>
      </c>
      <c r="M196">
        <v>0</v>
      </c>
      <c r="N196">
        <v>1720</v>
      </c>
      <c r="O196">
        <v>0</v>
      </c>
      <c r="P196">
        <v>0</v>
      </c>
      <c r="Q196">
        <v>449</v>
      </c>
      <c r="R196">
        <v>434</v>
      </c>
      <c r="S196">
        <v>0</v>
      </c>
      <c r="T196">
        <v>0</v>
      </c>
      <c r="U196">
        <v>21.53</v>
      </c>
      <c r="V196">
        <v>96.66</v>
      </c>
      <c r="W196">
        <v>96.66</v>
      </c>
      <c r="X196">
        <v>1</v>
      </c>
      <c r="Y196">
        <v>0.23</v>
      </c>
      <c r="Z196">
        <v>80</v>
      </c>
      <c r="AA196">
        <v>79</v>
      </c>
      <c r="AB196">
        <v>98.75</v>
      </c>
      <c r="AC196">
        <v>79</v>
      </c>
      <c r="AD196">
        <v>79</v>
      </c>
      <c r="AE196">
        <v>100</v>
      </c>
      <c r="AF196">
        <v>6.3719000000000001</v>
      </c>
      <c r="AG196">
        <v>6.3452999999999999</v>
      </c>
      <c r="AH196">
        <v>125.33</v>
      </c>
      <c r="AI196">
        <v>99.582539999999995</v>
      </c>
      <c r="AJ196" s="31">
        <f t="shared" ca="1" si="4"/>
        <v>7</v>
      </c>
      <c r="AK196" s="32">
        <v>0.2304147465437788</v>
      </c>
      <c r="AL196" s="33">
        <v>14.996600000000015</v>
      </c>
      <c r="AM196" s="26">
        <v>0</v>
      </c>
      <c r="AN196" s="26">
        <v>0</v>
      </c>
      <c r="AO196" s="26">
        <v>1</v>
      </c>
      <c r="AP196" s="26">
        <v>0</v>
      </c>
      <c r="AQ196" s="26">
        <v>0</v>
      </c>
      <c r="AR196">
        <v>0</v>
      </c>
      <c r="AS196">
        <v>1</v>
      </c>
      <c r="AT196">
        <v>0</v>
      </c>
      <c r="AU196">
        <v>2</v>
      </c>
    </row>
    <row r="197" spans="1:47" x14ac:dyDescent="0.25">
      <c r="A197" s="61">
        <v>41909.75</v>
      </c>
      <c r="B197" t="s">
        <v>330</v>
      </c>
      <c r="C197" t="s">
        <v>9</v>
      </c>
      <c r="D197" t="s">
        <v>10869</v>
      </c>
      <c r="E197" t="s">
        <v>333</v>
      </c>
      <c r="F197" t="s">
        <v>3021</v>
      </c>
      <c r="G197">
        <v>4</v>
      </c>
      <c r="H197">
        <v>56</v>
      </c>
      <c r="I197">
        <v>23</v>
      </c>
      <c r="J197">
        <v>15.76</v>
      </c>
      <c r="K197">
        <v>5977</v>
      </c>
      <c r="L197">
        <v>0</v>
      </c>
      <c r="M197">
        <v>0</v>
      </c>
      <c r="N197">
        <v>5665</v>
      </c>
      <c r="O197">
        <v>0</v>
      </c>
      <c r="P197">
        <v>0</v>
      </c>
      <c r="Q197">
        <v>2155</v>
      </c>
      <c r="R197">
        <v>2092</v>
      </c>
      <c r="S197">
        <v>0</v>
      </c>
      <c r="T197">
        <v>0</v>
      </c>
      <c r="U197">
        <v>4.5</v>
      </c>
      <c r="V197">
        <v>97.08</v>
      </c>
      <c r="W197">
        <v>97.08</v>
      </c>
      <c r="X197">
        <v>3</v>
      </c>
      <c r="Y197">
        <v>0.14000000000000001</v>
      </c>
      <c r="Z197">
        <v>601</v>
      </c>
      <c r="AA197">
        <v>565</v>
      </c>
      <c r="AB197">
        <v>94.01</v>
      </c>
      <c r="AC197">
        <v>455</v>
      </c>
      <c r="AD197">
        <v>445</v>
      </c>
      <c r="AE197">
        <v>97.8</v>
      </c>
      <c r="AF197">
        <v>20.993600000000001</v>
      </c>
      <c r="AG197">
        <v>20.9711</v>
      </c>
      <c r="AH197">
        <v>133.21</v>
      </c>
      <c r="AI197">
        <v>99.89282</v>
      </c>
      <c r="AJ197" s="31">
        <f t="shared" ca="1" si="4"/>
        <v>7</v>
      </c>
      <c r="AK197" s="32">
        <v>0.15212981744421905</v>
      </c>
      <c r="AL197" s="33">
        <v>62.926000000000037</v>
      </c>
      <c r="AM197" s="26">
        <v>0</v>
      </c>
      <c r="AN197" s="26">
        <v>0</v>
      </c>
      <c r="AO197" s="26">
        <v>1</v>
      </c>
      <c r="AP197" s="26">
        <v>0</v>
      </c>
      <c r="AQ197" s="26">
        <v>0</v>
      </c>
      <c r="AR197">
        <v>0</v>
      </c>
      <c r="AS197">
        <v>1</v>
      </c>
      <c r="AT197">
        <v>0</v>
      </c>
      <c r="AU197">
        <v>2</v>
      </c>
    </row>
    <row r="198" spans="1:47" x14ac:dyDescent="0.25">
      <c r="A198" s="61">
        <v>41909.75</v>
      </c>
      <c r="B198" t="s">
        <v>330</v>
      </c>
      <c r="C198" t="s">
        <v>9</v>
      </c>
      <c r="D198" t="s">
        <v>1045</v>
      </c>
      <c r="E198" t="s">
        <v>333</v>
      </c>
      <c r="F198" t="s">
        <v>3027</v>
      </c>
      <c r="G198">
        <v>2</v>
      </c>
      <c r="H198">
        <v>32</v>
      </c>
      <c r="I198">
        <v>10</v>
      </c>
      <c r="J198">
        <v>5.0839999999999996</v>
      </c>
      <c r="K198">
        <v>2326</v>
      </c>
      <c r="L198">
        <v>0</v>
      </c>
      <c r="M198">
        <v>0</v>
      </c>
      <c r="N198">
        <v>2217</v>
      </c>
      <c r="O198">
        <v>0</v>
      </c>
      <c r="P198">
        <v>0</v>
      </c>
      <c r="Q198">
        <v>583</v>
      </c>
      <c r="R198">
        <v>569</v>
      </c>
      <c r="S198">
        <v>0</v>
      </c>
      <c r="T198">
        <v>0</v>
      </c>
      <c r="U198">
        <v>16.739999999999998</v>
      </c>
      <c r="V198">
        <v>97.6</v>
      </c>
      <c r="W198">
        <v>97.6</v>
      </c>
      <c r="X198">
        <v>1</v>
      </c>
      <c r="Y198">
        <v>0.18</v>
      </c>
      <c r="Z198">
        <v>75</v>
      </c>
      <c r="AA198">
        <v>73</v>
      </c>
      <c r="AB198">
        <v>97.33</v>
      </c>
      <c r="AC198">
        <v>74</v>
      </c>
      <c r="AD198">
        <v>73</v>
      </c>
      <c r="AE198">
        <v>98.65</v>
      </c>
      <c r="AF198">
        <v>7.2808000000000002</v>
      </c>
      <c r="AG198">
        <v>7.2633000000000001</v>
      </c>
      <c r="AH198">
        <v>143.21</v>
      </c>
      <c r="AI198">
        <v>99.759640000000005</v>
      </c>
      <c r="AJ198" s="31">
        <f t="shared" ca="1" si="4"/>
        <v>7</v>
      </c>
      <c r="AK198" s="32">
        <v>0.17574692442882248</v>
      </c>
      <c r="AL198" s="33">
        <v>13.992000000000033</v>
      </c>
      <c r="AM198" s="26">
        <v>0</v>
      </c>
      <c r="AN198" s="26">
        <v>0</v>
      </c>
      <c r="AO198" s="26">
        <v>1</v>
      </c>
      <c r="AP198" s="26">
        <v>0</v>
      </c>
      <c r="AQ198" s="26">
        <v>0</v>
      </c>
      <c r="AR198">
        <v>0</v>
      </c>
      <c r="AS198">
        <v>1</v>
      </c>
      <c r="AT198">
        <v>0</v>
      </c>
      <c r="AU198">
        <v>3</v>
      </c>
    </row>
    <row r="199" spans="1:47" x14ac:dyDescent="0.25">
      <c r="A199" s="61">
        <v>41909.75</v>
      </c>
      <c r="B199" t="s">
        <v>330</v>
      </c>
      <c r="C199" t="s">
        <v>9</v>
      </c>
      <c r="D199" t="s">
        <v>10565</v>
      </c>
      <c r="E199" t="s">
        <v>331</v>
      </c>
      <c r="F199" t="s">
        <v>2566</v>
      </c>
      <c r="G199">
        <v>2</v>
      </c>
      <c r="H199">
        <v>32</v>
      </c>
      <c r="I199">
        <v>10</v>
      </c>
      <c r="J199">
        <v>5.0839999999999996</v>
      </c>
      <c r="K199">
        <v>2530</v>
      </c>
      <c r="L199">
        <v>0</v>
      </c>
      <c r="M199">
        <v>0</v>
      </c>
      <c r="N199">
        <v>2172</v>
      </c>
      <c r="O199">
        <v>0</v>
      </c>
      <c r="P199">
        <v>0</v>
      </c>
      <c r="Q199">
        <v>651</v>
      </c>
      <c r="R199">
        <v>631</v>
      </c>
      <c r="S199">
        <v>0</v>
      </c>
      <c r="T199">
        <v>0</v>
      </c>
      <c r="U199">
        <v>14.89</v>
      </c>
      <c r="V199">
        <v>96.93</v>
      </c>
      <c r="W199">
        <v>96.93</v>
      </c>
      <c r="X199">
        <v>6</v>
      </c>
      <c r="Y199">
        <v>0.95</v>
      </c>
      <c r="Z199">
        <v>92</v>
      </c>
      <c r="AA199">
        <v>90</v>
      </c>
      <c r="AB199">
        <v>97.83</v>
      </c>
      <c r="AC199">
        <v>79</v>
      </c>
      <c r="AD199">
        <v>78</v>
      </c>
      <c r="AE199">
        <v>98.73</v>
      </c>
      <c r="AF199">
        <v>6.9032999999999998</v>
      </c>
      <c r="AG199">
        <v>6.9032999999999998</v>
      </c>
      <c r="AH199">
        <v>135.78</v>
      </c>
      <c r="AI199">
        <v>100</v>
      </c>
      <c r="AJ199" s="31">
        <f t="shared" ca="1" si="4"/>
        <v>7</v>
      </c>
      <c r="AK199" s="32">
        <v>0.96930533117932149</v>
      </c>
      <c r="AL199" s="33">
        <v>19.985699999999955</v>
      </c>
      <c r="AM199" s="26">
        <v>0</v>
      </c>
      <c r="AN199" s="26">
        <v>0</v>
      </c>
      <c r="AO199" s="26">
        <v>1</v>
      </c>
      <c r="AP199" s="26">
        <v>0</v>
      </c>
      <c r="AQ199" s="26">
        <v>0</v>
      </c>
      <c r="AR199">
        <v>0</v>
      </c>
      <c r="AS199">
        <v>1</v>
      </c>
      <c r="AT199">
        <v>0</v>
      </c>
      <c r="AU199">
        <v>3</v>
      </c>
    </row>
    <row r="200" spans="1:47" x14ac:dyDescent="0.25">
      <c r="A200" s="61">
        <v>41909.75</v>
      </c>
      <c r="B200" t="s">
        <v>330</v>
      </c>
      <c r="C200" t="s">
        <v>9</v>
      </c>
      <c r="D200" t="s">
        <v>365</v>
      </c>
      <c r="E200" t="s">
        <v>331</v>
      </c>
      <c r="F200" t="s">
        <v>366</v>
      </c>
      <c r="G200">
        <v>2</v>
      </c>
      <c r="H200">
        <v>32</v>
      </c>
      <c r="I200">
        <v>10</v>
      </c>
      <c r="J200">
        <v>5.0839999999999996</v>
      </c>
      <c r="K200">
        <v>1208</v>
      </c>
      <c r="L200">
        <v>0</v>
      </c>
      <c r="M200">
        <v>0</v>
      </c>
      <c r="N200">
        <v>1162</v>
      </c>
      <c r="O200">
        <v>0</v>
      </c>
      <c r="P200">
        <v>0</v>
      </c>
      <c r="Q200">
        <v>266</v>
      </c>
      <c r="R200">
        <v>246</v>
      </c>
      <c r="S200">
        <v>0</v>
      </c>
      <c r="T200">
        <v>0</v>
      </c>
      <c r="U200">
        <v>34.770000000000003</v>
      </c>
      <c r="V200">
        <v>92.48</v>
      </c>
      <c r="W200">
        <v>92.48</v>
      </c>
      <c r="X200">
        <v>7</v>
      </c>
      <c r="Y200">
        <v>2.85</v>
      </c>
      <c r="Z200">
        <v>148</v>
      </c>
      <c r="AA200">
        <v>144</v>
      </c>
      <c r="AB200">
        <v>97.3</v>
      </c>
      <c r="AC200">
        <v>224</v>
      </c>
      <c r="AD200">
        <v>143</v>
      </c>
      <c r="AE200">
        <v>63.84</v>
      </c>
      <c r="AF200">
        <v>3.4094000000000002</v>
      </c>
      <c r="AG200">
        <v>0.26079999999999998</v>
      </c>
      <c r="AH200">
        <v>67.06</v>
      </c>
      <c r="AI200">
        <v>7.6494400000000002</v>
      </c>
      <c r="AJ200" s="31">
        <f t="shared" ca="1" si="4"/>
        <v>7</v>
      </c>
      <c r="AK200" s="32">
        <v>2.8571428571428572</v>
      </c>
      <c r="AL200" s="33">
        <v>20.003199999999989</v>
      </c>
      <c r="AM200" s="26">
        <v>0</v>
      </c>
      <c r="AN200" s="26">
        <v>1</v>
      </c>
      <c r="AO200" s="26">
        <v>3</v>
      </c>
      <c r="AP200" s="26">
        <v>0</v>
      </c>
      <c r="AQ200" s="26">
        <v>7</v>
      </c>
      <c r="AR200">
        <v>1</v>
      </c>
      <c r="AS200">
        <v>1</v>
      </c>
      <c r="AT200">
        <v>4</v>
      </c>
      <c r="AU200">
        <v>7</v>
      </c>
    </row>
    <row r="201" spans="1:47" x14ac:dyDescent="0.25">
      <c r="A201" s="61">
        <v>41909.75</v>
      </c>
      <c r="B201" t="s">
        <v>330</v>
      </c>
      <c r="C201" t="s">
        <v>9</v>
      </c>
      <c r="D201" t="s">
        <v>10558</v>
      </c>
      <c r="E201" t="s">
        <v>331</v>
      </c>
      <c r="F201" t="s">
        <v>2667</v>
      </c>
      <c r="G201">
        <v>4</v>
      </c>
      <c r="H201">
        <v>56</v>
      </c>
      <c r="I201">
        <v>24</v>
      </c>
      <c r="J201">
        <v>16.63</v>
      </c>
      <c r="K201">
        <v>4488</v>
      </c>
      <c r="L201">
        <v>0</v>
      </c>
      <c r="M201">
        <v>0</v>
      </c>
      <c r="N201">
        <v>4039</v>
      </c>
      <c r="O201">
        <v>0</v>
      </c>
      <c r="P201">
        <v>0</v>
      </c>
      <c r="Q201">
        <v>1164</v>
      </c>
      <c r="R201">
        <v>1127</v>
      </c>
      <c r="S201">
        <v>0</v>
      </c>
      <c r="T201">
        <v>0</v>
      </c>
      <c r="U201">
        <v>8.32</v>
      </c>
      <c r="V201">
        <v>96.82</v>
      </c>
      <c r="W201">
        <v>96.82</v>
      </c>
      <c r="X201">
        <v>18</v>
      </c>
      <c r="Y201">
        <v>1.6</v>
      </c>
      <c r="Z201">
        <v>31</v>
      </c>
      <c r="AA201">
        <v>26</v>
      </c>
      <c r="AB201">
        <v>83.87</v>
      </c>
      <c r="AC201">
        <v>42</v>
      </c>
      <c r="AD201">
        <v>34</v>
      </c>
      <c r="AE201">
        <v>80.95</v>
      </c>
      <c r="AF201">
        <v>17.555299999999999</v>
      </c>
      <c r="AG201">
        <v>17.555299999999999</v>
      </c>
      <c r="AH201">
        <v>105.56</v>
      </c>
      <c r="AI201">
        <v>100</v>
      </c>
      <c r="AJ201" s="31">
        <f t="shared" ca="1" si="4"/>
        <v>7</v>
      </c>
      <c r="AK201" s="32">
        <v>1.5859030837004406</v>
      </c>
      <c r="AL201" s="33">
        <v>37.015200000000078</v>
      </c>
      <c r="AM201" s="26">
        <v>0</v>
      </c>
      <c r="AN201" s="26">
        <v>0</v>
      </c>
      <c r="AO201" s="26">
        <v>1</v>
      </c>
      <c r="AP201" s="26">
        <v>0</v>
      </c>
      <c r="AQ201" s="26">
        <v>0</v>
      </c>
      <c r="AR201">
        <v>0</v>
      </c>
      <c r="AS201">
        <v>1</v>
      </c>
      <c r="AT201">
        <v>0</v>
      </c>
      <c r="AU201">
        <v>3</v>
      </c>
    </row>
    <row r="202" spans="1:47" x14ac:dyDescent="0.25">
      <c r="A202" s="61">
        <v>41909.75</v>
      </c>
      <c r="B202" t="s">
        <v>330</v>
      </c>
      <c r="C202" t="s">
        <v>10</v>
      </c>
      <c r="D202" t="s">
        <v>10870</v>
      </c>
      <c r="E202" t="s">
        <v>337</v>
      </c>
      <c r="F202" t="s">
        <v>3728</v>
      </c>
      <c r="G202">
        <v>2</v>
      </c>
      <c r="H202">
        <v>32</v>
      </c>
      <c r="I202">
        <v>10</v>
      </c>
      <c r="J202">
        <v>5.0839999999999996</v>
      </c>
      <c r="K202">
        <v>860</v>
      </c>
      <c r="L202">
        <v>0</v>
      </c>
      <c r="M202">
        <v>0</v>
      </c>
      <c r="N202">
        <v>761</v>
      </c>
      <c r="O202">
        <v>0</v>
      </c>
      <c r="P202">
        <v>0</v>
      </c>
      <c r="Q202">
        <v>231</v>
      </c>
      <c r="R202">
        <v>230</v>
      </c>
      <c r="S202">
        <v>0</v>
      </c>
      <c r="T202">
        <v>0</v>
      </c>
      <c r="U202">
        <v>43.1</v>
      </c>
      <c r="V202">
        <v>99.57</v>
      </c>
      <c r="W202">
        <v>99.57</v>
      </c>
      <c r="X202">
        <v>6</v>
      </c>
      <c r="Y202">
        <v>2.61</v>
      </c>
      <c r="Z202">
        <v>2</v>
      </c>
      <c r="AA202">
        <v>2</v>
      </c>
      <c r="AB202">
        <v>100</v>
      </c>
      <c r="AC202">
        <v>3</v>
      </c>
      <c r="AD202">
        <v>3</v>
      </c>
      <c r="AE202">
        <v>100</v>
      </c>
      <c r="AF202">
        <v>2.4106000000000001</v>
      </c>
      <c r="AG202">
        <v>0.60670000000000002</v>
      </c>
      <c r="AH202">
        <v>47.42</v>
      </c>
      <c r="AI202">
        <v>25.168009999999999</v>
      </c>
      <c r="AJ202" s="31">
        <f t="shared" ca="1" si="4"/>
        <v>7</v>
      </c>
      <c r="AK202" s="32">
        <v>2.5974025974025974</v>
      </c>
      <c r="AL202" s="33">
        <v>0.99330000000001573</v>
      </c>
      <c r="AM202" s="26">
        <v>0</v>
      </c>
      <c r="AN202" s="26">
        <v>0</v>
      </c>
      <c r="AO202" s="26">
        <v>1</v>
      </c>
      <c r="AP202" s="26">
        <v>0</v>
      </c>
      <c r="AQ202" s="26">
        <v>0</v>
      </c>
      <c r="AR202">
        <v>1</v>
      </c>
      <c r="AS202">
        <v>0</v>
      </c>
      <c r="AT202">
        <v>1</v>
      </c>
      <c r="AU202">
        <v>0</v>
      </c>
    </row>
    <row r="203" spans="1:47" x14ac:dyDescent="0.25">
      <c r="A203" s="61">
        <v>41909.75</v>
      </c>
      <c r="B203" t="s">
        <v>330</v>
      </c>
      <c r="C203" t="s">
        <v>10</v>
      </c>
      <c r="D203" t="s">
        <v>10567</v>
      </c>
      <c r="E203" t="s">
        <v>337</v>
      </c>
      <c r="F203" t="s">
        <v>3898</v>
      </c>
      <c r="G203">
        <v>4</v>
      </c>
      <c r="H203">
        <v>48</v>
      </c>
      <c r="I203">
        <v>24</v>
      </c>
      <c r="J203">
        <v>16.63</v>
      </c>
      <c r="K203">
        <v>1528</v>
      </c>
      <c r="L203">
        <v>0</v>
      </c>
      <c r="M203">
        <v>0</v>
      </c>
      <c r="N203">
        <v>1366</v>
      </c>
      <c r="O203">
        <v>0</v>
      </c>
      <c r="P203">
        <v>0</v>
      </c>
      <c r="Q203">
        <v>609</v>
      </c>
      <c r="R203">
        <v>609</v>
      </c>
      <c r="S203">
        <v>0</v>
      </c>
      <c r="T203">
        <v>0</v>
      </c>
      <c r="U203">
        <v>16.420000000000002</v>
      </c>
      <c r="V203">
        <v>100</v>
      </c>
      <c r="W203">
        <v>100</v>
      </c>
      <c r="X203">
        <v>13</v>
      </c>
      <c r="Y203">
        <v>2.13</v>
      </c>
      <c r="Z203">
        <v>22</v>
      </c>
      <c r="AA203">
        <v>22</v>
      </c>
      <c r="AB203">
        <v>100</v>
      </c>
      <c r="AC203">
        <v>22</v>
      </c>
      <c r="AD203">
        <v>22</v>
      </c>
      <c r="AE203">
        <v>100</v>
      </c>
      <c r="AF203">
        <v>8.1903000000000006</v>
      </c>
      <c r="AG203">
        <v>4.6100000000000002E-2</v>
      </c>
      <c r="AH203">
        <v>49.25</v>
      </c>
      <c r="AI203">
        <v>0.56286099999999994</v>
      </c>
      <c r="AJ203" s="31">
        <f t="shared" ca="1" si="4"/>
        <v>7</v>
      </c>
      <c r="AK203" s="32">
        <v>2.1346469622331692</v>
      </c>
      <c r="AL203" s="33">
        <v>0</v>
      </c>
      <c r="AM203" s="26">
        <v>0</v>
      </c>
      <c r="AN203" s="26">
        <v>0</v>
      </c>
      <c r="AO203" s="26">
        <v>1</v>
      </c>
      <c r="AP203" s="26">
        <v>0</v>
      </c>
      <c r="AQ203" s="26">
        <v>0</v>
      </c>
      <c r="AR203">
        <v>1</v>
      </c>
      <c r="AS203">
        <v>0</v>
      </c>
      <c r="AT203">
        <v>1</v>
      </c>
      <c r="AU203">
        <v>0</v>
      </c>
    </row>
    <row r="204" spans="1:47" x14ac:dyDescent="0.25">
      <c r="A204" s="61">
        <v>41909.75</v>
      </c>
      <c r="B204" t="s">
        <v>330</v>
      </c>
      <c r="C204" t="s">
        <v>8</v>
      </c>
      <c r="D204" t="s">
        <v>10867</v>
      </c>
      <c r="E204" t="s">
        <v>332</v>
      </c>
      <c r="F204" t="s">
        <v>3113</v>
      </c>
      <c r="G204">
        <v>3</v>
      </c>
      <c r="H204">
        <v>40</v>
      </c>
      <c r="I204">
        <v>18</v>
      </c>
      <c r="J204">
        <v>11.49</v>
      </c>
      <c r="K204">
        <v>1218</v>
      </c>
      <c r="L204">
        <v>0</v>
      </c>
      <c r="M204">
        <v>0</v>
      </c>
      <c r="N204">
        <v>1059</v>
      </c>
      <c r="O204">
        <v>0</v>
      </c>
      <c r="P204">
        <v>0</v>
      </c>
      <c r="Q204">
        <v>431</v>
      </c>
      <c r="R204">
        <v>431</v>
      </c>
      <c r="S204">
        <v>0</v>
      </c>
      <c r="T204">
        <v>0</v>
      </c>
      <c r="U204">
        <v>23.2</v>
      </c>
      <c r="V204">
        <v>100</v>
      </c>
      <c r="W204">
        <v>100</v>
      </c>
      <c r="X204">
        <v>9</v>
      </c>
      <c r="Y204">
        <v>2.09</v>
      </c>
      <c r="Z204">
        <v>35</v>
      </c>
      <c r="AA204">
        <v>33</v>
      </c>
      <c r="AB204">
        <v>94.29</v>
      </c>
      <c r="AC204">
        <v>54</v>
      </c>
      <c r="AD204">
        <v>48</v>
      </c>
      <c r="AE204">
        <v>88.89</v>
      </c>
      <c r="AF204">
        <v>3.8285999999999998</v>
      </c>
      <c r="AG204">
        <v>3.0999999999999999E-3</v>
      </c>
      <c r="AH204">
        <v>33.32</v>
      </c>
      <c r="AI204">
        <v>8.0969550000000001E-2</v>
      </c>
      <c r="AJ204" s="31">
        <f t="shared" ca="1" si="4"/>
        <v>7</v>
      </c>
      <c r="AK204" s="32">
        <v>2.0179372197309418</v>
      </c>
      <c r="AL204" s="33">
        <v>0</v>
      </c>
      <c r="AM204" s="26">
        <v>0</v>
      </c>
      <c r="AN204" s="26">
        <v>0</v>
      </c>
      <c r="AO204" s="26">
        <v>1</v>
      </c>
      <c r="AP204" s="26">
        <v>0</v>
      </c>
      <c r="AQ204" s="26">
        <v>0</v>
      </c>
      <c r="AR204">
        <v>1</v>
      </c>
      <c r="AS204">
        <v>0</v>
      </c>
      <c r="AT204">
        <v>1</v>
      </c>
      <c r="AU204">
        <v>0</v>
      </c>
    </row>
    <row r="205" spans="1:47" x14ac:dyDescent="0.25">
      <c r="A205" s="61">
        <v>41909.75</v>
      </c>
      <c r="B205" t="s">
        <v>330</v>
      </c>
      <c r="C205" t="s">
        <v>6</v>
      </c>
      <c r="D205" t="s">
        <v>10868</v>
      </c>
      <c r="E205" t="s">
        <v>331</v>
      </c>
      <c r="F205" t="s">
        <v>2277</v>
      </c>
      <c r="G205">
        <v>2</v>
      </c>
      <c r="H205">
        <v>32</v>
      </c>
      <c r="I205">
        <v>10</v>
      </c>
      <c r="J205">
        <v>5.0839999999999996</v>
      </c>
      <c r="K205">
        <v>2593</v>
      </c>
      <c r="L205">
        <v>0</v>
      </c>
      <c r="M205">
        <v>0</v>
      </c>
      <c r="N205">
        <v>2458</v>
      </c>
      <c r="O205">
        <v>0</v>
      </c>
      <c r="P205">
        <v>0</v>
      </c>
      <c r="Q205">
        <v>594</v>
      </c>
      <c r="R205">
        <v>582</v>
      </c>
      <c r="S205">
        <v>0</v>
      </c>
      <c r="T205">
        <v>0</v>
      </c>
      <c r="U205">
        <v>16.489999999999998</v>
      </c>
      <c r="V205">
        <v>97.98</v>
      </c>
      <c r="W205">
        <v>97.98</v>
      </c>
      <c r="X205">
        <v>1</v>
      </c>
      <c r="Y205">
        <v>0.17</v>
      </c>
      <c r="Z205">
        <v>112</v>
      </c>
      <c r="AA205">
        <v>111</v>
      </c>
      <c r="AB205">
        <v>99.11</v>
      </c>
      <c r="AC205">
        <v>108</v>
      </c>
      <c r="AD205">
        <v>106</v>
      </c>
      <c r="AE205">
        <v>98.15</v>
      </c>
      <c r="AF205">
        <v>5.9583000000000004</v>
      </c>
      <c r="AG205">
        <v>5.7446999999999999</v>
      </c>
      <c r="AH205">
        <v>117.2</v>
      </c>
      <c r="AI205">
        <v>96.415080000000003</v>
      </c>
      <c r="AJ205" s="31">
        <f t="shared" ca="1" si="4"/>
        <v>7</v>
      </c>
      <c r="AK205" s="32">
        <v>0.17331022530329288</v>
      </c>
      <c r="AL205" s="33">
        <v>11.998799999999976</v>
      </c>
      <c r="AM205" s="26">
        <v>0</v>
      </c>
      <c r="AN205" s="26">
        <v>0</v>
      </c>
      <c r="AO205" s="26">
        <v>1</v>
      </c>
      <c r="AP205" s="26">
        <v>0</v>
      </c>
      <c r="AQ205" s="26">
        <v>0</v>
      </c>
      <c r="AR205">
        <v>0</v>
      </c>
      <c r="AS205">
        <v>1</v>
      </c>
      <c r="AT205">
        <v>0</v>
      </c>
      <c r="AU205">
        <v>1</v>
      </c>
    </row>
    <row r="206" spans="1:47" x14ac:dyDescent="0.25">
      <c r="A206" s="61">
        <v>41909.791666666664</v>
      </c>
      <c r="B206" t="s">
        <v>330</v>
      </c>
      <c r="C206" t="s">
        <v>6</v>
      </c>
      <c r="D206" t="s">
        <v>624</v>
      </c>
      <c r="E206" t="s">
        <v>333</v>
      </c>
      <c r="F206" t="s">
        <v>2909</v>
      </c>
      <c r="G206">
        <v>3</v>
      </c>
      <c r="H206">
        <v>40</v>
      </c>
      <c r="I206">
        <v>17</v>
      </c>
      <c r="J206">
        <v>10.66</v>
      </c>
      <c r="K206">
        <v>13784</v>
      </c>
      <c r="L206">
        <v>445</v>
      </c>
      <c r="M206">
        <v>3.23</v>
      </c>
      <c r="N206">
        <v>12601</v>
      </c>
      <c r="O206">
        <v>0</v>
      </c>
      <c r="P206">
        <v>0</v>
      </c>
      <c r="Q206">
        <v>5256</v>
      </c>
      <c r="R206">
        <v>5145</v>
      </c>
      <c r="S206">
        <v>69</v>
      </c>
      <c r="T206">
        <v>1.31</v>
      </c>
      <c r="U206">
        <v>1.86</v>
      </c>
      <c r="V206">
        <v>97.89</v>
      </c>
      <c r="W206">
        <v>97.89</v>
      </c>
      <c r="X206">
        <v>4</v>
      </c>
      <c r="Y206">
        <v>0.08</v>
      </c>
      <c r="Z206">
        <v>1769</v>
      </c>
      <c r="AA206">
        <v>1642</v>
      </c>
      <c r="AB206">
        <v>92.82</v>
      </c>
      <c r="AC206">
        <v>816</v>
      </c>
      <c r="AD206">
        <v>808</v>
      </c>
      <c r="AE206">
        <v>99.02</v>
      </c>
      <c r="AF206">
        <v>33.641399999999997</v>
      </c>
      <c r="AG206">
        <v>33.641399999999997</v>
      </c>
      <c r="AH206">
        <v>315.58999999999997</v>
      </c>
      <c r="AI206">
        <v>100</v>
      </c>
      <c r="AJ206" s="31">
        <f t="shared" ca="1" si="4"/>
        <v>7</v>
      </c>
      <c r="AK206" s="32">
        <v>9.2785896543725349E-2</v>
      </c>
      <c r="AL206" s="33">
        <v>110.90159999999996</v>
      </c>
      <c r="AM206" s="26">
        <v>0</v>
      </c>
      <c r="AN206" s="26">
        <v>0</v>
      </c>
      <c r="AO206" s="26">
        <v>1</v>
      </c>
      <c r="AP206" s="26">
        <v>0</v>
      </c>
      <c r="AQ206" s="26">
        <v>0</v>
      </c>
      <c r="AR206">
        <v>0</v>
      </c>
      <c r="AS206">
        <v>1</v>
      </c>
      <c r="AT206">
        <v>0</v>
      </c>
      <c r="AU206">
        <v>2</v>
      </c>
    </row>
    <row r="207" spans="1:47" x14ac:dyDescent="0.25">
      <c r="A207" s="61">
        <v>41909.5</v>
      </c>
      <c r="B207" t="s">
        <v>330</v>
      </c>
      <c r="C207" t="s">
        <v>6</v>
      </c>
      <c r="D207" t="s">
        <v>10668</v>
      </c>
      <c r="E207" t="s">
        <v>333</v>
      </c>
      <c r="F207" t="s">
        <v>10697</v>
      </c>
      <c r="G207">
        <v>2</v>
      </c>
      <c r="H207">
        <v>0</v>
      </c>
      <c r="I207">
        <v>12</v>
      </c>
      <c r="J207">
        <v>6.6150000000000002</v>
      </c>
      <c r="K207">
        <v>2071</v>
      </c>
      <c r="L207">
        <v>149</v>
      </c>
      <c r="M207">
        <v>7.19</v>
      </c>
      <c r="N207">
        <v>1721</v>
      </c>
      <c r="O207">
        <v>0</v>
      </c>
      <c r="P207">
        <v>0</v>
      </c>
      <c r="Q207">
        <v>116</v>
      </c>
      <c r="R207">
        <v>112</v>
      </c>
      <c r="S207">
        <v>0</v>
      </c>
      <c r="T207">
        <v>0</v>
      </c>
      <c r="U207">
        <v>83.23</v>
      </c>
      <c r="V207">
        <v>96.55</v>
      </c>
      <c r="W207">
        <v>96.55</v>
      </c>
      <c r="X207">
        <v>11</v>
      </c>
      <c r="Y207">
        <v>9.82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0.94610000000000005</v>
      </c>
      <c r="AG207">
        <v>0.46920000000000001</v>
      </c>
      <c r="AH207">
        <v>14.3</v>
      </c>
      <c r="AI207">
        <v>49.593060000000001</v>
      </c>
      <c r="AJ207" s="31">
        <f t="shared" ca="1" si="4"/>
        <v>7</v>
      </c>
      <c r="AK207" s="32">
        <v>9.8214285714285712</v>
      </c>
      <c r="AL207" s="33">
        <v>4.0020000000000033</v>
      </c>
      <c r="AM207" s="26">
        <v>1</v>
      </c>
      <c r="AN207" s="26">
        <v>0</v>
      </c>
      <c r="AO207" s="26">
        <v>2</v>
      </c>
      <c r="AP207" s="26">
        <v>1</v>
      </c>
      <c r="AQ207" s="26">
        <v>1</v>
      </c>
      <c r="AR207">
        <v>1</v>
      </c>
      <c r="AS207">
        <v>0</v>
      </c>
      <c r="AT207">
        <v>1</v>
      </c>
      <c r="AU207">
        <v>2</v>
      </c>
    </row>
    <row r="208" spans="1:47" x14ac:dyDescent="0.25">
      <c r="A208" s="61">
        <v>41909.791666666664</v>
      </c>
      <c r="B208" t="s">
        <v>330</v>
      </c>
      <c r="C208" t="s">
        <v>9</v>
      </c>
      <c r="D208" t="s">
        <v>336</v>
      </c>
      <c r="E208" t="s">
        <v>333</v>
      </c>
      <c r="F208" t="s">
        <v>3019</v>
      </c>
      <c r="G208">
        <v>3</v>
      </c>
      <c r="H208">
        <v>48</v>
      </c>
      <c r="I208">
        <v>16</v>
      </c>
      <c r="J208">
        <v>9.8279999999999994</v>
      </c>
      <c r="K208">
        <v>1909</v>
      </c>
      <c r="L208">
        <v>0</v>
      </c>
      <c r="M208">
        <v>0</v>
      </c>
      <c r="N208">
        <v>1760</v>
      </c>
      <c r="O208">
        <v>0</v>
      </c>
      <c r="P208">
        <v>0</v>
      </c>
      <c r="Q208">
        <v>683</v>
      </c>
      <c r="R208">
        <v>677</v>
      </c>
      <c r="S208">
        <v>0</v>
      </c>
      <c r="T208">
        <v>0</v>
      </c>
      <c r="U208">
        <v>14.51</v>
      </c>
      <c r="V208">
        <v>99.12</v>
      </c>
      <c r="W208">
        <v>99.12</v>
      </c>
      <c r="X208">
        <v>16</v>
      </c>
      <c r="Y208">
        <v>2.36</v>
      </c>
      <c r="Z208">
        <v>301</v>
      </c>
      <c r="AA208">
        <v>282</v>
      </c>
      <c r="AB208">
        <v>93.69</v>
      </c>
      <c r="AC208">
        <v>292</v>
      </c>
      <c r="AD208">
        <v>286</v>
      </c>
      <c r="AE208">
        <v>97.95</v>
      </c>
      <c r="AF208">
        <v>11.2964</v>
      </c>
      <c r="AG208">
        <v>9.4472000000000005</v>
      </c>
      <c r="AH208">
        <v>114.94</v>
      </c>
      <c r="AI208">
        <v>83.630179999999996</v>
      </c>
      <c r="AJ208" s="31">
        <f t="shared" ca="1" si="4"/>
        <v>7</v>
      </c>
      <c r="AK208" s="32">
        <v>2.3494860499265786</v>
      </c>
      <c r="AL208" s="33">
        <v>6.0103999999999687</v>
      </c>
      <c r="AM208" s="26">
        <v>0</v>
      </c>
      <c r="AN208" s="26">
        <v>0</v>
      </c>
      <c r="AO208" s="26">
        <v>1</v>
      </c>
      <c r="AP208" s="26">
        <v>0</v>
      </c>
      <c r="AQ208" s="26">
        <v>0</v>
      </c>
      <c r="AR208">
        <v>1</v>
      </c>
      <c r="AS208">
        <v>0</v>
      </c>
      <c r="AT208">
        <v>1</v>
      </c>
      <c r="AU208">
        <v>0</v>
      </c>
    </row>
    <row r="209" spans="1:47" x14ac:dyDescent="0.25">
      <c r="A209" s="61">
        <v>41909.75</v>
      </c>
      <c r="B209" t="s">
        <v>330</v>
      </c>
      <c r="C209" t="s">
        <v>9</v>
      </c>
      <c r="D209" t="s">
        <v>10838</v>
      </c>
      <c r="E209" t="s">
        <v>331</v>
      </c>
      <c r="F209" t="s">
        <v>857</v>
      </c>
      <c r="G209">
        <v>2</v>
      </c>
      <c r="H209">
        <v>24</v>
      </c>
      <c r="I209">
        <v>12</v>
      </c>
      <c r="J209">
        <v>6.6150000000000002</v>
      </c>
      <c r="K209">
        <v>2011</v>
      </c>
      <c r="L209">
        <v>0</v>
      </c>
      <c r="M209">
        <v>0</v>
      </c>
      <c r="N209">
        <v>1818</v>
      </c>
      <c r="O209">
        <v>0</v>
      </c>
      <c r="P209">
        <v>0</v>
      </c>
      <c r="Q209">
        <v>677</v>
      </c>
      <c r="R209">
        <v>663</v>
      </c>
      <c r="S209">
        <v>0</v>
      </c>
      <c r="T209">
        <v>0</v>
      </c>
      <c r="U209">
        <v>14.47</v>
      </c>
      <c r="V209">
        <v>97.93</v>
      </c>
      <c r="W209">
        <v>97.93</v>
      </c>
      <c r="X209">
        <v>5</v>
      </c>
      <c r="Y209">
        <v>0.75</v>
      </c>
      <c r="Z209">
        <v>34</v>
      </c>
      <c r="AA209">
        <v>34</v>
      </c>
      <c r="AB209">
        <v>100</v>
      </c>
      <c r="AC209">
        <v>36</v>
      </c>
      <c r="AD209">
        <v>36</v>
      </c>
      <c r="AE209">
        <v>100</v>
      </c>
      <c r="AF209">
        <v>7.6958000000000002</v>
      </c>
      <c r="AG209">
        <v>5.6886000000000001</v>
      </c>
      <c r="AH209">
        <v>116.34</v>
      </c>
      <c r="AI209">
        <v>73.918239999999997</v>
      </c>
      <c r="AJ209" s="31">
        <f t="shared" ca="1" si="4"/>
        <v>7</v>
      </c>
      <c r="AK209" s="32">
        <v>0.75187969924812026</v>
      </c>
      <c r="AL209" s="33">
        <v>14.013899999999953</v>
      </c>
      <c r="AM209" s="26">
        <v>0</v>
      </c>
      <c r="AN209" s="26">
        <v>0</v>
      </c>
      <c r="AO209" s="26">
        <v>1</v>
      </c>
      <c r="AP209" s="26">
        <v>0</v>
      </c>
      <c r="AQ209" s="26">
        <v>0</v>
      </c>
      <c r="AR209">
        <v>0</v>
      </c>
      <c r="AS209">
        <v>1</v>
      </c>
      <c r="AT209">
        <v>0</v>
      </c>
      <c r="AU209">
        <v>2</v>
      </c>
    </row>
    <row r="210" spans="1:47" x14ac:dyDescent="0.25">
      <c r="A210" s="61">
        <v>41909.75</v>
      </c>
      <c r="B210" t="s">
        <v>330</v>
      </c>
      <c r="C210" t="s">
        <v>10</v>
      </c>
      <c r="D210" t="s">
        <v>834</v>
      </c>
      <c r="E210" t="s">
        <v>337</v>
      </c>
      <c r="F210" t="s">
        <v>837</v>
      </c>
      <c r="G210">
        <v>4</v>
      </c>
      <c r="H210">
        <v>24</v>
      </c>
      <c r="I210">
        <v>24</v>
      </c>
      <c r="J210">
        <v>16.63</v>
      </c>
      <c r="K210">
        <v>3455</v>
      </c>
      <c r="L210">
        <v>0</v>
      </c>
      <c r="M210">
        <v>0</v>
      </c>
      <c r="N210">
        <v>3201</v>
      </c>
      <c r="O210">
        <v>0</v>
      </c>
      <c r="P210">
        <v>0</v>
      </c>
      <c r="Q210">
        <v>767</v>
      </c>
      <c r="R210">
        <v>758</v>
      </c>
      <c r="S210">
        <v>0</v>
      </c>
      <c r="T210">
        <v>0</v>
      </c>
      <c r="U210">
        <v>12.89</v>
      </c>
      <c r="V210">
        <v>98.83</v>
      </c>
      <c r="W210">
        <v>98.83</v>
      </c>
      <c r="X210">
        <v>15</v>
      </c>
      <c r="Y210">
        <v>1.98</v>
      </c>
      <c r="Z210">
        <v>106</v>
      </c>
      <c r="AA210">
        <v>104</v>
      </c>
      <c r="AB210">
        <v>98.11</v>
      </c>
      <c r="AC210">
        <v>60</v>
      </c>
      <c r="AD210">
        <v>59</v>
      </c>
      <c r="AE210">
        <v>98.33</v>
      </c>
      <c r="AF210">
        <v>10.306900000000001</v>
      </c>
      <c r="AG210">
        <v>8.2886000000000006</v>
      </c>
      <c r="AH210">
        <v>61.98</v>
      </c>
      <c r="AI210">
        <v>80.417969999999997</v>
      </c>
      <c r="AJ210" s="31">
        <f t="shared" ca="1" si="4"/>
        <v>7</v>
      </c>
      <c r="AK210" s="32">
        <v>2.1037868162692845</v>
      </c>
      <c r="AL210" s="33">
        <v>8.9739000000000129</v>
      </c>
      <c r="AM210" s="26">
        <v>0</v>
      </c>
      <c r="AN210" s="26">
        <v>0</v>
      </c>
      <c r="AO210" s="26">
        <v>1</v>
      </c>
      <c r="AP210" s="26">
        <v>0</v>
      </c>
      <c r="AQ210" s="26">
        <v>0</v>
      </c>
      <c r="AR210">
        <v>1</v>
      </c>
      <c r="AS210">
        <v>0</v>
      </c>
      <c r="AT210">
        <v>2</v>
      </c>
      <c r="AU210">
        <v>0</v>
      </c>
    </row>
    <row r="211" spans="1:47" x14ac:dyDescent="0.25">
      <c r="A211" s="61">
        <v>41909.75</v>
      </c>
      <c r="B211" t="s">
        <v>330</v>
      </c>
      <c r="C211" t="s">
        <v>8</v>
      </c>
      <c r="D211" t="s">
        <v>10814</v>
      </c>
      <c r="E211" t="s">
        <v>332</v>
      </c>
      <c r="F211" t="s">
        <v>3503</v>
      </c>
      <c r="G211">
        <v>2</v>
      </c>
      <c r="H211">
        <v>24</v>
      </c>
      <c r="I211">
        <v>12</v>
      </c>
      <c r="J211">
        <v>6.6150000000000002</v>
      </c>
      <c r="K211">
        <v>2070</v>
      </c>
      <c r="L211">
        <v>0</v>
      </c>
      <c r="M211">
        <v>0</v>
      </c>
      <c r="N211">
        <v>2032</v>
      </c>
      <c r="O211">
        <v>0</v>
      </c>
      <c r="P211">
        <v>0</v>
      </c>
      <c r="Q211">
        <v>873</v>
      </c>
      <c r="R211">
        <v>837</v>
      </c>
      <c r="S211">
        <v>32</v>
      </c>
      <c r="T211">
        <v>3.67</v>
      </c>
      <c r="U211">
        <v>10.98</v>
      </c>
      <c r="V211">
        <v>95.88</v>
      </c>
      <c r="W211">
        <v>95.88</v>
      </c>
      <c r="X211">
        <v>3</v>
      </c>
      <c r="Y211">
        <v>0.36</v>
      </c>
      <c r="Z211">
        <v>49</v>
      </c>
      <c r="AA211">
        <v>47</v>
      </c>
      <c r="AB211">
        <v>95.92</v>
      </c>
      <c r="AC211">
        <v>112</v>
      </c>
      <c r="AD211">
        <v>110</v>
      </c>
      <c r="AE211">
        <v>98.21</v>
      </c>
      <c r="AF211">
        <v>13.435</v>
      </c>
      <c r="AG211">
        <v>9.5861000000000001</v>
      </c>
      <c r="AH211">
        <v>203.1</v>
      </c>
      <c r="AI211">
        <v>71.351680000000002</v>
      </c>
      <c r="AJ211" s="31">
        <f t="shared" ca="1" si="4"/>
        <v>7</v>
      </c>
      <c r="AK211" s="32">
        <v>0.33333333333333337</v>
      </c>
      <c r="AL211" s="33">
        <v>35.96760000000004</v>
      </c>
      <c r="AM211" s="26">
        <v>0</v>
      </c>
      <c r="AN211" s="26">
        <v>0</v>
      </c>
      <c r="AO211" s="26">
        <v>1</v>
      </c>
      <c r="AP211" s="26">
        <v>0</v>
      </c>
      <c r="AQ211" s="26">
        <v>5</v>
      </c>
      <c r="AR211">
        <v>0</v>
      </c>
      <c r="AS211">
        <v>1</v>
      </c>
      <c r="AT211">
        <v>0</v>
      </c>
      <c r="AU211">
        <v>6</v>
      </c>
    </row>
    <row r="212" spans="1:47" x14ac:dyDescent="0.25">
      <c r="A212" s="61">
        <v>41909.75</v>
      </c>
      <c r="B212" t="s">
        <v>330</v>
      </c>
      <c r="C212" t="s">
        <v>8</v>
      </c>
      <c r="D212" t="s">
        <v>621</v>
      </c>
      <c r="E212" t="s">
        <v>332</v>
      </c>
      <c r="F212" t="s">
        <v>632</v>
      </c>
      <c r="G212">
        <v>4</v>
      </c>
      <c r="H212">
        <v>64</v>
      </c>
      <c r="I212">
        <v>22</v>
      </c>
      <c r="J212">
        <v>14.9</v>
      </c>
      <c r="K212">
        <v>2245</v>
      </c>
      <c r="L212">
        <v>0</v>
      </c>
      <c r="M212">
        <v>0</v>
      </c>
      <c r="N212">
        <v>1991</v>
      </c>
      <c r="O212">
        <v>4</v>
      </c>
      <c r="P212">
        <v>0.2</v>
      </c>
      <c r="Q212">
        <v>943</v>
      </c>
      <c r="R212">
        <v>921</v>
      </c>
      <c r="S212">
        <v>0</v>
      </c>
      <c r="T212">
        <v>0</v>
      </c>
      <c r="U212">
        <v>10.36</v>
      </c>
      <c r="V212">
        <v>97.47</v>
      </c>
      <c r="W212">
        <v>97.67</v>
      </c>
      <c r="X212">
        <v>14</v>
      </c>
      <c r="Y212">
        <v>1.52</v>
      </c>
      <c r="Z212">
        <v>1396</v>
      </c>
      <c r="AA212">
        <v>1385</v>
      </c>
      <c r="AB212">
        <v>99.21</v>
      </c>
      <c r="AC212">
        <v>2291</v>
      </c>
      <c r="AD212">
        <v>2018</v>
      </c>
      <c r="AE212">
        <v>88.08</v>
      </c>
      <c r="AF212">
        <v>27.765000000000001</v>
      </c>
      <c r="AG212">
        <v>27.633600000000001</v>
      </c>
      <c r="AH212">
        <v>186.34</v>
      </c>
      <c r="AI212">
        <v>99.526750000000007</v>
      </c>
      <c r="AJ212" s="31">
        <f t="shared" ca="1" si="4"/>
        <v>7</v>
      </c>
      <c r="AK212" s="32">
        <v>0.90090090090090091</v>
      </c>
      <c r="AL212" s="33">
        <v>23.857900000000008</v>
      </c>
      <c r="AM212" s="26">
        <v>0</v>
      </c>
      <c r="AN212" s="26">
        <v>0</v>
      </c>
      <c r="AO212" s="26">
        <v>1</v>
      </c>
      <c r="AP212" s="26">
        <v>0</v>
      </c>
      <c r="AQ212" s="26">
        <v>0</v>
      </c>
      <c r="AR212">
        <v>0</v>
      </c>
      <c r="AS212">
        <v>1</v>
      </c>
      <c r="AT212">
        <v>0</v>
      </c>
      <c r="AU212">
        <v>6</v>
      </c>
    </row>
    <row r="213" spans="1:47" x14ac:dyDescent="0.25">
      <c r="A213" s="61">
        <v>41909.791666666664</v>
      </c>
      <c r="B213" t="s">
        <v>330</v>
      </c>
      <c r="C213" t="s">
        <v>6</v>
      </c>
      <c r="D213" t="s">
        <v>335</v>
      </c>
      <c r="E213" t="s">
        <v>333</v>
      </c>
      <c r="F213" t="s">
        <v>2998</v>
      </c>
      <c r="G213">
        <v>3</v>
      </c>
      <c r="H213">
        <v>40</v>
      </c>
      <c r="I213">
        <v>18</v>
      </c>
      <c r="J213">
        <v>11.49</v>
      </c>
      <c r="K213">
        <v>1455</v>
      </c>
      <c r="L213">
        <v>0</v>
      </c>
      <c r="M213">
        <v>0</v>
      </c>
      <c r="N213">
        <v>1318</v>
      </c>
      <c r="O213">
        <v>0</v>
      </c>
      <c r="P213">
        <v>0</v>
      </c>
      <c r="Q213">
        <v>419</v>
      </c>
      <c r="R213">
        <v>416</v>
      </c>
      <c r="S213">
        <v>0</v>
      </c>
      <c r="T213">
        <v>0</v>
      </c>
      <c r="U213">
        <v>23.69</v>
      </c>
      <c r="V213">
        <v>99.28</v>
      </c>
      <c r="W213">
        <v>99.28</v>
      </c>
      <c r="X213">
        <v>14</v>
      </c>
      <c r="Y213">
        <v>3.37</v>
      </c>
      <c r="Z213">
        <v>770</v>
      </c>
      <c r="AA213">
        <v>475</v>
      </c>
      <c r="AB213">
        <v>61.69</v>
      </c>
      <c r="AC213">
        <v>803</v>
      </c>
      <c r="AD213">
        <v>611</v>
      </c>
      <c r="AE213">
        <v>76.09</v>
      </c>
      <c r="AF213">
        <v>9.9700000000000006</v>
      </c>
      <c r="AG213">
        <v>9.9700000000000006</v>
      </c>
      <c r="AH213">
        <v>86.77</v>
      </c>
      <c r="AI213">
        <v>100</v>
      </c>
      <c r="AJ213" s="31">
        <f t="shared" ca="1" si="4"/>
        <v>7</v>
      </c>
      <c r="AK213" s="32">
        <v>2.5362318840579712</v>
      </c>
      <c r="AL213" s="33">
        <v>3.016799999999995</v>
      </c>
      <c r="AM213" s="26">
        <v>0</v>
      </c>
      <c r="AN213" s="26">
        <v>0</v>
      </c>
      <c r="AO213" s="26">
        <v>1</v>
      </c>
      <c r="AP213" s="26">
        <v>0</v>
      </c>
      <c r="AQ213" s="26">
        <v>0</v>
      </c>
      <c r="AR213">
        <v>1</v>
      </c>
      <c r="AS213">
        <v>0</v>
      </c>
      <c r="AT213">
        <v>3</v>
      </c>
      <c r="AU213">
        <v>2</v>
      </c>
    </row>
    <row r="214" spans="1:47" x14ac:dyDescent="0.25">
      <c r="A214" s="61">
        <v>41909.791666666664</v>
      </c>
      <c r="B214" t="s">
        <v>330</v>
      </c>
      <c r="C214" t="s">
        <v>6</v>
      </c>
      <c r="D214" t="s">
        <v>624</v>
      </c>
      <c r="E214" t="s">
        <v>333</v>
      </c>
      <c r="F214" t="s">
        <v>633</v>
      </c>
      <c r="G214">
        <v>2</v>
      </c>
      <c r="H214">
        <v>24</v>
      </c>
      <c r="I214">
        <v>12</v>
      </c>
      <c r="J214">
        <v>6.6150000000000002</v>
      </c>
      <c r="K214">
        <v>1647</v>
      </c>
      <c r="L214">
        <v>0</v>
      </c>
      <c r="M214">
        <v>0</v>
      </c>
      <c r="N214">
        <v>1563</v>
      </c>
      <c r="O214">
        <v>3</v>
      </c>
      <c r="P214">
        <v>0.19</v>
      </c>
      <c r="Q214">
        <v>532</v>
      </c>
      <c r="R214">
        <v>522</v>
      </c>
      <c r="S214">
        <v>0</v>
      </c>
      <c r="T214">
        <v>0</v>
      </c>
      <c r="U214">
        <v>18.440000000000001</v>
      </c>
      <c r="V214">
        <v>97.93</v>
      </c>
      <c r="W214">
        <v>98.12</v>
      </c>
      <c r="X214">
        <v>8</v>
      </c>
      <c r="Y214">
        <v>1.53</v>
      </c>
      <c r="Z214">
        <v>1076</v>
      </c>
      <c r="AA214">
        <v>1052</v>
      </c>
      <c r="AB214">
        <v>97.77</v>
      </c>
      <c r="AC214">
        <v>1247</v>
      </c>
      <c r="AD214">
        <v>1117</v>
      </c>
      <c r="AE214">
        <v>89.57</v>
      </c>
      <c r="AF214">
        <v>7.8118999999999996</v>
      </c>
      <c r="AG214">
        <v>7.0430999999999999</v>
      </c>
      <c r="AH214">
        <v>118.09</v>
      </c>
      <c r="AI214">
        <v>90.158600000000007</v>
      </c>
      <c r="AJ214" s="31">
        <f t="shared" ca="1" si="4"/>
        <v>7</v>
      </c>
      <c r="AK214" s="32">
        <v>1.362862010221465</v>
      </c>
      <c r="AL214" s="33">
        <v>11.012399999999964</v>
      </c>
      <c r="AM214" s="26">
        <v>0</v>
      </c>
      <c r="AN214" s="26">
        <v>0</v>
      </c>
      <c r="AO214" s="26">
        <v>1</v>
      </c>
      <c r="AP214" s="26">
        <v>0</v>
      </c>
      <c r="AQ214" s="26">
        <v>0</v>
      </c>
      <c r="AR214">
        <v>0</v>
      </c>
      <c r="AS214">
        <v>1</v>
      </c>
      <c r="AT214">
        <v>0</v>
      </c>
      <c r="AU214">
        <v>5</v>
      </c>
    </row>
    <row r="215" spans="1:47" x14ac:dyDescent="0.25">
      <c r="A215" s="61">
        <v>41909.791666666664</v>
      </c>
      <c r="B215" t="s">
        <v>330</v>
      </c>
      <c r="C215" t="s">
        <v>6</v>
      </c>
      <c r="D215" t="s">
        <v>335</v>
      </c>
      <c r="E215" t="s">
        <v>333</v>
      </c>
      <c r="F215" t="s">
        <v>340</v>
      </c>
      <c r="G215">
        <v>2</v>
      </c>
      <c r="H215">
        <v>24</v>
      </c>
      <c r="I215">
        <v>12</v>
      </c>
      <c r="J215">
        <v>6.6150000000000002</v>
      </c>
      <c r="K215">
        <v>638</v>
      </c>
      <c r="L215">
        <v>0</v>
      </c>
      <c r="M215">
        <v>0</v>
      </c>
      <c r="N215">
        <v>568</v>
      </c>
      <c r="O215">
        <v>0</v>
      </c>
      <c r="P215">
        <v>0</v>
      </c>
      <c r="Q215">
        <v>160</v>
      </c>
      <c r="R215">
        <v>160</v>
      </c>
      <c r="S215">
        <v>0</v>
      </c>
      <c r="T215">
        <v>0</v>
      </c>
      <c r="U215">
        <v>62.5</v>
      </c>
      <c r="V215">
        <v>100</v>
      </c>
      <c r="W215">
        <v>100</v>
      </c>
      <c r="X215">
        <v>13</v>
      </c>
      <c r="Y215">
        <v>8.1199999999999992</v>
      </c>
      <c r="Z215">
        <v>792</v>
      </c>
      <c r="AA215">
        <v>514</v>
      </c>
      <c r="AB215">
        <v>64.900000000000006</v>
      </c>
      <c r="AC215">
        <v>843</v>
      </c>
      <c r="AD215">
        <v>614</v>
      </c>
      <c r="AE215">
        <v>72.84</v>
      </c>
      <c r="AF215">
        <v>4.7263999999999999</v>
      </c>
      <c r="AG215">
        <v>2.7261000000000002</v>
      </c>
      <c r="AH215">
        <v>71.45</v>
      </c>
      <c r="AI215">
        <v>57.678150000000002</v>
      </c>
      <c r="AJ215" s="31">
        <f t="shared" ca="1" si="4"/>
        <v>7</v>
      </c>
      <c r="AK215" s="32">
        <v>5</v>
      </c>
      <c r="AL215" s="33">
        <v>0</v>
      </c>
      <c r="AM215" s="26">
        <v>0</v>
      </c>
      <c r="AN215" s="26">
        <v>0</v>
      </c>
      <c r="AO215" s="26">
        <v>1</v>
      </c>
      <c r="AP215" s="26">
        <v>2</v>
      </c>
      <c r="AQ215" s="26">
        <v>0</v>
      </c>
      <c r="AR215">
        <v>1</v>
      </c>
      <c r="AS215">
        <v>0</v>
      </c>
      <c r="AT215">
        <v>7</v>
      </c>
      <c r="AU215">
        <v>0</v>
      </c>
    </row>
    <row r="216" spans="1:47" x14ac:dyDescent="0.25">
      <c r="A216" s="61">
        <v>41909.75</v>
      </c>
      <c r="B216" t="s">
        <v>330</v>
      </c>
      <c r="C216" t="s">
        <v>6</v>
      </c>
      <c r="D216" t="s">
        <v>10563</v>
      </c>
      <c r="E216" t="s">
        <v>333</v>
      </c>
      <c r="F216" t="s">
        <v>3005</v>
      </c>
      <c r="G216">
        <v>2</v>
      </c>
      <c r="H216">
        <v>24</v>
      </c>
      <c r="I216">
        <v>12</v>
      </c>
      <c r="J216">
        <v>6.6150000000000002</v>
      </c>
      <c r="K216">
        <v>1746</v>
      </c>
      <c r="L216">
        <v>0</v>
      </c>
      <c r="M216">
        <v>0</v>
      </c>
      <c r="N216">
        <v>1663</v>
      </c>
      <c r="O216">
        <v>1</v>
      </c>
      <c r="P216">
        <v>0.06</v>
      </c>
      <c r="Q216">
        <v>688</v>
      </c>
      <c r="R216">
        <v>668</v>
      </c>
      <c r="S216">
        <v>0</v>
      </c>
      <c r="T216">
        <v>0</v>
      </c>
      <c r="U216">
        <v>14.11</v>
      </c>
      <c r="V216">
        <v>97.03</v>
      </c>
      <c r="W216">
        <v>97.09</v>
      </c>
      <c r="X216">
        <v>3</v>
      </c>
      <c r="Y216">
        <v>0.45</v>
      </c>
      <c r="Z216">
        <v>1320</v>
      </c>
      <c r="AA216">
        <v>1310</v>
      </c>
      <c r="AB216">
        <v>99.24</v>
      </c>
      <c r="AC216">
        <v>1477</v>
      </c>
      <c r="AD216">
        <v>1387</v>
      </c>
      <c r="AE216">
        <v>93.91</v>
      </c>
      <c r="AF216">
        <v>9.3772000000000002</v>
      </c>
      <c r="AG216">
        <v>9.3689</v>
      </c>
      <c r="AH216">
        <v>141.76</v>
      </c>
      <c r="AI216">
        <v>99.911490000000001</v>
      </c>
      <c r="AJ216" s="31">
        <f t="shared" ca="1" si="4"/>
        <v>7</v>
      </c>
      <c r="AK216" s="32">
        <v>0.40268456375838929</v>
      </c>
      <c r="AL216" s="33">
        <v>20.433599999999991</v>
      </c>
      <c r="AM216" s="26">
        <v>0</v>
      </c>
      <c r="AN216" s="26">
        <v>0</v>
      </c>
      <c r="AO216" s="26">
        <v>1</v>
      </c>
      <c r="AP216" s="26">
        <v>0</v>
      </c>
      <c r="AQ216" s="26">
        <v>1</v>
      </c>
      <c r="AR216">
        <v>0</v>
      </c>
      <c r="AS216">
        <v>1</v>
      </c>
      <c r="AT216">
        <v>0</v>
      </c>
      <c r="AU216">
        <v>7</v>
      </c>
    </row>
    <row r="217" spans="1:47" x14ac:dyDescent="0.25">
      <c r="A217" s="61">
        <v>41909.75</v>
      </c>
      <c r="B217" t="s">
        <v>330</v>
      </c>
      <c r="C217" t="s">
        <v>6</v>
      </c>
      <c r="D217" t="s">
        <v>624</v>
      </c>
      <c r="E217" t="s">
        <v>333</v>
      </c>
      <c r="F217" t="s">
        <v>858</v>
      </c>
      <c r="G217">
        <v>2</v>
      </c>
      <c r="H217">
        <v>24</v>
      </c>
      <c r="I217">
        <v>12</v>
      </c>
      <c r="J217">
        <v>6.6150000000000002</v>
      </c>
      <c r="K217">
        <v>1814</v>
      </c>
      <c r="L217">
        <v>0</v>
      </c>
      <c r="M217">
        <v>0</v>
      </c>
      <c r="N217">
        <v>1726</v>
      </c>
      <c r="O217">
        <v>3</v>
      </c>
      <c r="P217">
        <v>0.17</v>
      </c>
      <c r="Q217">
        <v>593</v>
      </c>
      <c r="R217">
        <v>567</v>
      </c>
      <c r="S217">
        <v>0</v>
      </c>
      <c r="T217">
        <v>0</v>
      </c>
      <c r="U217">
        <v>16.12</v>
      </c>
      <c r="V217">
        <v>95.45</v>
      </c>
      <c r="W217">
        <v>95.62</v>
      </c>
      <c r="X217">
        <v>11</v>
      </c>
      <c r="Y217">
        <v>1.94</v>
      </c>
      <c r="Z217">
        <v>1651</v>
      </c>
      <c r="AA217">
        <v>1603</v>
      </c>
      <c r="AB217">
        <v>97.09</v>
      </c>
      <c r="AC217">
        <v>2118</v>
      </c>
      <c r="AD217">
        <v>1978</v>
      </c>
      <c r="AE217">
        <v>93.39</v>
      </c>
      <c r="AF217">
        <v>13.0367</v>
      </c>
      <c r="AG217">
        <v>12.958299999999999</v>
      </c>
      <c r="AH217">
        <v>197.08</v>
      </c>
      <c r="AI217">
        <v>99.398610000000005</v>
      </c>
      <c r="AJ217" s="31">
        <f t="shared" ca="1" si="4"/>
        <v>7</v>
      </c>
      <c r="AK217" s="32">
        <v>1.167728237791932</v>
      </c>
      <c r="AL217" s="33">
        <v>26.981499999999983</v>
      </c>
      <c r="AM217" s="26">
        <v>0</v>
      </c>
      <c r="AN217" s="26">
        <v>0</v>
      </c>
      <c r="AO217" s="26">
        <v>1</v>
      </c>
      <c r="AP217" s="26">
        <v>0</v>
      </c>
      <c r="AQ217" s="26">
        <v>0</v>
      </c>
      <c r="AR217">
        <v>0</v>
      </c>
      <c r="AS217">
        <v>1</v>
      </c>
      <c r="AT217">
        <v>0</v>
      </c>
      <c r="AU217">
        <v>7</v>
      </c>
    </row>
    <row r="218" spans="1:47" x14ac:dyDescent="0.25">
      <c r="A218" s="61">
        <v>41909.75</v>
      </c>
      <c r="B218" t="s">
        <v>330</v>
      </c>
      <c r="C218" t="s">
        <v>6</v>
      </c>
      <c r="D218" t="s">
        <v>625</v>
      </c>
      <c r="E218" t="s">
        <v>333</v>
      </c>
      <c r="F218" t="s">
        <v>1449</v>
      </c>
      <c r="G218">
        <v>2</v>
      </c>
      <c r="H218">
        <v>24</v>
      </c>
      <c r="I218">
        <v>12</v>
      </c>
      <c r="J218">
        <v>6.6150000000000002</v>
      </c>
      <c r="K218">
        <v>2967</v>
      </c>
      <c r="L218">
        <v>0</v>
      </c>
      <c r="M218">
        <v>0</v>
      </c>
      <c r="N218">
        <v>2732</v>
      </c>
      <c r="O218">
        <v>3</v>
      </c>
      <c r="P218">
        <v>0.11</v>
      </c>
      <c r="Q218">
        <v>1024</v>
      </c>
      <c r="R218">
        <v>993</v>
      </c>
      <c r="S218">
        <v>0</v>
      </c>
      <c r="T218">
        <v>0</v>
      </c>
      <c r="U218">
        <v>9.4700000000000006</v>
      </c>
      <c r="V218">
        <v>96.87</v>
      </c>
      <c r="W218">
        <v>96.97</v>
      </c>
      <c r="X218">
        <v>12</v>
      </c>
      <c r="Y218">
        <v>1.21</v>
      </c>
      <c r="Z218">
        <v>2794</v>
      </c>
      <c r="AA218">
        <v>2757</v>
      </c>
      <c r="AB218">
        <v>98.68</v>
      </c>
      <c r="AC218">
        <v>2997</v>
      </c>
      <c r="AD218">
        <v>2848</v>
      </c>
      <c r="AE218">
        <v>95.03</v>
      </c>
      <c r="AF218">
        <v>10.115</v>
      </c>
      <c r="AG218">
        <v>10.0914</v>
      </c>
      <c r="AH218">
        <v>152.91</v>
      </c>
      <c r="AI218">
        <v>99.766689999999997</v>
      </c>
      <c r="AJ218" s="31">
        <f t="shared" ca="1" si="4"/>
        <v>7</v>
      </c>
      <c r="AK218" s="32">
        <v>1.107011070110701</v>
      </c>
      <c r="AL218" s="33">
        <v>32.051199999999952</v>
      </c>
      <c r="AM218" s="26">
        <v>0</v>
      </c>
      <c r="AN218" s="26">
        <v>0</v>
      </c>
      <c r="AO218" s="26">
        <v>1</v>
      </c>
      <c r="AP218" s="26">
        <v>0</v>
      </c>
      <c r="AQ218" s="26">
        <v>1</v>
      </c>
      <c r="AR218">
        <v>0</v>
      </c>
      <c r="AS218">
        <v>1</v>
      </c>
      <c r="AT218">
        <v>0</v>
      </c>
      <c r="AU218">
        <v>7</v>
      </c>
    </row>
    <row r="219" spans="1:47" x14ac:dyDescent="0.25">
      <c r="A219" s="61">
        <v>41909.791666666664</v>
      </c>
      <c r="B219" t="s">
        <v>330</v>
      </c>
      <c r="C219" t="s">
        <v>6</v>
      </c>
      <c r="D219" t="s">
        <v>335</v>
      </c>
      <c r="E219" t="s">
        <v>333</v>
      </c>
      <c r="F219" t="s">
        <v>373</v>
      </c>
      <c r="G219">
        <v>2</v>
      </c>
      <c r="H219">
        <v>24</v>
      </c>
      <c r="I219">
        <v>12</v>
      </c>
      <c r="J219">
        <v>6.6150000000000002</v>
      </c>
      <c r="K219">
        <v>1250</v>
      </c>
      <c r="L219">
        <v>0</v>
      </c>
      <c r="M219">
        <v>0</v>
      </c>
      <c r="N219">
        <v>1134</v>
      </c>
      <c r="O219">
        <v>2</v>
      </c>
      <c r="P219">
        <v>0.18</v>
      </c>
      <c r="Q219">
        <v>398</v>
      </c>
      <c r="R219">
        <v>398</v>
      </c>
      <c r="S219">
        <v>0</v>
      </c>
      <c r="T219">
        <v>0</v>
      </c>
      <c r="U219">
        <v>25.13</v>
      </c>
      <c r="V219">
        <v>99.82</v>
      </c>
      <c r="W219">
        <v>100</v>
      </c>
      <c r="X219">
        <v>16</v>
      </c>
      <c r="Y219">
        <v>4.0199999999999996</v>
      </c>
      <c r="Z219">
        <v>854</v>
      </c>
      <c r="AA219">
        <v>506</v>
      </c>
      <c r="AB219">
        <v>59.25</v>
      </c>
      <c r="AC219">
        <v>731</v>
      </c>
      <c r="AD219">
        <v>532</v>
      </c>
      <c r="AE219">
        <v>72.78</v>
      </c>
      <c r="AF219">
        <v>4.8860999999999999</v>
      </c>
      <c r="AG219">
        <v>2.3555999999999999</v>
      </c>
      <c r="AH219">
        <v>73.86</v>
      </c>
      <c r="AI219">
        <v>48.210230000000003</v>
      </c>
      <c r="AJ219" s="31">
        <f t="shared" ca="1" si="4"/>
        <v>7</v>
      </c>
      <c r="AK219" s="32">
        <v>3.7735849056603774</v>
      </c>
      <c r="AL219" s="33">
        <v>0.71640000000002713</v>
      </c>
      <c r="AM219" s="26">
        <v>0</v>
      </c>
      <c r="AN219" s="26">
        <v>0</v>
      </c>
      <c r="AO219" s="26">
        <v>1</v>
      </c>
      <c r="AP219" s="26">
        <v>2</v>
      </c>
      <c r="AQ219" s="26">
        <v>0</v>
      </c>
      <c r="AR219">
        <v>1</v>
      </c>
      <c r="AS219">
        <v>0</v>
      </c>
      <c r="AT219">
        <v>7</v>
      </c>
      <c r="AU219">
        <v>0</v>
      </c>
    </row>
    <row r="220" spans="1:47" x14ac:dyDescent="0.25">
      <c r="A220" s="61">
        <v>41909.75</v>
      </c>
      <c r="B220" t="s">
        <v>330</v>
      </c>
      <c r="C220" t="s">
        <v>6</v>
      </c>
      <c r="D220" t="s">
        <v>730</v>
      </c>
      <c r="E220" t="s">
        <v>333</v>
      </c>
      <c r="F220" t="s">
        <v>731</v>
      </c>
      <c r="G220">
        <v>2</v>
      </c>
      <c r="H220">
        <v>24</v>
      </c>
      <c r="I220">
        <v>12</v>
      </c>
      <c r="J220">
        <v>6.6150000000000002</v>
      </c>
      <c r="K220">
        <v>1739</v>
      </c>
      <c r="L220">
        <v>0</v>
      </c>
      <c r="M220">
        <v>0</v>
      </c>
      <c r="N220">
        <v>1633</v>
      </c>
      <c r="O220">
        <v>0</v>
      </c>
      <c r="P220">
        <v>0</v>
      </c>
      <c r="Q220">
        <v>570</v>
      </c>
      <c r="R220">
        <v>551</v>
      </c>
      <c r="S220">
        <v>0</v>
      </c>
      <c r="T220">
        <v>0</v>
      </c>
      <c r="U220">
        <v>16.96</v>
      </c>
      <c r="V220">
        <v>96.67</v>
      </c>
      <c r="W220">
        <v>96.67</v>
      </c>
      <c r="X220">
        <v>13</v>
      </c>
      <c r="Y220">
        <v>2.36</v>
      </c>
      <c r="Z220">
        <v>769</v>
      </c>
      <c r="AA220">
        <v>764</v>
      </c>
      <c r="AB220">
        <v>99.35</v>
      </c>
      <c r="AC220">
        <v>971</v>
      </c>
      <c r="AD220">
        <v>948</v>
      </c>
      <c r="AE220">
        <v>97.63</v>
      </c>
      <c r="AF220">
        <v>10.2403</v>
      </c>
      <c r="AG220">
        <v>9.6522000000000006</v>
      </c>
      <c r="AH220">
        <v>154.80000000000001</v>
      </c>
      <c r="AI220">
        <v>94.257000000000005</v>
      </c>
      <c r="AJ220" s="31">
        <f t="shared" ca="1" si="4"/>
        <v>7</v>
      </c>
      <c r="AK220" s="32">
        <v>1.7687074829931975</v>
      </c>
      <c r="AL220" s="33">
        <v>18.980999999999991</v>
      </c>
      <c r="AM220" s="26">
        <v>0</v>
      </c>
      <c r="AN220" s="26">
        <v>0</v>
      </c>
      <c r="AO220" s="26">
        <v>1</v>
      </c>
      <c r="AP220" s="26">
        <v>0</v>
      </c>
      <c r="AQ220" s="26">
        <v>0</v>
      </c>
      <c r="AR220">
        <v>0</v>
      </c>
      <c r="AS220">
        <v>1</v>
      </c>
      <c r="AT220">
        <v>1</v>
      </c>
      <c r="AU220">
        <v>6</v>
      </c>
    </row>
    <row r="221" spans="1:47" x14ac:dyDescent="0.25">
      <c r="A221" s="61">
        <v>41909.75</v>
      </c>
      <c r="B221" t="s">
        <v>330</v>
      </c>
      <c r="C221" t="s">
        <v>6</v>
      </c>
      <c r="D221" t="s">
        <v>625</v>
      </c>
      <c r="E221" t="s">
        <v>333</v>
      </c>
      <c r="F221" t="s">
        <v>634</v>
      </c>
      <c r="G221">
        <v>2</v>
      </c>
      <c r="H221">
        <v>24</v>
      </c>
      <c r="I221">
        <v>12</v>
      </c>
      <c r="J221">
        <v>6.6150000000000002</v>
      </c>
      <c r="K221">
        <v>4426</v>
      </c>
      <c r="L221">
        <v>4</v>
      </c>
      <c r="M221">
        <v>0.09</v>
      </c>
      <c r="N221">
        <v>4037</v>
      </c>
      <c r="O221">
        <v>10</v>
      </c>
      <c r="P221">
        <v>0.25</v>
      </c>
      <c r="Q221">
        <v>1349</v>
      </c>
      <c r="R221">
        <v>1315</v>
      </c>
      <c r="S221">
        <v>0</v>
      </c>
      <c r="T221">
        <v>0</v>
      </c>
      <c r="U221">
        <v>7.23</v>
      </c>
      <c r="V221">
        <v>97.24</v>
      </c>
      <c r="W221">
        <v>97.48</v>
      </c>
      <c r="X221">
        <v>5</v>
      </c>
      <c r="Y221">
        <v>0.38</v>
      </c>
      <c r="Z221">
        <v>1744</v>
      </c>
      <c r="AA221">
        <v>1729</v>
      </c>
      <c r="AB221">
        <v>99.14</v>
      </c>
      <c r="AC221">
        <v>1869</v>
      </c>
      <c r="AD221">
        <v>1755</v>
      </c>
      <c r="AE221">
        <v>93.9</v>
      </c>
      <c r="AF221">
        <v>12.461399999999999</v>
      </c>
      <c r="AG221">
        <v>12.4528</v>
      </c>
      <c r="AH221">
        <v>188.38</v>
      </c>
      <c r="AI221">
        <v>99.930980000000005</v>
      </c>
      <c r="AJ221" s="31">
        <f t="shared" ca="1" si="4"/>
        <v>7</v>
      </c>
      <c r="AK221" s="32">
        <v>0.37285607755406414</v>
      </c>
      <c r="AL221" s="33">
        <v>37.232400000000069</v>
      </c>
      <c r="AM221" s="26">
        <v>0</v>
      </c>
      <c r="AN221" s="26">
        <v>0</v>
      </c>
      <c r="AO221" s="26">
        <v>1</v>
      </c>
      <c r="AP221" s="26">
        <v>0</v>
      </c>
      <c r="AQ221" s="26">
        <v>0</v>
      </c>
      <c r="AR221">
        <v>0</v>
      </c>
      <c r="AS221">
        <v>1</v>
      </c>
      <c r="AT221">
        <v>0</v>
      </c>
      <c r="AU221">
        <v>3</v>
      </c>
    </row>
    <row r="222" spans="1:47" x14ac:dyDescent="0.25">
      <c r="A222" s="61">
        <v>41910.708333333336</v>
      </c>
      <c r="B222" t="s">
        <v>232</v>
      </c>
      <c r="C222" t="s">
        <v>7</v>
      </c>
      <c r="D222" t="s">
        <v>410</v>
      </c>
      <c r="E222" t="s">
        <v>233</v>
      </c>
      <c r="F222" t="s">
        <v>411</v>
      </c>
      <c r="G222">
        <v>4</v>
      </c>
      <c r="H222">
        <v>55</v>
      </c>
      <c r="I222">
        <v>21.87</v>
      </c>
      <c r="J222">
        <v>14.9</v>
      </c>
      <c r="K222">
        <v>3418</v>
      </c>
      <c r="L222">
        <v>0</v>
      </c>
      <c r="M222">
        <v>0</v>
      </c>
      <c r="N222">
        <v>3418</v>
      </c>
      <c r="O222">
        <v>75</v>
      </c>
      <c r="P222">
        <v>2.19</v>
      </c>
      <c r="Q222">
        <v>1061</v>
      </c>
      <c r="R222">
        <v>1060</v>
      </c>
      <c r="S222">
        <v>0</v>
      </c>
      <c r="T222">
        <v>0</v>
      </c>
      <c r="U222">
        <v>99.91</v>
      </c>
      <c r="V222">
        <v>97.72</v>
      </c>
      <c r="W222">
        <v>1060</v>
      </c>
      <c r="X222">
        <v>14</v>
      </c>
      <c r="Y222">
        <v>1.38</v>
      </c>
      <c r="Z222">
        <v>72</v>
      </c>
      <c r="AA222">
        <v>69</v>
      </c>
      <c r="AB222">
        <v>95.83</v>
      </c>
      <c r="AC222">
        <v>25</v>
      </c>
      <c r="AD222">
        <v>25</v>
      </c>
      <c r="AE222">
        <v>100</v>
      </c>
      <c r="AF222">
        <v>12</v>
      </c>
      <c r="AG222">
        <v>3.4611109999999998</v>
      </c>
      <c r="AH222">
        <v>80.540000000000006</v>
      </c>
      <c r="AI222">
        <v>28.84</v>
      </c>
      <c r="AJ222" s="31">
        <f t="shared" ca="1" si="4"/>
        <v>6</v>
      </c>
      <c r="AK222" s="32">
        <v>1.3779527559055118</v>
      </c>
      <c r="AL222" s="33">
        <v>24.190800000000014</v>
      </c>
      <c r="AM222" s="26">
        <v>0</v>
      </c>
      <c r="AN222" s="26">
        <v>0</v>
      </c>
      <c r="AO222" s="26">
        <v>1</v>
      </c>
      <c r="AP222" s="26">
        <v>0</v>
      </c>
      <c r="AQ222" s="26">
        <v>0</v>
      </c>
      <c r="AR222">
        <v>0</v>
      </c>
      <c r="AS222">
        <v>1</v>
      </c>
      <c r="AT222">
        <v>0</v>
      </c>
      <c r="AU222">
        <v>7</v>
      </c>
    </row>
    <row r="223" spans="1:47" x14ac:dyDescent="0.25">
      <c r="A223" s="61">
        <v>41910.75</v>
      </c>
      <c r="B223" t="s">
        <v>232</v>
      </c>
      <c r="C223" t="s">
        <v>20</v>
      </c>
      <c r="D223" t="s">
        <v>1372</v>
      </c>
      <c r="E223" t="s">
        <v>233</v>
      </c>
      <c r="F223" t="s">
        <v>1376</v>
      </c>
      <c r="G223">
        <v>1</v>
      </c>
      <c r="H223">
        <v>31</v>
      </c>
      <c r="I223">
        <v>6.97</v>
      </c>
      <c r="J223">
        <v>2.93</v>
      </c>
      <c r="K223">
        <v>562</v>
      </c>
      <c r="L223">
        <v>0</v>
      </c>
      <c r="M223">
        <v>0</v>
      </c>
      <c r="N223">
        <v>562</v>
      </c>
      <c r="O223">
        <v>0</v>
      </c>
      <c r="P223">
        <v>0</v>
      </c>
      <c r="Q223">
        <v>191</v>
      </c>
      <c r="R223">
        <v>191</v>
      </c>
      <c r="S223">
        <v>0</v>
      </c>
      <c r="T223">
        <v>0</v>
      </c>
      <c r="U223">
        <v>100</v>
      </c>
      <c r="V223">
        <v>100</v>
      </c>
      <c r="W223">
        <v>191</v>
      </c>
      <c r="X223">
        <v>6</v>
      </c>
      <c r="Y223">
        <v>3.45</v>
      </c>
      <c r="Z223">
        <v>459</v>
      </c>
      <c r="AA223">
        <v>454</v>
      </c>
      <c r="AB223">
        <v>98.91</v>
      </c>
      <c r="AC223">
        <v>448</v>
      </c>
      <c r="AD223">
        <v>436.98</v>
      </c>
      <c r="AE223">
        <v>97.54</v>
      </c>
      <c r="AF223">
        <v>3.19</v>
      </c>
      <c r="AG223">
        <v>3.005525</v>
      </c>
      <c r="AH223">
        <v>108.65</v>
      </c>
      <c r="AI223">
        <v>94.25</v>
      </c>
      <c r="AJ223" s="31">
        <f t="shared" ca="1" si="4"/>
        <v>6</v>
      </c>
      <c r="AK223" s="32">
        <v>3.4486722611794454</v>
      </c>
      <c r="AL223" s="33">
        <v>0</v>
      </c>
      <c r="AM223" s="26">
        <v>0</v>
      </c>
      <c r="AN223" s="26">
        <v>0</v>
      </c>
      <c r="AO223" s="26">
        <v>1</v>
      </c>
      <c r="AP223" s="26">
        <v>0</v>
      </c>
      <c r="AQ223" s="26">
        <v>0</v>
      </c>
      <c r="AR223">
        <v>1</v>
      </c>
      <c r="AS223">
        <v>0</v>
      </c>
      <c r="AT223">
        <v>1</v>
      </c>
      <c r="AU223">
        <v>0</v>
      </c>
    </row>
    <row r="224" spans="1:47" x14ac:dyDescent="0.25">
      <c r="A224" s="61">
        <v>41910.75</v>
      </c>
      <c r="B224" t="s">
        <v>232</v>
      </c>
      <c r="C224" t="s">
        <v>20</v>
      </c>
      <c r="D224" t="s">
        <v>4278</v>
      </c>
      <c r="E224" t="s">
        <v>233</v>
      </c>
      <c r="F224" t="s">
        <v>4280</v>
      </c>
      <c r="G224">
        <v>2</v>
      </c>
      <c r="H224">
        <v>23</v>
      </c>
      <c r="I224">
        <v>9.61</v>
      </c>
      <c r="J224">
        <v>5.08</v>
      </c>
      <c r="K224">
        <v>648</v>
      </c>
      <c r="L224">
        <v>0</v>
      </c>
      <c r="M224">
        <v>0</v>
      </c>
      <c r="N224">
        <v>648</v>
      </c>
      <c r="O224">
        <v>5</v>
      </c>
      <c r="P224">
        <v>0.77</v>
      </c>
      <c r="Q224">
        <v>372</v>
      </c>
      <c r="R224">
        <v>367</v>
      </c>
      <c r="S224">
        <v>0</v>
      </c>
      <c r="T224">
        <v>0</v>
      </c>
      <c r="U224">
        <v>98.66</v>
      </c>
      <c r="V224">
        <v>97.9</v>
      </c>
      <c r="W224">
        <v>367</v>
      </c>
      <c r="X224">
        <v>0</v>
      </c>
      <c r="Y224">
        <v>0</v>
      </c>
      <c r="Z224">
        <v>258</v>
      </c>
      <c r="AA224">
        <v>258</v>
      </c>
      <c r="AB224">
        <v>100</v>
      </c>
      <c r="AC224">
        <v>235</v>
      </c>
      <c r="AD224">
        <v>233.99</v>
      </c>
      <c r="AE224">
        <v>99.57</v>
      </c>
      <c r="AF224">
        <v>4.74</v>
      </c>
      <c r="AG224">
        <v>2.6298339999999998</v>
      </c>
      <c r="AH224">
        <v>93.32</v>
      </c>
      <c r="AI224">
        <v>55.43</v>
      </c>
      <c r="AJ224" s="31">
        <f t="shared" ca="1" si="4"/>
        <v>6</v>
      </c>
      <c r="AK224" s="32">
        <v>0</v>
      </c>
      <c r="AL224" s="33">
        <v>7.811999999999979</v>
      </c>
      <c r="AM224" s="26">
        <v>0</v>
      </c>
      <c r="AN224" s="26">
        <v>0</v>
      </c>
      <c r="AO224" s="26">
        <v>1</v>
      </c>
      <c r="AP224" s="26">
        <v>0</v>
      </c>
      <c r="AQ224" s="26">
        <v>0</v>
      </c>
      <c r="AR224">
        <v>0</v>
      </c>
      <c r="AS224">
        <v>1</v>
      </c>
      <c r="AT224">
        <v>0</v>
      </c>
      <c r="AU224">
        <v>4</v>
      </c>
    </row>
    <row r="225" spans="1:47" x14ac:dyDescent="0.25">
      <c r="A225" s="61">
        <v>41910.75</v>
      </c>
      <c r="B225" t="s">
        <v>232</v>
      </c>
      <c r="C225" t="s">
        <v>20</v>
      </c>
      <c r="D225" t="s">
        <v>720</v>
      </c>
      <c r="E225" t="s">
        <v>233</v>
      </c>
      <c r="F225" t="s">
        <v>721</v>
      </c>
      <c r="G225">
        <v>2</v>
      </c>
      <c r="H225">
        <v>31</v>
      </c>
      <c r="I225">
        <v>8.83</v>
      </c>
      <c r="J225">
        <v>4.34</v>
      </c>
      <c r="K225">
        <v>998</v>
      </c>
      <c r="L225">
        <v>0</v>
      </c>
      <c r="M225">
        <v>0</v>
      </c>
      <c r="N225">
        <v>998</v>
      </c>
      <c r="O225">
        <v>13</v>
      </c>
      <c r="P225">
        <v>1.3</v>
      </c>
      <c r="Q225">
        <v>149</v>
      </c>
      <c r="R225">
        <v>148</v>
      </c>
      <c r="S225">
        <v>0</v>
      </c>
      <c r="T225">
        <v>0</v>
      </c>
      <c r="U225">
        <v>99.33</v>
      </c>
      <c r="V225">
        <v>98.04</v>
      </c>
      <c r="W225">
        <v>148</v>
      </c>
      <c r="X225">
        <v>11</v>
      </c>
      <c r="Y225">
        <v>5.88</v>
      </c>
      <c r="Z225">
        <v>1153</v>
      </c>
      <c r="AA225">
        <v>1148.96</v>
      </c>
      <c r="AB225">
        <v>99.65</v>
      </c>
      <c r="AC225">
        <v>1295</v>
      </c>
      <c r="AD225">
        <v>1188.03</v>
      </c>
      <c r="AE225">
        <v>91.74</v>
      </c>
      <c r="AF225">
        <v>3.56</v>
      </c>
      <c r="AG225">
        <v>1.79558</v>
      </c>
      <c r="AH225">
        <v>81.83</v>
      </c>
      <c r="AI225">
        <v>50.5</v>
      </c>
      <c r="AJ225" s="31">
        <f t="shared" ca="1" si="4"/>
        <v>6</v>
      </c>
      <c r="AK225" s="32">
        <v>5.8801518148286753</v>
      </c>
      <c r="AL225" s="33">
        <v>2.9203999999999906</v>
      </c>
      <c r="AM225" s="26">
        <v>1</v>
      </c>
      <c r="AN225" s="26">
        <v>0</v>
      </c>
      <c r="AO225" s="26">
        <v>2</v>
      </c>
      <c r="AP225" s="26">
        <v>1</v>
      </c>
      <c r="AQ225" s="26">
        <v>0</v>
      </c>
      <c r="AR225">
        <v>1</v>
      </c>
      <c r="AS225">
        <v>0</v>
      </c>
      <c r="AT225">
        <v>2</v>
      </c>
      <c r="AU225">
        <v>0</v>
      </c>
    </row>
    <row r="226" spans="1:47" x14ac:dyDescent="0.25">
      <c r="A226" s="61">
        <v>41910.75</v>
      </c>
      <c r="B226" t="s">
        <v>232</v>
      </c>
      <c r="C226" t="s">
        <v>14</v>
      </c>
      <c r="D226" t="s">
        <v>450</v>
      </c>
      <c r="E226" t="s">
        <v>233</v>
      </c>
      <c r="F226" t="s">
        <v>991</v>
      </c>
      <c r="G226">
        <v>2</v>
      </c>
      <c r="H226">
        <v>31</v>
      </c>
      <c r="I226">
        <v>8.01</v>
      </c>
      <c r="J226">
        <v>3.63</v>
      </c>
      <c r="K226">
        <v>1148</v>
      </c>
      <c r="L226">
        <v>0</v>
      </c>
      <c r="M226">
        <v>0</v>
      </c>
      <c r="N226">
        <v>1148</v>
      </c>
      <c r="O226">
        <v>17</v>
      </c>
      <c r="P226">
        <v>1.48</v>
      </c>
      <c r="Q226">
        <v>206</v>
      </c>
      <c r="R226">
        <v>204</v>
      </c>
      <c r="S226">
        <v>0</v>
      </c>
      <c r="T226">
        <v>0</v>
      </c>
      <c r="U226">
        <v>99.03</v>
      </c>
      <c r="V226">
        <v>97.56</v>
      </c>
      <c r="W226">
        <v>204</v>
      </c>
      <c r="X226">
        <v>2</v>
      </c>
      <c r="Y226">
        <v>0.97</v>
      </c>
      <c r="Z226">
        <v>126</v>
      </c>
      <c r="AA226">
        <v>125</v>
      </c>
      <c r="AB226">
        <v>99.21</v>
      </c>
      <c r="AC226">
        <v>128</v>
      </c>
      <c r="AD226">
        <v>128</v>
      </c>
      <c r="AE226">
        <v>100</v>
      </c>
      <c r="AF226">
        <v>3.16</v>
      </c>
      <c r="AG226">
        <v>0.71666660000000004</v>
      </c>
      <c r="AH226">
        <v>87</v>
      </c>
      <c r="AI226">
        <v>22.71</v>
      </c>
      <c r="AJ226" s="31">
        <f t="shared" ca="1" si="4"/>
        <v>6</v>
      </c>
      <c r="AK226" s="32">
        <v>0.96618357487922701</v>
      </c>
      <c r="AL226" s="33">
        <v>5.0263999999999953</v>
      </c>
      <c r="AM226" s="26">
        <v>0</v>
      </c>
      <c r="AN226" s="26">
        <v>0</v>
      </c>
      <c r="AO226" s="26">
        <v>1</v>
      </c>
      <c r="AP226" s="26">
        <v>0</v>
      </c>
      <c r="AQ226" s="26">
        <v>0</v>
      </c>
      <c r="AR226">
        <v>0</v>
      </c>
      <c r="AS226">
        <v>1</v>
      </c>
      <c r="AT226">
        <v>0</v>
      </c>
      <c r="AU226">
        <v>2</v>
      </c>
    </row>
    <row r="227" spans="1:47" x14ac:dyDescent="0.25">
      <c r="A227" s="61">
        <v>41910.75</v>
      </c>
      <c r="B227" t="s">
        <v>232</v>
      </c>
      <c r="C227" t="s">
        <v>14</v>
      </c>
      <c r="D227" t="s">
        <v>451</v>
      </c>
      <c r="E227" t="s">
        <v>233</v>
      </c>
      <c r="F227" t="s">
        <v>1144</v>
      </c>
      <c r="G227">
        <v>2</v>
      </c>
      <c r="H227">
        <v>23</v>
      </c>
      <c r="I227">
        <v>10.87</v>
      </c>
      <c r="J227">
        <v>5.84</v>
      </c>
      <c r="K227">
        <v>1645</v>
      </c>
      <c r="L227">
        <v>0</v>
      </c>
      <c r="M227">
        <v>0</v>
      </c>
      <c r="N227">
        <v>1645</v>
      </c>
      <c r="O227">
        <v>21</v>
      </c>
      <c r="P227">
        <v>1.28</v>
      </c>
      <c r="Q227">
        <v>133</v>
      </c>
      <c r="R227">
        <v>129</v>
      </c>
      <c r="S227">
        <v>0</v>
      </c>
      <c r="T227">
        <v>0</v>
      </c>
      <c r="U227">
        <v>96.99</v>
      </c>
      <c r="V227">
        <v>95.75</v>
      </c>
      <c r="W227">
        <v>129</v>
      </c>
      <c r="X227">
        <v>6</v>
      </c>
      <c r="Y227">
        <v>3.39</v>
      </c>
      <c r="Z227">
        <v>561</v>
      </c>
      <c r="AA227">
        <v>553.99</v>
      </c>
      <c r="AB227">
        <v>98.75</v>
      </c>
      <c r="AC227">
        <v>622</v>
      </c>
      <c r="AD227">
        <v>601.97</v>
      </c>
      <c r="AE227">
        <v>96.78</v>
      </c>
      <c r="AF227">
        <v>3.02</v>
      </c>
      <c r="AG227">
        <v>0.25966850000000002</v>
      </c>
      <c r="AH227">
        <v>51.73</v>
      </c>
      <c r="AI227">
        <v>8.59</v>
      </c>
      <c r="AJ227" s="31">
        <f t="shared" ca="1" si="4"/>
        <v>6</v>
      </c>
      <c r="AK227" s="32">
        <v>3.3902135834557576</v>
      </c>
      <c r="AL227" s="33">
        <v>5.6524999999999999</v>
      </c>
      <c r="AM227" s="26">
        <v>0</v>
      </c>
      <c r="AN227" s="26">
        <v>0</v>
      </c>
      <c r="AO227" s="26">
        <v>2</v>
      </c>
      <c r="AP227" s="26">
        <v>0</v>
      </c>
      <c r="AQ227" s="26">
        <v>0</v>
      </c>
      <c r="AR227">
        <v>1</v>
      </c>
      <c r="AS227">
        <v>1</v>
      </c>
      <c r="AT227">
        <v>1</v>
      </c>
      <c r="AU227">
        <v>1</v>
      </c>
    </row>
    <row r="228" spans="1:47" x14ac:dyDescent="0.25">
      <c r="A228" s="61">
        <v>41910.75</v>
      </c>
      <c r="B228" t="s">
        <v>232</v>
      </c>
      <c r="C228" t="s">
        <v>7</v>
      </c>
      <c r="D228" t="s">
        <v>410</v>
      </c>
      <c r="E228" t="s">
        <v>233</v>
      </c>
      <c r="F228" t="s">
        <v>455</v>
      </c>
      <c r="G228">
        <v>3</v>
      </c>
      <c r="H228">
        <v>39</v>
      </c>
      <c r="I228">
        <v>16.73</v>
      </c>
      <c r="J228">
        <v>10.66</v>
      </c>
      <c r="K228">
        <v>3853</v>
      </c>
      <c r="L228">
        <v>0</v>
      </c>
      <c r="M228">
        <v>0</v>
      </c>
      <c r="N228">
        <v>3853</v>
      </c>
      <c r="O228">
        <v>108</v>
      </c>
      <c r="P228">
        <v>2.8</v>
      </c>
      <c r="Q228">
        <v>967</v>
      </c>
      <c r="R228">
        <v>961</v>
      </c>
      <c r="S228">
        <v>0</v>
      </c>
      <c r="T228">
        <v>0</v>
      </c>
      <c r="U228">
        <v>99.38</v>
      </c>
      <c r="V228">
        <v>96.6</v>
      </c>
      <c r="W228">
        <v>961</v>
      </c>
      <c r="X228">
        <v>10</v>
      </c>
      <c r="Y228">
        <v>1.0900000000000001</v>
      </c>
      <c r="Z228">
        <v>92</v>
      </c>
      <c r="AA228">
        <v>90</v>
      </c>
      <c r="AB228">
        <v>97.83</v>
      </c>
      <c r="AC228">
        <v>51</v>
      </c>
      <c r="AD228">
        <v>43</v>
      </c>
      <c r="AE228">
        <v>84.31</v>
      </c>
      <c r="AF228">
        <v>10.36</v>
      </c>
      <c r="AG228">
        <v>3.55</v>
      </c>
      <c r="AH228">
        <v>97.2</v>
      </c>
      <c r="AI228">
        <v>34.26</v>
      </c>
      <c r="AJ228" s="31">
        <f t="shared" ca="1" si="4"/>
        <v>6</v>
      </c>
      <c r="AK228" s="32">
        <v>1.0940919037199124</v>
      </c>
      <c r="AL228" s="33">
        <v>32.878000000000057</v>
      </c>
      <c r="AM228" s="26">
        <v>0</v>
      </c>
      <c r="AN228" s="26">
        <v>0</v>
      </c>
      <c r="AO228" s="26">
        <v>1</v>
      </c>
      <c r="AP228" s="26">
        <v>0</v>
      </c>
      <c r="AQ228" s="26">
        <v>0</v>
      </c>
      <c r="AR228">
        <v>0</v>
      </c>
      <c r="AS228">
        <v>1</v>
      </c>
      <c r="AT228">
        <v>0</v>
      </c>
      <c r="AU228">
        <v>7</v>
      </c>
    </row>
    <row r="229" spans="1:47" x14ac:dyDescent="0.25">
      <c r="A229" s="61">
        <v>41910.75</v>
      </c>
      <c r="B229" t="s">
        <v>232</v>
      </c>
      <c r="C229" t="s">
        <v>11</v>
      </c>
      <c r="D229" t="s">
        <v>314</v>
      </c>
      <c r="E229" t="s">
        <v>233</v>
      </c>
      <c r="F229" t="s">
        <v>393</v>
      </c>
      <c r="G229">
        <v>5</v>
      </c>
      <c r="H229">
        <v>71</v>
      </c>
      <c r="I229">
        <v>27.88</v>
      </c>
      <c r="J229">
        <v>20.149999999999999</v>
      </c>
      <c r="K229">
        <v>4129</v>
      </c>
      <c r="L229">
        <v>0</v>
      </c>
      <c r="M229">
        <v>0</v>
      </c>
      <c r="N229">
        <v>4129</v>
      </c>
      <c r="O229">
        <v>84</v>
      </c>
      <c r="P229">
        <v>2.0299999999999998</v>
      </c>
      <c r="Q229">
        <v>781</v>
      </c>
      <c r="R229">
        <v>779</v>
      </c>
      <c r="S229">
        <v>0</v>
      </c>
      <c r="T229">
        <v>0</v>
      </c>
      <c r="U229">
        <v>99.74</v>
      </c>
      <c r="V229">
        <v>97.72</v>
      </c>
      <c r="W229">
        <v>779</v>
      </c>
      <c r="X229">
        <v>9</v>
      </c>
      <c r="Y229">
        <v>1.1499999999999999</v>
      </c>
      <c r="Z229">
        <v>401</v>
      </c>
      <c r="AA229">
        <v>255</v>
      </c>
      <c r="AB229">
        <v>63.59</v>
      </c>
      <c r="AC229">
        <v>278</v>
      </c>
      <c r="AD229">
        <v>256.01</v>
      </c>
      <c r="AE229">
        <v>92.09</v>
      </c>
      <c r="AF229">
        <v>14.17</v>
      </c>
      <c r="AG229">
        <v>2.4751379999999998</v>
      </c>
      <c r="AH229">
        <v>70.33</v>
      </c>
      <c r="AI229">
        <v>17.46</v>
      </c>
      <c r="AJ229" s="31">
        <f t="shared" ca="1" si="4"/>
        <v>6</v>
      </c>
      <c r="AK229" s="32">
        <v>1.1538313611363957</v>
      </c>
      <c r="AL229" s="33">
        <v>17.80680000000001</v>
      </c>
      <c r="AM229" s="26">
        <v>0</v>
      </c>
      <c r="AN229" s="26">
        <v>0</v>
      </c>
      <c r="AO229" s="26">
        <v>1</v>
      </c>
      <c r="AP229" s="26">
        <v>0</v>
      </c>
      <c r="AQ229" s="26">
        <v>0</v>
      </c>
      <c r="AR229">
        <v>0</v>
      </c>
      <c r="AS229">
        <v>1</v>
      </c>
      <c r="AT229">
        <v>0</v>
      </c>
      <c r="AU229">
        <v>6</v>
      </c>
    </row>
    <row r="230" spans="1:47" x14ac:dyDescent="0.25">
      <c r="A230" s="61">
        <v>41910.75</v>
      </c>
      <c r="B230" t="s">
        <v>232</v>
      </c>
      <c r="C230" t="s">
        <v>11</v>
      </c>
      <c r="D230" t="s">
        <v>314</v>
      </c>
      <c r="E230" t="s">
        <v>233</v>
      </c>
      <c r="F230" t="s">
        <v>315</v>
      </c>
      <c r="G230">
        <v>2</v>
      </c>
      <c r="H230">
        <v>23</v>
      </c>
      <c r="I230">
        <v>10.75</v>
      </c>
      <c r="J230">
        <v>5.84</v>
      </c>
      <c r="K230">
        <v>2057</v>
      </c>
      <c r="L230">
        <v>0</v>
      </c>
      <c r="M230">
        <v>0</v>
      </c>
      <c r="N230">
        <v>2057</v>
      </c>
      <c r="O230">
        <v>46</v>
      </c>
      <c r="P230">
        <v>2.2400000000000002</v>
      </c>
      <c r="Q230">
        <v>499</v>
      </c>
      <c r="R230">
        <v>496</v>
      </c>
      <c r="S230">
        <v>1</v>
      </c>
      <c r="T230">
        <v>0.20040079999999999</v>
      </c>
      <c r="U230">
        <v>99.4</v>
      </c>
      <c r="V230">
        <v>97.17</v>
      </c>
      <c r="W230">
        <v>496</v>
      </c>
      <c r="X230">
        <v>2</v>
      </c>
      <c r="Y230">
        <v>0.41</v>
      </c>
      <c r="Z230">
        <v>184</v>
      </c>
      <c r="AA230">
        <v>141.99</v>
      </c>
      <c r="AB230">
        <v>77.17</v>
      </c>
      <c r="AC230">
        <v>197</v>
      </c>
      <c r="AD230">
        <v>142</v>
      </c>
      <c r="AE230">
        <v>72.08</v>
      </c>
      <c r="AF230">
        <v>9.44</v>
      </c>
      <c r="AG230">
        <v>5.298343</v>
      </c>
      <c r="AH230">
        <v>161.57</v>
      </c>
      <c r="AI230">
        <v>56.13</v>
      </c>
      <c r="AJ230" s="31">
        <f t="shared" ca="1" si="4"/>
        <v>6</v>
      </c>
      <c r="AK230" s="32">
        <v>0.40321767706296247</v>
      </c>
      <c r="AL230" s="33">
        <v>14.121699999999992</v>
      </c>
      <c r="AM230" s="26">
        <v>0</v>
      </c>
      <c r="AN230" s="26">
        <v>0</v>
      </c>
      <c r="AO230" s="26">
        <v>1</v>
      </c>
      <c r="AP230" s="26">
        <v>0</v>
      </c>
      <c r="AQ230" s="26">
        <v>0</v>
      </c>
      <c r="AR230">
        <v>0</v>
      </c>
      <c r="AS230">
        <v>1</v>
      </c>
      <c r="AT230">
        <v>1</v>
      </c>
      <c r="AU230">
        <v>7</v>
      </c>
    </row>
    <row r="231" spans="1:47" x14ac:dyDescent="0.25">
      <c r="A231" s="61">
        <v>41910.791666666664</v>
      </c>
      <c r="B231" t="s">
        <v>232</v>
      </c>
      <c r="C231" t="s">
        <v>20</v>
      </c>
      <c r="D231" t="s">
        <v>4266</v>
      </c>
      <c r="E231" t="s">
        <v>233</v>
      </c>
      <c r="F231" t="s">
        <v>4269</v>
      </c>
      <c r="G231">
        <v>1</v>
      </c>
      <c r="H231">
        <v>23</v>
      </c>
      <c r="I231">
        <v>7.43</v>
      </c>
      <c r="J231">
        <v>2.93</v>
      </c>
      <c r="K231">
        <v>813</v>
      </c>
      <c r="L231">
        <v>0</v>
      </c>
      <c r="M231">
        <v>0</v>
      </c>
      <c r="N231">
        <v>813</v>
      </c>
      <c r="O231">
        <v>5</v>
      </c>
      <c r="P231">
        <v>0.62</v>
      </c>
      <c r="Q231">
        <v>247</v>
      </c>
      <c r="R231">
        <v>242</v>
      </c>
      <c r="S231">
        <v>0</v>
      </c>
      <c r="T231">
        <v>0</v>
      </c>
      <c r="U231">
        <v>97.98</v>
      </c>
      <c r="V231">
        <v>97.37</v>
      </c>
      <c r="W231">
        <v>242</v>
      </c>
      <c r="X231">
        <v>0</v>
      </c>
      <c r="Y231">
        <v>0</v>
      </c>
      <c r="Z231">
        <v>2138</v>
      </c>
      <c r="AA231">
        <v>2112.9899999999998</v>
      </c>
      <c r="AB231">
        <v>98.83</v>
      </c>
      <c r="AC231">
        <v>2206</v>
      </c>
      <c r="AD231">
        <v>2170.04</v>
      </c>
      <c r="AE231">
        <v>98.37</v>
      </c>
      <c r="AF231">
        <v>7.91</v>
      </c>
      <c r="AG231">
        <v>7.7444439999999997</v>
      </c>
      <c r="AH231">
        <v>269.54000000000002</v>
      </c>
      <c r="AI231">
        <v>97.89</v>
      </c>
      <c r="AJ231" s="31">
        <f t="shared" ca="1" si="4"/>
        <v>6</v>
      </c>
      <c r="AK231" s="32">
        <v>0</v>
      </c>
      <c r="AL231" s="33">
        <v>6.4960999999999887</v>
      </c>
      <c r="AM231" s="26">
        <v>0</v>
      </c>
      <c r="AN231" s="26">
        <v>0</v>
      </c>
      <c r="AO231" s="26">
        <v>1</v>
      </c>
      <c r="AP231" s="26">
        <v>0</v>
      </c>
      <c r="AQ231" s="26">
        <v>0</v>
      </c>
      <c r="AR231">
        <v>0</v>
      </c>
      <c r="AS231">
        <v>1</v>
      </c>
      <c r="AT231">
        <v>0</v>
      </c>
      <c r="AU231">
        <v>2</v>
      </c>
    </row>
    <row r="232" spans="1:47" x14ac:dyDescent="0.25">
      <c r="A232" s="61">
        <v>41910.791666666664</v>
      </c>
      <c r="B232" t="s">
        <v>232</v>
      </c>
      <c r="C232" t="s">
        <v>14</v>
      </c>
      <c r="D232" t="s">
        <v>769</v>
      </c>
      <c r="E232" t="s">
        <v>233</v>
      </c>
      <c r="F232" t="s">
        <v>770</v>
      </c>
      <c r="G232">
        <v>2</v>
      </c>
      <c r="H232">
        <v>23</v>
      </c>
      <c r="I232">
        <v>9.19</v>
      </c>
      <c r="J232">
        <v>4.34</v>
      </c>
      <c r="K232">
        <v>1069</v>
      </c>
      <c r="L232">
        <v>0</v>
      </c>
      <c r="M232">
        <v>0</v>
      </c>
      <c r="N232">
        <v>1069</v>
      </c>
      <c r="O232">
        <v>11</v>
      </c>
      <c r="P232">
        <v>1.03</v>
      </c>
      <c r="Q232">
        <v>346</v>
      </c>
      <c r="R232">
        <v>345</v>
      </c>
      <c r="S232">
        <v>0</v>
      </c>
      <c r="T232">
        <v>0</v>
      </c>
      <c r="U232">
        <v>99.71</v>
      </c>
      <c r="V232">
        <v>98.68</v>
      </c>
      <c r="W232">
        <v>345</v>
      </c>
      <c r="X232">
        <v>7</v>
      </c>
      <c r="Y232">
        <v>2.11</v>
      </c>
      <c r="Z232">
        <v>445</v>
      </c>
      <c r="AA232">
        <v>445.98</v>
      </c>
      <c r="AB232">
        <v>100.22</v>
      </c>
      <c r="AC232">
        <v>432</v>
      </c>
      <c r="AD232">
        <v>432</v>
      </c>
      <c r="AE232">
        <v>100</v>
      </c>
      <c r="AF232">
        <v>5.44</v>
      </c>
      <c r="AG232">
        <v>2.766667</v>
      </c>
      <c r="AH232">
        <v>125.18</v>
      </c>
      <c r="AI232">
        <v>50.87</v>
      </c>
      <c r="AJ232" s="31">
        <f t="shared" ca="1" si="4"/>
        <v>6</v>
      </c>
      <c r="AK232" s="32">
        <v>2.1146758504017886</v>
      </c>
      <c r="AL232" s="33">
        <v>4.5671999999999766</v>
      </c>
      <c r="AM232" s="26">
        <v>0</v>
      </c>
      <c r="AN232" s="26">
        <v>0</v>
      </c>
      <c r="AO232" s="26">
        <v>1</v>
      </c>
      <c r="AP232" s="26">
        <v>0</v>
      </c>
      <c r="AQ232" s="26">
        <v>0</v>
      </c>
      <c r="AR232">
        <v>1</v>
      </c>
      <c r="AS232">
        <v>0</v>
      </c>
      <c r="AT232">
        <v>2</v>
      </c>
      <c r="AU232">
        <v>0</v>
      </c>
    </row>
    <row r="233" spans="1:47" x14ac:dyDescent="0.25">
      <c r="A233" s="61">
        <v>41910.791666666664</v>
      </c>
      <c r="B233" t="s">
        <v>232</v>
      </c>
      <c r="C233" t="s">
        <v>14</v>
      </c>
      <c r="D233" t="s">
        <v>4737</v>
      </c>
      <c r="E233" t="s">
        <v>233</v>
      </c>
      <c r="F233" t="s">
        <v>4739</v>
      </c>
      <c r="G233">
        <v>2</v>
      </c>
      <c r="H233">
        <v>23</v>
      </c>
      <c r="I233">
        <v>9.86</v>
      </c>
      <c r="J233">
        <v>5.08</v>
      </c>
      <c r="K233">
        <v>131</v>
      </c>
      <c r="L233">
        <v>0</v>
      </c>
      <c r="M233">
        <v>0</v>
      </c>
      <c r="N233">
        <v>131</v>
      </c>
      <c r="O233">
        <v>2</v>
      </c>
      <c r="P233">
        <v>1.53</v>
      </c>
      <c r="Q233">
        <v>40</v>
      </c>
      <c r="R233">
        <v>40</v>
      </c>
      <c r="S233">
        <v>0</v>
      </c>
      <c r="T233">
        <v>0</v>
      </c>
      <c r="U233">
        <v>100</v>
      </c>
      <c r="V233">
        <v>98.47</v>
      </c>
      <c r="W233">
        <v>40</v>
      </c>
      <c r="X233">
        <v>6</v>
      </c>
      <c r="Y233">
        <v>9.68</v>
      </c>
      <c r="Z233">
        <v>263</v>
      </c>
      <c r="AA233">
        <v>263</v>
      </c>
      <c r="AB233">
        <v>100</v>
      </c>
      <c r="AC233">
        <v>285</v>
      </c>
      <c r="AD233">
        <v>285</v>
      </c>
      <c r="AE233">
        <v>100</v>
      </c>
      <c r="AF233">
        <v>1.07</v>
      </c>
      <c r="AG233">
        <v>6.6666669999999997E-2</v>
      </c>
      <c r="AH233">
        <v>20.98</v>
      </c>
      <c r="AI233">
        <v>6.25</v>
      </c>
      <c r="AJ233" s="31">
        <f t="shared" ca="1" si="4"/>
        <v>6</v>
      </c>
      <c r="AK233" s="32">
        <v>9.67741935483871</v>
      </c>
      <c r="AL233" s="33">
        <v>0.61200000000000043</v>
      </c>
      <c r="AM233" s="26">
        <v>1</v>
      </c>
      <c r="AN233" s="26">
        <v>0</v>
      </c>
      <c r="AO233" s="26">
        <v>2</v>
      </c>
      <c r="AP233" s="26">
        <v>1</v>
      </c>
      <c r="AQ233" s="26">
        <v>0</v>
      </c>
      <c r="AR233">
        <v>1</v>
      </c>
      <c r="AS233">
        <v>0</v>
      </c>
      <c r="AT233">
        <v>1</v>
      </c>
      <c r="AU233">
        <v>0</v>
      </c>
    </row>
    <row r="234" spans="1:47" x14ac:dyDescent="0.25">
      <c r="A234" s="61">
        <v>41910.625</v>
      </c>
      <c r="B234" t="s">
        <v>232</v>
      </c>
      <c r="C234" t="s">
        <v>12</v>
      </c>
      <c r="D234" t="s">
        <v>995</v>
      </c>
      <c r="E234" t="s">
        <v>316</v>
      </c>
      <c r="F234" t="s">
        <v>5001</v>
      </c>
      <c r="G234">
        <v>2</v>
      </c>
      <c r="H234">
        <v>23</v>
      </c>
      <c r="I234">
        <v>10.130000000000001</v>
      </c>
      <c r="J234">
        <v>5.08</v>
      </c>
      <c r="K234">
        <v>199</v>
      </c>
      <c r="L234">
        <v>0</v>
      </c>
      <c r="M234">
        <v>0</v>
      </c>
      <c r="N234">
        <v>199</v>
      </c>
      <c r="O234">
        <v>0</v>
      </c>
      <c r="P234">
        <v>0</v>
      </c>
      <c r="Q234">
        <v>79</v>
      </c>
      <c r="R234">
        <v>79</v>
      </c>
      <c r="S234">
        <v>0</v>
      </c>
      <c r="T234">
        <v>0</v>
      </c>
      <c r="U234">
        <v>0</v>
      </c>
      <c r="V234">
        <v>0</v>
      </c>
      <c r="W234">
        <v>79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1.01</v>
      </c>
      <c r="AG234">
        <v>0</v>
      </c>
      <c r="AH234">
        <v>19.78</v>
      </c>
      <c r="AI234">
        <v>0</v>
      </c>
      <c r="AJ234" s="31">
        <f t="shared" ca="1" si="4"/>
        <v>6</v>
      </c>
      <c r="AK234" s="32">
        <v>0</v>
      </c>
      <c r="AL234" s="33">
        <v>79</v>
      </c>
      <c r="AM234" s="26">
        <v>0</v>
      </c>
      <c r="AN234" s="26">
        <v>1</v>
      </c>
      <c r="AO234" s="26">
        <v>2</v>
      </c>
      <c r="AP234" s="26">
        <v>0</v>
      </c>
      <c r="AQ234" s="26">
        <v>1</v>
      </c>
      <c r="AR234">
        <v>0</v>
      </c>
      <c r="AS234">
        <v>1</v>
      </c>
      <c r="AT234">
        <v>0</v>
      </c>
      <c r="AU234">
        <v>1</v>
      </c>
    </row>
    <row r="235" spans="1:47" x14ac:dyDescent="0.25">
      <c r="A235" s="61">
        <v>41910.708333333336</v>
      </c>
      <c r="B235" t="s">
        <v>232</v>
      </c>
      <c r="C235" t="s">
        <v>14</v>
      </c>
      <c r="D235" t="s">
        <v>317</v>
      </c>
      <c r="E235" t="s">
        <v>316</v>
      </c>
      <c r="F235" t="s">
        <v>1256</v>
      </c>
      <c r="G235">
        <v>2</v>
      </c>
      <c r="H235">
        <v>31</v>
      </c>
      <c r="I235">
        <v>9.83</v>
      </c>
      <c r="J235">
        <v>5.08</v>
      </c>
      <c r="K235">
        <v>531</v>
      </c>
      <c r="L235">
        <v>0</v>
      </c>
      <c r="M235">
        <v>0</v>
      </c>
      <c r="N235">
        <v>531</v>
      </c>
      <c r="O235">
        <v>57</v>
      </c>
      <c r="P235">
        <v>10.73</v>
      </c>
      <c r="Q235">
        <v>50</v>
      </c>
      <c r="R235">
        <v>50</v>
      </c>
      <c r="S235">
        <v>0</v>
      </c>
      <c r="T235">
        <v>0</v>
      </c>
      <c r="U235">
        <v>100</v>
      </c>
      <c r="V235">
        <v>89.27</v>
      </c>
      <c r="W235">
        <v>50</v>
      </c>
      <c r="X235">
        <v>6</v>
      </c>
      <c r="Y235">
        <v>12.77</v>
      </c>
      <c r="Z235">
        <v>640</v>
      </c>
      <c r="AA235">
        <v>100.03</v>
      </c>
      <c r="AB235">
        <v>15.63</v>
      </c>
      <c r="AC235">
        <v>101</v>
      </c>
      <c r="AD235">
        <v>97</v>
      </c>
      <c r="AE235">
        <v>96.04</v>
      </c>
      <c r="AF235">
        <v>1.08</v>
      </c>
      <c r="AG235">
        <v>0</v>
      </c>
      <c r="AH235">
        <v>21.2</v>
      </c>
      <c r="AI235">
        <v>0</v>
      </c>
      <c r="AJ235" s="31">
        <f t="shared" ca="1" si="4"/>
        <v>6</v>
      </c>
      <c r="AK235" s="32">
        <v>12.774111134766871</v>
      </c>
      <c r="AL235" s="33">
        <v>5.365000000000002</v>
      </c>
      <c r="AM235" s="26">
        <v>1</v>
      </c>
      <c r="AN235" s="26">
        <v>1</v>
      </c>
      <c r="AO235" s="26">
        <v>4</v>
      </c>
      <c r="AP235" s="26">
        <v>2</v>
      </c>
      <c r="AQ235" s="26">
        <v>1</v>
      </c>
      <c r="AR235">
        <v>1</v>
      </c>
      <c r="AS235">
        <v>1</v>
      </c>
      <c r="AT235">
        <v>2</v>
      </c>
      <c r="AU235">
        <v>1</v>
      </c>
    </row>
    <row r="236" spans="1:47" x14ac:dyDescent="0.25">
      <c r="A236" s="61">
        <v>41910.75</v>
      </c>
      <c r="B236" t="s">
        <v>232</v>
      </c>
      <c r="C236" t="s">
        <v>12</v>
      </c>
      <c r="D236" t="s">
        <v>458</v>
      </c>
      <c r="E236" t="s">
        <v>316</v>
      </c>
      <c r="F236" t="s">
        <v>459</v>
      </c>
      <c r="G236">
        <v>4</v>
      </c>
      <c r="H236">
        <v>55</v>
      </c>
      <c r="I236">
        <v>21.53</v>
      </c>
      <c r="J236">
        <v>14.9</v>
      </c>
      <c r="K236">
        <v>2853</v>
      </c>
      <c r="L236">
        <v>0</v>
      </c>
      <c r="M236">
        <v>0</v>
      </c>
      <c r="N236">
        <v>2853</v>
      </c>
      <c r="O236">
        <v>32</v>
      </c>
      <c r="P236">
        <v>1.1200000000000001</v>
      </c>
      <c r="Q236">
        <v>1295</v>
      </c>
      <c r="R236">
        <v>1279</v>
      </c>
      <c r="S236">
        <v>0</v>
      </c>
      <c r="T236">
        <v>0</v>
      </c>
      <c r="U236">
        <v>98.76</v>
      </c>
      <c r="V236">
        <v>97.65</v>
      </c>
      <c r="W236">
        <v>1279</v>
      </c>
      <c r="X236">
        <v>17</v>
      </c>
      <c r="Y236">
        <v>1.35</v>
      </c>
      <c r="Z236">
        <v>1397</v>
      </c>
      <c r="AA236">
        <v>1395.04</v>
      </c>
      <c r="AB236">
        <v>99.86</v>
      </c>
      <c r="AC236">
        <v>1377</v>
      </c>
      <c r="AD236">
        <v>1373.97</v>
      </c>
      <c r="AE236">
        <v>99.78</v>
      </c>
      <c r="AF236">
        <v>14.73</v>
      </c>
      <c r="AG236">
        <v>7.3722219999999998</v>
      </c>
      <c r="AH236">
        <v>98.88</v>
      </c>
      <c r="AI236">
        <v>50.04</v>
      </c>
      <c r="AJ236" s="31">
        <f t="shared" ca="1" si="4"/>
        <v>6</v>
      </c>
      <c r="AK236" s="32">
        <v>1.3514265499670088</v>
      </c>
      <c r="AL236" s="33">
        <v>30.432499999999926</v>
      </c>
      <c r="AM236" s="26">
        <v>0</v>
      </c>
      <c r="AN236" s="26">
        <v>0</v>
      </c>
      <c r="AO236" s="26">
        <v>1</v>
      </c>
      <c r="AP236" s="26">
        <v>0</v>
      </c>
      <c r="AQ236" s="26">
        <v>0</v>
      </c>
      <c r="AR236">
        <v>0</v>
      </c>
      <c r="AS236">
        <v>1</v>
      </c>
      <c r="AT236">
        <v>0</v>
      </c>
      <c r="AU236">
        <v>3</v>
      </c>
    </row>
    <row r="237" spans="1:47" x14ac:dyDescent="0.25">
      <c r="A237" s="61">
        <v>41910.75</v>
      </c>
      <c r="B237" t="s">
        <v>232</v>
      </c>
      <c r="C237" t="s">
        <v>12</v>
      </c>
      <c r="D237" t="s">
        <v>462</v>
      </c>
      <c r="E237" t="s">
        <v>316</v>
      </c>
      <c r="F237" t="s">
        <v>495</v>
      </c>
      <c r="G237">
        <v>5</v>
      </c>
      <c r="H237">
        <v>71</v>
      </c>
      <c r="I237">
        <v>28.39</v>
      </c>
      <c r="J237">
        <v>20.149999999999999</v>
      </c>
      <c r="K237">
        <v>4077</v>
      </c>
      <c r="L237">
        <v>0</v>
      </c>
      <c r="M237">
        <v>0</v>
      </c>
      <c r="N237">
        <v>4077</v>
      </c>
      <c r="O237">
        <v>35</v>
      </c>
      <c r="P237">
        <v>0.86</v>
      </c>
      <c r="Q237">
        <v>1874</v>
      </c>
      <c r="R237">
        <v>1838</v>
      </c>
      <c r="S237">
        <v>8</v>
      </c>
      <c r="T237">
        <v>0.42712230000000001</v>
      </c>
      <c r="U237">
        <v>98.08</v>
      </c>
      <c r="V237">
        <v>97.24</v>
      </c>
      <c r="W237">
        <v>1838</v>
      </c>
      <c r="X237">
        <v>63</v>
      </c>
      <c r="Y237">
        <v>3.38</v>
      </c>
      <c r="Z237">
        <v>567</v>
      </c>
      <c r="AA237">
        <v>559.01</v>
      </c>
      <c r="AB237">
        <v>98.59</v>
      </c>
      <c r="AC237">
        <v>590</v>
      </c>
      <c r="AD237">
        <v>587.99</v>
      </c>
      <c r="AE237">
        <v>99.66</v>
      </c>
      <c r="AF237">
        <v>25.05</v>
      </c>
      <c r="AG237">
        <v>13.91667</v>
      </c>
      <c r="AH237">
        <v>124.32</v>
      </c>
      <c r="AI237">
        <v>55.56</v>
      </c>
      <c r="AJ237" s="31">
        <f t="shared" ca="1" si="4"/>
        <v>6</v>
      </c>
      <c r="AK237" s="32">
        <v>3.3744335772209673</v>
      </c>
      <c r="AL237" s="33">
        <v>51.7224000000001</v>
      </c>
      <c r="AM237" s="26">
        <v>0</v>
      </c>
      <c r="AN237" s="26">
        <v>0</v>
      </c>
      <c r="AO237" s="26">
        <v>2</v>
      </c>
      <c r="AP237" s="26">
        <v>0</v>
      </c>
      <c r="AQ237" s="26">
        <v>1</v>
      </c>
      <c r="AR237">
        <v>1</v>
      </c>
      <c r="AS237">
        <v>1</v>
      </c>
      <c r="AT237">
        <v>6</v>
      </c>
      <c r="AU237">
        <v>5</v>
      </c>
    </row>
    <row r="238" spans="1:47" x14ac:dyDescent="0.25">
      <c r="A238" s="61">
        <v>41910.75</v>
      </c>
      <c r="B238" t="s">
        <v>232</v>
      </c>
      <c r="C238" t="s">
        <v>12</v>
      </c>
      <c r="D238" t="s">
        <v>464</v>
      </c>
      <c r="E238" t="s">
        <v>316</v>
      </c>
      <c r="F238" t="s">
        <v>465</v>
      </c>
      <c r="G238">
        <v>6</v>
      </c>
      <c r="H238">
        <v>87</v>
      </c>
      <c r="I238">
        <v>33.36</v>
      </c>
      <c r="J238">
        <v>24.63</v>
      </c>
      <c r="K238">
        <v>5664</v>
      </c>
      <c r="L238">
        <v>0</v>
      </c>
      <c r="M238">
        <v>0</v>
      </c>
      <c r="N238">
        <v>5664</v>
      </c>
      <c r="O238">
        <v>29</v>
      </c>
      <c r="P238">
        <v>0.51</v>
      </c>
      <c r="Q238">
        <v>2583</v>
      </c>
      <c r="R238">
        <v>2568</v>
      </c>
      <c r="S238">
        <v>0</v>
      </c>
      <c r="T238">
        <v>0</v>
      </c>
      <c r="U238">
        <v>99.42</v>
      </c>
      <c r="V238">
        <v>98.91</v>
      </c>
      <c r="W238">
        <v>2568</v>
      </c>
      <c r="X238">
        <v>58</v>
      </c>
      <c r="Y238">
        <v>2.77</v>
      </c>
      <c r="Z238">
        <v>3222</v>
      </c>
      <c r="AA238">
        <v>3220.07</v>
      </c>
      <c r="AB238">
        <v>99.94</v>
      </c>
      <c r="AC238">
        <v>2750</v>
      </c>
      <c r="AD238">
        <v>2743.95</v>
      </c>
      <c r="AE238">
        <v>99.78</v>
      </c>
      <c r="AF238">
        <v>30.42</v>
      </c>
      <c r="AG238">
        <v>19.91667</v>
      </c>
      <c r="AH238">
        <v>123.52</v>
      </c>
      <c r="AI238">
        <v>65.47</v>
      </c>
      <c r="AJ238" s="31">
        <f t="shared" ca="1" si="4"/>
        <v>6</v>
      </c>
      <c r="AK238" s="32">
        <v>2.7726255808172557</v>
      </c>
      <c r="AL238" s="33">
        <v>28.154700000000091</v>
      </c>
      <c r="AM238" s="26">
        <v>0</v>
      </c>
      <c r="AN238" s="26">
        <v>0</v>
      </c>
      <c r="AO238" s="26">
        <v>1</v>
      </c>
      <c r="AP238" s="26">
        <v>0</v>
      </c>
      <c r="AQ238" s="26">
        <v>0</v>
      </c>
      <c r="AR238">
        <v>1</v>
      </c>
      <c r="AS238">
        <v>0</v>
      </c>
      <c r="AT238">
        <v>4</v>
      </c>
      <c r="AU238">
        <v>2</v>
      </c>
    </row>
    <row r="239" spans="1:47" x14ac:dyDescent="0.25">
      <c r="A239" s="61">
        <v>41910.75</v>
      </c>
      <c r="B239" t="s">
        <v>232</v>
      </c>
      <c r="C239" t="s">
        <v>12</v>
      </c>
      <c r="D239" t="s">
        <v>464</v>
      </c>
      <c r="E239" t="s">
        <v>316</v>
      </c>
      <c r="F239" t="s">
        <v>466</v>
      </c>
      <c r="G239">
        <v>6</v>
      </c>
      <c r="H239">
        <v>87</v>
      </c>
      <c r="I239">
        <v>33.5</v>
      </c>
      <c r="J239">
        <v>25.53</v>
      </c>
      <c r="K239">
        <v>4575</v>
      </c>
      <c r="L239">
        <v>0</v>
      </c>
      <c r="M239">
        <v>0</v>
      </c>
      <c r="N239">
        <v>4575</v>
      </c>
      <c r="O239">
        <v>39</v>
      </c>
      <c r="P239">
        <v>0.85</v>
      </c>
      <c r="Q239">
        <v>1947</v>
      </c>
      <c r="R239">
        <v>1919</v>
      </c>
      <c r="S239">
        <v>0</v>
      </c>
      <c r="T239">
        <v>0</v>
      </c>
      <c r="U239">
        <v>98.56</v>
      </c>
      <c r="V239">
        <v>97.72</v>
      </c>
      <c r="W239">
        <v>1919</v>
      </c>
      <c r="X239">
        <v>71</v>
      </c>
      <c r="Y239">
        <v>3.72</v>
      </c>
      <c r="Z239">
        <v>1026</v>
      </c>
      <c r="AA239">
        <v>1026</v>
      </c>
      <c r="AB239">
        <v>100</v>
      </c>
      <c r="AC239">
        <v>1021</v>
      </c>
      <c r="AD239">
        <v>1017.02</v>
      </c>
      <c r="AE239">
        <v>99.61</v>
      </c>
      <c r="AF239">
        <v>25.06</v>
      </c>
      <c r="AG239">
        <v>14.93333</v>
      </c>
      <c r="AH239">
        <v>98.14</v>
      </c>
      <c r="AI239">
        <v>59.6</v>
      </c>
      <c r="AJ239" s="31">
        <f t="shared" ca="1" si="4"/>
        <v>6</v>
      </c>
      <c r="AK239" s="32">
        <v>3.7172385629469846</v>
      </c>
      <c r="AL239" s="33">
        <v>44.391600000000025</v>
      </c>
      <c r="AM239" s="26">
        <v>0</v>
      </c>
      <c r="AN239" s="26">
        <v>0</v>
      </c>
      <c r="AO239" s="26">
        <v>2</v>
      </c>
      <c r="AP239" s="26">
        <v>0</v>
      </c>
      <c r="AQ239" s="26">
        <v>0</v>
      </c>
      <c r="AR239">
        <v>1</v>
      </c>
      <c r="AS239">
        <v>1</v>
      </c>
      <c r="AT239">
        <v>6</v>
      </c>
      <c r="AU239">
        <v>4</v>
      </c>
    </row>
    <row r="240" spans="1:47" x14ac:dyDescent="0.25">
      <c r="A240" s="61">
        <v>41910.75</v>
      </c>
      <c r="B240" t="s">
        <v>232</v>
      </c>
      <c r="C240" t="s">
        <v>12</v>
      </c>
      <c r="D240" t="s">
        <v>467</v>
      </c>
      <c r="E240" t="s">
        <v>316</v>
      </c>
      <c r="F240" t="s">
        <v>497</v>
      </c>
      <c r="G240">
        <v>3</v>
      </c>
      <c r="H240">
        <v>39</v>
      </c>
      <c r="I240">
        <v>16.93</v>
      </c>
      <c r="J240">
        <v>10.66</v>
      </c>
      <c r="K240">
        <v>2092</v>
      </c>
      <c r="L240">
        <v>0</v>
      </c>
      <c r="M240">
        <v>0</v>
      </c>
      <c r="N240">
        <v>2092</v>
      </c>
      <c r="O240">
        <v>8</v>
      </c>
      <c r="P240">
        <v>0.38</v>
      </c>
      <c r="Q240">
        <v>1143</v>
      </c>
      <c r="R240">
        <v>1109</v>
      </c>
      <c r="S240">
        <v>32</v>
      </c>
      <c r="T240">
        <v>2.8070179999999998</v>
      </c>
      <c r="U240">
        <v>97.03</v>
      </c>
      <c r="V240">
        <v>96.66</v>
      </c>
      <c r="W240">
        <v>1109</v>
      </c>
      <c r="X240">
        <v>3</v>
      </c>
      <c r="Y240">
        <v>0.22</v>
      </c>
      <c r="Z240">
        <v>3287</v>
      </c>
      <c r="AA240">
        <v>3279.11</v>
      </c>
      <c r="AB240">
        <v>99.76</v>
      </c>
      <c r="AC240">
        <v>4013</v>
      </c>
      <c r="AD240">
        <v>4010.99</v>
      </c>
      <c r="AE240">
        <v>99.95</v>
      </c>
      <c r="AF240">
        <v>29.58</v>
      </c>
      <c r="AG240">
        <v>27.794450000000001</v>
      </c>
      <c r="AH240">
        <v>277.52</v>
      </c>
      <c r="AI240">
        <v>93.95</v>
      </c>
      <c r="AJ240" s="31">
        <f t="shared" ca="1" si="4"/>
        <v>6</v>
      </c>
      <c r="AK240" s="32">
        <v>0.16296553822085091</v>
      </c>
      <c r="AL240" s="33">
        <v>38.176200000000037</v>
      </c>
      <c r="AM240" s="26">
        <v>0</v>
      </c>
      <c r="AN240" s="26">
        <v>0</v>
      </c>
      <c r="AO240" s="26">
        <v>1</v>
      </c>
      <c r="AP240" s="26">
        <v>0</v>
      </c>
      <c r="AQ240" s="26">
        <v>0</v>
      </c>
      <c r="AR240">
        <v>0</v>
      </c>
      <c r="AS240">
        <v>1</v>
      </c>
      <c r="AT240">
        <v>0</v>
      </c>
      <c r="AU240">
        <v>6</v>
      </c>
    </row>
    <row r="241" spans="1:47" x14ac:dyDescent="0.25">
      <c r="A241" s="61">
        <v>41910.75</v>
      </c>
      <c r="B241" t="s">
        <v>232</v>
      </c>
      <c r="C241" t="s">
        <v>12</v>
      </c>
      <c r="D241" t="s">
        <v>470</v>
      </c>
      <c r="E241" t="s">
        <v>316</v>
      </c>
      <c r="F241" t="s">
        <v>471</v>
      </c>
      <c r="G241">
        <v>4</v>
      </c>
      <c r="H241">
        <v>55</v>
      </c>
      <c r="I241">
        <v>21.63</v>
      </c>
      <c r="J241">
        <v>14.9</v>
      </c>
      <c r="K241">
        <v>2503</v>
      </c>
      <c r="L241">
        <v>0</v>
      </c>
      <c r="M241">
        <v>0</v>
      </c>
      <c r="N241">
        <v>2503</v>
      </c>
      <c r="O241">
        <v>22</v>
      </c>
      <c r="P241">
        <v>0.88</v>
      </c>
      <c r="Q241">
        <v>1264</v>
      </c>
      <c r="R241">
        <v>1247</v>
      </c>
      <c r="S241">
        <v>10</v>
      </c>
      <c r="T241">
        <v>0.79113920000000004</v>
      </c>
      <c r="U241">
        <v>98.66</v>
      </c>
      <c r="V241">
        <v>97.79</v>
      </c>
      <c r="W241">
        <v>1247</v>
      </c>
      <c r="X241">
        <v>38</v>
      </c>
      <c r="Y241">
        <v>3.1</v>
      </c>
      <c r="Z241">
        <v>1831</v>
      </c>
      <c r="AA241">
        <v>1831</v>
      </c>
      <c r="AB241">
        <v>100</v>
      </c>
      <c r="AC241">
        <v>1815</v>
      </c>
      <c r="AD241">
        <v>1811.91</v>
      </c>
      <c r="AE241">
        <v>99.83</v>
      </c>
      <c r="AF241">
        <v>20.92</v>
      </c>
      <c r="AG241">
        <v>11.01667</v>
      </c>
      <c r="AH241">
        <v>140.38</v>
      </c>
      <c r="AI241">
        <v>52.67</v>
      </c>
      <c r="AJ241" s="31">
        <f t="shared" ca="1" si="4"/>
        <v>6</v>
      </c>
      <c r="AK241" s="32">
        <v>3.0946893501966759</v>
      </c>
      <c r="AL241" s="33">
        <v>27.934399999999922</v>
      </c>
      <c r="AM241" s="26">
        <v>0</v>
      </c>
      <c r="AN241" s="26">
        <v>0</v>
      </c>
      <c r="AO241" s="26">
        <v>2</v>
      </c>
      <c r="AP241" s="26">
        <v>0</v>
      </c>
      <c r="AQ241" s="26">
        <v>0</v>
      </c>
      <c r="AR241">
        <v>1</v>
      </c>
      <c r="AS241">
        <v>1</v>
      </c>
      <c r="AT241">
        <v>5</v>
      </c>
      <c r="AU241">
        <v>3</v>
      </c>
    </row>
    <row r="242" spans="1:47" x14ac:dyDescent="0.25">
      <c r="A242" s="61">
        <v>41910.75</v>
      </c>
      <c r="B242" t="s">
        <v>232</v>
      </c>
      <c r="C242" t="s">
        <v>12</v>
      </c>
      <c r="D242" t="s">
        <v>997</v>
      </c>
      <c r="E242" t="s">
        <v>316</v>
      </c>
      <c r="F242" t="s">
        <v>4905</v>
      </c>
      <c r="G242">
        <v>4</v>
      </c>
      <c r="H242">
        <v>55</v>
      </c>
      <c r="I242">
        <v>22.12</v>
      </c>
      <c r="J242">
        <v>14.9</v>
      </c>
      <c r="K242">
        <v>1296</v>
      </c>
      <c r="L242">
        <v>0</v>
      </c>
      <c r="M242">
        <v>0</v>
      </c>
      <c r="N242">
        <v>1296</v>
      </c>
      <c r="O242">
        <v>35</v>
      </c>
      <c r="P242">
        <v>2.7</v>
      </c>
      <c r="Q242">
        <v>360</v>
      </c>
      <c r="R242">
        <v>360</v>
      </c>
      <c r="S242">
        <v>0</v>
      </c>
      <c r="T242">
        <v>0</v>
      </c>
      <c r="U242">
        <v>100</v>
      </c>
      <c r="V242">
        <v>97.3</v>
      </c>
      <c r="W242">
        <v>360</v>
      </c>
      <c r="X242">
        <v>0</v>
      </c>
      <c r="Y242">
        <v>0</v>
      </c>
      <c r="Z242">
        <v>158</v>
      </c>
      <c r="AA242">
        <v>157</v>
      </c>
      <c r="AB242">
        <v>99.37</v>
      </c>
      <c r="AC242">
        <v>180</v>
      </c>
      <c r="AD242">
        <v>171</v>
      </c>
      <c r="AE242">
        <v>95</v>
      </c>
      <c r="AF242">
        <v>3.98</v>
      </c>
      <c r="AG242">
        <v>7.2222229999999998E-2</v>
      </c>
      <c r="AH242">
        <v>26.7</v>
      </c>
      <c r="AI242">
        <v>1.82</v>
      </c>
      <c r="AJ242" s="31">
        <f t="shared" ca="1" si="4"/>
        <v>6</v>
      </c>
      <c r="AK242" s="32">
        <v>0</v>
      </c>
      <c r="AL242" s="33">
        <v>9.7200000000000095</v>
      </c>
      <c r="AM242" s="26">
        <v>0</v>
      </c>
      <c r="AN242" s="26">
        <v>0</v>
      </c>
      <c r="AO242" s="26">
        <v>1</v>
      </c>
      <c r="AP242" s="26">
        <v>0</v>
      </c>
      <c r="AQ242" s="26">
        <v>0</v>
      </c>
      <c r="AR242">
        <v>0</v>
      </c>
      <c r="AS242">
        <v>1</v>
      </c>
      <c r="AT242">
        <v>0</v>
      </c>
      <c r="AU242">
        <v>1</v>
      </c>
    </row>
    <row r="243" spans="1:47" x14ac:dyDescent="0.25">
      <c r="A243" s="61">
        <v>41910.75</v>
      </c>
      <c r="B243" t="s">
        <v>232</v>
      </c>
      <c r="C243" t="s">
        <v>12</v>
      </c>
      <c r="D243" t="s">
        <v>478</v>
      </c>
      <c r="E243" t="s">
        <v>316</v>
      </c>
      <c r="F243" t="s">
        <v>501</v>
      </c>
      <c r="G243">
        <v>4</v>
      </c>
      <c r="H243">
        <v>55</v>
      </c>
      <c r="I243">
        <v>22.38</v>
      </c>
      <c r="J243">
        <v>14.9</v>
      </c>
      <c r="K243">
        <v>3270</v>
      </c>
      <c r="L243">
        <v>0</v>
      </c>
      <c r="M243">
        <v>0</v>
      </c>
      <c r="N243">
        <v>3270</v>
      </c>
      <c r="O243">
        <v>57</v>
      </c>
      <c r="P243">
        <v>1.74</v>
      </c>
      <c r="Q243">
        <v>1387</v>
      </c>
      <c r="R243">
        <v>1369</v>
      </c>
      <c r="S243">
        <v>0</v>
      </c>
      <c r="T243">
        <v>0</v>
      </c>
      <c r="U243">
        <v>98.7</v>
      </c>
      <c r="V243">
        <v>96.98</v>
      </c>
      <c r="W243">
        <v>1369</v>
      </c>
      <c r="X243">
        <v>26</v>
      </c>
      <c r="Y243">
        <v>1.94</v>
      </c>
      <c r="Z243">
        <v>1153</v>
      </c>
      <c r="AA243">
        <v>1153</v>
      </c>
      <c r="AB243">
        <v>100</v>
      </c>
      <c r="AC243">
        <v>1126</v>
      </c>
      <c r="AD243">
        <v>1121.95</v>
      </c>
      <c r="AE243">
        <v>99.64</v>
      </c>
      <c r="AF243">
        <v>17.09</v>
      </c>
      <c r="AG243">
        <v>8.0388889999999993</v>
      </c>
      <c r="AH243">
        <v>114.69</v>
      </c>
      <c r="AI243">
        <v>47.04</v>
      </c>
      <c r="AJ243" s="31">
        <f t="shared" ca="1" si="4"/>
        <v>6</v>
      </c>
      <c r="AK243" s="32">
        <v>1.9432714226989052</v>
      </c>
      <c r="AL243" s="33">
        <v>41.887399999999943</v>
      </c>
      <c r="AM243" s="26">
        <v>0</v>
      </c>
      <c r="AN243" s="26">
        <v>0</v>
      </c>
      <c r="AO243" s="26">
        <v>1</v>
      </c>
      <c r="AP243" s="26">
        <v>0</v>
      </c>
      <c r="AQ243" s="26">
        <v>0</v>
      </c>
      <c r="AR243">
        <v>0</v>
      </c>
      <c r="AS243">
        <v>1</v>
      </c>
      <c r="AT243">
        <v>2</v>
      </c>
      <c r="AU243">
        <v>6</v>
      </c>
    </row>
    <row r="244" spans="1:47" x14ac:dyDescent="0.25">
      <c r="A244" s="61">
        <v>41910.75</v>
      </c>
      <c r="B244" t="s">
        <v>232</v>
      </c>
      <c r="C244" t="s">
        <v>12</v>
      </c>
      <c r="D244" t="s">
        <v>479</v>
      </c>
      <c r="E244" t="s">
        <v>316</v>
      </c>
      <c r="F244" t="s">
        <v>480</v>
      </c>
      <c r="G244">
        <v>4</v>
      </c>
      <c r="H244">
        <v>55</v>
      </c>
      <c r="I244">
        <v>22.72</v>
      </c>
      <c r="J244">
        <v>15.76</v>
      </c>
      <c r="K244">
        <v>1468</v>
      </c>
      <c r="L244">
        <v>0</v>
      </c>
      <c r="M244">
        <v>0</v>
      </c>
      <c r="N244">
        <v>1468</v>
      </c>
      <c r="O244">
        <v>14</v>
      </c>
      <c r="P244">
        <v>0.95</v>
      </c>
      <c r="Q244">
        <v>619</v>
      </c>
      <c r="R244">
        <v>612</v>
      </c>
      <c r="S244">
        <v>0</v>
      </c>
      <c r="T244">
        <v>0</v>
      </c>
      <c r="U244">
        <v>98.87</v>
      </c>
      <c r="V244">
        <v>97.93</v>
      </c>
      <c r="W244">
        <v>612</v>
      </c>
      <c r="X244">
        <v>17</v>
      </c>
      <c r="Y244">
        <v>2.92</v>
      </c>
      <c r="Z244">
        <v>270</v>
      </c>
      <c r="AA244">
        <v>269</v>
      </c>
      <c r="AB244">
        <v>99.63</v>
      </c>
      <c r="AC244">
        <v>241</v>
      </c>
      <c r="AD244">
        <v>239</v>
      </c>
      <c r="AE244">
        <v>99.17</v>
      </c>
      <c r="AF244">
        <v>8.65</v>
      </c>
      <c r="AG244">
        <v>0.81666669999999997</v>
      </c>
      <c r="AH244">
        <v>54.89</v>
      </c>
      <c r="AI244">
        <v>9.44</v>
      </c>
      <c r="AJ244" s="31">
        <f t="shared" ca="1" si="4"/>
        <v>6</v>
      </c>
      <c r="AK244" s="32">
        <v>2.9209621993127146</v>
      </c>
      <c r="AL244" s="33">
        <v>12.813299999999959</v>
      </c>
      <c r="AM244" s="26">
        <v>0</v>
      </c>
      <c r="AN244" s="26">
        <v>0</v>
      </c>
      <c r="AO244" s="26">
        <v>2</v>
      </c>
      <c r="AP244" s="26">
        <v>0</v>
      </c>
      <c r="AQ244" s="26">
        <v>0</v>
      </c>
      <c r="AR244">
        <v>1</v>
      </c>
      <c r="AS244">
        <v>1</v>
      </c>
      <c r="AT244">
        <v>6</v>
      </c>
      <c r="AU244">
        <v>3</v>
      </c>
    </row>
    <row r="245" spans="1:47" x14ac:dyDescent="0.25">
      <c r="A245" s="61">
        <v>41910.75</v>
      </c>
      <c r="B245" t="s">
        <v>232</v>
      </c>
      <c r="C245" t="s">
        <v>12</v>
      </c>
      <c r="D245" t="s">
        <v>479</v>
      </c>
      <c r="E245" t="s">
        <v>316</v>
      </c>
      <c r="F245" t="s">
        <v>481</v>
      </c>
      <c r="G245">
        <v>2</v>
      </c>
      <c r="H245">
        <v>23</v>
      </c>
      <c r="I245">
        <v>10.75</v>
      </c>
      <c r="J245">
        <v>5.84</v>
      </c>
      <c r="K245">
        <v>485</v>
      </c>
      <c r="L245">
        <v>0</v>
      </c>
      <c r="M245">
        <v>0</v>
      </c>
      <c r="N245">
        <v>485</v>
      </c>
      <c r="O245">
        <v>0</v>
      </c>
      <c r="P245">
        <v>0</v>
      </c>
      <c r="Q245">
        <v>145</v>
      </c>
      <c r="R245">
        <v>140</v>
      </c>
      <c r="S245">
        <v>0</v>
      </c>
      <c r="T245">
        <v>0</v>
      </c>
      <c r="U245">
        <v>96.55</v>
      </c>
      <c r="V245">
        <v>96.55</v>
      </c>
      <c r="W245">
        <v>140</v>
      </c>
      <c r="X245">
        <v>7</v>
      </c>
      <c r="Y245">
        <v>4.22</v>
      </c>
      <c r="Z245">
        <v>287</v>
      </c>
      <c r="AA245">
        <v>284.99</v>
      </c>
      <c r="AB245">
        <v>99.3</v>
      </c>
      <c r="AC245">
        <v>316</v>
      </c>
      <c r="AD245">
        <v>311.01</v>
      </c>
      <c r="AE245">
        <v>98.42</v>
      </c>
      <c r="AF245">
        <v>2.56</v>
      </c>
      <c r="AG245">
        <v>0.31111109999999997</v>
      </c>
      <c r="AH245">
        <v>43.84</v>
      </c>
      <c r="AI245">
        <v>12.15</v>
      </c>
      <c r="AJ245" s="31">
        <f t="shared" ca="1" si="4"/>
        <v>6</v>
      </c>
      <c r="AK245" s="32">
        <v>4.2163594747620774</v>
      </c>
      <c r="AL245" s="33">
        <v>5.0025000000000039</v>
      </c>
      <c r="AM245" s="26">
        <v>0</v>
      </c>
      <c r="AN245" s="26">
        <v>0</v>
      </c>
      <c r="AO245" s="26">
        <v>2</v>
      </c>
      <c r="AP245" s="26">
        <v>0</v>
      </c>
      <c r="AQ245" s="26">
        <v>0</v>
      </c>
      <c r="AR245">
        <v>1</v>
      </c>
      <c r="AS245">
        <v>1</v>
      </c>
      <c r="AT245">
        <v>1</v>
      </c>
      <c r="AU245">
        <v>1</v>
      </c>
    </row>
    <row r="246" spans="1:47" x14ac:dyDescent="0.25">
      <c r="A246" s="61">
        <v>41910.75</v>
      </c>
      <c r="B246" t="s">
        <v>232</v>
      </c>
      <c r="C246" t="s">
        <v>12</v>
      </c>
      <c r="D246" t="s">
        <v>485</v>
      </c>
      <c r="E246" t="s">
        <v>316</v>
      </c>
      <c r="F246" t="s">
        <v>486</v>
      </c>
      <c r="G246">
        <v>4</v>
      </c>
      <c r="H246">
        <v>55</v>
      </c>
      <c r="I246">
        <v>22.84</v>
      </c>
      <c r="J246">
        <v>15.76</v>
      </c>
      <c r="K246">
        <v>611</v>
      </c>
      <c r="L246">
        <v>0</v>
      </c>
      <c r="M246">
        <v>0</v>
      </c>
      <c r="N246">
        <v>611</v>
      </c>
      <c r="O246">
        <v>3</v>
      </c>
      <c r="P246">
        <v>0.49</v>
      </c>
      <c r="Q246">
        <v>310</v>
      </c>
      <c r="R246">
        <v>304</v>
      </c>
      <c r="S246">
        <v>0</v>
      </c>
      <c r="T246">
        <v>0</v>
      </c>
      <c r="U246">
        <v>98.06</v>
      </c>
      <c r="V246">
        <v>97.58</v>
      </c>
      <c r="W246">
        <v>304</v>
      </c>
      <c r="X246">
        <v>0</v>
      </c>
      <c r="Y246">
        <v>0</v>
      </c>
      <c r="Z246">
        <v>635</v>
      </c>
      <c r="AA246">
        <v>635</v>
      </c>
      <c r="AB246">
        <v>100</v>
      </c>
      <c r="AC246">
        <v>638</v>
      </c>
      <c r="AD246">
        <v>629</v>
      </c>
      <c r="AE246">
        <v>98.59</v>
      </c>
      <c r="AF246">
        <v>4.54</v>
      </c>
      <c r="AG246">
        <v>0.38333329999999999</v>
      </c>
      <c r="AH246">
        <v>28.8</v>
      </c>
      <c r="AI246">
        <v>8.4499999999999993</v>
      </c>
      <c r="AJ246" s="31">
        <f t="shared" ca="1" si="4"/>
        <v>6</v>
      </c>
      <c r="AK246" s="32">
        <v>0</v>
      </c>
      <c r="AL246" s="33">
        <v>7.5020000000000051</v>
      </c>
      <c r="AM246" s="26">
        <v>0</v>
      </c>
      <c r="AN246" s="26">
        <v>0</v>
      </c>
      <c r="AO246" s="26">
        <v>1</v>
      </c>
      <c r="AP246" s="26">
        <v>0</v>
      </c>
      <c r="AQ246" s="26">
        <v>0</v>
      </c>
      <c r="AR246">
        <v>0</v>
      </c>
      <c r="AS246">
        <v>1</v>
      </c>
      <c r="AT246">
        <v>0</v>
      </c>
      <c r="AU246">
        <v>1</v>
      </c>
    </row>
    <row r="247" spans="1:47" x14ac:dyDescent="0.25">
      <c r="A247" s="61">
        <v>41910.75</v>
      </c>
      <c r="B247" t="s">
        <v>232</v>
      </c>
      <c r="C247" t="s">
        <v>20</v>
      </c>
      <c r="D247" t="s">
        <v>489</v>
      </c>
      <c r="E247" t="s">
        <v>316</v>
      </c>
      <c r="F247" t="s">
        <v>5068</v>
      </c>
      <c r="G247">
        <v>2</v>
      </c>
      <c r="H247">
        <v>23</v>
      </c>
      <c r="I247">
        <v>9.7100000000000009</v>
      </c>
      <c r="J247">
        <v>5.08</v>
      </c>
      <c r="K247">
        <v>1060</v>
      </c>
      <c r="L247">
        <v>0</v>
      </c>
      <c r="M247">
        <v>0</v>
      </c>
      <c r="N247">
        <v>1060</v>
      </c>
      <c r="O247">
        <v>29</v>
      </c>
      <c r="P247">
        <v>2.74</v>
      </c>
      <c r="Q247">
        <v>194</v>
      </c>
      <c r="R247">
        <v>192</v>
      </c>
      <c r="S247">
        <v>0</v>
      </c>
      <c r="T247">
        <v>0</v>
      </c>
      <c r="U247">
        <v>98.97</v>
      </c>
      <c r="V247">
        <v>96.26</v>
      </c>
      <c r="W247">
        <v>192</v>
      </c>
      <c r="X247">
        <v>1</v>
      </c>
      <c r="Y247">
        <v>0.57999999999999996</v>
      </c>
      <c r="Z247">
        <v>602</v>
      </c>
      <c r="AA247">
        <v>585.99</v>
      </c>
      <c r="AB247">
        <v>97.34</v>
      </c>
      <c r="AC247">
        <v>575</v>
      </c>
      <c r="AD247">
        <v>565.97</v>
      </c>
      <c r="AE247">
        <v>98.43</v>
      </c>
      <c r="AF247">
        <v>3.05</v>
      </c>
      <c r="AG247">
        <v>1.3666670000000001</v>
      </c>
      <c r="AH247">
        <v>59.99</v>
      </c>
      <c r="AI247">
        <v>44.81</v>
      </c>
      <c r="AJ247" s="31">
        <f t="shared" ca="1" si="4"/>
        <v>6</v>
      </c>
      <c r="AK247" s="32">
        <v>0.58146296080939641</v>
      </c>
      <c r="AL247" s="33">
        <v>7.2555999999999905</v>
      </c>
      <c r="AM247" s="26">
        <v>0</v>
      </c>
      <c r="AN247" s="26">
        <v>0</v>
      </c>
      <c r="AO247" s="26">
        <v>1</v>
      </c>
      <c r="AP247" s="26">
        <v>1</v>
      </c>
      <c r="AQ247" s="26">
        <v>0</v>
      </c>
      <c r="AR247">
        <v>0</v>
      </c>
      <c r="AS247">
        <v>1</v>
      </c>
      <c r="AT247">
        <v>1</v>
      </c>
      <c r="AU247">
        <v>1</v>
      </c>
    </row>
    <row r="248" spans="1:47" x14ac:dyDescent="0.25">
      <c r="A248" s="61">
        <v>41910.75</v>
      </c>
      <c r="B248" t="s">
        <v>232</v>
      </c>
      <c r="C248" t="s">
        <v>14</v>
      </c>
      <c r="D248" t="s">
        <v>5446</v>
      </c>
      <c r="E248" t="s">
        <v>316</v>
      </c>
      <c r="F248" t="s">
        <v>5448</v>
      </c>
      <c r="G248">
        <v>2</v>
      </c>
      <c r="H248">
        <v>23</v>
      </c>
      <c r="I248">
        <v>9.66</v>
      </c>
      <c r="J248">
        <v>5.08</v>
      </c>
      <c r="K248">
        <v>983</v>
      </c>
      <c r="L248">
        <v>0</v>
      </c>
      <c r="M248">
        <v>0</v>
      </c>
      <c r="N248">
        <v>983</v>
      </c>
      <c r="O248">
        <v>6</v>
      </c>
      <c r="P248">
        <v>0.61</v>
      </c>
      <c r="Q248">
        <v>318</v>
      </c>
      <c r="R248">
        <v>317</v>
      </c>
      <c r="S248">
        <v>0</v>
      </c>
      <c r="T248">
        <v>0</v>
      </c>
      <c r="U248">
        <v>99.69</v>
      </c>
      <c r="V248">
        <v>99.08</v>
      </c>
      <c r="W248">
        <v>317</v>
      </c>
      <c r="X248">
        <v>9</v>
      </c>
      <c r="Y248">
        <v>3.02</v>
      </c>
      <c r="Z248">
        <v>995</v>
      </c>
      <c r="AA248">
        <v>990.02</v>
      </c>
      <c r="AB248">
        <v>99.5</v>
      </c>
      <c r="AC248">
        <v>972</v>
      </c>
      <c r="AD248">
        <v>971.03</v>
      </c>
      <c r="AE248">
        <v>99.9</v>
      </c>
      <c r="AF248">
        <v>4.04</v>
      </c>
      <c r="AG248">
        <v>2.572222</v>
      </c>
      <c r="AH248">
        <v>79.55</v>
      </c>
      <c r="AI248">
        <v>63.6</v>
      </c>
      <c r="AJ248" s="31">
        <f t="shared" ca="1" si="4"/>
        <v>6</v>
      </c>
      <c r="AK248" s="32">
        <v>3.0200328848025237</v>
      </c>
      <c r="AL248" s="33">
        <v>2.9256000000000051</v>
      </c>
      <c r="AM248" s="26">
        <v>0</v>
      </c>
      <c r="AN248" s="26">
        <v>0</v>
      </c>
      <c r="AO248" s="26">
        <v>1</v>
      </c>
      <c r="AP248" s="26">
        <v>0</v>
      </c>
      <c r="AQ248" s="26">
        <v>0</v>
      </c>
      <c r="AR248">
        <v>1</v>
      </c>
      <c r="AS248">
        <v>0</v>
      </c>
      <c r="AT248">
        <v>1</v>
      </c>
      <c r="AU248">
        <v>0</v>
      </c>
    </row>
    <row r="249" spans="1:47" x14ac:dyDescent="0.25">
      <c r="A249" s="61">
        <v>41910.791666666664</v>
      </c>
      <c r="B249" t="s">
        <v>232</v>
      </c>
      <c r="C249" t="s">
        <v>12</v>
      </c>
      <c r="D249" t="s">
        <v>458</v>
      </c>
      <c r="E249" t="s">
        <v>316</v>
      </c>
      <c r="F249" t="s">
        <v>460</v>
      </c>
      <c r="G249">
        <v>4</v>
      </c>
      <c r="H249">
        <v>55</v>
      </c>
      <c r="I249">
        <v>21.46</v>
      </c>
      <c r="J249">
        <v>14.04</v>
      </c>
      <c r="K249">
        <v>1310</v>
      </c>
      <c r="L249">
        <v>0</v>
      </c>
      <c r="M249">
        <v>0</v>
      </c>
      <c r="N249">
        <v>1310</v>
      </c>
      <c r="O249">
        <v>29</v>
      </c>
      <c r="P249">
        <v>2.21</v>
      </c>
      <c r="Q249">
        <v>557</v>
      </c>
      <c r="R249">
        <v>552</v>
      </c>
      <c r="S249">
        <v>0</v>
      </c>
      <c r="T249">
        <v>0</v>
      </c>
      <c r="U249">
        <v>99.1</v>
      </c>
      <c r="V249">
        <v>96.91</v>
      </c>
      <c r="W249">
        <v>552</v>
      </c>
      <c r="X249">
        <v>4</v>
      </c>
      <c r="Y249">
        <v>0.65</v>
      </c>
      <c r="Z249">
        <v>1757</v>
      </c>
      <c r="AA249">
        <v>1754.01</v>
      </c>
      <c r="AB249">
        <v>99.83</v>
      </c>
      <c r="AC249">
        <v>1818</v>
      </c>
      <c r="AD249">
        <v>1814.91</v>
      </c>
      <c r="AE249">
        <v>99.83</v>
      </c>
      <c r="AF249">
        <v>12.26</v>
      </c>
      <c r="AG249">
        <v>4.4888890000000004</v>
      </c>
      <c r="AH249">
        <v>87.29</v>
      </c>
      <c r="AI249">
        <v>36.630000000000003</v>
      </c>
      <c r="AJ249" s="31">
        <f t="shared" ca="1" si="4"/>
        <v>6</v>
      </c>
      <c r="AK249" s="32">
        <v>0.65263501386849421</v>
      </c>
      <c r="AL249" s="33">
        <v>17.211300000000019</v>
      </c>
      <c r="AM249" s="26">
        <v>0</v>
      </c>
      <c r="AN249" s="26">
        <v>0</v>
      </c>
      <c r="AO249" s="26">
        <v>1</v>
      </c>
      <c r="AP249" s="26">
        <v>0</v>
      </c>
      <c r="AQ249" s="26">
        <v>0</v>
      </c>
      <c r="AR249">
        <v>0</v>
      </c>
      <c r="AS249">
        <v>1</v>
      </c>
      <c r="AT249">
        <v>1</v>
      </c>
      <c r="AU249">
        <v>5</v>
      </c>
    </row>
    <row r="250" spans="1:47" x14ac:dyDescent="0.25">
      <c r="A250" s="61">
        <v>41910.791666666664</v>
      </c>
      <c r="B250" t="s">
        <v>232</v>
      </c>
      <c r="C250" t="s">
        <v>12</v>
      </c>
      <c r="D250" t="s">
        <v>462</v>
      </c>
      <c r="E250" t="s">
        <v>316</v>
      </c>
      <c r="F250" t="s">
        <v>496</v>
      </c>
      <c r="G250">
        <v>4</v>
      </c>
      <c r="H250">
        <v>55</v>
      </c>
      <c r="I250">
        <v>21.86</v>
      </c>
      <c r="J250">
        <v>14.9</v>
      </c>
      <c r="K250">
        <v>2556</v>
      </c>
      <c r="L250">
        <v>0</v>
      </c>
      <c r="M250">
        <v>0</v>
      </c>
      <c r="N250">
        <v>2556</v>
      </c>
      <c r="O250">
        <v>20</v>
      </c>
      <c r="P250">
        <v>0.78</v>
      </c>
      <c r="Q250">
        <v>1179</v>
      </c>
      <c r="R250">
        <v>1176</v>
      </c>
      <c r="S250">
        <v>0</v>
      </c>
      <c r="T250">
        <v>0</v>
      </c>
      <c r="U250">
        <v>99.75</v>
      </c>
      <c r="V250">
        <v>98.97</v>
      </c>
      <c r="W250">
        <v>1176</v>
      </c>
      <c r="X250">
        <v>36</v>
      </c>
      <c r="Y250">
        <v>3.09</v>
      </c>
      <c r="Z250">
        <v>1471</v>
      </c>
      <c r="AA250">
        <v>1454.97</v>
      </c>
      <c r="AB250">
        <v>98.91</v>
      </c>
      <c r="AC250">
        <v>1461</v>
      </c>
      <c r="AD250">
        <v>1444.05</v>
      </c>
      <c r="AE250">
        <v>98.84</v>
      </c>
      <c r="AF250">
        <v>14.72</v>
      </c>
      <c r="AG250">
        <v>6.8166669999999998</v>
      </c>
      <c r="AH250">
        <v>98.81</v>
      </c>
      <c r="AI250">
        <v>46.3</v>
      </c>
      <c r="AJ250" s="31">
        <f t="shared" ca="1" si="4"/>
        <v>6</v>
      </c>
      <c r="AK250" s="32">
        <v>3.0899165722525486</v>
      </c>
      <c r="AL250" s="33">
        <v>12.143700000000013</v>
      </c>
      <c r="AM250" s="26">
        <v>0</v>
      </c>
      <c r="AN250" s="26">
        <v>0</v>
      </c>
      <c r="AO250" s="26">
        <v>1</v>
      </c>
      <c r="AP250" s="26">
        <v>0</v>
      </c>
      <c r="AQ250" s="26">
        <v>0</v>
      </c>
      <c r="AR250">
        <v>1</v>
      </c>
      <c r="AS250">
        <v>0</v>
      </c>
      <c r="AT250">
        <v>4</v>
      </c>
      <c r="AU250">
        <v>0</v>
      </c>
    </row>
    <row r="251" spans="1:47" x14ac:dyDescent="0.25">
      <c r="A251" s="61">
        <v>41910.791666666664</v>
      </c>
      <c r="B251" t="s">
        <v>232</v>
      </c>
      <c r="C251" t="s">
        <v>12</v>
      </c>
      <c r="D251" t="s">
        <v>378</v>
      </c>
      <c r="E251" t="s">
        <v>316</v>
      </c>
      <c r="F251" t="s">
        <v>379</v>
      </c>
      <c r="G251">
        <v>4</v>
      </c>
      <c r="H251">
        <v>55</v>
      </c>
      <c r="I251">
        <v>22.42</v>
      </c>
      <c r="J251">
        <v>14.9</v>
      </c>
      <c r="K251">
        <v>896</v>
      </c>
      <c r="L251">
        <v>0</v>
      </c>
      <c r="M251">
        <v>0</v>
      </c>
      <c r="N251">
        <v>896</v>
      </c>
      <c r="O251">
        <v>13</v>
      </c>
      <c r="P251">
        <v>1.45</v>
      </c>
      <c r="Q251">
        <v>479</v>
      </c>
      <c r="R251">
        <v>476</v>
      </c>
      <c r="S251">
        <v>0</v>
      </c>
      <c r="T251">
        <v>0</v>
      </c>
      <c r="U251">
        <v>99.37</v>
      </c>
      <c r="V251">
        <v>97.93</v>
      </c>
      <c r="W251">
        <v>476</v>
      </c>
      <c r="X251">
        <v>16</v>
      </c>
      <c r="Y251">
        <v>3.48</v>
      </c>
      <c r="Z251">
        <v>799</v>
      </c>
      <c r="AA251">
        <v>797.96</v>
      </c>
      <c r="AB251">
        <v>99.87</v>
      </c>
      <c r="AC251">
        <v>784</v>
      </c>
      <c r="AD251">
        <v>781.96</v>
      </c>
      <c r="AE251">
        <v>99.74</v>
      </c>
      <c r="AF251">
        <v>6.49</v>
      </c>
      <c r="AG251">
        <v>5.5555559999999997E-3</v>
      </c>
      <c r="AH251">
        <v>43.59</v>
      </c>
      <c r="AI251">
        <v>0.09</v>
      </c>
      <c r="AJ251" s="31">
        <f t="shared" ca="1" si="4"/>
        <v>6</v>
      </c>
      <c r="AK251" s="32">
        <v>3.4782608695652173</v>
      </c>
      <c r="AL251" s="33">
        <v>9.9152999999999683</v>
      </c>
      <c r="AM251" s="26">
        <v>0</v>
      </c>
      <c r="AN251" s="26">
        <v>0</v>
      </c>
      <c r="AO251" s="26">
        <v>2</v>
      </c>
      <c r="AP251" s="26">
        <v>0</v>
      </c>
      <c r="AQ251" s="26">
        <v>0</v>
      </c>
      <c r="AR251">
        <v>1</v>
      </c>
      <c r="AS251">
        <v>1</v>
      </c>
      <c r="AT251">
        <v>2</v>
      </c>
      <c r="AU251">
        <v>3</v>
      </c>
    </row>
    <row r="252" spans="1:47" x14ac:dyDescent="0.25">
      <c r="A252" s="61">
        <v>41910.791666666664</v>
      </c>
      <c r="B252" t="s">
        <v>232</v>
      </c>
      <c r="C252" t="s">
        <v>12</v>
      </c>
      <c r="D252" t="s">
        <v>378</v>
      </c>
      <c r="E252" t="s">
        <v>316</v>
      </c>
      <c r="F252" t="s">
        <v>463</v>
      </c>
      <c r="G252">
        <v>4</v>
      </c>
      <c r="H252">
        <v>55</v>
      </c>
      <c r="I252">
        <v>22.63</v>
      </c>
      <c r="J252">
        <v>15.76</v>
      </c>
      <c r="K252">
        <v>1175</v>
      </c>
      <c r="L252">
        <v>0</v>
      </c>
      <c r="M252">
        <v>0</v>
      </c>
      <c r="N252">
        <v>1175</v>
      </c>
      <c r="O252">
        <v>12</v>
      </c>
      <c r="P252">
        <v>1.02</v>
      </c>
      <c r="Q252">
        <v>536</v>
      </c>
      <c r="R252">
        <v>530</v>
      </c>
      <c r="S252">
        <v>0</v>
      </c>
      <c r="T252">
        <v>0</v>
      </c>
      <c r="U252">
        <v>98.88</v>
      </c>
      <c r="V252">
        <v>97.87</v>
      </c>
      <c r="W252">
        <v>530</v>
      </c>
      <c r="X252">
        <v>4</v>
      </c>
      <c r="Y252">
        <v>0.76</v>
      </c>
      <c r="Z252">
        <v>302</v>
      </c>
      <c r="AA252">
        <v>302</v>
      </c>
      <c r="AB252">
        <v>100</v>
      </c>
      <c r="AC252">
        <v>301</v>
      </c>
      <c r="AD252">
        <v>300.01</v>
      </c>
      <c r="AE252">
        <v>99.67</v>
      </c>
      <c r="AF252">
        <v>7.22</v>
      </c>
      <c r="AG252">
        <v>8.8888889999999998E-2</v>
      </c>
      <c r="AH252">
        <v>45.79</v>
      </c>
      <c r="AI252">
        <v>1.23</v>
      </c>
      <c r="AJ252" s="31">
        <f t="shared" ca="1" si="4"/>
        <v>6</v>
      </c>
      <c r="AK252" s="32">
        <v>0.75756140982178366</v>
      </c>
      <c r="AL252" s="33">
        <v>11.416799999999975</v>
      </c>
      <c r="AM252" s="26">
        <v>0</v>
      </c>
      <c r="AN252" s="26">
        <v>0</v>
      </c>
      <c r="AO252" s="26">
        <v>1</v>
      </c>
      <c r="AP252" s="26">
        <v>0</v>
      </c>
      <c r="AQ252" s="26">
        <v>1</v>
      </c>
      <c r="AR252">
        <v>0</v>
      </c>
      <c r="AS252">
        <v>1</v>
      </c>
      <c r="AT252">
        <v>1</v>
      </c>
      <c r="AU252">
        <v>5</v>
      </c>
    </row>
    <row r="253" spans="1:47" x14ac:dyDescent="0.25">
      <c r="A253" s="61">
        <v>41910.791666666664</v>
      </c>
      <c r="B253" t="s">
        <v>232</v>
      </c>
      <c r="C253" t="s">
        <v>12</v>
      </c>
      <c r="D253" t="s">
        <v>680</v>
      </c>
      <c r="E253" t="s">
        <v>316</v>
      </c>
      <c r="F253" t="s">
        <v>4862</v>
      </c>
      <c r="G253">
        <v>2</v>
      </c>
      <c r="H253">
        <v>27.88</v>
      </c>
      <c r="I253">
        <v>11.21</v>
      </c>
      <c r="J253">
        <v>5.84</v>
      </c>
      <c r="K253">
        <v>1629</v>
      </c>
      <c r="L253">
        <v>0</v>
      </c>
      <c r="M253">
        <v>0</v>
      </c>
      <c r="N253">
        <v>1629</v>
      </c>
      <c r="O253">
        <v>34</v>
      </c>
      <c r="P253">
        <v>2.09</v>
      </c>
      <c r="Q253">
        <v>555</v>
      </c>
      <c r="R253">
        <v>550</v>
      </c>
      <c r="S253">
        <v>0</v>
      </c>
      <c r="T253">
        <v>0</v>
      </c>
      <c r="U253">
        <v>99.1</v>
      </c>
      <c r="V253">
        <v>97.03</v>
      </c>
      <c r="W253">
        <v>550</v>
      </c>
      <c r="X253">
        <v>103</v>
      </c>
      <c r="Y253">
        <v>18.53</v>
      </c>
      <c r="Z253">
        <v>1653</v>
      </c>
      <c r="AA253">
        <v>1639.94</v>
      </c>
      <c r="AB253">
        <v>99.21</v>
      </c>
      <c r="AC253">
        <v>1653</v>
      </c>
      <c r="AD253">
        <v>1646.06</v>
      </c>
      <c r="AE253">
        <v>99.58</v>
      </c>
      <c r="AF253">
        <v>6.38</v>
      </c>
      <c r="AG253">
        <v>4.3277780000000003</v>
      </c>
      <c r="AH253">
        <v>109.17</v>
      </c>
      <c r="AI253">
        <v>67.86</v>
      </c>
      <c r="AJ253" s="31">
        <f t="shared" ca="1" si="4"/>
        <v>6</v>
      </c>
      <c r="AK253" s="32">
        <v>18.521182478601744</v>
      </c>
      <c r="AL253" s="33">
        <v>16.483499999999996</v>
      </c>
      <c r="AM253" s="26">
        <v>1</v>
      </c>
      <c r="AN253" s="26">
        <v>0</v>
      </c>
      <c r="AO253" s="26">
        <v>3</v>
      </c>
      <c r="AP253" s="26">
        <v>3</v>
      </c>
      <c r="AQ253" s="26">
        <v>0</v>
      </c>
      <c r="AR253">
        <v>1</v>
      </c>
      <c r="AS253">
        <v>1</v>
      </c>
      <c r="AT253">
        <v>4</v>
      </c>
      <c r="AU253">
        <v>1</v>
      </c>
    </row>
    <row r="254" spans="1:47" x14ac:dyDescent="0.25">
      <c r="A254" s="61">
        <v>41910.791666666664</v>
      </c>
      <c r="B254" t="s">
        <v>232</v>
      </c>
      <c r="C254" t="s">
        <v>12</v>
      </c>
      <c r="D254" t="s">
        <v>498</v>
      </c>
      <c r="E254" t="s">
        <v>316</v>
      </c>
      <c r="F254" t="s">
        <v>499</v>
      </c>
      <c r="G254">
        <v>5</v>
      </c>
      <c r="H254">
        <v>71</v>
      </c>
      <c r="I254">
        <v>28.41</v>
      </c>
      <c r="J254">
        <v>20.149999999999999</v>
      </c>
      <c r="K254">
        <v>2979</v>
      </c>
      <c r="L254">
        <v>0</v>
      </c>
      <c r="M254">
        <v>0</v>
      </c>
      <c r="N254">
        <v>2979</v>
      </c>
      <c r="O254">
        <v>20</v>
      </c>
      <c r="P254">
        <v>0.67</v>
      </c>
      <c r="Q254">
        <v>1244</v>
      </c>
      <c r="R254">
        <v>1234</v>
      </c>
      <c r="S254">
        <v>0</v>
      </c>
      <c r="T254">
        <v>0</v>
      </c>
      <c r="U254">
        <v>99.2</v>
      </c>
      <c r="V254">
        <v>98.54</v>
      </c>
      <c r="W254">
        <v>1234</v>
      </c>
      <c r="X254">
        <v>30</v>
      </c>
      <c r="Y254">
        <v>2.44</v>
      </c>
      <c r="Z254">
        <v>341</v>
      </c>
      <c r="AA254">
        <v>326.98</v>
      </c>
      <c r="AB254">
        <v>95.89</v>
      </c>
      <c r="AC254">
        <v>323</v>
      </c>
      <c r="AD254">
        <v>323</v>
      </c>
      <c r="AE254">
        <v>100</v>
      </c>
      <c r="AF254">
        <v>17.22</v>
      </c>
      <c r="AG254">
        <v>7.9333330000000002</v>
      </c>
      <c r="AH254">
        <v>85.44</v>
      </c>
      <c r="AI254">
        <v>46.08</v>
      </c>
      <c r="AJ254" s="31">
        <f t="shared" ca="1" si="4"/>
        <v>6</v>
      </c>
      <c r="AK254" s="32">
        <v>2.438984731955578</v>
      </c>
      <c r="AL254" s="33">
        <v>18.162399999999923</v>
      </c>
      <c r="AM254" s="26">
        <v>0</v>
      </c>
      <c r="AN254" s="26">
        <v>0</v>
      </c>
      <c r="AO254" s="26">
        <v>1</v>
      </c>
      <c r="AP254" s="26">
        <v>0</v>
      </c>
      <c r="AQ254" s="26">
        <v>0</v>
      </c>
      <c r="AR254">
        <v>1</v>
      </c>
      <c r="AS254">
        <v>0</v>
      </c>
      <c r="AT254">
        <v>1</v>
      </c>
      <c r="AU254">
        <v>0</v>
      </c>
    </row>
    <row r="255" spans="1:47" x14ac:dyDescent="0.25">
      <c r="A255" s="61">
        <v>41910.791666666664</v>
      </c>
      <c r="B255" t="s">
        <v>232</v>
      </c>
      <c r="C255" t="s">
        <v>12</v>
      </c>
      <c r="D255" t="s">
        <v>993</v>
      </c>
      <c r="E255" t="s">
        <v>316</v>
      </c>
      <c r="F255" t="s">
        <v>1005</v>
      </c>
      <c r="G255">
        <v>6</v>
      </c>
      <c r="H255">
        <v>87</v>
      </c>
      <c r="I255">
        <v>32.93</v>
      </c>
      <c r="J255">
        <v>24.63</v>
      </c>
      <c r="K255">
        <v>2268</v>
      </c>
      <c r="L255">
        <v>0</v>
      </c>
      <c r="M255">
        <v>0</v>
      </c>
      <c r="N255">
        <v>2268</v>
      </c>
      <c r="O255">
        <v>40</v>
      </c>
      <c r="P255">
        <v>1.76</v>
      </c>
      <c r="Q255">
        <v>845</v>
      </c>
      <c r="R255">
        <v>838</v>
      </c>
      <c r="S255">
        <v>0</v>
      </c>
      <c r="T255">
        <v>0</v>
      </c>
      <c r="U255">
        <v>99.17</v>
      </c>
      <c r="V255">
        <v>97.42</v>
      </c>
      <c r="W255">
        <v>838</v>
      </c>
      <c r="X255">
        <v>15</v>
      </c>
      <c r="Y255">
        <v>2.19</v>
      </c>
      <c r="Z255">
        <v>2124</v>
      </c>
      <c r="AA255">
        <v>1893.97</v>
      </c>
      <c r="AB255">
        <v>89.17</v>
      </c>
      <c r="AC255">
        <v>1769</v>
      </c>
      <c r="AD255">
        <v>1739.99</v>
      </c>
      <c r="AE255">
        <v>98.36</v>
      </c>
      <c r="AF255">
        <v>11.29</v>
      </c>
      <c r="AG255">
        <v>6.5222220000000002</v>
      </c>
      <c r="AH255">
        <v>45.86</v>
      </c>
      <c r="AI255">
        <v>57.75</v>
      </c>
      <c r="AJ255" s="31">
        <f t="shared" ca="1" si="4"/>
        <v>6</v>
      </c>
      <c r="AK255" s="32">
        <v>2.1929183357211786</v>
      </c>
      <c r="AL255" s="33">
        <v>21.800999999999984</v>
      </c>
      <c r="AM255" s="26">
        <v>0</v>
      </c>
      <c r="AN255" s="26">
        <v>0</v>
      </c>
      <c r="AO255" s="26">
        <v>2</v>
      </c>
      <c r="AP255" s="26">
        <v>0</v>
      </c>
      <c r="AQ255" s="26">
        <v>0</v>
      </c>
      <c r="AR255">
        <v>1</v>
      </c>
      <c r="AS255">
        <v>1</v>
      </c>
      <c r="AT255">
        <v>3</v>
      </c>
      <c r="AU255">
        <v>5</v>
      </c>
    </row>
    <row r="256" spans="1:47" x14ac:dyDescent="0.25">
      <c r="A256" s="61">
        <v>41910.791666666664</v>
      </c>
      <c r="B256" t="s">
        <v>232</v>
      </c>
      <c r="C256" t="s">
        <v>12</v>
      </c>
      <c r="D256" t="s">
        <v>682</v>
      </c>
      <c r="E256" t="s">
        <v>316</v>
      </c>
      <c r="F256" t="s">
        <v>1078</v>
      </c>
      <c r="G256">
        <v>2</v>
      </c>
      <c r="H256">
        <v>23</v>
      </c>
      <c r="I256">
        <v>10.65</v>
      </c>
      <c r="J256">
        <v>5.84</v>
      </c>
      <c r="K256">
        <v>673</v>
      </c>
      <c r="L256">
        <v>0</v>
      </c>
      <c r="M256">
        <v>0</v>
      </c>
      <c r="N256">
        <v>673</v>
      </c>
      <c r="O256">
        <v>4</v>
      </c>
      <c r="P256">
        <v>0.59</v>
      </c>
      <c r="Q256">
        <v>286</v>
      </c>
      <c r="R256">
        <v>279</v>
      </c>
      <c r="S256">
        <v>0</v>
      </c>
      <c r="T256">
        <v>0</v>
      </c>
      <c r="U256">
        <v>97.55</v>
      </c>
      <c r="V256">
        <v>96.97</v>
      </c>
      <c r="W256">
        <v>279</v>
      </c>
      <c r="X256">
        <v>2</v>
      </c>
      <c r="Y256">
        <v>0.71</v>
      </c>
      <c r="Z256">
        <v>200</v>
      </c>
      <c r="AA256">
        <v>200</v>
      </c>
      <c r="AB256">
        <v>100</v>
      </c>
      <c r="AC256">
        <v>206</v>
      </c>
      <c r="AD256">
        <v>202.99</v>
      </c>
      <c r="AE256">
        <v>98.54</v>
      </c>
      <c r="AF256">
        <v>4.93</v>
      </c>
      <c r="AG256">
        <v>2.9888889999999999</v>
      </c>
      <c r="AH256">
        <v>84.45</v>
      </c>
      <c r="AI256">
        <v>60.59</v>
      </c>
      <c r="AJ256" s="31">
        <f t="shared" ca="1" si="4"/>
        <v>6</v>
      </c>
      <c r="AK256" s="32">
        <v>0.70924500868825135</v>
      </c>
      <c r="AL256" s="33">
        <v>8.6658000000000044</v>
      </c>
      <c r="AM256" s="26">
        <v>0</v>
      </c>
      <c r="AN256" s="26">
        <v>0</v>
      </c>
      <c r="AO256" s="26">
        <v>1</v>
      </c>
      <c r="AP256" s="26">
        <v>0</v>
      </c>
      <c r="AQ256" s="26">
        <v>0</v>
      </c>
      <c r="AR256">
        <v>0</v>
      </c>
      <c r="AS256">
        <v>1</v>
      </c>
      <c r="AT256">
        <v>0</v>
      </c>
      <c r="AU256">
        <v>2</v>
      </c>
    </row>
    <row r="257" spans="1:47" x14ac:dyDescent="0.25">
      <c r="A257" s="61">
        <v>41910.791666666664</v>
      </c>
      <c r="B257" t="s">
        <v>232</v>
      </c>
      <c r="C257" t="s">
        <v>12</v>
      </c>
      <c r="D257" t="s">
        <v>348</v>
      </c>
      <c r="E257" t="s">
        <v>316</v>
      </c>
      <c r="F257" t="s">
        <v>349</v>
      </c>
      <c r="G257">
        <v>3</v>
      </c>
      <c r="H257">
        <v>39</v>
      </c>
      <c r="I257">
        <v>16.829999999999998</v>
      </c>
      <c r="J257">
        <v>10.66</v>
      </c>
      <c r="K257">
        <v>1196</v>
      </c>
      <c r="L257">
        <v>0</v>
      </c>
      <c r="M257">
        <v>0</v>
      </c>
      <c r="N257">
        <v>1196</v>
      </c>
      <c r="O257">
        <v>10</v>
      </c>
      <c r="P257">
        <v>0.84</v>
      </c>
      <c r="Q257">
        <v>587</v>
      </c>
      <c r="R257">
        <v>583</v>
      </c>
      <c r="S257">
        <v>0</v>
      </c>
      <c r="T257">
        <v>0</v>
      </c>
      <c r="U257">
        <v>99.32</v>
      </c>
      <c r="V257">
        <v>98.49</v>
      </c>
      <c r="W257">
        <v>583</v>
      </c>
      <c r="X257">
        <v>30</v>
      </c>
      <c r="Y257">
        <v>4.74</v>
      </c>
      <c r="Z257">
        <v>697</v>
      </c>
      <c r="AA257">
        <v>696.02</v>
      </c>
      <c r="AB257">
        <v>99.86</v>
      </c>
      <c r="AC257">
        <v>746</v>
      </c>
      <c r="AD257">
        <v>743.99</v>
      </c>
      <c r="AE257">
        <v>99.73</v>
      </c>
      <c r="AF257">
        <v>9.5299999999999994</v>
      </c>
      <c r="AG257">
        <v>4.6833330000000002</v>
      </c>
      <c r="AH257">
        <v>89.38</v>
      </c>
      <c r="AI257">
        <v>49.15</v>
      </c>
      <c r="AJ257" s="31">
        <f t="shared" ca="1" si="4"/>
        <v>6</v>
      </c>
      <c r="AK257" s="32">
        <v>4.7545842116106938</v>
      </c>
      <c r="AL257" s="33">
        <v>8.8637000000000299</v>
      </c>
      <c r="AM257" s="26">
        <v>0</v>
      </c>
      <c r="AN257" s="26">
        <v>0</v>
      </c>
      <c r="AO257" s="26">
        <v>1</v>
      </c>
      <c r="AP257" s="26">
        <v>3</v>
      </c>
      <c r="AQ257" s="26">
        <v>1</v>
      </c>
      <c r="AR257">
        <v>1</v>
      </c>
      <c r="AS257">
        <v>0</v>
      </c>
      <c r="AT257">
        <v>7</v>
      </c>
      <c r="AU257">
        <v>5</v>
      </c>
    </row>
    <row r="258" spans="1:47" x14ac:dyDescent="0.25">
      <c r="A258" s="61">
        <v>41910.791666666664</v>
      </c>
      <c r="B258" t="s">
        <v>232</v>
      </c>
      <c r="C258" t="s">
        <v>12</v>
      </c>
      <c r="D258" t="s">
        <v>456</v>
      </c>
      <c r="E258" t="s">
        <v>316</v>
      </c>
      <c r="F258" t="s">
        <v>482</v>
      </c>
      <c r="G258">
        <v>4</v>
      </c>
      <c r="H258">
        <v>55</v>
      </c>
      <c r="I258">
        <v>21.21</v>
      </c>
      <c r="J258">
        <v>14.04</v>
      </c>
      <c r="K258">
        <v>1921</v>
      </c>
      <c r="L258">
        <v>0</v>
      </c>
      <c r="M258">
        <v>0</v>
      </c>
      <c r="N258">
        <v>1921</v>
      </c>
      <c r="O258">
        <v>28</v>
      </c>
      <c r="P258">
        <v>1.46</v>
      </c>
      <c r="Q258">
        <v>795</v>
      </c>
      <c r="R258">
        <v>787</v>
      </c>
      <c r="S258">
        <v>0</v>
      </c>
      <c r="T258">
        <v>0</v>
      </c>
      <c r="U258">
        <v>98.99</v>
      </c>
      <c r="V258">
        <v>97.54</v>
      </c>
      <c r="W258">
        <v>787</v>
      </c>
      <c r="X258">
        <v>13</v>
      </c>
      <c r="Y258">
        <v>1.66</v>
      </c>
      <c r="Z258">
        <v>19</v>
      </c>
      <c r="AA258">
        <v>17</v>
      </c>
      <c r="AB258">
        <v>89.47</v>
      </c>
      <c r="AC258">
        <v>16</v>
      </c>
      <c r="AD258">
        <v>15</v>
      </c>
      <c r="AE258">
        <v>93.75</v>
      </c>
      <c r="AF258">
        <v>10.94</v>
      </c>
      <c r="AG258">
        <v>4.3888889999999998</v>
      </c>
      <c r="AH258">
        <v>77.91</v>
      </c>
      <c r="AI258">
        <v>40.119999999999997</v>
      </c>
      <c r="AJ258" s="31">
        <f t="shared" ref="AJ258:AJ321" ca="1" si="5">DAY(TODAY()-DAY(A258))</f>
        <v>6</v>
      </c>
      <c r="AK258" s="32">
        <v>1.6560509554140128</v>
      </c>
      <c r="AL258" s="33">
        <v>19.556999999999949</v>
      </c>
      <c r="AM258" s="26">
        <v>0</v>
      </c>
      <c r="AN258" s="26">
        <v>0</v>
      </c>
      <c r="AO258" s="26">
        <v>1</v>
      </c>
      <c r="AP258" s="26">
        <v>0</v>
      </c>
      <c r="AQ258" s="26">
        <v>0</v>
      </c>
      <c r="AR258">
        <v>0</v>
      </c>
      <c r="AS258">
        <v>1</v>
      </c>
      <c r="AT258">
        <v>1</v>
      </c>
      <c r="AU258">
        <v>3</v>
      </c>
    </row>
    <row r="259" spans="1:47" x14ac:dyDescent="0.25">
      <c r="A259" s="61">
        <v>41910.791666666664</v>
      </c>
      <c r="B259" t="s">
        <v>232</v>
      </c>
      <c r="C259" t="s">
        <v>12</v>
      </c>
      <c r="D259" t="s">
        <v>483</v>
      </c>
      <c r="E259" t="s">
        <v>316</v>
      </c>
      <c r="F259" t="s">
        <v>484</v>
      </c>
      <c r="G259">
        <v>2</v>
      </c>
      <c r="H259">
        <v>23</v>
      </c>
      <c r="I259">
        <v>10.16</v>
      </c>
      <c r="J259">
        <v>5.08</v>
      </c>
      <c r="K259">
        <v>687</v>
      </c>
      <c r="L259">
        <v>0</v>
      </c>
      <c r="M259">
        <v>0</v>
      </c>
      <c r="N259">
        <v>687</v>
      </c>
      <c r="O259">
        <v>7</v>
      </c>
      <c r="P259">
        <v>1.02</v>
      </c>
      <c r="Q259">
        <v>363</v>
      </c>
      <c r="R259">
        <v>357</v>
      </c>
      <c r="S259">
        <v>0</v>
      </c>
      <c r="T259">
        <v>0</v>
      </c>
      <c r="U259">
        <v>98.35</v>
      </c>
      <c r="V259">
        <v>97.35</v>
      </c>
      <c r="W259">
        <v>357</v>
      </c>
      <c r="X259">
        <v>14</v>
      </c>
      <c r="Y259">
        <v>3.78</v>
      </c>
      <c r="Z259">
        <v>1019</v>
      </c>
      <c r="AA259">
        <v>1014.01</v>
      </c>
      <c r="AB259">
        <v>99.51</v>
      </c>
      <c r="AC259">
        <v>1037</v>
      </c>
      <c r="AD259">
        <v>1027.04</v>
      </c>
      <c r="AE259">
        <v>99.04</v>
      </c>
      <c r="AF259">
        <v>5.68</v>
      </c>
      <c r="AG259">
        <v>4.8499999999999996</v>
      </c>
      <c r="AH259">
        <v>111.79</v>
      </c>
      <c r="AI259">
        <v>85.34</v>
      </c>
      <c r="AJ259" s="31">
        <f t="shared" ca="1" si="5"/>
        <v>6</v>
      </c>
      <c r="AK259" s="32">
        <v>3.783477015377132</v>
      </c>
      <c r="AL259" s="33">
        <v>9.6195000000000217</v>
      </c>
      <c r="AM259" s="26">
        <v>0</v>
      </c>
      <c r="AN259" s="26">
        <v>0</v>
      </c>
      <c r="AO259" s="26">
        <v>2</v>
      </c>
      <c r="AP259" s="26">
        <v>1</v>
      </c>
      <c r="AQ259" s="26">
        <v>0</v>
      </c>
      <c r="AR259">
        <v>1</v>
      </c>
      <c r="AS259">
        <v>1</v>
      </c>
      <c r="AT259">
        <v>3</v>
      </c>
      <c r="AU259">
        <v>3</v>
      </c>
    </row>
    <row r="260" spans="1:47" x14ac:dyDescent="0.25">
      <c r="A260" s="61">
        <v>41910.791666666664</v>
      </c>
      <c r="B260" t="s">
        <v>232</v>
      </c>
      <c r="C260" t="s">
        <v>20</v>
      </c>
      <c r="D260" t="s">
        <v>5162</v>
      </c>
      <c r="E260" t="s">
        <v>316</v>
      </c>
      <c r="F260" t="s">
        <v>5164</v>
      </c>
      <c r="G260">
        <v>2</v>
      </c>
      <c r="H260">
        <v>23</v>
      </c>
      <c r="I260">
        <v>8.77</v>
      </c>
      <c r="J260">
        <v>4.34</v>
      </c>
      <c r="K260">
        <v>626</v>
      </c>
      <c r="L260">
        <v>0</v>
      </c>
      <c r="M260">
        <v>0</v>
      </c>
      <c r="N260">
        <v>626</v>
      </c>
      <c r="O260">
        <v>1</v>
      </c>
      <c r="P260">
        <v>0.16</v>
      </c>
      <c r="Q260">
        <v>147</v>
      </c>
      <c r="R260">
        <v>141</v>
      </c>
      <c r="S260">
        <v>0</v>
      </c>
      <c r="T260">
        <v>0</v>
      </c>
      <c r="U260">
        <v>95.92</v>
      </c>
      <c r="V260">
        <v>95.77</v>
      </c>
      <c r="W260">
        <v>141</v>
      </c>
      <c r="X260">
        <v>3</v>
      </c>
      <c r="Y260">
        <v>2.65</v>
      </c>
      <c r="Z260">
        <v>446</v>
      </c>
      <c r="AA260">
        <v>441.99</v>
      </c>
      <c r="AB260">
        <v>99.1</v>
      </c>
      <c r="AC260">
        <v>416</v>
      </c>
      <c r="AD260">
        <v>414</v>
      </c>
      <c r="AE260">
        <v>99.52</v>
      </c>
      <c r="AF260">
        <v>2.46</v>
      </c>
      <c r="AG260">
        <v>0.48888890000000002</v>
      </c>
      <c r="AH260">
        <v>56.51</v>
      </c>
      <c r="AI260">
        <v>19.91</v>
      </c>
      <c r="AJ260" s="31">
        <f t="shared" ca="1" si="5"/>
        <v>6</v>
      </c>
      <c r="AK260" s="32">
        <v>2.6546323334218211</v>
      </c>
      <c r="AL260" s="33">
        <v>6.218100000000006</v>
      </c>
      <c r="AM260" s="26">
        <v>0</v>
      </c>
      <c r="AN260" s="26">
        <v>0</v>
      </c>
      <c r="AO260" s="26">
        <v>1</v>
      </c>
      <c r="AP260" s="26">
        <v>0</v>
      </c>
      <c r="AQ260" s="26">
        <v>0</v>
      </c>
      <c r="AR260">
        <v>0</v>
      </c>
      <c r="AS260">
        <v>1</v>
      </c>
      <c r="AT260">
        <v>0</v>
      </c>
      <c r="AU260">
        <v>1</v>
      </c>
    </row>
    <row r="261" spans="1:47" x14ac:dyDescent="0.25">
      <c r="A261" s="61">
        <v>41910.791666666664</v>
      </c>
      <c r="B261" t="s">
        <v>232</v>
      </c>
      <c r="C261" t="s">
        <v>14</v>
      </c>
      <c r="D261" t="s">
        <v>811</v>
      </c>
      <c r="E261" t="s">
        <v>316</v>
      </c>
      <c r="F261" t="s">
        <v>5419</v>
      </c>
      <c r="G261">
        <v>4</v>
      </c>
      <c r="H261">
        <v>55</v>
      </c>
      <c r="I261">
        <v>22.42</v>
      </c>
      <c r="J261">
        <v>14.9</v>
      </c>
      <c r="K261">
        <v>955</v>
      </c>
      <c r="L261">
        <v>0</v>
      </c>
      <c r="M261">
        <v>0</v>
      </c>
      <c r="N261">
        <v>955</v>
      </c>
      <c r="O261">
        <v>4</v>
      </c>
      <c r="P261">
        <v>0.42</v>
      </c>
      <c r="Q261">
        <v>436</v>
      </c>
      <c r="R261">
        <v>436</v>
      </c>
      <c r="S261">
        <v>0</v>
      </c>
      <c r="T261">
        <v>0</v>
      </c>
      <c r="U261">
        <v>100</v>
      </c>
      <c r="V261">
        <v>99.58</v>
      </c>
      <c r="W261">
        <v>436</v>
      </c>
      <c r="X261">
        <v>9</v>
      </c>
      <c r="Y261">
        <v>2.1</v>
      </c>
      <c r="Z261">
        <v>425</v>
      </c>
      <c r="AA261">
        <v>425</v>
      </c>
      <c r="AB261">
        <v>100</v>
      </c>
      <c r="AC261">
        <v>419</v>
      </c>
      <c r="AD261">
        <v>417.99</v>
      </c>
      <c r="AE261">
        <v>99.76</v>
      </c>
      <c r="AF261">
        <v>8.52</v>
      </c>
      <c r="AG261">
        <v>3.3333340000000003E-2</v>
      </c>
      <c r="AH261">
        <v>57.2</v>
      </c>
      <c r="AI261">
        <v>0.39</v>
      </c>
      <c r="AJ261" s="31">
        <f t="shared" ca="1" si="5"/>
        <v>6</v>
      </c>
      <c r="AK261" s="32">
        <v>2.0979510011888389</v>
      </c>
      <c r="AL261" s="33">
        <v>1.8312000000000075</v>
      </c>
      <c r="AM261" s="26">
        <v>0</v>
      </c>
      <c r="AN261" s="26">
        <v>0</v>
      </c>
      <c r="AO261" s="26">
        <v>1</v>
      </c>
      <c r="AP261" s="26">
        <v>0</v>
      </c>
      <c r="AQ261" s="26">
        <v>0</v>
      </c>
      <c r="AR261">
        <v>1</v>
      </c>
      <c r="AS261">
        <v>0</v>
      </c>
      <c r="AT261">
        <v>2</v>
      </c>
      <c r="AU261">
        <v>1</v>
      </c>
    </row>
    <row r="262" spans="1:47" x14ac:dyDescent="0.25">
      <c r="A262" s="61">
        <v>41910.791666666664</v>
      </c>
      <c r="B262" t="s">
        <v>232</v>
      </c>
      <c r="C262" t="s">
        <v>14</v>
      </c>
      <c r="D262" t="s">
        <v>490</v>
      </c>
      <c r="E262" t="s">
        <v>316</v>
      </c>
      <c r="F262" t="s">
        <v>491</v>
      </c>
      <c r="G262">
        <v>2</v>
      </c>
      <c r="H262">
        <v>23</v>
      </c>
      <c r="I262">
        <v>10.34</v>
      </c>
      <c r="J262">
        <v>5.08</v>
      </c>
      <c r="K262">
        <v>914</v>
      </c>
      <c r="L262">
        <v>0</v>
      </c>
      <c r="M262">
        <v>0</v>
      </c>
      <c r="N262">
        <v>914</v>
      </c>
      <c r="O262">
        <v>8</v>
      </c>
      <c r="P262">
        <v>0.88</v>
      </c>
      <c r="Q262">
        <v>279</v>
      </c>
      <c r="R262">
        <v>277</v>
      </c>
      <c r="S262">
        <v>0</v>
      </c>
      <c r="T262">
        <v>0</v>
      </c>
      <c r="U262">
        <v>99.28</v>
      </c>
      <c r="V262">
        <v>98.41</v>
      </c>
      <c r="W262">
        <v>277</v>
      </c>
      <c r="X262">
        <v>6</v>
      </c>
      <c r="Y262">
        <v>2.17</v>
      </c>
      <c r="Z262">
        <v>18</v>
      </c>
      <c r="AA262">
        <v>16</v>
      </c>
      <c r="AB262">
        <v>88.89</v>
      </c>
      <c r="AC262">
        <v>16</v>
      </c>
      <c r="AD262">
        <v>15</v>
      </c>
      <c r="AE262">
        <v>93.75</v>
      </c>
      <c r="AF262">
        <v>4.55</v>
      </c>
      <c r="AG262">
        <v>3.5111110000000001</v>
      </c>
      <c r="AH262">
        <v>89.5</v>
      </c>
      <c r="AI262">
        <v>77.17</v>
      </c>
      <c r="AJ262" s="31">
        <f t="shared" ca="1" si="5"/>
        <v>6</v>
      </c>
      <c r="AK262" s="32">
        <v>2.1739130434782608</v>
      </c>
      <c r="AL262" s="33">
        <v>4.4361000000000095</v>
      </c>
      <c r="AM262" s="26">
        <v>0</v>
      </c>
      <c r="AN262" s="26">
        <v>0</v>
      </c>
      <c r="AO262" s="26">
        <v>1</v>
      </c>
      <c r="AP262" s="26">
        <v>0</v>
      </c>
      <c r="AQ262" s="26">
        <v>0</v>
      </c>
      <c r="AR262">
        <v>1</v>
      </c>
      <c r="AS262">
        <v>0</v>
      </c>
      <c r="AT262">
        <v>2</v>
      </c>
      <c r="AU262">
        <v>0</v>
      </c>
    </row>
    <row r="263" spans="1:47" x14ac:dyDescent="0.25">
      <c r="A263" s="61">
        <v>41910.791666666664</v>
      </c>
      <c r="B263" t="s">
        <v>232</v>
      </c>
      <c r="C263" t="s">
        <v>14</v>
      </c>
      <c r="D263" t="s">
        <v>317</v>
      </c>
      <c r="E263" t="s">
        <v>316</v>
      </c>
      <c r="F263" t="s">
        <v>318</v>
      </c>
      <c r="G263">
        <v>2</v>
      </c>
      <c r="H263">
        <v>31</v>
      </c>
      <c r="I263">
        <v>9.43</v>
      </c>
      <c r="J263">
        <v>4.34</v>
      </c>
      <c r="K263">
        <v>782</v>
      </c>
      <c r="L263">
        <v>0</v>
      </c>
      <c r="M263">
        <v>0</v>
      </c>
      <c r="N263">
        <v>782</v>
      </c>
      <c r="O263">
        <v>6</v>
      </c>
      <c r="P263">
        <v>0.77</v>
      </c>
      <c r="Q263">
        <v>119</v>
      </c>
      <c r="R263">
        <v>118</v>
      </c>
      <c r="S263">
        <v>0</v>
      </c>
      <c r="T263">
        <v>0</v>
      </c>
      <c r="U263">
        <v>99.16</v>
      </c>
      <c r="V263">
        <v>98.4</v>
      </c>
      <c r="W263">
        <v>118</v>
      </c>
      <c r="X263">
        <v>8</v>
      </c>
      <c r="Y263">
        <v>6.2</v>
      </c>
      <c r="Z263">
        <v>490</v>
      </c>
      <c r="AA263">
        <v>103.98</v>
      </c>
      <c r="AB263">
        <v>21.22</v>
      </c>
      <c r="AC263">
        <v>116</v>
      </c>
      <c r="AD263">
        <v>115</v>
      </c>
      <c r="AE263">
        <v>99.14</v>
      </c>
      <c r="AF263">
        <v>2.73</v>
      </c>
      <c r="AG263">
        <v>0.26666669999999998</v>
      </c>
      <c r="AH263">
        <v>62.78</v>
      </c>
      <c r="AI263">
        <v>9.7799999999999994</v>
      </c>
      <c r="AJ263" s="31">
        <f t="shared" ca="1" si="5"/>
        <v>6</v>
      </c>
      <c r="AK263" s="32">
        <v>6.2005890559603172</v>
      </c>
      <c r="AL263" s="33">
        <v>1.9039999999999933</v>
      </c>
      <c r="AM263" s="26">
        <v>1</v>
      </c>
      <c r="AN263" s="26">
        <v>0</v>
      </c>
      <c r="AO263" s="26">
        <v>2</v>
      </c>
      <c r="AP263" s="26">
        <v>5</v>
      </c>
      <c r="AQ263" s="26">
        <v>0</v>
      </c>
      <c r="AR263">
        <v>1</v>
      </c>
      <c r="AS263">
        <v>0</v>
      </c>
      <c r="AT263">
        <v>5</v>
      </c>
      <c r="AU263">
        <v>0</v>
      </c>
    </row>
    <row r="264" spans="1:47" x14ac:dyDescent="0.25">
      <c r="A264" s="61">
        <v>41910.291666666664</v>
      </c>
      <c r="B264" t="s">
        <v>232</v>
      </c>
      <c r="C264" t="s">
        <v>13</v>
      </c>
      <c r="D264" t="s">
        <v>862</v>
      </c>
      <c r="E264" t="s">
        <v>319</v>
      </c>
      <c r="F264" t="s">
        <v>5744</v>
      </c>
      <c r="G264">
        <v>2</v>
      </c>
      <c r="H264">
        <v>23</v>
      </c>
      <c r="I264">
        <v>10.029999999999999</v>
      </c>
      <c r="J264">
        <v>5.08</v>
      </c>
      <c r="K264">
        <v>2693</v>
      </c>
      <c r="L264">
        <v>0</v>
      </c>
      <c r="M264">
        <v>0</v>
      </c>
      <c r="N264">
        <v>2693</v>
      </c>
      <c r="O264">
        <v>12</v>
      </c>
      <c r="P264">
        <v>0.45</v>
      </c>
      <c r="Q264">
        <v>255</v>
      </c>
      <c r="R264">
        <v>251</v>
      </c>
      <c r="S264">
        <v>0</v>
      </c>
      <c r="T264">
        <v>0</v>
      </c>
      <c r="U264">
        <v>98.43</v>
      </c>
      <c r="V264">
        <v>97.99</v>
      </c>
      <c r="W264">
        <v>251</v>
      </c>
      <c r="X264">
        <v>0</v>
      </c>
      <c r="Y264">
        <v>0</v>
      </c>
      <c r="Z264">
        <v>87</v>
      </c>
      <c r="AA264">
        <v>83</v>
      </c>
      <c r="AB264">
        <v>95.4</v>
      </c>
      <c r="AC264">
        <v>104</v>
      </c>
      <c r="AD264">
        <v>94</v>
      </c>
      <c r="AE264">
        <v>90.38</v>
      </c>
      <c r="AF264">
        <v>3.03</v>
      </c>
      <c r="AG264">
        <v>0.38333329999999999</v>
      </c>
      <c r="AH264">
        <v>59.56</v>
      </c>
      <c r="AI264">
        <v>12.66</v>
      </c>
      <c r="AJ264" s="31">
        <f t="shared" ca="1" si="5"/>
        <v>6</v>
      </c>
      <c r="AK264" s="32">
        <v>0</v>
      </c>
      <c r="AL264" s="33">
        <v>5.125500000000013</v>
      </c>
      <c r="AM264" s="26">
        <v>0</v>
      </c>
      <c r="AN264" s="26">
        <v>0</v>
      </c>
      <c r="AO264" s="26">
        <v>1</v>
      </c>
      <c r="AP264" s="26">
        <v>0</v>
      </c>
      <c r="AQ264" s="26">
        <v>0</v>
      </c>
      <c r="AR264">
        <v>0</v>
      </c>
      <c r="AS264">
        <v>1</v>
      </c>
      <c r="AT264">
        <v>1</v>
      </c>
      <c r="AU264">
        <v>1</v>
      </c>
    </row>
    <row r="265" spans="1:47" x14ac:dyDescent="0.25">
      <c r="A265" s="61">
        <v>41910.416666666664</v>
      </c>
      <c r="B265" t="s">
        <v>232</v>
      </c>
      <c r="C265" t="s">
        <v>13</v>
      </c>
      <c r="D265" t="s">
        <v>5739</v>
      </c>
      <c r="E265" t="s">
        <v>319</v>
      </c>
      <c r="F265" t="s">
        <v>5741</v>
      </c>
      <c r="G265">
        <v>2</v>
      </c>
      <c r="H265">
        <v>23</v>
      </c>
      <c r="I265">
        <v>10.14</v>
      </c>
      <c r="J265">
        <v>5.08</v>
      </c>
      <c r="K265">
        <v>3112</v>
      </c>
      <c r="L265">
        <v>0</v>
      </c>
      <c r="M265">
        <v>0</v>
      </c>
      <c r="N265">
        <v>3112</v>
      </c>
      <c r="O265">
        <v>27</v>
      </c>
      <c r="P265">
        <v>0.87</v>
      </c>
      <c r="Q265">
        <v>248</v>
      </c>
      <c r="R265">
        <v>247</v>
      </c>
      <c r="S265">
        <v>0</v>
      </c>
      <c r="T265">
        <v>0</v>
      </c>
      <c r="U265">
        <v>99.6</v>
      </c>
      <c r="V265">
        <v>98.73</v>
      </c>
      <c r="W265">
        <v>247</v>
      </c>
      <c r="X265">
        <v>11</v>
      </c>
      <c r="Y265">
        <v>4.5999999999999996</v>
      </c>
      <c r="Z265">
        <v>103</v>
      </c>
      <c r="AA265">
        <v>99</v>
      </c>
      <c r="AB265">
        <v>96.12</v>
      </c>
      <c r="AC265">
        <v>98</v>
      </c>
      <c r="AD265">
        <v>91</v>
      </c>
      <c r="AE265">
        <v>92.86</v>
      </c>
      <c r="AF265">
        <v>2.71</v>
      </c>
      <c r="AG265">
        <v>1.6</v>
      </c>
      <c r="AH265">
        <v>53.22</v>
      </c>
      <c r="AI265">
        <v>59.14</v>
      </c>
      <c r="AJ265" s="31">
        <f t="shared" ca="1" si="5"/>
        <v>6</v>
      </c>
      <c r="AK265" s="32">
        <v>4.6025104602510458</v>
      </c>
      <c r="AL265" s="33">
        <v>3.1495999999999902</v>
      </c>
      <c r="AM265" s="26">
        <v>0</v>
      </c>
      <c r="AN265" s="26">
        <v>0</v>
      </c>
      <c r="AO265" s="26">
        <v>1</v>
      </c>
      <c r="AP265" s="26">
        <v>0</v>
      </c>
      <c r="AQ265" s="26">
        <v>0</v>
      </c>
      <c r="AR265">
        <v>1</v>
      </c>
      <c r="AS265">
        <v>0</v>
      </c>
      <c r="AT265">
        <v>1</v>
      </c>
      <c r="AU265">
        <v>1</v>
      </c>
    </row>
    <row r="266" spans="1:47" x14ac:dyDescent="0.25">
      <c r="A266" s="61">
        <v>41910.583333333336</v>
      </c>
      <c r="B266" t="s">
        <v>232</v>
      </c>
      <c r="C266" t="s">
        <v>12</v>
      </c>
      <c r="D266" t="s">
        <v>521</v>
      </c>
      <c r="E266" t="s">
        <v>319</v>
      </c>
      <c r="F266" t="s">
        <v>522</v>
      </c>
      <c r="G266">
        <v>2</v>
      </c>
      <c r="H266">
        <v>23</v>
      </c>
      <c r="I266">
        <v>10.210000000000001</v>
      </c>
      <c r="J266">
        <v>5.08</v>
      </c>
      <c r="K266">
        <v>1930</v>
      </c>
      <c r="L266">
        <v>0</v>
      </c>
      <c r="M266">
        <v>0</v>
      </c>
      <c r="N266">
        <v>1930</v>
      </c>
      <c r="O266">
        <v>25</v>
      </c>
      <c r="P266">
        <v>1.3</v>
      </c>
      <c r="Q266">
        <v>169</v>
      </c>
      <c r="R266">
        <v>166</v>
      </c>
      <c r="S266">
        <v>0</v>
      </c>
      <c r="T266">
        <v>0</v>
      </c>
      <c r="U266">
        <v>98.22</v>
      </c>
      <c r="V266">
        <v>96.94</v>
      </c>
      <c r="W266">
        <v>166</v>
      </c>
      <c r="X266">
        <v>1</v>
      </c>
      <c r="Y266">
        <v>0.56999999999999995</v>
      </c>
      <c r="Z266">
        <v>86</v>
      </c>
      <c r="AA266">
        <v>85</v>
      </c>
      <c r="AB266">
        <v>98.84</v>
      </c>
      <c r="AC266">
        <v>102</v>
      </c>
      <c r="AD266">
        <v>94</v>
      </c>
      <c r="AE266">
        <v>92.16</v>
      </c>
      <c r="AF266">
        <v>1.92</v>
      </c>
      <c r="AG266">
        <v>2.7777779999999998E-2</v>
      </c>
      <c r="AH266">
        <v>37.81</v>
      </c>
      <c r="AI266">
        <v>1.45</v>
      </c>
      <c r="AJ266" s="31">
        <f t="shared" ca="1" si="5"/>
        <v>6</v>
      </c>
      <c r="AK266" s="32">
        <v>0.5714285714285714</v>
      </c>
      <c r="AL266" s="33">
        <v>5.1714000000000029</v>
      </c>
      <c r="AM266" s="26">
        <v>0</v>
      </c>
      <c r="AN266" s="26">
        <v>0</v>
      </c>
      <c r="AO266" s="26">
        <v>1</v>
      </c>
      <c r="AP266" s="26">
        <v>0</v>
      </c>
      <c r="AQ266" s="26">
        <v>0</v>
      </c>
      <c r="AR266">
        <v>0</v>
      </c>
      <c r="AS266">
        <v>1</v>
      </c>
      <c r="AT266">
        <v>0</v>
      </c>
      <c r="AU266">
        <v>4</v>
      </c>
    </row>
    <row r="267" spans="1:47" x14ac:dyDescent="0.25">
      <c r="A267" s="61">
        <v>41910.625</v>
      </c>
      <c r="B267" t="s">
        <v>232</v>
      </c>
      <c r="C267" t="s">
        <v>12</v>
      </c>
      <c r="D267" t="s">
        <v>521</v>
      </c>
      <c r="E267" t="s">
        <v>319</v>
      </c>
      <c r="F267" t="s">
        <v>523</v>
      </c>
      <c r="G267">
        <v>2</v>
      </c>
      <c r="H267">
        <v>23</v>
      </c>
      <c r="I267">
        <v>10.43</v>
      </c>
      <c r="J267">
        <v>5.08</v>
      </c>
      <c r="K267">
        <v>1883</v>
      </c>
      <c r="L267">
        <v>0</v>
      </c>
      <c r="M267">
        <v>0</v>
      </c>
      <c r="N267">
        <v>1883</v>
      </c>
      <c r="O267">
        <v>20</v>
      </c>
      <c r="P267">
        <v>1.06</v>
      </c>
      <c r="Q267">
        <v>134</v>
      </c>
      <c r="R267">
        <v>129</v>
      </c>
      <c r="S267">
        <v>0</v>
      </c>
      <c r="T267">
        <v>0</v>
      </c>
      <c r="U267">
        <v>96.27</v>
      </c>
      <c r="V267">
        <v>95.25</v>
      </c>
      <c r="W267">
        <v>129</v>
      </c>
      <c r="X267">
        <v>3</v>
      </c>
      <c r="Y267">
        <v>2.46</v>
      </c>
      <c r="Z267">
        <v>72</v>
      </c>
      <c r="AA267">
        <v>70</v>
      </c>
      <c r="AB267">
        <v>97.22</v>
      </c>
      <c r="AC267">
        <v>67</v>
      </c>
      <c r="AD267">
        <v>63</v>
      </c>
      <c r="AE267">
        <v>94.03</v>
      </c>
      <c r="AF267">
        <v>1.91</v>
      </c>
      <c r="AG267">
        <v>6.1111110000000003E-2</v>
      </c>
      <c r="AH267">
        <v>37.479999999999997</v>
      </c>
      <c r="AI267">
        <v>3.21</v>
      </c>
      <c r="AJ267" s="31">
        <f t="shared" ca="1" si="5"/>
        <v>6</v>
      </c>
      <c r="AK267" s="32">
        <v>2.459016393442623</v>
      </c>
      <c r="AL267" s="33">
        <v>6.3650000000000002</v>
      </c>
      <c r="AM267" s="26">
        <v>0</v>
      </c>
      <c r="AN267" s="26">
        <v>0</v>
      </c>
      <c r="AO267" s="26">
        <v>1</v>
      </c>
      <c r="AP267" s="26">
        <v>0</v>
      </c>
      <c r="AQ267" s="26">
        <v>2</v>
      </c>
      <c r="AR267">
        <v>0</v>
      </c>
      <c r="AS267">
        <v>1</v>
      </c>
      <c r="AT267">
        <v>1</v>
      </c>
      <c r="AU267">
        <v>5</v>
      </c>
    </row>
    <row r="268" spans="1:47" x14ac:dyDescent="0.25">
      <c r="A268" s="61">
        <v>41910.708333333336</v>
      </c>
      <c r="B268" t="s">
        <v>232</v>
      </c>
      <c r="C268" t="s">
        <v>13</v>
      </c>
      <c r="D268" t="s">
        <v>345</v>
      </c>
      <c r="E268" t="s">
        <v>319</v>
      </c>
      <c r="F268" t="s">
        <v>363</v>
      </c>
      <c r="G268">
        <v>2</v>
      </c>
      <c r="H268">
        <v>23</v>
      </c>
      <c r="I268">
        <v>10.82</v>
      </c>
      <c r="J268">
        <v>5.84</v>
      </c>
      <c r="K268">
        <v>419</v>
      </c>
      <c r="L268">
        <v>0</v>
      </c>
      <c r="M268">
        <v>0</v>
      </c>
      <c r="N268">
        <v>419</v>
      </c>
      <c r="O268">
        <v>4</v>
      </c>
      <c r="P268">
        <v>0.95</v>
      </c>
      <c r="Q268">
        <v>152</v>
      </c>
      <c r="R268">
        <v>149</v>
      </c>
      <c r="S268">
        <v>0</v>
      </c>
      <c r="T268">
        <v>0</v>
      </c>
      <c r="U268">
        <v>98.03</v>
      </c>
      <c r="V268">
        <v>97.1</v>
      </c>
      <c r="W268">
        <v>149</v>
      </c>
      <c r="X268">
        <v>9</v>
      </c>
      <c r="Y268">
        <v>5.42</v>
      </c>
      <c r="Z268">
        <v>122</v>
      </c>
      <c r="AA268">
        <v>122</v>
      </c>
      <c r="AB268">
        <v>100</v>
      </c>
      <c r="AC268">
        <v>140</v>
      </c>
      <c r="AD268">
        <v>139.01</v>
      </c>
      <c r="AE268">
        <v>99.29</v>
      </c>
      <c r="AF268">
        <v>1.97</v>
      </c>
      <c r="AG268">
        <v>1.111111E-2</v>
      </c>
      <c r="AH268">
        <v>33.76</v>
      </c>
      <c r="AI268">
        <v>0.56000000000000005</v>
      </c>
      <c r="AJ268" s="31">
        <f t="shared" ca="1" si="5"/>
        <v>6</v>
      </c>
      <c r="AK268" s="32">
        <v>5.4213601590265652</v>
      </c>
      <c r="AL268" s="33">
        <v>4.4080000000000084</v>
      </c>
      <c r="AM268" s="26">
        <v>1</v>
      </c>
      <c r="AN268" s="26">
        <v>0</v>
      </c>
      <c r="AO268" s="26">
        <v>2</v>
      </c>
      <c r="AP268" s="26">
        <v>2</v>
      </c>
      <c r="AQ268" s="26">
        <v>1</v>
      </c>
      <c r="AR268">
        <v>1</v>
      </c>
      <c r="AS268">
        <v>0</v>
      </c>
      <c r="AT268">
        <v>2</v>
      </c>
      <c r="AU268">
        <v>1</v>
      </c>
    </row>
    <row r="269" spans="1:47" x14ac:dyDescent="0.25">
      <c r="A269" s="61">
        <v>41910.75</v>
      </c>
      <c r="B269" t="s">
        <v>232</v>
      </c>
      <c r="C269" t="s">
        <v>12</v>
      </c>
      <c r="D269" t="s">
        <v>821</v>
      </c>
      <c r="E269" t="s">
        <v>319</v>
      </c>
      <c r="F269" t="s">
        <v>822</v>
      </c>
      <c r="G269">
        <v>2</v>
      </c>
      <c r="H269">
        <v>23</v>
      </c>
      <c r="I269">
        <v>10.53</v>
      </c>
      <c r="J269">
        <v>5.84</v>
      </c>
      <c r="K269">
        <v>1316</v>
      </c>
      <c r="L269">
        <v>0</v>
      </c>
      <c r="M269">
        <v>0</v>
      </c>
      <c r="N269">
        <v>1316</v>
      </c>
      <c r="O269">
        <v>12</v>
      </c>
      <c r="P269">
        <v>0.91</v>
      </c>
      <c r="Q269">
        <v>444</v>
      </c>
      <c r="R269">
        <v>435</v>
      </c>
      <c r="S269">
        <v>0</v>
      </c>
      <c r="T269">
        <v>0</v>
      </c>
      <c r="U269">
        <v>97.97</v>
      </c>
      <c r="V269">
        <v>97.08</v>
      </c>
      <c r="W269">
        <v>435</v>
      </c>
      <c r="X269">
        <v>10</v>
      </c>
      <c r="Y269">
        <v>2.58</v>
      </c>
      <c r="Z269">
        <v>515</v>
      </c>
      <c r="AA269">
        <v>510.98</v>
      </c>
      <c r="AB269">
        <v>99.22</v>
      </c>
      <c r="AC269">
        <v>490</v>
      </c>
      <c r="AD269">
        <v>463.98</v>
      </c>
      <c r="AE269">
        <v>94.69</v>
      </c>
      <c r="AF269">
        <v>4.38</v>
      </c>
      <c r="AG269">
        <v>0.81666669999999997</v>
      </c>
      <c r="AH269">
        <v>74.94</v>
      </c>
      <c r="AI269">
        <v>18.649999999999999</v>
      </c>
      <c r="AJ269" s="31">
        <f t="shared" ca="1" si="5"/>
        <v>6</v>
      </c>
      <c r="AK269" s="32">
        <v>2.5773195876288657</v>
      </c>
      <c r="AL269" s="33">
        <v>12.964800000000007</v>
      </c>
      <c r="AM269" s="26">
        <v>0</v>
      </c>
      <c r="AN269" s="26">
        <v>0</v>
      </c>
      <c r="AO269" s="26">
        <v>2</v>
      </c>
      <c r="AP269" s="26">
        <v>0</v>
      </c>
      <c r="AQ269" s="26">
        <v>0</v>
      </c>
      <c r="AR269">
        <v>1</v>
      </c>
      <c r="AS269">
        <v>1</v>
      </c>
      <c r="AT269">
        <v>1</v>
      </c>
      <c r="AU269">
        <v>2</v>
      </c>
    </row>
    <row r="270" spans="1:47" x14ac:dyDescent="0.25">
      <c r="A270" s="61">
        <v>41910.75</v>
      </c>
      <c r="B270" t="s">
        <v>232</v>
      </c>
      <c r="C270" t="s">
        <v>12</v>
      </c>
      <c r="D270" t="s">
        <v>524</v>
      </c>
      <c r="E270" t="s">
        <v>319</v>
      </c>
      <c r="F270" t="s">
        <v>867</v>
      </c>
      <c r="G270">
        <v>2</v>
      </c>
      <c r="H270">
        <v>23</v>
      </c>
      <c r="I270">
        <v>9.44</v>
      </c>
      <c r="J270">
        <v>4.34</v>
      </c>
      <c r="K270">
        <v>1057</v>
      </c>
      <c r="L270">
        <v>0</v>
      </c>
      <c r="M270">
        <v>0</v>
      </c>
      <c r="N270">
        <v>1057</v>
      </c>
      <c r="O270">
        <v>3</v>
      </c>
      <c r="P270">
        <v>0.28000000000000003</v>
      </c>
      <c r="Q270">
        <v>245</v>
      </c>
      <c r="R270">
        <v>239</v>
      </c>
      <c r="S270">
        <v>0</v>
      </c>
      <c r="T270">
        <v>0</v>
      </c>
      <c r="U270">
        <v>97.55</v>
      </c>
      <c r="V270">
        <v>97.28</v>
      </c>
      <c r="W270">
        <v>239</v>
      </c>
      <c r="X270">
        <v>2</v>
      </c>
      <c r="Y270">
        <v>0.83</v>
      </c>
      <c r="Z270">
        <v>160</v>
      </c>
      <c r="AA270">
        <v>156</v>
      </c>
      <c r="AB270">
        <v>97.5</v>
      </c>
      <c r="AC270">
        <v>163</v>
      </c>
      <c r="AD270">
        <v>158</v>
      </c>
      <c r="AE270">
        <v>96.93</v>
      </c>
      <c r="AF270">
        <v>2.2999999999999998</v>
      </c>
      <c r="AG270">
        <v>0.55000000000000004</v>
      </c>
      <c r="AH270">
        <v>52.93</v>
      </c>
      <c r="AI270">
        <v>23.91</v>
      </c>
      <c r="AJ270" s="31">
        <f t="shared" ca="1" si="5"/>
        <v>6</v>
      </c>
      <c r="AK270" s="32">
        <v>0.82987551867219922</v>
      </c>
      <c r="AL270" s="33">
        <v>6.6639999999999979</v>
      </c>
      <c r="AM270" s="26">
        <v>0</v>
      </c>
      <c r="AN270" s="26">
        <v>0</v>
      </c>
      <c r="AO270" s="26">
        <v>1</v>
      </c>
      <c r="AP270" s="26">
        <v>0</v>
      </c>
      <c r="AQ270" s="26">
        <v>0</v>
      </c>
      <c r="AR270">
        <v>0</v>
      </c>
      <c r="AS270">
        <v>1</v>
      </c>
      <c r="AT270">
        <v>0</v>
      </c>
      <c r="AU270">
        <v>2</v>
      </c>
    </row>
    <row r="271" spans="1:47" x14ac:dyDescent="0.25">
      <c r="A271" s="61">
        <v>41910.75</v>
      </c>
      <c r="B271" t="s">
        <v>232</v>
      </c>
      <c r="C271" t="s">
        <v>12</v>
      </c>
      <c r="D271" t="s">
        <v>527</v>
      </c>
      <c r="E271" t="s">
        <v>319</v>
      </c>
      <c r="F271" t="s">
        <v>528</v>
      </c>
      <c r="G271">
        <v>2</v>
      </c>
      <c r="H271">
        <v>23</v>
      </c>
      <c r="I271">
        <v>10.68</v>
      </c>
      <c r="J271">
        <v>5.84</v>
      </c>
      <c r="K271">
        <v>889</v>
      </c>
      <c r="L271">
        <v>0</v>
      </c>
      <c r="M271">
        <v>0</v>
      </c>
      <c r="N271">
        <v>889</v>
      </c>
      <c r="O271">
        <v>6</v>
      </c>
      <c r="P271">
        <v>0.67</v>
      </c>
      <c r="Q271">
        <v>282</v>
      </c>
      <c r="R271">
        <v>273</v>
      </c>
      <c r="S271">
        <v>0</v>
      </c>
      <c r="T271">
        <v>0</v>
      </c>
      <c r="U271">
        <v>96.81</v>
      </c>
      <c r="V271">
        <v>96.16</v>
      </c>
      <c r="W271">
        <v>273</v>
      </c>
      <c r="X271">
        <v>5</v>
      </c>
      <c r="Y271">
        <v>1.45</v>
      </c>
      <c r="Z271">
        <v>504</v>
      </c>
      <c r="AA271">
        <v>500.02</v>
      </c>
      <c r="AB271">
        <v>99.21</v>
      </c>
      <c r="AC271">
        <v>592</v>
      </c>
      <c r="AD271">
        <v>571.99</v>
      </c>
      <c r="AE271">
        <v>96.62</v>
      </c>
      <c r="AF271">
        <v>3.61</v>
      </c>
      <c r="AG271">
        <v>1</v>
      </c>
      <c r="AH271">
        <v>61.81</v>
      </c>
      <c r="AI271">
        <v>27.69</v>
      </c>
      <c r="AJ271" s="31">
        <f t="shared" ca="1" si="5"/>
        <v>6</v>
      </c>
      <c r="AK271" s="32">
        <v>1.4494013972229469</v>
      </c>
      <c r="AL271" s="33">
        <v>10.82880000000001</v>
      </c>
      <c r="AM271" s="26">
        <v>0</v>
      </c>
      <c r="AN271" s="26">
        <v>0</v>
      </c>
      <c r="AO271" s="26">
        <v>1</v>
      </c>
      <c r="AP271" s="26">
        <v>0</v>
      </c>
      <c r="AQ271" s="26">
        <v>0</v>
      </c>
      <c r="AR271">
        <v>0</v>
      </c>
      <c r="AS271">
        <v>1</v>
      </c>
      <c r="AT271">
        <v>0</v>
      </c>
      <c r="AU271">
        <v>1</v>
      </c>
    </row>
    <row r="272" spans="1:47" x14ac:dyDescent="0.25">
      <c r="A272" s="61">
        <v>41910.75</v>
      </c>
      <c r="B272" t="s">
        <v>232</v>
      </c>
      <c r="C272" t="s">
        <v>12</v>
      </c>
      <c r="D272" t="s">
        <v>529</v>
      </c>
      <c r="E272" t="s">
        <v>319</v>
      </c>
      <c r="F272" t="s">
        <v>575</v>
      </c>
      <c r="G272">
        <v>2</v>
      </c>
      <c r="H272">
        <v>23</v>
      </c>
      <c r="I272">
        <v>10.83</v>
      </c>
      <c r="J272">
        <v>5.84</v>
      </c>
      <c r="K272">
        <v>1746</v>
      </c>
      <c r="L272">
        <v>0</v>
      </c>
      <c r="M272">
        <v>0</v>
      </c>
      <c r="N272">
        <v>1746</v>
      </c>
      <c r="O272">
        <v>11</v>
      </c>
      <c r="P272">
        <v>0.63</v>
      </c>
      <c r="Q272">
        <v>601</v>
      </c>
      <c r="R272">
        <v>595</v>
      </c>
      <c r="S272">
        <v>0</v>
      </c>
      <c r="T272">
        <v>0</v>
      </c>
      <c r="U272">
        <v>99</v>
      </c>
      <c r="V272">
        <v>98.38</v>
      </c>
      <c r="W272">
        <v>595</v>
      </c>
      <c r="X272">
        <v>14</v>
      </c>
      <c r="Y272">
        <v>2.57</v>
      </c>
      <c r="Z272">
        <v>455</v>
      </c>
      <c r="AA272">
        <v>453</v>
      </c>
      <c r="AB272">
        <v>99.56</v>
      </c>
      <c r="AC272">
        <v>411</v>
      </c>
      <c r="AD272">
        <v>402.99</v>
      </c>
      <c r="AE272">
        <v>98.05</v>
      </c>
      <c r="AF272">
        <v>5.64</v>
      </c>
      <c r="AG272">
        <v>3.144444</v>
      </c>
      <c r="AH272">
        <v>96.62</v>
      </c>
      <c r="AI272">
        <v>55.71</v>
      </c>
      <c r="AJ272" s="31">
        <f t="shared" ca="1" si="5"/>
        <v>6</v>
      </c>
      <c r="AK272" s="32">
        <v>2.5688544743940254</v>
      </c>
      <c r="AL272" s="33">
        <v>9.7362000000000268</v>
      </c>
      <c r="AM272" s="26">
        <v>0</v>
      </c>
      <c r="AN272" s="26">
        <v>0</v>
      </c>
      <c r="AO272" s="26">
        <v>1</v>
      </c>
      <c r="AP272" s="26">
        <v>0</v>
      </c>
      <c r="AQ272" s="26">
        <v>0</v>
      </c>
      <c r="AR272">
        <v>1</v>
      </c>
      <c r="AS272">
        <v>0</v>
      </c>
      <c r="AT272">
        <v>1</v>
      </c>
      <c r="AU272">
        <v>1</v>
      </c>
    </row>
    <row r="273" spans="1:47" x14ac:dyDescent="0.25">
      <c r="A273" s="61">
        <v>41910.75</v>
      </c>
      <c r="B273" t="s">
        <v>232</v>
      </c>
      <c r="C273" t="s">
        <v>12</v>
      </c>
      <c r="D273" t="s">
        <v>530</v>
      </c>
      <c r="E273" t="s">
        <v>319</v>
      </c>
      <c r="F273" t="s">
        <v>531</v>
      </c>
      <c r="G273">
        <v>2</v>
      </c>
      <c r="H273">
        <v>23</v>
      </c>
      <c r="I273">
        <v>10.87</v>
      </c>
      <c r="J273">
        <v>5.84</v>
      </c>
      <c r="K273">
        <v>571</v>
      </c>
      <c r="L273">
        <v>0</v>
      </c>
      <c r="M273">
        <v>0</v>
      </c>
      <c r="N273">
        <v>571</v>
      </c>
      <c r="O273">
        <v>6</v>
      </c>
      <c r="P273">
        <v>1.05</v>
      </c>
      <c r="Q273">
        <v>244</v>
      </c>
      <c r="R273">
        <v>240</v>
      </c>
      <c r="S273">
        <v>0</v>
      </c>
      <c r="T273">
        <v>0</v>
      </c>
      <c r="U273">
        <v>98.36</v>
      </c>
      <c r="V273">
        <v>97.33</v>
      </c>
      <c r="W273">
        <v>240</v>
      </c>
      <c r="X273">
        <v>8</v>
      </c>
      <c r="Y273">
        <v>3.16</v>
      </c>
      <c r="Z273">
        <v>430</v>
      </c>
      <c r="AA273">
        <v>430</v>
      </c>
      <c r="AB273">
        <v>100</v>
      </c>
      <c r="AC273">
        <v>449</v>
      </c>
      <c r="AD273">
        <v>442.98</v>
      </c>
      <c r="AE273">
        <v>98.66</v>
      </c>
      <c r="AF273">
        <v>3.61</v>
      </c>
      <c r="AG273">
        <v>1.322222</v>
      </c>
      <c r="AH273">
        <v>61.81</v>
      </c>
      <c r="AI273">
        <v>36.619999999999997</v>
      </c>
      <c r="AJ273" s="31">
        <f t="shared" ca="1" si="5"/>
        <v>6</v>
      </c>
      <c r="AK273" s="32">
        <v>3.1623053205787017</v>
      </c>
      <c r="AL273" s="33">
        <v>6.5148000000000046</v>
      </c>
      <c r="AM273" s="26">
        <v>0</v>
      </c>
      <c r="AN273" s="26">
        <v>0</v>
      </c>
      <c r="AO273" s="26">
        <v>2</v>
      </c>
      <c r="AP273" s="26">
        <v>0</v>
      </c>
      <c r="AQ273" s="26">
        <v>0</v>
      </c>
      <c r="AR273">
        <v>1</v>
      </c>
      <c r="AS273">
        <v>1</v>
      </c>
      <c r="AT273">
        <v>2</v>
      </c>
      <c r="AU273">
        <v>1</v>
      </c>
    </row>
    <row r="274" spans="1:47" x14ac:dyDescent="0.25">
      <c r="A274" s="61">
        <v>41910.75</v>
      </c>
      <c r="B274" t="s">
        <v>232</v>
      </c>
      <c r="C274" t="s">
        <v>12</v>
      </c>
      <c r="D274" t="s">
        <v>533</v>
      </c>
      <c r="E274" t="s">
        <v>319</v>
      </c>
      <c r="F274" t="s">
        <v>534</v>
      </c>
      <c r="G274">
        <v>2</v>
      </c>
      <c r="H274">
        <v>23</v>
      </c>
      <c r="I274">
        <v>10.77</v>
      </c>
      <c r="J274">
        <v>5.84</v>
      </c>
      <c r="K274">
        <v>1063</v>
      </c>
      <c r="L274">
        <v>0</v>
      </c>
      <c r="M274">
        <v>0</v>
      </c>
      <c r="N274">
        <v>1063</v>
      </c>
      <c r="O274">
        <v>13</v>
      </c>
      <c r="P274">
        <v>1.22</v>
      </c>
      <c r="Q274">
        <v>450</v>
      </c>
      <c r="R274">
        <v>447</v>
      </c>
      <c r="S274">
        <v>0</v>
      </c>
      <c r="T274">
        <v>0</v>
      </c>
      <c r="U274">
        <v>99.33</v>
      </c>
      <c r="V274">
        <v>98.12</v>
      </c>
      <c r="W274">
        <v>447</v>
      </c>
      <c r="X274">
        <v>10</v>
      </c>
      <c r="Y274">
        <v>2.21</v>
      </c>
      <c r="Z274">
        <v>794</v>
      </c>
      <c r="AA274">
        <v>787.97</v>
      </c>
      <c r="AB274">
        <v>99.24</v>
      </c>
      <c r="AC274">
        <v>812</v>
      </c>
      <c r="AD274">
        <v>793.97</v>
      </c>
      <c r="AE274">
        <v>97.78</v>
      </c>
      <c r="AF274">
        <v>5.26</v>
      </c>
      <c r="AG274">
        <v>3.0333329999999998</v>
      </c>
      <c r="AH274">
        <v>89.96</v>
      </c>
      <c r="AI274">
        <v>57.72</v>
      </c>
      <c r="AJ274" s="31">
        <f t="shared" ca="1" si="5"/>
        <v>6</v>
      </c>
      <c r="AK274" s="32">
        <v>2.2075055187637971</v>
      </c>
      <c r="AL274" s="33">
        <v>8.4599999999999795</v>
      </c>
      <c r="AM274" s="26">
        <v>0</v>
      </c>
      <c r="AN274" s="26">
        <v>0</v>
      </c>
      <c r="AO274" s="26">
        <v>1</v>
      </c>
      <c r="AP274" s="26">
        <v>0</v>
      </c>
      <c r="AQ274" s="26">
        <v>0</v>
      </c>
      <c r="AR274">
        <v>1</v>
      </c>
      <c r="AS274">
        <v>0</v>
      </c>
      <c r="AT274">
        <v>1</v>
      </c>
      <c r="AU274">
        <v>2</v>
      </c>
    </row>
    <row r="275" spans="1:47" x14ac:dyDescent="0.25">
      <c r="A275" s="61">
        <v>41910.75</v>
      </c>
      <c r="B275" t="s">
        <v>232</v>
      </c>
      <c r="C275" t="s">
        <v>13</v>
      </c>
      <c r="D275" t="s">
        <v>5780</v>
      </c>
      <c r="E275" t="s">
        <v>319</v>
      </c>
      <c r="F275" t="s">
        <v>5783</v>
      </c>
      <c r="G275">
        <v>2</v>
      </c>
      <c r="H275">
        <v>23</v>
      </c>
      <c r="I275">
        <v>10.53</v>
      </c>
      <c r="J275">
        <v>5.84</v>
      </c>
      <c r="K275">
        <v>1795</v>
      </c>
      <c r="L275">
        <v>0</v>
      </c>
      <c r="M275">
        <v>0</v>
      </c>
      <c r="N275">
        <v>1795</v>
      </c>
      <c r="O275">
        <v>5</v>
      </c>
      <c r="P275">
        <v>0.28000000000000003</v>
      </c>
      <c r="Q275">
        <v>416</v>
      </c>
      <c r="R275">
        <v>415</v>
      </c>
      <c r="S275">
        <v>0</v>
      </c>
      <c r="T275">
        <v>0</v>
      </c>
      <c r="U275">
        <v>99.76</v>
      </c>
      <c r="V275">
        <v>99.48</v>
      </c>
      <c r="W275">
        <v>415</v>
      </c>
      <c r="X275">
        <v>9</v>
      </c>
      <c r="Y275">
        <v>2.13</v>
      </c>
      <c r="Z275">
        <v>1022</v>
      </c>
      <c r="AA275">
        <v>1015.97</v>
      </c>
      <c r="AB275">
        <v>99.41</v>
      </c>
      <c r="AC275">
        <v>1095</v>
      </c>
      <c r="AD275">
        <v>1024.04</v>
      </c>
      <c r="AE275">
        <v>93.52</v>
      </c>
      <c r="AF275">
        <v>4.74</v>
      </c>
      <c r="AG275">
        <v>3.088889</v>
      </c>
      <c r="AH275">
        <v>81.209999999999994</v>
      </c>
      <c r="AI275">
        <v>65.11</v>
      </c>
      <c r="AJ275" s="31">
        <f t="shared" ca="1" si="5"/>
        <v>6</v>
      </c>
      <c r="AK275" s="32">
        <v>2.1273075377597093</v>
      </c>
      <c r="AL275" s="33">
        <v>2.1631999999999834</v>
      </c>
      <c r="AM275" s="26">
        <v>0</v>
      </c>
      <c r="AN275" s="26">
        <v>0</v>
      </c>
      <c r="AO275" s="26">
        <v>1</v>
      </c>
      <c r="AP275" s="26">
        <v>0</v>
      </c>
      <c r="AQ275" s="26">
        <v>0</v>
      </c>
      <c r="AR275">
        <v>1</v>
      </c>
      <c r="AS275">
        <v>0</v>
      </c>
      <c r="AT275">
        <v>2</v>
      </c>
      <c r="AU275">
        <v>0</v>
      </c>
    </row>
    <row r="276" spans="1:47" x14ac:dyDescent="0.25">
      <c r="A276" s="61">
        <v>41910.75</v>
      </c>
      <c r="B276" t="s">
        <v>232</v>
      </c>
      <c r="C276" t="s">
        <v>13</v>
      </c>
      <c r="D276" t="s">
        <v>538</v>
      </c>
      <c r="E276" t="s">
        <v>319</v>
      </c>
      <c r="F276" t="s">
        <v>539</v>
      </c>
      <c r="G276">
        <v>2</v>
      </c>
      <c r="H276">
        <v>23</v>
      </c>
      <c r="I276">
        <v>10.93</v>
      </c>
      <c r="J276">
        <v>5.84</v>
      </c>
      <c r="K276">
        <v>713</v>
      </c>
      <c r="L276">
        <v>0</v>
      </c>
      <c r="M276">
        <v>0</v>
      </c>
      <c r="N276">
        <v>713</v>
      </c>
      <c r="O276">
        <v>6</v>
      </c>
      <c r="P276">
        <v>0.84</v>
      </c>
      <c r="Q276">
        <v>294</v>
      </c>
      <c r="R276">
        <v>289</v>
      </c>
      <c r="S276">
        <v>0</v>
      </c>
      <c r="T276">
        <v>0</v>
      </c>
      <c r="U276">
        <v>98.3</v>
      </c>
      <c r="V276">
        <v>97.47</v>
      </c>
      <c r="W276">
        <v>289</v>
      </c>
      <c r="X276">
        <v>9</v>
      </c>
      <c r="Y276">
        <v>2.4300000000000002</v>
      </c>
      <c r="Z276">
        <v>835</v>
      </c>
      <c r="AA276">
        <v>835</v>
      </c>
      <c r="AB276">
        <v>100</v>
      </c>
      <c r="AC276">
        <v>917</v>
      </c>
      <c r="AD276">
        <v>917</v>
      </c>
      <c r="AE276">
        <v>100</v>
      </c>
      <c r="AF276">
        <v>4.6900000000000004</v>
      </c>
      <c r="AG276">
        <v>2.7777780000000001</v>
      </c>
      <c r="AH276">
        <v>80.260000000000005</v>
      </c>
      <c r="AI276">
        <v>59.24</v>
      </c>
      <c r="AJ276" s="31">
        <f t="shared" ca="1" si="5"/>
        <v>6</v>
      </c>
      <c r="AK276" s="32">
        <v>2.4258760107816713</v>
      </c>
      <c r="AL276" s="33">
        <v>7.4382000000000037</v>
      </c>
      <c r="AM276" s="26">
        <v>0</v>
      </c>
      <c r="AN276" s="26">
        <v>0</v>
      </c>
      <c r="AO276" s="26">
        <v>2</v>
      </c>
      <c r="AP276" s="26">
        <v>0</v>
      </c>
      <c r="AQ276" s="26">
        <v>0</v>
      </c>
      <c r="AR276">
        <v>1</v>
      </c>
      <c r="AS276">
        <v>1</v>
      </c>
      <c r="AT276">
        <v>2</v>
      </c>
      <c r="AU276">
        <v>4</v>
      </c>
    </row>
    <row r="277" spans="1:47" x14ac:dyDescent="0.25">
      <c r="A277" s="61">
        <v>41910.75</v>
      </c>
      <c r="B277" t="s">
        <v>232</v>
      </c>
      <c r="C277" t="s">
        <v>13</v>
      </c>
      <c r="D277" t="s">
        <v>881</v>
      </c>
      <c r="E277" t="s">
        <v>319</v>
      </c>
      <c r="F277" t="s">
        <v>1335</v>
      </c>
      <c r="G277">
        <v>2</v>
      </c>
      <c r="H277">
        <v>23</v>
      </c>
      <c r="I277">
        <v>10.52</v>
      </c>
      <c r="J277">
        <v>5.84</v>
      </c>
      <c r="K277">
        <v>443</v>
      </c>
      <c r="L277">
        <v>0</v>
      </c>
      <c r="M277">
        <v>0</v>
      </c>
      <c r="N277">
        <v>443</v>
      </c>
      <c r="O277">
        <v>2</v>
      </c>
      <c r="P277">
        <v>0.45</v>
      </c>
      <c r="Q277">
        <v>145</v>
      </c>
      <c r="R277">
        <v>144</v>
      </c>
      <c r="S277">
        <v>0</v>
      </c>
      <c r="T277">
        <v>0</v>
      </c>
      <c r="U277">
        <v>99.31</v>
      </c>
      <c r="V277">
        <v>98.86</v>
      </c>
      <c r="W277">
        <v>144</v>
      </c>
      <c r="X277">
        <v>7</v>
      </c>
      <c r="Y277">
        <v>4.55</v>
      </c>
      <c r="Z277">
        <v>102</v>
      </c>
      <c r="AA277">
        <v>98</v>
      </c>
      <c r="AB277">
        <v>96.08</v>
      </c>
      <c r="AC277">
        <v>111</v>
      </c>
      <c r="AD277">
        <v>108</v>
      </c>
      <c r="AE277">
        <v>97.3</v>
      </c>
      <c r="AF277">
        <v>1.43</v>
      </c>
      <c r="AG277">
        <v>0.1444445</v>
      </c>
      <c r="AH277">
        <v>24.53</v>
      </c>
      <c r="AI277">
        <v>10.08</v>
      </c>
      <c r="AJ277" s="31">
        <f t="shared" ca="1" si="5"/>
        <v>6</v>
      </c>
      <c r="AK277" s="32">
        <v>4.5454545454545459</v>
      </c>
      <c r="AL277" s="33">
        <v>1.6530000000000007</v>
      </c>
      <c r="AM277" s="26">
        <v>0</v>
      </c>
      <c r="AN277" s="26">
        <v>0</v>
      </c>
      <c r="AO277" s="26">
        <v>1</v>
      </c>
      <c r="AP277" s="26">
        <v>0</v>
      </c>
      <c r="AQ277" s="26">
        <v>0</v>
      </c>
      <c r="AR277">
        <v>1</v>
      </c>
      <c r="AS277">
        <v>0</v>
      </c>
      <c r="AT277">
        <v>1</v>
      </c>
      <c r="AU277">
        <v>0</v>
      </c>
    </row>
    <row r="278" spans="1:47" x14ac:dyDescent="0.25">
      <c r="A278" s="61">
        <v>41910.75</v>
      </c>
      <c r="B278" t="s">
        <v>232</v>
      </c>
      <c r="C278" t="s">
        <v>13</v>
      </c>
      <c r="D278" t="s">
        <v>543</v>
      </c>
      <c r="E278" t="s">
        <v>319</v>
      </c>
      <c r="F278" t="s">
        <v>544</v>
      </c>
      <c r="G278">
        <v>3</v>
      </c>
      <c r="H278">
        <v>39</v>
      </c>
      <c r="I278">
        <v>16.25</v>
      </c>
      <c r="J278">
        <v>9.83</v>
      </c>
      <c r="K278">
        <v>2038</v>
      </c>
      <c r="L278">
        <v>0</v>
      </c>
      <c r="M278">
        <v>0</v>
      </c>
      <c r="N278">
        <v>2038</v>
      </c>
      <c r="O278">
        <v>10</v>
      </c>
      <c r="P278">
        <v>0.49</v>
      </c>
      <c r="Q278">
        <v>876</v>
      </c>
      <c r="R278">
        <v>864</v>
      </c>
      <c r="S278">
        <v>1</v>
      </c>
      <c r="T278">
        <v>0.1140251</v>
      </c>
      <c r="U278">
        <v>98.63</v>
      </c>
      <c r="V278">
        <v>98.15</v>
      </c>
      <c r="W278">
        <v>864</v>
      </c>
      <c r="X278">
        <v>19</v>
      </c>
      <c r="Y278">
        <v>2.17</v>
      </c>
      <c r="Z278">
        <v>380</v>
      </c>
      <c r="AA278">
        <v>377</v>
      </c>
      <c r="AB278">
        <v>99.21</v>
      </c>
      <c r="AC278">
        <v>390</v>
      </c>
      <c r="AD278">
        <v>388.01</v>
      </c>
      <c r="AE278">
        <v>99.49</v>
      </c>
      <c r="AF278">
        <v>13.42</v>
      </c>
      <c r="AG278">
        <v>8.555555</v>
      </c>
      <c r="AH278">
        <v>136.51</v>
      </c>
      <c r="AI278">
        <v>63.77</v>
      </c>
      <c r="AJ278" s="31">
        <f t="shared" ca="1" si="5"/>
        <v>6</v>
      </c>
      <c r="AK278" s="32">
        <v>2.1714037553856529</v>
      </c>
      <c r="AL278" s="33">
        <v>16.20599999999995</v>
      </c>
      <c r="AM278" s="26">
        <v>0</v>
      </c>
      <c r="AN278" s="26">
        <v>0</v>
      </c>
      <c r="AO278" s="26">
        <v>1</v>
      </c>
      <c r="AP278" s="26">
        <v>0</v>
      </c>
      <c r="AQ278" s="26">
        <v>0</v>
      </c>
      <c r="AR278">
        <v>1</v>
      </c>
      <c r="AS278">
        <v>0</v>
      </c>
      <c r="AT278">
        <v>2</v>
      </c>
      <c r="AU278">
        <v>1</v>
      </c>
    </row>
    <row r="279" spans="1:47" x14ac:dyDescent="0.25">
      <c r="A279" s="61">
        <v>41910.75</v>
      </c>
      <c r="B279" t="s">
        <v>232</v>
      </c>
      <c r="C279" t="s">
        <v>13</v>
      </c>
      <c r="D279" t="s">
        <v>10559</v>
      </c>
      <c r="E279" t="s">
        <v>319</v>
      </c>
      <c r="F279" t="s">
        <v>5855</v>
      </c>
      <c r="G279">
        <v>2</v>
      </c>
      <c r="H279">
        <v>23</v>
      </c>
      <c r="I279">
        <v>10.39</v>
      </c>
      <c r="J279">
        <v>5.08</v>
      </c>
      <c r="K279">
        <v>858</v>
      </c>
      <c r="L279">
        <v>0</v>
      </c>
      <c r="M279">
        <v>0</v>
      </c>
      <c r="N279">
        <v>858</v>
      </c>
      <c r="O279">
        <v>4</v>
      </c>
      <c r="P279">
        <v>0.47</v>
      </c>
      <c r="Q279">
        <v>352</v>
      </c>
      <c r="R279">
        <v>352</v>
      </c>
      <c r="S279">
        <v>0</v>
      </c>
      <c r="T279">
        <v>0</v>
      </c>
      <c r="U279">
        <v>100</v>
      </c>
      <c r="V279">
        <v>99.53</v>
      </c>
      <c r="W279">
        <v>352</v>
      </c>
      <c r="X279">
        <v>7</v>
      </c>
      <c r="Y279">
        <v>2.02</v>
      </c>
      <c r="Z279">
        <v>49</v>
      </c>
      <c r="AA279">
        <v>49</v>
      </c>
      <c r="AB279">
        <v>100</v>
      </c>
      <c r="AC279">
        <v>45</v>
      </c>
      <c r="AD279">
        <v>44</v>
      </c>
      <c r="AE279">
        <v>97.78</v>
      </c>
      <c r="AF279">
        <v>3.8</v>
      </c>
      <c r="AG279">
        <v>1.105556</v>
      </c>
      <c r="AH279">
        <v>74.739999999999995</v>
      </c>
      <c r="AI279">
        <v>29.09</v>
      </c>
      <c r="AJ279" s="31">
        <f t="shared" ca="1" si="5"/>
        <v>6</v>
      </c>
      <c r="AK279" s="32">
        <v>2.0172910662824206</v>
      </c>
      <c r="AL279" s="33">
        <v>1.6543999999999961</v>
      </c>
      <c r="AM279" s="26">
        <v>0</v>
      </c>
      <c r="AN279" s="26">
        <v>0</v>
      </c>
      <c r="AO279" s="26">
        <v>1</v>
      </c>
      <c r="AP279" s="26">
        <v>0</v>
      </c>
      <c r="AQ279" s="26">
        <v>0</v>
      </c>
      <c r="AR279">
        <v>1</v>
      </c>
      <c r="AS279">
        <v>0</v>
      </c>
      <c r="AT279">
        <v>2</v>
      </c>
      <c r="AU279">
        <v>0</v>
      </c>
    </row>
    <row r="280" spans="1:47" x14ac:dyDescent="0.25">
      <c r="A280" s="61">
        <v>41910.75</v>
      </c>
      <c r="B280" t="s">
        <v>232</v>
      </c>
      <c r="C280" t="s">
        <v>13</v>
      </c>
      <c r="D280" t="s">
        <v>380</v>
      </c>
      <c r="E280" t="s">
        <v>319</v>
      </c>
      <c r="F280" t="s">
        <v>5860</v>
      </c>
      <c r="G280">
        <v>2</v>
      </c>
      <c r="H280">
        <v>23</v>
      </c>
      <c r="I280">
        <v>10.94</v>
      </c>
      <c r="J280">
        <v>5.84</v>
      </c>
      <c r="K280">
        <v>730</v>
      </c>
      <c r="L280">
        <v>0</v>
      </c>
      <c r="M280">
        <v>0</v>
      </c>
      <c r="N280">
        <v>730</v>
      </c>
      <c r="O280">
        <v>5</v>
      </c>
      <c r="P280">
        <v>0.68</v>
      </c>
      <c r="Q280">
        <v>365</v>
      </c>
      <c r="R280">
        <v>360</v>
      </c>
      <c r="S280">
        <v>0</v>
      </c>
      <c r="T280">
        <v>0</v>
      </c>
      <c r="U280">
        <v>98.63</v>
      </c>
      <c r="V280">
        <v>97.96</v>
      </c>
      <c r="W280">
        <v>360</v>
      </c>
      <c r="X280">
        <v>4</v>
      </c>
      <c r="Y280">
        <v>1.26</v>
      </c>
      <c r="Z280">
        <v>428</v>
      </c>
      <c r="AA280">
        <v>427.02</v>
      </c>
      <c r="AB280">
        <v>99.77</v>
      </c>
      <c r="AC280">
        <v>389</v>
      </c>
      <c r="AD280">
        <v>384.99</v>
      </c>
      <c r="AE280">
        <v>98.97</v>
      </c>
      <c r="AF280">
        <v>3.89</v>
      </c>
      <c r="AG280">
        <v>0.83333330000000005</v>
      </c>
      <c r="AH280">
        <v>66.569999999999993</v>
      </c>
      <c r="AI280">
        <v>21.43</v>
      </c>
      <c r="AJ280" s="31">
        <f t="shared" ca="1" si="5"/>
        <v>6</v>
      </c>
      <c r="AK280" s="32">
        <v>1.2579803126081075</v>
      </c>
      <c r="AL280" s="33">
        <v>7.4460000000000228</v>
      </c>
      <c r="AM280" s="26">
        <v>0</v>
      </c>
      <c r="AN280" s="26">
        <v>0</v>
      </c>
      <c r="AO280" s="26">
        <v>1</v>
      </c>
      <c r="AP280" s="26">
        <v>0</v>
      </c>
      <c r="AQ280" s="26">
        <v>0</v>
      </c>
      <c r="AR280">
        <v>0</v>
      </c>
      <c r="AS280">
        <v>1</v>
      </c>
      <c r="AT280">
        <v>0</v>
      </c>
      <c r="AU280">
        <v>1</v>
      </c>
    </row>
    <row r="281" spans="1:47" x14ac:dyDescent="0.25">
      <c r="A281" s="61">
        <v>41910.75</v>
      </c>
      <c r="B281" t="s">
        <v>232</v>
      </c>
      <c r="C281" t="s">
        <v>13</v>
      </c>
      <c r="D281" t="s">
        <v>509</v>
      </c>
      <c r="E281" t="s">
        <v>319</v>
      </c>
      <c r="F281" t="s">
        <v>512</v>
      </c>
      <c r="G281">
        <v>2</v>
      </c>
      <c r="H281">
        <v>23</v>
      </c>
      <c r="I281">
        <v>10.52</v>
      </c>
      <c r="J281">
        <v>5.84</v>
      </c>
      <c r="K281">
        <v>609</v>
      </c>
      <c r="L281">
        <v>0</v>
      </c>
      <c r="M281">
        <v>0</v>
      </c>
      <c r="N281">
        <v>609</v>
      </c>
      <c r="O281">
        <v>5</v>
      </c>
      <c r="P281">
        <v>0.82</v>
      </c>
      <c r="Q281">
        <v>266</v>
      </c>
      <c r="R281">
        <v>262</v>
      </c>
      <c r="S281">
        <v>0</v>
      </c>
      <c r="T281">
        <v>0</v>
      </c>
      <c r="U281">
        <v>98.5</v>
      </c>
      <c r="V281">
        <v>97.69</v>
      </c>
      <c r="W281">
        <v>262</v>
      </c>
      <c r="X281">
        <v>1</v>
      </c>
      <c r="Y281">
        <v>0.39</v>
      </c>
      <c r="Z281">
        <v>183</v>
      </c>
      <c r="AA281">
        <v>177</v>
      </c>
      <c r="AB281">
        <v>96.72</v>
      </c>
      <c r="AC281">
        <v>176</v>
      </c>
      <c r="AD281">
        <v>170</v>
      </c>
      <c r="AE281">
        <v>96.59</v>
      </c>
      <c r="AF281">
        <v>3.73</v>
      </c>
      <c r="AG281">
        <v>0.92777779999999999</v>
      </c>
      <c r="AH281">
        <v>63.81</v>
      </c>
      <c r="AI281">
        <v>24.89</v>
      </c>
      <c r="AJ281" s="31">
        <f t="shared" ca="1" si="5"/>
        <v>6</v>
      </c>
      <c r="AK281" s="32">
        <v>0.39215686274509803</v>
      </c>
      <c r="AL281" s="33">
        <v>6.1446000000000058</v>
      </c>
      <c r="AM281" s="26">
        <v>0</v>
      </c>
      <c r="AN281" s="26">
        <v>0</v>
      </c>
      <c r="AO281" s="26">
        <v>1</v>
      </c>
      <c r="AP281" s="26">
        <v>0</v>
      </c>
      <c r="AQ281" s="26">
        <v>0</v>
      </c>
      <c r="AR281">
        <v>0</v>
      </c>
      <c r="AS281">
        <v>1</v>
      </c>
      <c r="AT281">
        <v>0</v>
      </c>
      <c r="AU281">
        <v>4</v>
      </c>
    </row>
    <row r="282" spans="1:47" x14ac:dyDescent="0.25">
      <c r="A282" s="61">
        <v>41910.75</v>
      </c>
      <c r="B282" t="s">
        <v>232</v>
      </c>
      <c r="C282" t="s">
        <v>13</v>
      </c>
      <c r="D282" t="s">
        <v>908</v>
      </c>
      <c r="E282" t="s">
        <v>319</v>
      </c>
      <c r="F282" t="s">
        <v>939</v>
      </c>
      <c r="G282">
        <v>2</v>
      </c>
      <c r="H282">
        <v>23</v>
      </c>
      <c r="I282">
        <v>10.76</v>
      </c>
      <c r="J282">
        <v>5.84</v>
      </c>
      <c r="K282">
        <v>1924</v>
      </c>
      <c r="L282">
        <v>0</v>
      </c>
      <c r="M282">
        <v>0</v>
      </c>
      <c r="N282">
        <v>1924</v>
      </c>
      <c r="O282">
        <v>25</v>
      </c>
      <c r="P282">
        <v>1.3</v>
      </c>
      <c r="Q282">
        <v>643</v>
      </c>
      <c r="R282">
        <v>626</v>
      </c>
      <c r="S282">
        <v>2</v>
      </c>
      <c r="T282">
        <v>0.31104199999999999</v>
      </c>
      <c r="U282">
        <v>97.36</v>
      </c>
      <c r="V282">
        <v>96.09</v>
      </c>
      <c r="W282">
        <v>626</v>
      </c>
      <c r="X282">
        <v>11</v>
      </c>
      <c r="Y282">
        <v>1.82</v>
      </c>
      <c r="Z282">
        <v>341</v>
      </c>
      <c r="AA282">
        <v>335.99</v>
      </c>
      <c r="AB282">
        <v>98.53</v>
      </c>
      <c r="AC282">
        <v>419</v>
      </c>
      <c r="AD282">
        <v>317.98</v>
      </c>
      <c r="AE282">
        <v>75.89</v>
      </c>
      <c r="AF282">
        <v>6.47</v>
      </c>
      <c r="AG282">
        <v>3.5388890000000002</v>
      </c>
      <c r="AH282">
        <v>110.79</v>
      </c>
      <c r="AI282">
        <v>54.68</v>
      </c>
      <c r="AJ282" s="31">
        <f t="shared" ca="1" si="5"/>
        <v>6</v>
      </c>
      <c r="AK282" s="32">
        <v>1.8092402835572952</v>
      </c>
      <c r="AL282" s="33">
        <v>25.14129999999998</v>
      </c>
      <c r="AM282" s="26">
        <v>0</v>
      </c>
      <c r="AN282" s="26">
        <v>0</v>
      </c>
      <c r="AO282" s="26">
        <v>1</v>
      </c>
      <c r="AP282" s="26">
        <v>0</v>
      </c>
      <c r="AQ282" s="26">
        <v>0</v>
      </c>
      <c r="AR282">
        <v>0</v>
      </c>
      <c r="AS282">
        <v>1</v>
      </c>
      <c r="AT282">
        <v>0</v>
      </c>
      <c r="AU282">
        <v>6</v>
      </c>
    </row>
    <row r="283" spans="1:47" x14ac:dyDescent="0.25">
      <c r="A283" s="61">
        <v>41910.75</v>
      </c>
      <c r="B283" t="s">
        <v>232</v>
      </c>
      <c r="C283" t="s">
        <v>13</v>
      </c>
      <c r="D283" t="s">
        <v>384</v>
      </c>
      <c r="E283" t="s">
        <v>319</v>
      </c>
      <c r="F283" t="s">
        <v>548</v>
      </c>
      <c r="G283">
        <v>6</v>
      </c>
      <c r="H283">
        <v>71</v>
      </c>
      <c r="I283">
        <v>36</v>
      </c>
      <c r="J283">
        <v>27.34</v>
      </c>
      <c r="K283">
        <v>10810</v>
      </c>
      <c r="L283">
        <v>0</v>
      </c>
      <c r="M283">
        <v>0</v>
      </c>
      <c r="N283">
        <v>10810</v>
      </c>
      <c r="O283">
        <v>25</v>
      </c>
      <c r="P283">
        <v>0.23</v>
      </c>
      <c r="Q283">
        <v>3950</v>
      </c>
      <c r="R283">
        <v>3861</v>
      </c>
      <c r="S283">
        <v>77</v>
      </c>
      <c r="T283">
        <v>1.9498610000000001</v>
      </c>
      <c r="U283">
        <v>97.75</v>
      </c>
      <c r="V283">
        <v>97.53</v>
      </c>
      <c r="W283">
        <v>3861</v>
      </c>
      <c r="X283">
        <v>25</v>
      </c>
      <c r="Y283">
        <v>0.63</v>
      </c>
      <c r="Z283">
        <v>1426</v>
      </c>
      <c r="AA283">
        <v>1343.01</v>
      </c>
      <c r="AB283">
        <v>94.18</v>
      </c>
      <c r="AC283">
        <v>1461</v>
      </c>
      <c r="AD283">
        <v>1437.04</v>
      </c>
      <c r="AE283">
        <v>98.36</v>
      </c>
      <c r="AF283">
        <v>46.45</v>
      </c>
      <c r="AG283">
        <v>34.416670000000003</v>
      </c>
      <c r="AH283">
        <v>169.9</v>
      </c>
      <c r="AI283">
        <v>74.09</v>
      </c>
      <c r="AJ283" s="31">
        <f t="shared" ca="1" si="5"/>
        <v>6</v>
      </c>
      <c r="AK283" s="32">
        <v>0.63210645684103539</v>
      </c>
      <c r="AL283" s="33">
        <v>97.564999999999969</v>
      </c>
      <c r="AM283" s="26">
        <v>0</v>
      </c>
      <c r="AN283" s="26">
        <v>0</v>
      </c>
      <c r="AO283" s="26">
        <v>1</v>
      </c>
      <c r="AP283" s="26">
        <v>0</v>
      </c>
      <c r="AQ283" s="26">
        <v>0</v>
      </c>
      <c r="AR283">
        <v>0</v>
      </c>
      <c r="AS283">
        <v>1</v>
      </c>
      <c r="AT283">
        <v>0</v>
      </c>
      <c r="AU283">
        <v>5</v>
      </c>
    </row>
    <row r="284" spans="1:47" x14ac:dyDescent="0.25">
      <c r="A284" s="61">
        <v>41910.75</v>
      </c>
      <c r="B284" t="s">
        <v>232</v>
      </c>
      <c r="C284" t="s">
        <v>13</v>
      </c>
      <c r="D284" t="s">
        <v>549</v>
      </c>
      <c r="E284" t="s">
        <v>319</v>
      </c>
      <c r="F284" t="s">
        <v>550</v>
      </c>
      <c r="G284">
        <v>3</v>
      </c>
      <c r="H284">
        <v>39</v>
      </c>
      <c r="I284">
        <v>16.28</v>
      </c>
      <c r="J284">
        <v>9.83</v>
      </c>
      <c r="K284">
        <v>6429</v>
      </c>
      <c r="L284">
        <v>0</v>
      </c>
      <c r="M284">
        <v>0</v>
      </c>
      <c r="N284">
        <v>6429</v>
      </c>
      <c r="O284">
        <v>56</v>
      </c>
      <c r="P284">
        <v>0.87</v>
      </c>
      <c r="Q284">
        <v>1673</v>
      </c>
      <c r="R284">
        <v>1630</v>
      </c>
      <c r="S284">
        <v>31</v>
      </c>
      <c r="T284">
        <v>1.852959</v>
      </c>
      <c r="U284">
        <v>97.43</v>
      </c>
      <c r="V284">
        <v>96.58</v>
      </c>
      <c r="W284">
        <v>1630</v>
      </c>
      <c r="X284">
        <v>21</v>
      </c>
      <c r="Y284">
        <v>1.35</v>
      </c>
      <c r="Z284">
        <v>620</v>
      </c>
      <c r="AA284">
        <v>581.99</v>
      </c>
      <c r="AB284">
        <v>93.87</v>
      </c>
      <c r="AC284">
        <v>533</v>
      </c>
      <c r="AD284">
        <v>518.98</v>
      </c>
      <c r="AE284">
        <v>97.37</v>
      </c>
      <c r="AF284">
        <v>18.07</v>
      </c>
      <c r="AG284">
        <v>11.477779999999999</v>
      </c>
      <c r="AH284">
        <v>183.89</v>
      </c>
      <c r="AI284">
        <v>63.51</v>
      </c>
      <c r="AJ284" s="31">
        <f t="shared" ca="1" si="5"/>
        <v>6</v>
      </c>
      <c r="AK284" s="32">
        <v>1.3401489479830757</v>
      </c>
      <c r="AL284" s="33">
        <v>57.216600000000028</v>
      </c>
      <c r="AM284" s="26">
        <v>0</v>
      </c>
      <c r="AN284" s="26">
        <v>0</v>
      </c>
      <c r="AO284" s="26">
        <v>1</v>
      </c>
      <c r="AP284" s="26">
        <v>0</v>
      </c>
      <c r="AQ284" s="26">
        <v>1</v>
      </c>
      <c r="AR284">
        <v>0</v>
      </c>
      <c r="AS284">
        <v>1</v>
      </c>
      <c r="AT284">
        <v>0</v>
      </c>
      <c r="AU284">
        <v>6</v>
      </c>
    </row>
    <row r="285" spans="1:47" x14ac:dyDescent="0.25">
      <c r="A285" s="61">
        <v>41910.75</v>
      </c>
      <c r="B285" t="s">
        <v>232</v>
      </c>
      <c r="C285" t="s">
        <v>13</v>
      </c>
      <c r="D285" t="s">
        <v>1016</v>
      </c>
      <c r="E285" t="s">
        <v>319</v>
      </c>
      <c r="F285" t="s">
        <v>6049</v>
      </c>
      <c r="G285">
        <v>2</v>
      </c>
      <c r="H285">
        <v>23</v>
      </c>
      <c r="I285">
        <v>10.55</v>
      </c>
      <c r="J285">
        <v>5.84</v>
      </c>
      <c r="K285">
        <v>875</v>
      </c>
      <c r="L285">
        <v>0</v>
      </c>
      <c r="M285">
        <v>0</v>
      </c>
      <c r="N285">
        <v>875</v>
      </c>
      <c r="O285">
        <v>3</v>
      </c>
      <c r="P285">
        <v>0.34</v>
      </c>
      <c r="Q285">
        <v>206</v>
      </c>
      <c r="R285">
        <v>204</v>
      </c>
      <c r="S285">
        <v>0</v>
      </c>
      <c r="T285">
        <v>0</v>
      </c>
      <c r="U285">
        <v>99.03</v>
      </c>
      <c r="V285">
        <v>98.69</v>
      </c>
      <c r="W285">
        <v>204</v>
      </c>
      <c r="X285">
        <v>6</v>
      </c>
      <c r="Y285">
        <v>3.09</v>
      </c>
      <c r="Z285">
        <v>103</v>
      </c>
      <c r="AA285">
        <v>100</v>
      </c>
      <c r="AB285">
        <v>97.09</v>
      </c>
      <c r="AC285">
        <v>93</v>
      </c>
      <c r="AD285">
        <v>90</v>
      </c>
      <c r="AE285">
        <v>96.77</v>
      </c>
      <c r="AF285">
        <v>2.4900000000000002</v>
      </c>
      <c r="AG285">
        <v>0.26111109999999998</v>
      </c>
      <c r="AH285">
        <v>42.6</v>
      </c>
      <c r="AI285">
        <v>10.49</v>
      </c>
      <c r="AJ285" s="31">
        <f t="shared" ca="1" si="5"/>
        <v>6</v>
      </c>
      <c r="AK285" s="32">
        <v>3.0927835051546393</v>
      </c>
      <c r="AL285" s="33">
        <v>2.6986000000000048</v>
      </c>
      <c r="AM285" s="26">
        <v>0</v>
      </c>
      <c r="AN285" s="26">
        <v>0</v>
      </c>
      <c r="AO285" s="26">
        <v>1</v>
      </c>
      <c r="AP285" s="26">
        <v>0</v>
      </c>
      <c r="AQ285" s="26">
        <v>0</v>
      </c>
      <c r="AR285">
        <v>1</v>
      </c>
      <c r="AS285">
        <v>0</v>
      </c>
      <c r="AT285">
        <v>1</v>
      </c>
      <c r="AU285">
        <v>1</v>
      </c>
    </row>
    <row r="286" spans="1:47" x14ac:dyDescent="0.25">
      <c r="A286" s="61">
        <v>41910.75</v>
      </c>
      <c r="B286" t="s">
        <v>232</v>
      </c>
      <c r="C286" t="s">
        <v>13</v>
      </c>
      <c r="D286" t="s">
        <v>554</v>
      </c>
      <c r="E286" t="s">
        <v>319</v>
      </c>
      <c r="F286" t="s">
        <v>664</v>
      </c>
      <c r="G286">
        <v>3</v>
      </c>
      <c r="H286">
        <v>39</v>
      </c>
      <c r="I286">
        <v>16.03</v>
      </c>
      <c r="J286">
        <v>9.83</v>
      </c>
      <c r="K286">
        <v>1801</v>
      </c>
      <c r="L286">
        <v>0</v>
      </c>
      <c r="M286">
        <v>0</v>
      </c>
      <c r="N286">
        <v>1801</v>
      </c>
      <c r="O286">
        <v>6</v>
      </c>
      <c r="P286">
        <v>0.33</v>
      </c>
      <c r="Q286">
        <v>811</v>
      </c>
      <c r="R286">
        <v>805</v>
      </c>
      <c r="S286">
        <v>0</v>
      </c>
      <c r="T286">
        <v>0</v>
      </c>
      <c r="U286">
        <v>99.26</v>
      </c>
      <c r="V286">
        <v>98.93</v>
      </c>
      <c r="W286">
        <v>805</v>
      </c>
      <c r="X286">
        <v>20</v>
      </c>
      <c r="Y286">
        <v>2.5299999999999998</v>
      </c>
      <c r="Z286">
        <v>325</v>
      </c>
      <c r="AA286">
        <v>322.01</v>
      </c>
      <c r="AB286">
        <v>99.08</v>
      </c>
      <c r="AC286">
        <v>311</v>
      </c>
      <c r="AD286">
        <v>305.99</v>
      </c>
      <c r="AE286">
        <v>98.39</v>
      </c>
      <c r="AF286">
        <v>9.69</v>
      </c>
      <c r="AG286">
        <v>6.2277779999999998</v>
      </c>
      <c r="AH286">
        <v>98.58</v>
      </c>
      <c r="AI286">
        <v>64.28</v>
      </c>
      <c r="AJ286" s="31">
        <f t="shared" ca="1" si="5"/>
        <v>6</v>
      </c>
      <c r="AK286" s="32">
        <v>2.5349185023701488</v>
      </c>
      <c r="AL286" s="33">
        <v>8.6776999999999447</v>
      </c>
      <c r="AM286" s="26">
        <v>0</v>
      </c>
      <c r="AN286" s="26">
        <v>0</v>
      </c>
      <c r="AO286" s="26">
        <v>1</v>
      </c>
      <c r="AP286" s="26">
        <v>0</v>
      </c>
      <c r="AQ286" s="26">
        <v>0</v>
      </c>
      <c r="AR286">
        <v>1</v>
      </c>
      <c r="AS286">
        <v>0</v>
      </c>
      <c r="AT286">
        <v>2</v>
      </c>
      <c r="AU286">
        <v>3</v>
      </c>
    </row>
    <row r="287" spans="1:47" x14ac:dyDescent="0.25">
      <c r="A287" s="61">
        <v>41910.75</v>
      </c>
      <c r="B287" t="s">
        <v>232</v>
      </c>
      <c r="C287" t="s">
        <v>13</v>
      </c>
      <c r="D287" t="s">
        <v>554</v>
      </c>
      <c r="E287" t="s">
        <v>319</v>
      </c>
      <c r="F287" t="s">
        <v>555</v>
      </c>
      <c r="G287">
        <v>2</v>
      </c>
      <c r="H287">
        <v>23</v>
      </c>
      <c r="I287">
        <v>10.43</v>
      </c>
      <c r="J287">
        <v>5.08</v>
      </c>
      <c r="K287">
        <v>927</v>
      </c>
      <c r="L287">
        <v>0</v>
      </c>
      <c r="M287">
        <v>0</v>
      </c>
      <c r="N287">
        <v>927</v>
      </c>
      <c r="O287">
        <v>9</v>
      </c>
      <c r="P287">
        <v>0.97</v>
      </c>
      <c r="Q287">
        <v>396</v>
      </c>
      <c r="R287">
        <v>391</v>
      </c>
      <c r="S287">
        <v>0</v>
      </c>
      <c r="T287">
        <v>0</v>
      </c>
      <c r="U287">
        <v>98.74</v>
      </c>
      <c r="V287">
        <v>97.78</v>
      </c>
      <c r="W287">
        <v>391</v>
      </c>
      <c r="X287">
        <v>19</v>
      </c>
      <c r="Y287">
        <v>4.66</v>
      </c>
      <c r="Z287">
        <v>408</v>
      </c>
      <c r="AA287">
        <v>408</v>
      </c>
      <c r="AB287">
        <v>100</v>
      </c>
      <c r="AC287">
        <v>427</v>
      </c>
      <c r="AD287">
        <v>424.99</v>
      </c>
      <c r="AE287">
        <v>99.53</v>
      </c>
      <c r="AF287">
        <v>4.7300000000000004</v>
      </c>
      <c r="AG287">
        <v>3.3888889999999998</v>
      </c>
      <c r="AH287">
        <v>92.99</v>
      </c>
      <c r="AI287">
        <v>71.680000000000007</v>
      </c>
      <c r="AJ287" s="31">
        <f t="shared" ca="1" si="5"/>
        <v>6</v>
      </c>
      <c r="AK287" s="32">
        <v>4.6569768866883994</v>
      </c>
      <c r="AL287" s="33">
        <v>8.7911999999999964</v>
      </c>
      <c r="AM287" s="26">
        <v>0</v>
      </c>
      <c r="AN287" s="26">
        <v>0</v>
      </c>
      <c r="AO287" s="26">
        <v>2</v>
      </c>
      <c r="AP287" s="26">
        <v>0</v>
      </c>
      <c r="AQ287" s="26">
        <v>0</v>
      </c>
      <c r="AR287">
        <v>1</v>
      </c>
      <c r="AS287">
        <v>1</v>
      </c>
      <c r="AT287">
        <v>2</v>
      </c>
      <c r="AU287">
        <v>2</v>
      </c>
    </row>
    <row r="288" spans="1:47" x14ac:dyDescent="0.25">
      <c r="A288" s="61">
        <v>41910.75</v>
      </c>
      <c r="B288" t="s">
        <v>232</v>
      </c>
      <c r="C288" t="s">
        <v>13</v>
      </c>
      <c r="D288" t="s">
        <v>556</v>
      </c>
      <c r="E288" t="s">
        <v>319</v>
      </c>
      <c r="F288" t="s">
        <v>557</v>
      </c>
      <c r="G288">
        <v>3</v>
      </c>
      <c r="H288">
        <v>39</v>
      </c>
      <c r="I288">
        <v>16.18</v>
      </c>
      <c r="J288">
        <v>9.83</v>
      </c>
      <c r="K288">
        <v>1406</v>
      </c>
      <c r="L288">
        <v>0</v>
      </c>
      <c r="M288">
        <v>0</v>
      </c>
      <c r="N288">
        <v>1406</v>
      </c>
      <c r="O288">
        <v>10</v>
      </c>
      <c r="P288">
        <v>0.71</v>
      </c>
      <c r="Q288">
        <v>672</v>
      </c>
      <c r="R288">
        <v>668</v>
      </c>
      <c r="S288">
        <v>0</v>
      </c>
      <c r="T288">
        <v>0</v>
      </c>
      <c r="U288">
        <v>99.4</v>
      </c>
      <c r="V288">
        <v>98.69</v>
      </c>
      <c r="W288">
        <v>668</v>
      </c>
      <c r="X288">
        <v>17</v>
      </c>
      <c r="Y288">
        <v>2.8</v>
      </c>
      <c r="Z288">
        <v>1027</v>
      </c>
      <c r="AA288">
        <v>1027</v>
      </c>
      <c r="AB288">
        <v>100</v>
      </c>
      <c r="AC288">
        <v>969</v>
      </c>
      <c r="AD288">
        <v>966</v>
      </c>
      <c r="AE288">
        <v>99.69</v>
      </c>
      <c r="AF288">
        <v>8.8699999999999992</v>
      </c>
      <c r="AG288">
        <v>5.0999999999999996</v>
      </c>
      <c r="AH288">
        <v>90.22</v>
      </c>
      <c r="AI288">
        <v>57.52</v>
      </c>
      <c r="AJ288" s="31">
        <f t="shared" ca="1" si="5"/>
        <v>6</v>
      </c>
      <c r="AK288" s="32">
        <v>2.8006589785831961</v>
      </c>
      <c r="AL288" s="33">
        <v>8.8032000000000146</v>
      </c>
      <c r="AM288" s="26">
        <v>0</v>
      </c>
      <c r="AN288" s="26">
        <v>0</v>
      </c>
      <c r="AO288" s="26">
        <v>1</v>
      </c>
      <c r="AP288" s="26">
        <v>0</v>
      </c>
      <c r="AQ288" s="26">
        <v>0</v>
      </c>
      <c r="AR288">
        <v>1</v>
      </c>
      <c r="AS288">
        <v>0</v>
      </c>
      <c r="AT288">
        <v>7</v>
      </c>
      <c r="AU288">
        <v>0</v>
      </c>
    </row>
    <row r="289" spans="1:47" x14ac:dyDescent="0.25">
      <c r="A289" s="61">
        <v>41910.75</v>
      </c>
      <c r="B289" t="s">
        <v>232</v>
      </c>
      <c r="C289" t="s">
        <v>13</v>
      </c>
      <c r="D289" t="s">
        <v>558</v>
      </c>
      <c r="E289" t="s">
        <v>319</v>
      </c>
      <c r="F289" t="s">
        <v>742</v>
      </c>
      <c r="G289">
        <v>2</v>
      </c>
      <c r="H289">
        <v>23</v>
      </c>
      <c r="I289">
        <v>10.69</v>
      </c>
      <c r="J289">
        <v>5.84</v>
      </c>
      <c r="K289">
        <v>1345</v>
      </c>
      <c r="L289">
        <v>0</v>
      </c>
      <c r="M289">
        <v>0</v>
      </c>
      <c r="N289">
        <v>1345</v>
      </c>
      <c r="O289">
        <v>5</v>
      </c>
      <c r="P289">
        <v>0.37</v>
      </c>
      <c r="Q289">
        <v>654</v>
      </c>
      <c r="R289">
        <v>649</v>
      </c>
      <c r="S289">
        <v>3</v>
      </c>
      <c r="T289">
        <v>0.45801530000000001</v>
      </c>
      <c r="U289">
        <v>99.24</v>
      </c>
      <c r="V289">
        <v>98.87</v>
      </c>
      <c r="W289">
        <v>649</v>
      </c>
      <c r="X289">
        <v>13</v>
      </c>
      <c r="Y289">
        <v>2.11</v>
      </c>
      <c r="Z289">
        <v>833</v>
      </c>
      <c r="AA289">
        <v>834</v>
      </c>
      <c r="AB289">
        <v>100.12</v>
      </c>
      <c r="AC289">
        <v>806</v>
      </c>
      <c r="AD289">
        <v>801.97</v>
      </c>
      <c r="AE289">
        <v>99.5</v>
      </c>
      <c r="AF289">
        <v>8.39</v>
      </c>
      <c r="AG289">
        <v>6.016667</v>
      </c>
      <c r="AH289">
        <v>143.69</v>
      </c>
      <c r="AI289">
        <v>71.67</v>
      </c>
      <c r="AJ289" s="31">
        <f t="shared" ca="1" si="5"/>
        <v>6</v>
      </c>
      <c r="AK289" s="32">
        <v>2.1070716566445693</v>
      </c>
      <c r="AL289" s="33">
        <v>7.3901999999999699</v>
      </c>
      <c r="AM289" s="26">
        <v>0</v>
      </c>
      <c r="AN289" s="26">
        <v>0</v>
      </c>
      <c r="AO289" s="26">
        <v>1</v>
      </c>
      <c r="AP289" s="26">
        <v>0</v>
      </c>
      <c r="AQ289" s="26">
        <v>0</v>
      </c>
      <c r="AR289">
        <v>1</v>
      </c>
      <c r="AS289">
        <v>0</v>
      </c>
      <c r="AT289">
        <v>4</v>
      </c>
      <c r="AU289">
        <v>1</v>
      </c>
    </row>
    <row r="290" spans="1:47" x14ac:dyDescent="0.25">
      <c r="A290" s="61">
        <v>41910.75</v>
      </c>
      <c r="B290" t="s">
        <v>232</v>
      </c>
      <c r="C290" t="s">
        <v>13</v>
      </c>
      <c r="D290" t="s">
        <v>345</v>
      </c>
      <c r="E290" t="s">
        <v>319</v>
      </c>
      <c r="F290" t="s">
        <v>1337</v>
      </c>
      <c r="G290">
        <v>2</v>
      </c>
      <c r="H290">
        <v>23</v>
      </c>
      <c r="I290">
        <v>10.98</v>
      </c>
      <c r="J290">
        <v>5.84</v>
      </c>
      <c r="K290">
        <v>243</v>
      </c>
      <c r="L290">
        <v>0</v>
      </c>
      <c r="M290">
        <v>0</v>
      </c>
      <c r="N290">
        <v>243</v>
      </c>
      <c r="O290">
        <v>2</v>
      </c>
      <c r="P290">
        <v>0.82</v>
      </c>
      <c r="Q290">
        <v>94</v>
      </c>
      <c r="R290">
        <v>89</v>
      </c>
      <c r="S290">
        <v>0</v>
      </c>
      <c r="T290">
        <v>0</v>
      </c>
      <c r="U290">
        <v>94.68</v>
      </c>
      <c r="V290">
        <v>93.9</v>
      </c>
      <c r="W290">
        <v>89</v>
      </c>
      <c r="X290">
        <v>2</v>
      </c>
      <c r="Y290">
        <v>1.77</v>
      </c>
      <c r="Z290">
        <v>102</v>
      </c>
      <c r="AA290">
        <v>102</v>
      </c>
      <c r="AB290">
        <v>100</v>
      </c>
      <c r="AC290">
        <v>129</v>
      </c>
      <c r="AD290">
        <v>125.99</v>
      </c>
      <c r="AE290">
        <v>97.67</v>
      </c>
      <c r="AF290">
        <v>0.99</v>
      </c>
      <c r="AG290">
        <v>7.2222229999999998E-2</v>
      </c>
      <c r="AH290">
        <v>16.93</v>
      </c>
      <c r="AI290">
        <v>7.3</v>
      </c>
      <c r="AJ290" s="31">
        <f t="shared" ca="1" si="5"/>
        <v>6</v>
      </c>
      <c r="AK290" s="32">
        <v>1.7700681476236835</v>
      </c>
      <c r="AL290" s="33">
        <v>5.7339999999999938</v>
      </c>
      <c r="AM290" s="26">
        <v>0</v>
      </c>
      <c r="AN290" s="26">
        <v>1</v>
      </c>
      <c r="AO290" s="26">
        <v>2</v>
      </c>
      <c r="AP290" s="26">
        <v>0</v>
      </c>
      <c r="AQ290" s="26">
        <v>1</v>
      </c>
      <c r="AR290">
        <v>0</v>
      </c>
      <c r="AS290">
        <v>1</v>
      </c>
      <c r="AT290">
        <v>0</v>
      </c>
      <c r="AU290">
        <v>1</v>
      </c>
    </row>
    <row r="291" spans="1:47" x14ac:dyDescent="0.25">
      <c r="A291" s="61">
        <v>41910.75</v>
      </c>
      <c r="B291" t="s">
        <v>232</v>
      </c>
      <c r="C291" t="s">
        <v>13</v>
      </c>
      <c r="D291" t="s">
        <v>345</v>
      </c>
      <c r="E291" t="s">
        <v>319</v>
      </c>
      <c r="F291" t="s">
        <v>559</v>
      </c>
      <c r="G291">
        <v>2</v>
      </c>
      <c r="H291">
        <v>23</v>
      </c>
      <c r="I291">
        <v>10.86</v>
      </c>
      <c r="J291">
        <v>5.84</v>
      </c>
      <c r="K291">
        <v>589</v>
      </c>
      <c r="L291">
        <v>0</v>
      </c>
      <c r="M291">
        <v>0</v>
      </c>
      <c r="N291">
        <v>589</v>
      </c>
      <c r="O291">
        <v>2</v>
      </c>
      <c r="P291">
        <v>0.34</v>
      </c>
      <c r="Q291">
        <v>282</v>
      </c>
      <c r="R291">
        <v>279</v>
      </c>
      <c r="S291">
        <v>0</v>
      </c>
      <c r="T291">
        <v>0</v>
      </c>
      <c r="U291">
        <v>98.94</v>
      </c>
      <c r="V291">
        <v>98.6</v>
      </c>
      <c r="W291">
        <v>279</v>
      </c>
      <c r="X291">
        <v>6</v>
      </c>
      <c r="Y291">
        <v>2.52</v>
      </c>
      <c r="Z291">
        <v>182</v>
      </c>
      <c r="AA291">
        <v>182</v>
      </c>
      <c r="AB291">
        <v>100</v>
      </c>
      <c r="AC291">
        <v>142</v>
      </c>
      <c r="AD291">
        <v>141.01</v>
      </c>
      <c r="AE291">
        <v>99.3</v>
      </c>
      <c r="AF291">
        <v>3.84</v>
      </c>
      <c r="AG291">
        <v>1.6</v>
      </c>
      <c r="AH291">
        <v>65.709999999999994</v>
      </c>
      <c r="AI291">
        <v>41.68</v>
      </c>
      <c r="AJ291" s="31">
        <f t="shared" ca="1" si="5"/>
        <v>6</v>
      </c>
      <c r="AK291" s="32">
        <v>2.5209024830889457</v>
      </c>
      <c r="AL291" s="33">
        <v>3.9480000000000159</v>
      </c>
      <c r="AM291" s="26">
        <v>0</v>
      </c>
      <c r="AN291" s="26">
        <v>0</v>
      </c>
      <c r="AO291" s="26">
        <v>1</v>
      </c>
      <c r="AP291" s="26">
        <v>0</v>
      </c>
      <c r="AQ291" s="26">
        <v>0</v>
      </c>
      <c r="AR291">
        <v>1</v>
      </c>
      <c r="AS291">
        <v>0</v>
      </c>
      <c r="AT291">
        <v>3</v>
      </c>
      <c r="AU291">
        <v>0</v>
      </c>
    </row>
    <row r="292" spans="1:47" x14ac:dyDescent="0.25">
      <c r="A292" s="61">
        <v>41910.75</v>
      </c>
      <c r="B292" t="s">
        <v>232</v>
      </c>
      <c r="C292" t="s">
        <v>13</v>
      </c>
      <c r="D292" t="s">
        <v>560</v>
      </c>
      <c r="E292" t="s">
        <v>319</v>
      </c>
      <c r="F292" t="s">
        <v>6106</v>
      </c>
      <c r="G292">
        <v>4</v>
      </c>
      <c r="H292">
        <v>55</v>
      </c>
      <c r="I292">
        <v>22.23</v>
      </c>
      <c r="J292">
        <v>14.9</v>
      </c>
      <c r="K292">
        <v>2179</v>
      </c>
      <c r="L292">
        <v>0</v>
      </c>
      <c r="M292">
        <v>0</v>
      </c>
      <c r="N292">
        <v>2179</v>
      </c>
      <c r="O292">
        <v>23</v>
      </c>
      <c r="P292">
        <v>1.06</v>
      </c>
      <c r="Q292">
        <v>681</v>
      </c>
      <c r="R292">
        <v>667</v>
      </c>
      <c r="S292">
        <v>0</v>
      </c>
      <c r="T292">
        <v>0</v>
      </c>
      <c r="U292">
        <v>97.94</v>
      </c>
      <c r="V292">
        <v>96.9</v>
      </c>
      <c r="W292">
        <v>667</v>
      </c>
      <c r="X292">
        <v>6</v>
      </c>
      <c r="Y292">
        <v>0.94</v>
      </c>
      <c r="Z292">
        <v>1642</v>
      </c>
      <c r="AA292">
        <v>1631</v>
      </c>
      <c r="AB292">
        <v>99.33</v>
      </c>
      <c r="AC292">
        <v>1615</v>
      </c>
      <c r="AD292">
        <v>1599.01</v>
      </c>
      <c r="AE292">
        <v>99.01</v>
      </c>
      <c r="AF292">
        <v>7.02</v>
      </c>
      <c r="AG292">
        <v>0.83333330000000005</v>
      </c>
      <c r="AH292">
        <v>47.13</v>
      </c>
      <c r="AI292">
        <v>11.87</v>
      </c>
      <c r="AJ292" s="31">
        <f t="shared" ca="1" si="5"/>
        <v>6</v>
      </c>
      <c r="AK292" s="32">
        <v>0.94486700996834661</v>
      </c>
      <c r="AL292" s="33">
        <v>21.110999999999962</v>
      </c>
      <c r="AM292" s="26">
        <v>0</v>
      </c>
      <c r="AN292" s="26">
        <v>0</v>
      </c>
      <c r="AO292" s="26">
        <v>1</v>
      </c>
      <c r="AP292" s="26">
        <v>0</v>
      </c>
      <c r="AQ292" s="26">
        <v>0</v>
      </c>
      <c r="AR292">
        <v>0</v>
      </c>
      <c r="AS292">
        <v>1</v>
      </c>
      <c r="AT292">
        <v>2</v>
      </c>
      <c r="AU292">
        <v>7</v>
      </c>
    </row>
    <row r="293" spans="1:47" x14ac:dyDescent="0.25">
      <c r="A293" s="61">
        <v>41910.75</v>
      </c>
      <c r="B293" t="s">
        <v>232</v>
      </c>
      <c r="C293" t="s">
        <v>13</v>
      </c>
      <c r="D293" t="s">
        <v>579</v>
      </c>
      <c r="E293" t="s">
        <v>319</v>
      </c>
      <c r="F293" t="s">
        <v>580</v>
      </c>
      <c r="G293">
        <v>3</v>
      </c>
      <c r="H293">
        <v>47</v>
      </c>
      <c r="I293">
        <v>17</v>
      </c>
      <c r="J293">
        <v>10.66</v>
      </c>
      <c r="K293">
        <v>774</v>
      </c>
      <c r="L293">
        <v>0</v>
      </c>
      <c r="M293">
        <v>0</v>
      </c>
      <c r="N293">
        <v>774</v>
      </c>
      <c r="O293">
        <v>4</v>
      </c>
      <c r="P293">
        <v>0.52</v>
      </c>
      <c r="Q293">
        <v>440</v>
      </c>
      <c r="R293">
        <v>432</v>
      </c>
      <c r="S293">
        <v>0</v>
      </c>
      <c r="T293">
        <v>0</v>
      </c>
      <c r="U293">
        <v>98.18</v>
      </c>
      <c r="V293">
        <v>97.67</v>
      </c>
      <c r="W293">
        <v>432</v>
      </c>
      <c r="X293">
        <v>12</v>
      </c>
      <c r="Y293">
        <v>2.31</v>
      </c>
      <c r="Z293">
        <v>1406</v>
      </c>
      <c r="AA293">
        <v>1404.03</v>
      </c>
      <c r="AB293">
        <v>99.86</v>
      </c>
      <c r="AC293">
        <v>1493</v>
      </c>
      <c r="AD293">
        <v>1491.95</v>
      </c>
      <c r="AE293">
        <v>99.93</v>
      </c>
      <c r="AF293">
        <v>9.36</v>
      </c>
      <c r="AG293">
        <v>3.4777779999999998</v>
      </c>
      <c r="AH293">
        <v>87.82</v>
      </c>
      <c r="AI293">
        <v>37.15</v>
      </c>
      <c r="AJ293" s="31">
        <f t="shared" ca="1" si="5"/>
        <v>6</v>
      </c>
      <c r="AK293" s="32">
        <v>2.3080473919064466</v>
      </c>
      <c r="AL293" s="33">
        <v>10.251999999999994</v>
      </c>
      <c r="AM293" s="26">
        <v>0</v>
      </c>
      <c r="AN293" s="26">
        <v>0</v>
      </c>
      <c r="AO293" s="26">
        <v>2</v>
      </c>
      <c r="AP293" s="26">
        <v>0</v>
      </c>
      <c r="AQ293" s="26">
        <v>1</v>
      </c>
      <c r="AR293">
        <v>1</v>
      </c>
      <c r="AS293">
        <v>1</v>
      </c>
      <c r="AT293">
        <v>5</v>
      </c>
      <c r="AU293">
        <v>6</v>
      </c>
    </row>
    <row r="294" spans="1:47" x14ac:dyDescent="0.25">
      <c r="A294" s="61">
        <v>41910.75</v>
      </c>
      <c r="B294" t="s">
        <v>232</v>
      </c>
      <c r="C294" t="s">
        <v>13</v>
      </c>
      <c r="D294" t="s">
        <v>579</v>
      </c>
      <c r="E294" t="s">
        <v>319</v>
      </c>
      <c r="F294" t="s">
        <v>1017</v>
      </c>
      <c r="G294">
        <v>3</v>
      </c>
      <c r="H294">
        <v>39</v>
      </c>
      <c r="I294">
        <v>16.079999999999998</v>
      </c>
      <c r="J294">
        <v>9.83</v>
      </c>
      <c r="K294">
        <v>860</v>
      </c>
      <c r="L294">
        <v>0</v>
      </c>
      <c r="M294">
        <v>0</v>
      </c>
      <c r="N294">
        <v>860</v>
      </c>
      <c r="O294">
        <v>2</v>
      </c>
      <c r="P294">
        <v>0.23</v>
      </c>
      <c r="Q294">
        <v>407</v>
      </c>
      <c r="R294">
        <v>406</v>
      </c>
      <c r="S294">
        <v>0</v>
      </c>
      <c r="T294">
        <v>0</v>
      </c>
      <c r="U294">
        <v>99.75</v>
      </c>
      <c r="V294">
        <v>99.52</v>
      </c>
      <c r="W294">
        <v>406</v>
      </c>
      <c r="X294">
        <v>15</v>
      </c>
      <c r="Y294">
        <v>3.63</v>
      </c>
      <c r="Z294">
        <v>1656</v>
      </c>
      <c r="AA294">
        <v>1654.01</v>
      </c>
      <c r="AB294">
        <v>99.88</v>
      </c>
      <c r="AC294">
        <v>1663</v>
      </c>
      <c r="AD294">
        <v>1661</v>
      </c>
      <c r="AE294">
        <v>99.88</v>
      </c>
      <c r="AF294">
        <v>7.42</v>
      </c>
      <c r="AG294">
        <v>3.516667</v>
      </c>
      <c r="AH294">
        <v>75.459999999999994</v>
      </c>
      <c r="AI294">
        <v>47.42</v>
      </c>
      <c r="AJ294" s="31">
        <f t="shared" ca="1" si="5"/>
        <v>6</v>
      </c>
      <c r="AK294" s="32">
        <v>3.6320492021598585</v>
      </c>
      <c r="AL294" s="33">
        <v>1.953600000000016</v>
      </c>
      <c r="AM294" s="26">
        <v>0</v>
      </c>
      <c r="AN294" s="26">
        <v>0</v>
      </c>
      <c r="AO294" s="26">
        <v>1</v>
      </c>
      <c r="AP294" s="26">
        <v>0</v>
      </c>
      <c r="AQ294" s="26">
        <v>0</v>
      </c>
      <c r="AR294">
        <v>1</v>
      </c>
      <c r="AS294">
        <v>0</v>
      </c>
      <c r="AT294">
        <v>4</v>
      </c>
      <c r="AU294">
        <v>1</v>
      </c>
    </row>
    <row r="295" spans="1:47" x14ac:dyDescent="0.25">
      <c r="A295" s="61">
        <v>41910.75</v>
      </c>
      <c r="B295" t="s">
        <v>232</v>
      </c>
      <c r="C295" t="s">
        <v>13</v>
      </c>
      <c r="D295" t="s">
        <v>377</v>
      </c>
      <c r="E295" t="s">
        <v>319</v>
      </c>
      <c r="F295" t="s">
        <v>906</v>
      </c>
      <c r="G295">
        <v>2</v>
      </c>
      <c r="H295">
        <v>23</v>
      </c>
      <c r="I295">
        <v>10.97</v>
      </c>
      <c r="J295">
        <v>5.84</v>
      </c>
      <c r="K295">
        <v>521</v>
      </c>
      <c r="L295">
        <v>0</v>
      </c>
      <c r="M295">
        <v>0</v>
      </c>
      <c r="N295">
        <v>521</v>
      </c>
      <c r="O295">
        <v>5</v>
      </c>
      <c r="P295">
        <v>0.96</v>
      </c>
      <c r="Q295">
        <v>220</v>
      </c>
      <c r="R295">
        <v>217</v>
      </c>
      <c r="S295">
        <v>0</v>
      </c>
      <c r="T295">
        <v>0</v>
      </c>
      <c r="U295">
        <v>98.64</v>
      </c>
      <c r="V295">
        <v>97.69</v>
      </c>
      <c r="W295">
        <v>217</v>
      </c>
      <c r="X295">
        <v>3</v>
      </c>
      <c r="Y295">
        <v>1.36</v>
      </c>
      <c r="Z295">
        <v>284</v>
      </c>
      <c r="AA295">
        <v>284</v>
      </c>
      <c r="AB295">
        <v>100</v>
      </c>
      <c r="AC295">
        <v>288</v>
      </c>
      <c r="AD295">
        <v>288</v>
      </c>
      <c r="AE295">
        <v>100</v>
      </c>
      <c r="AF295">
        <v>2.37</v>
      </c>
      <c r="AG295">
        <v>0.52222219999999997</v>
      </c>
      <c r="AH295">
        <v>40.51</v>
      </c>
      <c r="AI295">
        <v>22.07</v>
      </c>
      <c r="AJ295" s="31">
        <f t="shared" ca="1" si="5"/>
        <v>6</v>
      </c>
      <c r="AK295" s="32">
        <v>1.3574660633484164</v>
      </c>
      <c r="AL295" s="33">
        <v>5.0820000000000052</v>
      </c>
      <c r="AM295" s="26">
        <v>0</v>
      </c>
      <c r="AN295" s="26">
        <v>0</v>
      </c>
      <c r="AO295" s="26">
        <v>1</v>
      </c>
      <c r="AP295" s="26">
        <v>0</v>
      </c>
      <c r="AQ295" s="26">
        <v>0</v>
      </c>
      <c r="AR295">
        <v>0</v>
      </c>
      <c r="AS295">
        <v>1</v>
      </c>
      <c r="AT295">
        <v>1</v>
      </c>
      <c r="AU295">
        <v>2</v>
      </c>
    </row>
    <row r="296" spans="1:47" x14ac:dyDescent="0.25">
      <c r="A296" s="61">
        <v>41910.75</v>
      </c>
      <c r="B296" t="s">
        <v>232</v>
      </c>
      <c r="C296" t="s">
        <v>13</v>
      </c>
      <c r="D296" t="s">
        <v>377</v>
      </c>
      <c r="E296" t="s">
        <v>319</v>
      </c>
      <c r="F296" t="s">
        <v>564</v>
      </c>
      <c r="G296">
        <v>2</v>
      </c>
      <c r="H296">
        <v>23</v>
      </c>
      <c r="I296">
        <v>10.66</v>
      </c>
      <c r="J296">
        <v>5.84</v>
      </c>
      <c r="K296">
        <v>789</v>
      </c>
      <c r="L296">
        <v>0</v>
      </c>
      <c r="M296">
        <v>0</v>
      </c>
      <c r="N296">
        <v>789</v>
      </c>
      <c r="O296">
        <v>11</v>
      </c>
      <c r="P296">
        <v>1.39</v>
      </c>
      <c r="Q296">
        <v>291</v>
      </c>
      <c r="R296">
        <v>287</v>
      </c>
      <c r="S296">
        <v>0</v>
      </c>
      <c r="T296">
        <v>0</v>
      </c>
      <c r="U296">
        <v>98.63</v>
      </c>
      <c r="V296">
        <v>97.26</v>
      </c>
      <c r="W296">
        <v>287</v>
      </c>
      <c r="X296">
        <v>4</v>
      </c>
      <c r="Y296">
        <v>1.3</v>
      </c>
      <c r="Z296">
        <v>249</v>
      </c>
      <c r="AA296">
        <v>246.01</v>
      </c>
      <c r="AB296">
        <v>98.8</v>
      </c>
      <c r="AC296">
        <v>268</v>
      </c>
      <c r="AD296">
        <v>265.99</v>
      </c>
      <c r="AE296">
        <v>99.25</v>
      </c>
      <c r="AF296">
        <v>3.6</v>
      </c>
      <c r="AG296">
        <v>0.42777779999999999</v>
      </c>
      <c r="AH296">
        <v>61.62</v>
      </c>
      <c r="AI296">
        <v>11.88</v>
      </c>
      <c r="AJ296" s="31">
        <f t="shared" ca="1" si="5"/>
        <v>6</v>
      </c>
      <c r="AK296" s="32">
        <v>1.3030164831585118</v>
      </c>
      <c r="AL296" s="33">
        <v>7.9733999999999856</v>
      </c>
      <c r="AM296" s="26">
        <v>0</v>
      </c>
      <c r="AN296" s="26">
        <v>0</v>
      </c>
      <c r="AO296" s="26">
        <v>1</v>
      </c>
      <c r="AP296" s="26">
        <v>0</v>
      </c>
      <c r="AQ296" s="26">
        <v>0</v>
      </c>
      <c r="AR296">
        <v>0</v>
      </c>
      <c r="AS296">
        <v>1</v>
      </c>
      <c r="AT296">
        <v>5</v>
      </c>
      <c r="AU296">
        <v>7</v>
      </c>
    </row>
    <row r="297" spans="1:47" x14ac:dyDescent="0.25">
      <c r="A297" s="61">
        <v>41910.75</v>
      </c>
      <c r="B297" t="s">
        <v>232</v>
      </c>
      <c r="C297" t="s">
        <v>13</v>
      </c>
      <c r="D297" t="s">
        <v>377</v>
      </c>
      <c r="E297" t="s">
        <v>319</v>
      </c>
      <c r="F297" t="s">
        <v>852</v>
      </c>
      <c r="G297">
        <v>2</v>
      </c>
      <c r="H297">
        <v>23</v>
      </c>
      <c r="I297">
        <v>10.66</v>
      </c>
      <c r="J297">
        <v>5.84</v>
      </c>
      <c r="K297">
        <v>1130</v>
      </c>
      <c r="L297">
        <v>0</v>
      </c>
      <c r="M297">
        <v>0</v>
      </c>
      <c r="N297">
        <v>1130</v>
      </c>
      <c r="O297">
        <v>4</v>
      </c>
      <c r="P297">
        <v>0.35</v>
      </c>
      <c r="Q297">
        <v>569</v>
      </c>
      <c r="R297">
        <v>562</v>
      </c>
      <c r="S297">
        <v>0</v>
      </c>
      <c r="T297">
        <v>0</v>
      </c>
      <c r="U297">
        <v>98.77</v>
      </c>
      <c r="V297">
        <v>98.42</v>
      </c>
      <c r="W297">
        <v>562</v>
      </c>
      <c r="X297">
        <v>12</v>
      </c>
      <c r="Y297">
        <v>2.25</v>
      </c>
      <c r="Z297">
        <v>145</v>
      </c>
      <c r="AA297">
        <v>139</v>
      </c>
      <c r="AB297">
        <v>95.86</v>
      </c>
      <c r="AC297">
        <v>110</v>
      </c>
      <c r="AD297">
        <v>110</v>
      </c>
      <c r="AE297">
        <v>100</v>
      </c>
      <c r="AF297">
        <v>6.13</v>
      </c>
      <c r="AG297">
        <v>3.65</v>
      </c>
      <c r="AH297">
        <v>104.99</v>
      </c>
      <c r="AI297">
        <v>59.51</v>
      </c>
      <c r="AJ297" s="31">
        <f t="shared" ca="1" si="5"/>
        <v>6</v>
      </c>
      <c r="AK297" s="32">
        <v>2.2514071294559099</v>
      </c>
      <c r="AL297" s="33">
        <v>8.9901999999999909</v>
      </c>
      <c r="AM297" s="26">
        <v>0</v>
      </c>
      <c r="AN297" s="26">
        <v>0</v>
      </c>
      <c r="AO297" s="26">
        <v>1</v>
      </c>
      <c r="AP297" s="26">
        <v>0</v>
      </c>
      <c r="AQ297" s="26">
        <v>0</v>
      </c>
      <c r="AR297">
        <v>1</v>
      </c>
      <c r="AS297">
        <v>0</v>
      </c>
      <c r="AT297">
        <v>3</v>
      </c>
      <c r="AU297">
        <v>2</v>
      </c>
    </row>
    <row r="298" spans="1:47" x14ac:dyDescent="0.25">
      <c r="A298" s="61">
        <v>41910.75</v>
      </c>
      <c r="B298" t="s">
        <v>232</v>
      </c>
      <c r="C298" t="s">
        <v>13</v>
      </c>
      <c r="D298" t="s">
        <v>507</v>
      </c>
      <c r="E298" t="s">
        <v>319</v>
      </c>
      <c r="F298" t="s">
        <v>508</v>
      </c>
      <c r="G298">
        <v>3</v>
      </c>
      <c r="H298">
        <v>39</v>
      </c>
      <c r="I298">
        <v>16.86</v>
      </c>
      <c r="J298">
        <v>10.66</v>
      </c>
      <c r="K298">
        <v>1338</v>
      </c>
      <c r="L298">
        <v>0</v>
      </c>
      <c r="M298">
        <v>0</v>
      </c>
      <c r="N298">
        <v>1338</v>
      </c>
      <c r="O298">
        <v>7</v>
      </c>
      <c r="P298">
        <v>0.52</v>
      </c>
      <c r="Q298">
        <v>574</v>
      </c>
      <c r="R298">
        <v>561</v>
      </c>
      <c r="S298">
        <v>0</v>
      </c>
      <c r="T298">
        <v>0</v>
      </c>
      <c r="U298">
        <v>97.74</v>
      </c>
      <c r="V298">
        <v>97.23</v>
      </c>
      <c r="W298">
        <v>561</v>
      </c>
      <c r="X298">
        <v>5</v>
      </c>
      <c r="Y298">
        <v>0.88</v>
      </c>
      <c r="Z298">
        <v>186</v>
      </c>
      <c r="AA298">
        <v>183.01</v>
      </c>
      <c r="AB298">
        <v>98.39</v>
      </c>
      <c r="AC298">
        <v>191</v>
      </c>
      <c r="AD298">
        <v>191</v>
      </c>
      <c r="AE298">
        <v>100</v>
      </c>
      <c r="AF298">
        <v>5.74</v>
      </c>
      <c r="AG298">
        <v>0.30555559999999998</v>
      </c>
      <c r="AH298">
        <v>53.89</v>
      </c>
      <c r="AI298">
        <v>5.32</v>
      </c>
      <c r="AJ298" s="31">
        <f t="shared" ca="1" si="5"/>
        <v>6</v>
      </c>
      <c r="AK298" s="32">
        <v>0.87875006590625493</v>
      </c>
      <c r="AL298" s="33">
        <v>15.899799999999978</v>
      </c>
      <c r="AM298" s="26">
        <v>0</v>
      </c>
      <c r="AN298" s="26">
        <v>0</v>
      </c>
      <c r="AO298" s="26">
        <v>1</v>
      </c>
      <c r="AP298" s="26">
        <v>0</v>
      </c>
      <c r="AQ298" s="26">
        <v>0</v>
      </c>
      <c r="AR298">
        <v>0</v>
      </c>
      <c r="AS298">
        <v>1</v>
      </c>
      <c r="AT298">
        <v>1</v>
      </c>
      <c r="AU298">
        <v>6</v>
      </c>
    </row>
    <row r="299" spans="1:47" x14ac:dyDescent="0.25">
      <c r="A299" s="61">
        <v>41910.75</v>
      </c>
      <c r="B299" t="s">
        <v>232</v>
      </c>
      <c r="C299" t="s">
        <v>13</v>
      </c>
      <c r="D299" t="s">
        <v>6129</v>
      </c>
      <c r="E299" t="s">
        <v>319</v>
      </c>
      <c r="F299" t="s">
        <v>6132</v>
      </c>
      <c r="G299">
        <v>2</v>
      </c>
      <c r="H299">
        <v>23</v>
      </c>
      <c r="I299">
        <v>10.8</v>
      </c>
      <c r="J299">
        <v>5.84</v>
      </c>
      <c r="K299">
        <v>1034</v>
      </c>
      <c r="L299">
        <v>0</v>
      </c>
      <c r="M299">
        <v>0</v>
      </c>
      <c r="N299">
        <v>1034</v>
      </c>
      <c r="O299">
        <v>6</v>
      </c>
      <c r="P299">
        <v>0.57999999999999996</v>
      </c>
      <c r="Q299">
        <v>522</v>
      </c>
      <c r="R299">
        <v>511</v>
      </c>
      <c r="S299">
        <v>0</v>
      </c>
      <c r="T299">
        <v>0</v>
      </c>
      <c r="U299">
        <v>97.89</v>
      </c>
      <c r="V299">
        <v>97.32</v>
      </c>
      <c r="W299">
        <v>511</v>
      </c>
      <c r="X299">
        <v>9</v>
      </c>
      <c r="Y299">
        <v>1.79</v>
      </c>
      <c r="Z299">
        <v>185</v>
      </c>
      <c r="AA299">
        <v>183</v>
      </c>
      <c r="AB299">
        <v>98.92</v>
      </c>
      <c r="AC299">
        <v>178</v>
      </c>
      <c r="AD299">
        <v>176.01</v>
      </c>
      <c r="AE299">
        <v>98.88</v>
      </c>
      <c r="AF299">
        <v>5.19</v>
      </c>
      <c r="AG299">
        <v>2.644444</v>
      </c>
      <c r="AH299">
        <v>88.82</v>
      </c>
      <c r="AI299">
        <v>50.96</v>
      </c>
      <c r="AJ299" s="31">
        <f t="shared" ca="1" si="5"/>
        <v>6</v>
      </c>
      <c r="AK299" s="32">
        <v>1.7856788555782623</v>
      </c>
      <c r="AL299" s="33">
        <v>13.989600000000037</v>
      </c>
      <c r="AM299" s="26">
        <v>0</v>
      </c>
      <c r="AN299" s="26">
        <v>0</v>
      </c>
      <c r="AO299" s="26">
        <v>1</v>
      </c>
      <c r="AP299" s="26">
        <v>0</v>
      </c>
      <c r="AQ299" s="26">
        <v>0</v>
      </c>
      <c r="AR299">
        <v>0</v>
      </c>
      <c r="AS299">
        <v>1</v>
      </c>
      <c r="AT299">
        <v>2</v>
      </c>
      <c r="AU299">
        <v>3</v>
      </c>
    </row>
    <row r="300" spans="1:47" x14ac:dyDescent="0.25">
      <c r="A300" s="61">
        <v>41910.75</v>
      </c>
      <c r="B300" t="s">
        <v>232</v>
      </c>
      <c r="C300" t="s">
        <v>13</v>
      </c>
      <c r="D300" t="s">
        <v>569</v>
      </c>
      <c r="E300" t="s">
        <v>319</v>
      </c>
      <c r="F300" t="s">
        <v>570</v>
      </c>
      <c r="G300">
        <v>2</v>
      </c>
      <c r="H300">
        <v>23</v>
      </c>
      <c r="I300">
        <v>10.25</v>
      </c>
      <c r="J300">
        <v>5.08</v>
      </c>
      <c r="K300">
        <v>1592</v>
      </c>
      <c r="L300">
        <v>0</v>
      </c>
      <c r="M300">
        <v>0</v>
      </c>
      <c r="N300">
        <v>1592</v>
      </c>
      <c r="O300">
        <v>22</v>
      </c>
      <c r="P300">
        <v>1.38</v>
      </c>
      <c r="Q300">
        <v>672</v>
      </c>
      <c r="R300">
        <v>667</v>
      </c>
      <c r="S300">
        <v>0</v>
      </c>
      <c r="T300">
        <v>0</v>
      </c>
      <c r="U300">
        <v>99.26</v>
      </c>
      <c r="V300">
        <v>97.89</v>
      </c>
      <c r="W300">
        <v>667</v>
      </c>
      <c r="X300">
        <v>9</v>
      </c>
      <c r="Y300">
        <v>1.44</v>
      </c>
      <c r="Z300">
        <v>567</v>
      </c>
      <c r="AA300">
        <v>560.99</v>
      </c>
      <c r="AB300">
        <v>98.94</v>
      </c>
      <c r="AC300">
        <v>520</v>
      </c>
      <c r="AD300">
        <v>519.01</v>
      </c>
      <c r="AE300">
        <v>99.81</v>
      </c>
      <c r="AF300">
        <v>8.2200000000000006</v>
      </c>
      <c r="AG300">
        <v>6.65</v>
      </c>
      <c r="AH300">
        <v>161.62</v>
      </c>
      <c r="AI300">
        <v>80.930000000000007</v>
      </c>
      <c r="AJ300" s="31">
        <f t="shared" ca="1" si="5"/>
        <v>6</v>
      </c>
      <c r="AK300" s="32">
        <v>1.439953921474513</v>
      </c>
      <c r="AL300" s="33">
        <v>14.179199999999996</v>
      </c>
      <c r="AM300" s="26">
        <v>0</v>
      </c>
      <c r="AN300" s="26">
        <v>0</v>
      </c>
      <c r="AO300" s="26">
        <v>1</v>
      </c>
      <c r="AP300" s="26">
        <v>0</v>
      </c>
      <c r="AQ300" s="26">
        <v>0</v>
      </c>
      <c r="AR300">
        <v>0</v>
      </c>
      <c r="AS300">
        <v>1</v>
      </c>
      <c r="AT300">
        <v>2</v>
      </c>
      <c r="AU300">
        <v>1</v>
      </c>
    </row>
    <row r="301" spans="1:47" x14ac:dyDescent="0.25">
      <c r="A301" s="61">
        <v>41910.75</v>
      </c>
      <c r="B301" t="s">
        <v>232</v>
      </c>
      <c r="C301" t="s">
        <v>13</v>
      </c>
      <c r="D301" t="s">
        <v>421</v>
      </c>
      <c r="E301" t="s">
        <v>319</v>
      </c>
      <c r="F301" t="s">
        <v>424</v>
      </c>
      <c r="G301">
        <v>2</v>
      </c>
      <c r="H301">
        <v>23</v>
      </c>
      <c r="I301">
        <v>9.3699999999999992</v>
      </c>
      <c r="J301">
        <v>4.34</v>
      </c>
      <c r="K301">
        <v>555</v>
      </c>
      <c r="L301">
        <v>0</v>
      </c>
      <c r="M301">
        <v>0</v>
      </c>
      <c r="N301">
        <v>555</v>
      </c>
      <c r="O301">
        <v>1</v>
      </c>
      <c r="P301">
        <v>0.18</v>
      </c>
      <c r="Q301">
        <v>292</v>
      </c>
      <c r="R301">
        <v>284</v>
      </c>
      <c r="S301">
        <v>0</v>
      </c>
      <c r="T301">
        <v>0</v>
      </c>
      <c r="U301">
        <v>97.26</v>
      </c>
      <c r="V301">
        <v>97.08</v>
      </c>
      <c r="W301">
        <v>284</v>
      </c>
      <c r="X301">
        <v>7</v>
      </c>
      <c r="Y301">
        <v>2.42</v>
      </c>
      <c r="Z301">
        <v>84</v>
      </c>
      <c r="AA301">
        <v>80</v>
      </c>
      <c r="AB301">
        <v>95.24</v>
      </c>
      <c r="AC301">
        <v>86</v>
      </c>
      <c r="AD301">
        <v>85</v>
      </c>
      <c r="AE301">
        <v>98.84</v>
      </c>
      <c r="AF301">
        <v>3.47</v>
      </c>
      <c r="AG301">
        <v>0.58888890000000005</v>
      </c>
      <c r="AH301">
        <v>79.91</v>
      </c>
      <c r="AI301">
        <v>16.96</v>
      </c>
      <c r="AJ301" s="31">
        <f t="shared" ca="1" si="5"/>
        <v>6</v>
      </c>
      <c r="AK301" s="32">
        <v>2.422145328719723</v>
      </c>
      <c r="AL301" s="33">
        <v>8.526400000000006</v>
      </c>
      <c r="AM301" s="26">
        <v>0</v>
      </c>
      <c r="AN301" s="26">
        <v>0</v>
      </c>
      <c r="AO301" s="26">
        <v>2</v>
      </c>
      <c r="AP301" s="26">
        <v>3</v>
      </c>
      <c r="AQ301" s="26">
        <v>0</v>
      </c>
      <c r="AR301">
        <v>1</v>
      </c>
      <c r="AS301">
        <v>1</v>
      </c>
      <c r="AT301">
        <v>7</v>
      </c>
      <c r="AU301">
        <v>6</v>
      </c>
    </row>
    <row r="302" spans="1:47" x14ac:dyDescent="0.25">
      <c r="A302" s="61">
        <v>41910.75</v>
      </c>
      <c r="B302" t="s">
        <v>232</v>
      </c>
      <c r="C302" t="s">
        <v>13</v>
      </c>
      <c r="D302" t="s">
        <v>6143</v>
      </c>
      <c r="E302" t="s">
        <v>319</v>
      </c>
      <c r="F302" t="s">
        <v>6146</v>
      </c>
      <c r="G302">
        <v>2</v>
      </c>
      <c r="H302">
        <v>23</v>
      </c>
      <c r="I302">
        <v>10.6</v>
      </c>
      <c r="J302">
        <v>5.84</v>
      </c>
      <c r="K302">
        <v>1934</v>
      </c>
      <c r="L302">
        <v>0</v>
      </c>
      <c r="M302">
        <v>0</v>
      </c>
      <c r="N302">
        <v>1934</v>
      </c>
      <c r="O302">
        <v>18</v>
      </c>
      <c r="P302">
        <v>0.93</v>
      </c>
      <c r="Q302">
        <v>844</v>
      </c>
      <c r="R302">
        <v>834</v>
      </c>
      <c r="S302">
        <v>4</v>
      </c>
      <c r="T302">
        <v>0.47393360000000001</v>
      </c>
      <c r="U302">
        <v>98.82</v>
      </c>
      <c r="V302">
        <v>97.9</v>
      </c>
      <c r="W302">
        <v>834</v>
      </c>
      <c r="X302">
        <v>9</v>
      </c>
      <c r="Y302">
        <v>1.08</v>
      </c>
      <c r="Z302">
        <v>79</v>
      </c>
      <c r="AA302">
        <v>70</v>
      </c>
      <c r="AB302">
        <v>88.61</v>
      </c>
      <c r="AC302">
        <v>75</v>
      </c>
      <c r="AD302">
        <v>73</v>
      </c>
      <c r="AE302">
        <v>97.33</v>
      </c>
      <c r="AF302">
        <v>7.46</v>
      </c>
      <c r="AG302">
        <v>4.838889</v>
      </c>
      <c r="AH302">
        <v>127.62</v>
      </c>
      <c r="AI302">
        <v>64.900000000000006</v>
      </c>
      <c r="AJ302" s="31">
        <f t="shared" ca="1" si="5"/>
        <v>6</v>
      </c>
      <c r="AK302" s="32">
        <v>1.0752688172043012</v>
      </c>
      <c r="AL302" s="33">
        <v>17.72399999999995</v>
      </c>
      <c r="AM302" s="26">
        <v>0</v>
      </c>
      <c r="AN302" s="26">
        <v>0</v>
      </c>
      <c r="AO302" s="26">
        <v>1</v>
      </c>
      <c r="AP302" s="26">
        <v>0</v>
      </c>
      <c r="AQ302" s="26">
        <v>0</v>
      </c>
      <c r="AR302">
        <v>0</v>
      </c>
      <c r="AS302">
        <v>1</v>
      </c>
      <c r="AT302">
        <v>1</v>
      </c>
      <c r="AU302">
        <v>2</v>
      </c>
    </row>
    <row r="303" spans="1:47" x14ac:dyDescent="0.25">
      <c r="A303" s="61">
        <v>41910.75</v>
      </c>
      <c r="B303" t="s">
        <v>232</v>
      </c>
      <c r="C303" t="s">
        <v>13</v>
      </c>
      <c r="D303" t="s">
        <v>572</v>
      </c>
      <c r="E303" t="s">
        <v>319</v>
      </c>
      <c r="F303" t="s">
        <v>6147</v>
      </c>
      <c r="G303">
        <v>2</v>
      </c>
      <c r="H303">
        <v>23</v>
      </c>
      <c r="I303">
        <v>10.029999999999999</v>
      </c>
      <c r="J303">
        <v>5.08</v>
      </c>
      <c r="K303">
        <v>1799</v>
      </c>
      <c r="L303">
        <v>0</v>
      </c>
      <c r="M303">
        <v>0</v>
      </c>
      <c r="N303">
        <v>1799</v>
      </c>
      <c r="O303">
        <v>18</v>
      </c>
      <c r="P303">
        <v>1</v>
      </c>
      <c r="Q303">
        <v>267</v>
      </c>
      <c r="R303">
        <v>264</v>
      </c>
      <c r="S303">
        <v>0</v>
      </c>
      <c r="T303">
        <v>0</v>
      </c>
      <c r="U303">
        <v>98.88</v>
      </c>
      <c r="V303">
        <v>97.89</v>
      </c>
      <c r="W303">
        <v>264</v>
      </c>
      <c r="X303">
        <v>2</v>
      </c>
      <c r="Y303">
        <v>0.79</v>
      </c>
      <c r="Z303">
        <v>242</v>
      </c>
      <c r="AA303">
        <v>242.99</v>
      </c>
      <c r="AB303">
        <v>100.41</v>
      </c>
      <c r="AC303">
        <v>236</v>
      </c>
      <c r="AD303">
        <v>233</v>
      </c>
      <c r="AE303">
        <v>98.73</v>
      </c>
      <c r="AF303">
        <v>3.15</v>
      </c>
      <c r="AG303">
        <v>0.80555560000000004</v>
      </c>
      <c r="AH303">
        <v>61.96</v>
      </c>
      <c r="AI303">
        <v>25.57</v>
      </c>
      <c r="AJ303" s="31">
        <f t="shared" ca="1" si="5"/>
        <v>6</v>
      </c>
      <c r="AK303" s="32">
        <v>0.78737057596157622</v>
      </c>
      <c r="AL303" s="33">
        <v>5.6336999999999993</v>
      </c>
      <c r="AM303" s="26">
        <v>0</v>
      </c>
      <c r="AN303" s="26">
        <v>0</v>
      </c>
      <c r="AO303" s="26">
        <v>1</v>
      </c>
      <c r="AP303" s="26">
        <v>0</v>
      </c>
      <c r="AQ303" s="26">
        <v>0</v>
      </c>
      <c r="AR303">
        <v>0</v>
      </c>
      <c r="AS303">
        <v>1</v>
      </c>
      <c r="AT303">
        <v>1</v>
      </c>
      <c r="AU303">
        <v>1</v>
      </c>
    </row>
    <row r="304" spans="1:47" x14ac:dyDescent="0.25">
      <c r="A304" s="61">
        <v>41910.75</v>
      </c>
      <c r="B304" t="s">
        <v>232</v>
      </c>
      <c r="C304" t="s">
        <v>13</v>
      </c>
      <c r="D304" t="s">
        <v>573</v>
      </c>
      <c r="E304" t="s">
        <v>319</v>
      </c>
      <c r="F304" t="s">
        <v>792</v>
      </c>
      <c r="G304">
        <v>4</v>
      </c>
      <c r="H304">
        <v>55</v>
      </c>
      <c r="I304">
        <v>22.29</v>
      </c>
      <c r="J304">
        <v>14.9</v>
      </c>
      <c r="K304">
        <v>1191</v>
      </c>
      <c r="L304">
        <v>0</v>
      </c>
      <c r="M304">
        <v>0</v>
      </c>
      <c r="N304">
        <v>1191</v>
      </c>
      <c r="O304">
        <v>21</v>
      </c>
      <c r="P304">
        <v>1.76</v>
      </c>
      <c r="Q304">
        <v>395</v>
      </c>
      <c r="R304">
        <v>393</v>
      </c>
      <c r="S304">
        <v>0</v>
      </c>
      <c r="T304">
        <v>0</v>
      </c>
      <c r="U304">
        <v>99.49</v>
      </c>
      <c r="V304">
        <v>97.74</v>
      </c>
      <c r="W304">
        <v>393</v>
      </c>
      <c r="X304">
        <v>4</v>
      </c>
      <c r="Y304">
        <v>1.08</v>
      </c>
      <c r="Z304">
        <v>343</v>
      </c>
      <c r="AA304">
        <v>331.99</v>
      </c>
      <c r="AB304">
        <v>96.79</v>
      </c>
      <c r="AC304">
        <v>331</v>
      </c>
      <c r="AD304">
        <v>308.99</v>
      </c>
      <c r="AE304">
        <v>93.35</v>
      </c>
      <c r="AF304">
        <v>4.03</v>
      </c>
      <c r="AG304">
        <v>0.45</v>
      </c>
      <c r="AH304">
        <v>27.07</v>
      </c>
      <c r="AI304">
        <v>11.16</v>
      </c>
      <c r="AJ304" s="31">
        <f t="shared" ca="1" si="5"/>
        <v>6</v>
      </c>
      <c r="AK304" s="32">
        <v>1.0810810810810811</v>
      </c>
      <c r="AL304" s="33">
        <v>8.9270000000000191</v>
      </c>
      <c r="AM304" s="26">
        <v>0</v>
      </c>
      <c r="AN304" s="26">
        <v>0</v>
      </c>
      <c r="AO304" s="26">
        <v>1</v>
      </c>
      <c r="AP304" s="26">
        <v>0</v>
      </c>
      <c r="AQ304" s="26">
        <v>0</v>
      </c>
      <c r="AR304">
        <v>0</v>
      </c>
      <c r="AS304">
        <v>1</v>
      </c>
      <c r="AT304">
        <v>1</v>
      </c>
      <c r="AU304">
        <v>1</v>
      </c>
    </row>
    <row r="305" spans="1:47" x14ac:dyDescent="0.25">
      <c r="A305" s="61">
        <v>41910.75</v>
      </c>
      <c r="B305" t="s">
        <v>232</v>
      </c>
      <c r="C305" t="s">
        <v>13</v>
      </c>
      <c r="D305" t="s">
        <v>573</v>
      </c>
      <c r="E305" t="s">
        <v>319</v>
      </c>
      <c r="F305" t="s">
        <v>1404</v>
      </c>
      <c r="G305">
        <v>2</v>
      </c>
      <c r="H305">
        <v>23</v>
      </c>
      <c r="I305">
        <v>10.57</v>
      </c>
      <c r="J305">
        <v>5.84</v>
      </c>
      <c r="K305">
        <v>1341</v>
      </c>
      <c r="L305">
        <v>0</v>
      </c>
      <c r="M305">
        <v>0</v>
      </c>
      <c r="N305">
        <v>1341</v>
      </c>
      <c r="O305">
        <v>8</v>
      </c>
      <c r="P305">
        <v>0.6</v>
      </c>
      <c r="Q305">
        <v>306</v>
      </c>
      <c r="R305">
        <v>305</v>
      </c>
      <c r="S305">
        <v>0</v>
      </c>
      <c r="T305">
        <v>0</v>
      </c>
      <c r="U305">
        <v>99.67</v>
      </c>
      <c r="V305">
        <v>99.07</v>
      </c>
      <c r="W305">
        <v>305</v>
      </c>
      <c r="X305">
        <v>7</v>
      </c>
      <c r="Y305">
        <v>2.35</v>
      </c>
      <c r="Z305">
        <v>278</v>
      </c>
      <c r="AA305">
        <v>275</v>
      </c>
      <c r="AB305">
        <v>98.92</v>
      </c>
      <c r="AC305">
        <v>271</v>
      </c>
      <c r="AD305">
        <v>267.99</v>
      </c>
      <c r="AE305">
        <v>98.89</v>
      </c>
      <c r="AF305">
        <v>2.69</v>
      </c>
      <c r="AG305">
        <v>0.67222219999999999</v>
      </c>
      <c r="AH305">
        <v>46.03</v>
      </c>
      <c r="AI305">
        <v>25</v>
      </c>
      <c r="AJ305" s="31">
        <f t="shared" ca="1" si="5"/>
        <v>6</v>
      </c>
      <c r="AK305" s="32">
        <v>2.3490721165139767</v>
      </c>
      <c r="AL305" s="33">
        <v>2.845800000000021</v>
      </c>
      <c r="AM305" s="26">
        <v>0</v>
      </c>
      <c r="AN305" s="26">
        <v>0</v>
      </c>
      <c r="AO305" s="26">
        <v>1</v>
      </c>
      <c r="AP305" s="26">
        <v>0</v>
      </c>
      <c r="AQ305" s="26">
        <v>0</v>
      </c>
      <c r="AR305">
        <v>1</v>
      </c>
      <c r="AS305">
        <v>0</v>
      </c>
      <c r="AT305">
        <v>2</v>
      </c>
      <c r="AU305">
        <v>1</v>
      </c>
    </row>
    <row r="306" spans="1:47" x14ac:dyDescent="0.25">
      <c r="A306" s="61">
        <v>41910.75</v>
      </c>
      <c r="B306" t="s">
        <v>232</v>
      </c>
      <c r="C306" t="s">
        <v>13</v>
      </c>
      <c r="D306" t="s">
        <v>376</v>
      </c>
      <c r="E306" t="s">
        <v>319</v>
      </c>
      <c r="F306" t="s">
        <v>1085</v>
      </c>
      <c r="G306">
        <v>2</v>
      </c>
      <c r="H306">
        <v>23</v>
      </c>
      <c r="I306">
        <v>9.2200000000000006</v>
      </c>
      <c r="J306">
        <v>4.34</v>
      </c>
      <c r="K306">
        <v>627</v>
      </c>
      <c r="L306">
        <v>0</v>
      </c>
      <c r="M306">
        <v>0</v>
      </c>
      <c r="N306">
        <v>627</v>
      </c>
      <c r="O306">
        <v>9</v>
      </c>
      <c r="P306">
        <v>1.44</v>
      </c>
      <c r="Q306">
        <v>226</v>
      </c>
      <c r="R306">
        <v>224</v>
      </c>
      <c r="S306">
        <v>0</v>
      </c>
      <c r="T306">
        <v>0</v>
      </c>
      <c r="U306">
        <v>99.12</v>
      </c>
      <c r="V306">
        <v>97.69</v>
      </c>
      <c r="W306">
        <v>224</v>
      </c>
      <c r="X306">
        <v>2</v>
      </c>
      <c r="Y306">
        <v>0.95</v>
      </c>
      <c r="Z306">
        <v>194</v>
      </c>
      <c r="AA306">
        <v>190.99</v>
      </c>
      <c r="AB306">
        <v>98.45</v>
      </c>
      <c r="AC306">
        <v>218</v>
      </c>
      <c r="AD306">
        <v>176.99</v>
      </c>
      <c r="AE306">
        <v>81.19</v>
      </c>
      <c r="AF306">
        <v>2.1800000000000002</v>
      </c>
      <c r="AG306">
        <v>0.42777779999999999</v>
      </c>
      <c r="AH306">
        <v>50.12</v>
      </c>
      <c r="AI306">
        <v>19.64</v>
      </c>
      <c r="AJ306" s="31">
        <f t="shared" ca="1" si="5"/>
        <v>6</v>
      </c>
      <c r="AK306" s="32">
        <v>0.95238095238095244</v>
      </c>
      <c r="AL306" s="33">
        <v>5.2206000000000055</v>
      </c>
      <c r="AM306" s="26">
        <v>0</v>
      </c>
      <c r="AN306" s="26">
        <v>0</v>
      </c>
      <c r="AO306" s="26">
        <v>1</v>
      </c>
      <c r="AP306" s="26">
        <v>1</v>
      </c>
      <c r="AQ306" s="26">
        <v>0</v>
      </c>
      <c r="AR306">
        <v>0</v>
      </c>
      <c r="AS306">
        <v>1</v>
      </c>
      <c r="AT306">
        <v>1</v>
      </c>
      <c r="AU306">
        <v>3</v>
      </c>
    </row>
    <row r="307" spans="1:47" x14ac:dyDescent="0.25">
      <c r="A307" s="61">
        <v>41910.75</v>
      </c>
      <c r="B307" t="s">
        <v>232</v>
      </c>
      <c r="C307" t="s">
        <v>13</v>
      </c>
      <c r="D307" t="s">
        <v>357</v>
      </c>
      <c r="E307" t="s">
        <v>319</v>
      </c>
      <c r="F307" t="s">
        <v>791</v>
      </c>
      <c r="G307">
        <v>2</v>
      </c>
      <c r="H307">
        <v>23</v>
      </c>
      <c r="I307">
        <v>10.36</v>
      </c>
      <c r="J307">
        <v>5.08</v>
      </c>
      <c r="K307">
        <v>897</v>
      </c>
      <c r="L307">
        <v>0</v>
      </c>
      <c r="M307">
        <v>0</v>
      </c>
      <c r="N307">
        <v>897</v>
      </c>
      <c r="O307">
        <v>7</v>
      </c>
      <c r="P307">
        <v>0.78</v>
      </c>
      <c r="Q307">
        <v>379</v>
      </c>
      <c r="R307">
        <v>370</v>
      </c>
      <c r="S307">
        <v>0</v>
      </c>
      <c r="T307">
        <v>0</v>
      </c>
      <c r="U307">
        <v>97.63</v>
      </c>
      <c r="V307">
        <v>96.87</v>
      </c>
      <c r="W307">
        <v>370</v>
      </c>
      <c r="X307">
        <v>8</v>
      </c>
      <c r="Y307">
        <v>2.06</v>
      </c>
      <c r="Z307">
        <v>552</v>
      </c>
      <c r="AA307">
        <v>551.01</v>
      </c>
      <c r="AB307">
        <v>99.82</v>
      </c>
      <c r="AC307">
        <v>571</v>
      </c>
      <c r="AD307">
        <v>569</v>
      </c>
      <c r="AE307">
        <v>99.65</v>
      </c>
      <c r="AF307">
        <v>5.13</v>
      </c>
      <c r="AG307">
        <v>2.572222</v>
      </c>
      <c r="AH307">
        <v>100.86</v>
      </c>
      <c r="AI307">
        <v>50.16</v>
      </c>
      <c r="AJ307" s="31">
        <f t="shared" ca="1" si="5"/>
        <v>6</v>
      </c>
      <c r="AK307" s="32">
        <v>2.0619088120827858</v>
      </c>
      <c r="AL307" s="33">
        <v>11.862699999999982</v>
      </c>
      <c r="AM307" s="26">
        <v>0</v>
      </c>
      <c r="AN307" s="26">
        <v>0</v>
      </c>
      <c r="AO307" s="26">
        <v>2</v>
      </c>
      <c r="AP307" s="26">
        <v>0</v>
      </c>
      <c r="AQ307" s="26">
        <v>0</v>
      </c>
      <c r="AR307">
        <v>1</v>
      </c>
      <c r="AS307">
        <v>1</v>
      </c>
      <c r="AT307">
        <v>2</v>
      </c>
      <c r="AU307">
        <v>4</v>
      </c>
    </row>
    <row r="308" spans="1:47" x14ac:dyDescent="0.25">
      <c r="A308" s="61">
        <v>41910.791666666664</v>
      </c>
      <c r="B308" t="s">
        <v>232</v>
      </c>
      <c r="C308" t="s">
        <v>12</v>
      </c>
      <c r="D308" t="s">
        <v>5642</v>
      </c>
      <c r="E308" t="s">
        <v>319</v>
      </c>
      <c r="F308" t="s">
        <v>5645</v>
      </c>
      <c r="G308">
        <v>4</v>
      </c>
      <c r="H308">
        <v>55</v>
      </c>
      <c r="I308">
        <v>20.309999999999999</v>
      </c>
      <c r="J308">
        <v>13.18</v>
      </c>
      <c r="K308">
        <v>966</v>
      </c>
      <c r="L308">
        <v>0</v>
      </c>
      <c r="M308">
        <v>0</v>
      </c>
      <c r="N308">
        <v>966</v>
      </c>
      <c r="O308">
        <v>19</v>
      </c>
      <c r="P308">
        <v>1.97</v>
      </c>
      <c r="Q308">
        <v>339</v>
      </c>
      <c r="R308">
        <v>334</v>
      </c>
      <c r="S308">
        <v>0</v>
      </c>
      <c r="T308">
        <v>0</v>
      </c>
      <c r="U308">
        <v>98.53</v>
      </c>
      <c r="V308">
        <v>96.59</v>
      </c>
      <c r="W308">
        <v>334</v>
      </c>
      <c r="X308">
        <v>3</v>
      </c>
      <c r="Y308">
        <v>1.03</v>
      </c>
      <c r="Z308">
        <v>620</v>
      </c>
      <c r="AA308">
        <v>610.02</v>
      </c>
      <c r="AB308">
        <v>98.39</v>
      </c>
      <c r="AC308">
        <v>580</v>
      </c>
      <c r="AD308">
        <v>566.02</v>
      </c>
      <c r="AE308">
        <v>97.59</v>
      </c>
      <c r="AF308">
        <v>3.63</v>
      </c>
      <c r="AG308">
        <v>0.68333330000000003</v>
      </c>
      <c r="AH308">
        <v>27.52</v>
      </c>
      <c r="AI308">
        <v>18.84</v>
      </c>
      <c r="AJ308" s="31">
        <f t="shared" ca="1" si="5"/>
        <v>6</v>
      </c>
      <c r="AK308" s="32">
        <v>1.0344827586206897</v>
      </c>
      <c r="AL308" s="33">
        <v>11.559899999999988</v>
      </c>
      <c r="AM308" s="26">
        <v>0</v>
      </c>
      <c r="AN308" s="26">
        <v>0</v>
      </c>
      <c r="AO308" s="26">
        <v>1</v>
      </c>
      <c r="AP308" s="26">
        <v>0</v>
      </c>
      <c r="AQ308" s="26">
        <v>0</v>
      </c>
      <c r="AR308">
        <v>0</v>
      </c>
      <c r="AS308">
        <v>1</v>
      </c>
      <c r="AT308">
        <v>0</v>
      </c>
      <c r="AU308">
        <v>2</v>
      </c>
    </row>
    <row r="309" spans="1:47" x14ac:dyDescent="0.25">
      <c r="A309" s="61">
        <v>41910.791666666664</v>
      </c>
      <c r="B309" t="s">
        <v>232</v>
      </c>
      <c r="C309" t="s">
        <v>12</v>
      </c>
      <c r="D309" t="s">
        <v>5654</v>
      </c>
      <c r="E309" t="s">
        <v>319</v>
      </c>
      <c r="F309" t="s">
        <v>5655</v>
      </c>
      <c r="G309">
        <v>2</v>
      </c>
      <c r="H309">
        <v>23</v>
      </c>
      <c r="I309">
        <v>10.51</v>
      </c>
      <c r="J309">
        <v>5.84</v>
      </c>
      <c r="K309">
        <v>3296</v>
      </c>
      <c r="L309">
        <v>0</v>
      </c>
      <c r="M309">
        <v>0</v>
      </c>
      <c r="N309">
        <v>3296</v>
      </c>
      <c r="O309">
        <v>17</v>
      </c>
      <c r="P309">
        <v>0.52</v>
      </c>
      <c r="Q309">
        <v>1009</v>
      </c>
      <c r="R309">
        <v>977</v>
      </c>
      <c r="S309">
        <v>28</v>
      </c>
      <c r="T309">
        <v>2.7722769999999999</v>
      </c>
      <c r="U309">
        <v>96.83</v>
      </c>
      <c r="V309">
        <v>96.33</v>
      </c>
      <c r="W309">
        <v>977</v>
      </c>
      <c r="X309">
        <v>8</v>
      </c>
      <c r="Y309">
        <v>0.83</v>
      </c>
      <c r="Z309">
        <v>2433</v>
      </c>
      <c r="AA309">
        <v>2387.02</v>
      </c>
      <c r="AB309">
        <v>98.11</v>
      </c>
      <c r="AC309">
        <v>2400</v>
      </c>
      <c r="AD309">
        <v>2388</v>
      </c>
      <c r="AE309">
        <v>99.5</v>
      </c>
      <c r="AF309">
        <v>13.59</v>
      </c>
      <c r="AG309">
        <v>11.51111</v>
      </c>
      <c r="AH309">
        <v>232.61</v>
      </c>
      <c r="AI309">
        <v>84.71</v>
      </c>
      <c r="AJ309" s="31">
        <f t="shared" ca="1" si="5"/>
        <v>6</v>
      </c>
      <c r="AK309" s="32">
        <v>0.81801263829526172</v>
      </c>
      <c r="AL309" s="33">
        <v>37.030300000000018</v>
      </c>
      <c r="AM309" s="26">
        <v>0</v>
      </c>
      <c r="AN309" s="26">
        <v>0</v>
      </c>
      <c r="AO309" s="26">
        <v>1</v>
      </c>
      <c r="AP309" s="26">
        <v>0</v>
      </c>
      <c r="AQ309" s="26">
        <v>1</v>
      </c>
      <c r="AR309">
        <v>0</v>
      </c>
      <c r="AS309">
        <v>1</v>
      </c>
      <c r="AT309">
        <v>0</v>
      </c>
      <c r="AU309">
        <v>7</v>
      </c>
    </row>
    <row r="310" spans="1:47" x14ac:dyDescent="0.25">
      <c r="A310" s="61">
        <v>41910.791666666664</v>
      </c>
      <c r="B310" t="s">
        <v>232</v>
      </c>
      <c r="C310" t="s">
        <v>12</v>
      </c>
      <c r="D310" t="s">
        <v>414</v>
      </c>
      <c r="E310" t="s">
        <v>319</v>
      </c>
      <c r="F310" t="s">
        <v>417</v>
      </c>
      <c r="G310">
        <v>3</v>
      </c>
      <c r="H310">
        <v>39</v>
      </c>
      <c r="I310">
        <v>16.71</v>
      </c>
      <c r="J310">
        <v>10.66</v>
      </c>
      <c r="K310">
        <v>3737</v>
      </c>
      <c r="L310">
        <v>0</v>
      </c>
      <c r="M310">
        <v>0</v>
      </c>
      <c r="N310">
        <v>3737</v>
      </c>
      <c r="O310">
        <v>9</v>
      </c>
      <c r="P310">
        <v>0.24</v>
      </c>
      <c r="Q310">
        <v>1741</v>
      </c>
      <c r="R310">
        <v>1699</v>
      </c>
      <c r="S310">
        <v>36</v>
      </c>
      <c r="T310">
        <v>2.0689649999999999</v>
      </c>
      <c r="U310">
        <v>97.59</v>
      </c>
      <c r="V310">
        <v>97.36</v>
      </c>
      <c r="W310">
        <v>1699</v>
      </c>
      <c r="X310">
        <v>14</v>
      </c>
      <c r="Y310">
        <v>0.87</v>
      </c>
      <c r="Z310">
        <v>936</v>
      </c>
      <c r="AA310">
        <v>912.97</v>
      </c>
      <c r="AB310">
        <v>97.54</v>
      </c>
      <c r="AC310">
        <v>830</v>
      </c>
      <c r="AD310">
        <v>830</v>
      </c>
      <c r="AE310">
        <v>100</v>
      </c>
      <c r="AF310">
        <v>20.41</v>
      </c>
      <c r="AG310">
        <v>16.227779999999999</v>
      </c>
      <c r="AH310">
        <v>191.42</v>
      </c>
      <c r="AI310">
        <v>79.53</v>
      </c>
      <c r="AJ310" s="31">
        <f t="shared" ca="1" si="5"/>
        <v>6</v>
      </c>
      <c r="AK310" s="32">
        <v>0.86632055097987049</v>
      </c>
      <c r="AL310" s="33">
        <v>45.962400000000009</v>
      </c>
      <c r="AM310" s="26">
        <v>0</v>
      </c>
      <c r="AN310" s="26">
        <v>0</v>
      </c>
      <c r="AO310" s="26">
        <v>1</v>
      </c>
      <c r="AP310" s="26">
        <v>0</v>
      </c>
      <c r="AQ310" s="26">
        <v>2</v>
      </c>
      <c r="AR310">
        <v>0</v>
      </c>
      <c r="AS310">
        <v>1</v>
      </c>
      <c r="AT310">
        <v>0</v>
      </c>
      <c r="AU310">
        <v>7</v>
      </c>
    </row>
    <row r="311" spans="1:47" x14ac:dyDescent="0.25">
      <c r="A311" s="61">
        <v>41910.791666666664</v>
      </c>
      <c r="B311" t="s">
        <v>232</v>
      </c>
      <c r="C311" t="s">
        <v>12</v>
      </c>
      <c r="D311" t="s">
        <v>5662</v>
      </c>
      <c r="E311" t="s">
        <v>319</v>
      </c>
      <c r="F311" t="s">
        <v>5664</v>
      </c>
      <c r="G311">
        <v>4</v>
      </c>
      <c r="H311">
        <v>55</v>
      </c>
      <c r="I311">
        <v>21.86</v>
      </c>
      <c r="J311">
        <v>14.9</v>
      </c>
      <c r="K311">
        <v>1680</v>
      </c>
      <c r="L311">
        <v>0</v>
      </c>
      <c r="M311">
        <v>0</v>
      </c>
      <c r="N311">
        <v>1680</v>
      </c>
      <c r="O311">
        <v>17</v>
      </c>
      <c r="P311">
        <v>1.01</v>
      </c>
      <c r="Q311">
        <v>561</v>
      </c>
      <c r="R311">
        <v>555</v>
      </c>
      <c r="S311">
        <v>0</v>
      </c>
      <c r="T311">
        <v>0</v>
      </c>
      <c r="U311">
        <v>98.93</v>
      </c>
      <c r="V311">
        <v>97.93</v>
      </c>
      <c r="W311">
        <v>555</v>
      </c>
      <c r="X311">
        <v>0</v>
      </c>
      <c r="Y311">
        <v>0</v>
      </c>
      <c r="Z311">
        <v>645</v>
      </c>
      <c r="AA311">
        <v>643</v>
      </c>
      <c r="AB311">
        <v>99.69</v>
      </c>
      <c r="AC311">
        <v>599</v>
      </c>
      <c r="AD311">
        <v>594.99</v>
      </c>
      <c r="AE311">
        <v>99.33</v>
      </c>
      <c r="AF311">
        <v>5.26</v>
      </c>
      <c r="AG311">
        <v>0.3</v>
      </c>
      <c r="AH311">
        <v>35.270000000000003</v>
      </c>
      <c r="AI311">
        <v>5.71</v>
      </c>
      <c r="AJ311" s="31">
        <f t="shared" ca="1" si="5"/>
        <v>6</v>
      </c>
      <c r="AK311" s="32">
        <v>0</v>
      </c>
      <c r="AL311" s="33">
        <v>11.612699999999961</v>
      </c>
      <c r="AM311" s="26">
        <v>0</v>
      </c>
      <c r="AN311" s="26">
        <v>0</v>
      </c>
      <c r="AO311" s="26">
        <v>1</v>
      </c>
      <c r="AP311" s="26">
        <v>0</v>
      </c>
      <c r="AQ311" s="26">
        <v>0</v>
      </c>
      <c r="AR311">
        <v>0</v>
      </c>
      <c r="AS311">
        <v>1</v>
      </c>
      <c r="AT311">
        <v>0</v>
      </c>
      <c r="AU311">
        <v>1</v>
      </c>
    </row>
    <row r="312" spans="1:47" x14ac:dyDescent="0.25">
      <c r="A312" s="61">
        <v>41910.791666666664</v>
      </c>
      <c r="B312" t="s">
        <v>232</v>
      </c>
      <c r="C312" t="s">
        <v>12</v>
      </c>
      <c r="D312" t="s">
        <v>845</v>
      </c>
      <c r="E312" t="s">
        <v>319</v>
      </c>
      <c r="F312" t="s">
        <v>5680</v>
      </c>
      <c r="G312">
        <v>5</v>
      </c>
      <c r="H312">
        <v>71</v>
      </c>
      <c r="I312">
        <v>26.96</v>
      </c>
      <c r="J312">
        <v>19.27</v>
      </c>
      <c r="K312">
        <v>3865</v>
      </c>
      <c r="L312">
        <v>0</v>
      </c>
      <c r="M312">
        <v>0</v>
      </c>
      <c r="N312">
        <v>3865</v>
      </c>
      <c r="O312">
        <v>21</v>
      </c>
      <c r="P312">
        <v>0.54</v>
      </c>
      <c r="Q312">
        <v>1488</v>
      </c>
      <c r="R312">
        <v>1483</v>
      </c>
      <c r="S312">
        <v>0</v>
      </c>
      <c r="T312">
        <v>0</v>
      </c>
      <c r="U312">
        <v>99.66</v>
      </c>
      <c r="V312">
        <v>99.12</v>
      </c>
      <c r="W312">
        <v>1483</v>
      </c>
      <c r="X312">
        <v>37</v>
      </c>
      <c r="Y312">
        <v>2.54</v>
      </c>
      <c r="Z312">
        <v>439</v>
      </c>
      <c r="AA312">
        <v>404.01</v>
      </c>
      <c r="AB312">
        <v>92.03</v>
      </c>
      <c r="AC312">
        <v>381</v>
      </c>
      <c r="AD312">
        <v>377.99</v>
      </c>
      <c r="AE312">
        <v>99.21</v>
      </c>
      <c r="AF312">
        <v>21.21</v>
      </c>
      <c r="AG312">
        <v>14.48889</v>
      </c>
      <c r="AH312">
        <v>110.04</v>
      </c>
      <c r="AI312">
        <v>68.33</v>
      </c>
      <c r="AJ312" s="31">
        <f t="shared" ca="1" si="5"/>
        <v>6</v>
      </c>
      <c r="AK312" s="32">
        <v>2.5394995126906341</v>
      </c>
      <c r="AL312" s="33">
        <v>13.094399999999933</v>
      </c>
      <c r="AM312" s="26">
        <v>0</v>
      </c>
      <c r="AN312" s="26">
        <v>0</v>
      </c>
      <c r="AO312" s="26">
        <v>1</v>
      </c>
      <c r="AP312" s="26">
        <v>0</v>
      </c>
      <c r="AQ312" s="26">
        <v>0</v>
      </c>
      <c r="AR312">
        <v>1</v>
      </c>
      <c r="AS312">
        <v>0</v>
      </c>
      <c r="AT312">
        <v>1</v>
      </c>
      <c r="AU312">
        <v>1</v>
      </c>
    </row>
    <row r="313" spans="1:47" x14ac:dyDescent="0.25">
      <c r="A313" s="61">
        <v>41910.791666666664</v>
      </c>
      <c r="B313" t="s">
        <v>232</v>
      </c>
      <c r="C313" t="s">
        <v>12</v>
      </c>
      <c r="D313" t="s">
        <v>5701</v>
      </c>
      <c r="E313" t="s">
        <v>319</v>
      </c>
      <c r="F313" t="s">
        <v>5702</v>
      </c>
      <c r="G313">
        <v>2</v>
      </c>
      <c r="H313">
        <v>23</v>
      </c>
      <c r="I313">
        <v>10.47</v>
      </c>
      <c r="J313">
        <v>5.08</v>
      </c>
      <c r="K313">
        <v>685</v>
      </c>
      <c r="L313">
        <v>0</v>
      </c>
      <c r="M313">
        <v>0</v>
      </c>
      <c r="N313">
        <v>685</v>
      </c>
      <c r="O313">
        <v>2</v>
      </c>
      <c r="P313">
        <v>0.28999999999999998</v>
      </c>
      <c r="Q313">
        <v>225</v>
      </c>
      <c r="R313">
        <v>225</v>
      </c>
      <c r="S313">
        <v>0</v>
      </c>
      <c r="T313">
        <v>0</v>
      </c>
      <c r="U313">
        <v>100</v>
      </c>
      <c r="V313">
        <v>99.71</v>
      </c>
      <c r="W313">
        <v>225</v>
      </c>
      <c r="X313">
        <v>6</v>
      </c>
      <c r="Y313">
        <v>2.4900000000000002</v>
      </c>
      <c r="Z313">
        <v>405</v>
      </c>
      <c r="AA313">
        <v>400.99</v>
      </c>
      <c r="AB313">
        <v>99.01</v>
      </c>
      <c r="AC313">
        <v>425</v>
      </c>
      <c r="AD313">
        <v>417.01</v>
      </c>
      <c r="AE313">
        <v>98.12</v>
      </c>
      <c r="AF313">
        <v>2.94</v>
      </c>
      <c r="AG313">
        <v>0.75555559999999999</v>
      </c>
      <c r="AH313">
        <v>57.81</v>
      </c>
      <c r="AI313">
        <v>25.71</v>
      </c>
      <c r="AJ313" s="31">
        <f t="shared" ca="1" si="5"/>
        <v>6</v>
      </c>
      <c r="AK313" s="32">
        <v>2.4894199651481208</v>
      </c>
      <c r="AL313" s="33">
        <v>0.65250000000001407</v>
      </c>
      <c r="AM313" s="26">
        <v>0</v>
      </c>
      <c r="AN313" s="26">
        <v>0</v>
      </c>
      <c r="AO313" s="26">
        <v>1</v>
      </c>
      <c r="AP313" s="26">
        <v>0</v>
      </c>
      <c r="AQ313" s="26">
        <v>0</v>
      </c>
      <c r="AR313">
        <v>1</v>
      </c>
      <c r="AS313">
        <v>0</v>
      </c>
      <c r="AT313">
        <v>2</v>
      </c>
      <c r="AU313">
        <v>0</v>
      </c>
    </row>
    <row r="314" spans="1:47" x14ac:dyDescent="0.25">
      <c r="A314" s="61">
        <v>41910.791666666664</v>
      </c>
      <c r="B314" t="s">
        <v>232</v>
      </c>
      <c r="C314" t="s">
        <v>12</v>
      </c>
      <c r="D314" t="s">
        <v>533</v>
      </c>
      <c r="E314" t="s">
        <v>319</v>
      </c>
      <c r="F314" t="s">
        <v>535</v>
      </c>
      <c r="G314">
        <v>2</v>
      </c>
      <c r="H314">
        <v>23</v>
      </c>
      <c r="I314">
        <v>10.74</v>
      </c>
      <c r="J314">
        <v>5.84</v>
      </c>
      <c r="K314">
        <v>858</v>
      </c>
      <c r="L314">
        <v>0</v>
      </c>
      <c r="M314">
        <v>0</v>
      </c>
      <c r="N314">
        <v>858</v>
      </c>
      <c r="O314">
        <v>11</v>
      </c>
      <c r="P314">
        <v>1.28</v>
      </c>
      <c r="Q314">
        <v>348</v>
      </c>
      <c r="R314">
        <v>345</v>
      </c>
      <c r="S314">
        <v>0</v>
      </c>
      <c r="T314">
        <v>0</v>
      </c>
      <c r="U314">
        <v>99.14</v>
      </c>
      <c r="V314">
        <v>97.87</v>
      </c>
      <c r="W314">
        <v>345</v>
      </c>
      <c r="X314">
        <v>11</v>
      </c>
      <c r="Y314">
        <v>3.08</v>
      </c>
      <c r="Z314">
        <v>1025</v>
      </c>
      <c r="AA314">
        <v>1018.03</v>
      </c>
      <c r="AB314">
        <v>99.32</v>
      </c>
      <c r="AC314">
        <v>1050</v>
      </c>
      <c r="AD314">
        <v>1030.05</v>
      </c>
      <c r="AE314">
        <v>98.1</v>
      </c>
      <c r="AF314">
        <v>6.51</v>
      </c>
      <c r="AG314">
        <v>4.016667</v>
      </c>
      <c r="AH314">
        <v>111.36</v>
      </c>
      <c r="AI314">
        <v>61.74</v>
      </c>
      <c r="AJ314" s="31">
        <f t="shared" ca="1" si="5"/>
        <v>6</v>
      </c>
      <c r="AK314" s="32">
        <v>3.0810598846003026</v>
      </c>
      <c r="AL314" s="33">
        <v>7.4123999999999839</v>
      </c>
      <c r="AM314" s="26">
        <v>0</v>
      </c>
      <c r="AN314" s="26">
        <v>0</v>
      </c>
      <c r="AO314" s="26">
        <v>2</v>
      </c>
      <c r="AP314" s="26">
        <v>0</v>
      </c>
      <c r="AQ314" s="26">
        <v>0</v>
      </c>
      <c r="AR314">
        <v>1</v>
      </c>
      <c r="AS314">
        <v>1</v>
      </c>
      <c r="AT314">
        <v>2</v>
      </c>
      <c r="AU314">
        <v>6</v>
      </c>
    </row>
    <row r="315" spans="1:47" x14ac:dyDescent="0.25">
      <c r="A315" s="61">
        <v>41910.791666666664</v>
      </c>
      <c r="B315" t="s">
        <v>232</v>
      </c>
      <c r="C315" t="s">
        <v>13</v>
      </c>
      <c r="D315" t="s">
        <v>537</v>
      </c>
      <c r="E315" t="s">
        <v>319</v>
      </c>
      <c r="F315" t="s">
        <v>685</v>
      </c>
      <c r="G315">
        <v>3</v>
      </c>
      <c r="H315">
        <v>39</v>
      </c>
      <c r="I315">
        <v>14.79</v>
      </c>
      <c r="J315">
        <v>9.01</v>
      </c>
      <c r="K315">
        <v>2295</v>
      </c>
      <c r="L315">
        <v>0</v>
      </c>
      <c r="M315">
        <v>0</v>
      </c>
      <c r="N315">
        <v>2295</v>
      </c>
      <c r="O315">
        <v>40</v>
      </c>
      <c r="P315">
        <v>1.74</v>
      </c>
      <c r="Q315">
        <v>664</v>
      </c>
      <c r="R315">
        <v>662</v>
      </c>
      <c r="S315">
        <v>0</v>
      </c>
      <c r="T315">
        <v>0</v>
      </c>
      <c r="U315">
        <v>99.7</v>
      </c>
      <c r="V315">
        <v>97.97</v>
      </c>
      <c r="W315">
        <v>662</v>
      </c>
      <c r="X315">
        <v>8</v>
      </c>
      <c r="Y315">
        <v>1.28</v>
      </c>
      <c r="Z315">
        <v>358</v>
      </c>
      <c r="AA315">
        <v>357</v>
      </c>
      <c r="AB315">
        <v>99.72</v>
      </c>
      <c r="AC315">
        <v>323</v>
      </c>
      <c r="AD315">
        <v>317.99</v>
      </c>
      <c r="AE315">
        <v>98.45</v>
      </c>
      <c r="AF315">
        <v>9.5500000000000007</v>
      </c>
      <c r="AG315">
        <v>7.9166670000000003</v>
      </c>
      <c r="AH315">
        <v>105.99</v>
      </c>
      <c r="AI315">
        <v>82.9</v>
      </c>
      <c r="AJ315" s="31">
        <f t="shared" ca="1" si="5"/>
        <v>6</v>
      </c>
      <c r="AK315" s="32">
        <v>1.2841297613123808</v>
      </c>
      <c r="AL315" s="33">
        <v>13.479200000000008</v>
      </c>
      <c r="AM315" s="26">
        <v>0</v>
      </c>
      <c r="AN315" s="26">
        <v>0</v>
      </c>
      <c r="AO315" s="26">
        <v>1</v>
      </c>
      <c r="AP315" s="26">
        <v>0</v>
      </c>
      <c r="AQ315" s="26">
        <v>0</v>
      </c>
      <c r="AR315">
        <v>0</v>
      </c>
      <c r="AS315">
        <v>1</v>
      </c>
      <c r="AT315">
        <v>2</v>
      </c>
      <c r="AU315">
        <v>2</v>
      </c>
    </row>
    <row r="316" spans="1:47" x14ac:dyDescent="0.25">
      <c r="A316" s="61">
        <v>41910.791666666664</v>
      </c>
      <c r="B316" t="s">
        <v>232</v>
      </c>
      <c r="C316" t="s">
        <v>13</v>
      </c>
      <c r="D316" t="s">
        <v>847</v>
      </c>
      <c r="E316" t="s">
        <v>319</v>
      </c>
      <c r="F316" t="s">
        <v>853</v>
      </c>
      <c r="G316">
        <v>2</v>
      </c>
      <c r="H316">
        <v>23</v>
      </c>
      <c r="I316">
        <v>10.84</v>
      </c>
      <c r="J316">
        <v>5.84</v>
      </c>
      <c r="K316">
        <v>558</v>
      </c>
      <c r="L316">
        <v>0</v>
      </c>
      <c r="M316">
        <v>0</v>
      </c>
      <c r="N316">
        <v>558</v>
      </c>
      <c r="O316">
        <v>7</v>
      </c>
      <c r="P316">
        <v>1.25</v>
      </c>
      <c r="Q316">
        <v>231</v>
      </c>
      <c r="R316">
        <v>231</v>
      </c>
      <c r="S316">
        <v>0</v>
      </c>
      <c r="T316">
        <v>0</v>
      </c>
      <c r="U316">
        <v>100</v>
      </c>
      <c r="V316">
        <v>98.75</v>
      </c>
      <c r="W316">
        <v>231</v>
      </c>
      <c r="X316">
        <v>9</v>
      </c>
      <c r="Y316">
        <v>3.96</v>
      </c>
      <c r="Z316">
        <v>17</v>
      </c>
      <c r="AA316">
        <v>17</v>
      </c>
      <c r="AB316">
        <v>100</v>
      </c>
      <c r="AC316">
        <v>13</v>
      </c>
      <c r="AD316">
        <v>13</v>
      </c>
      <c r="AE316">
        <v>100</v>
      </c>
      <c r="AF316">
        <v>1.99</v>
      </c>
      <c r="AG316">
        <v>8.8888889999999998E-2</v>
      </c>
      <c r="AH316">
        <v>34.14</v>
      </c>
      <c r="AI316">
        <v>4.46</v>
      </c>
      <c r="AJ316" s="31">
        <f t="shared" ca="1" si="5"/>
        <v>6</v>
      </c>
      <c r="AK316" s="32">
        <v>3.9647577092511015</v>
      </c>
      <c r="AL316" s="33">
        <v>2.8875000000000002</v>
      </c>
      <c r="AM316" s="26">
        <v>0</v>
      </c>
      <c r="AN316" s="26">
        <v>0</v>
      </c>
      <c r="AO316" s="26">
        <v>1</v>
      </c>
      <c r="AP316" s="26">
        <v>2</v>
      </c>
      <c r="AQ316" s="26">
        <v>3</v>
      </c>
      <c r="AR316">
        <v>1</v>
      </c>
      <c r="AS316">
        <v>0</v>
      </c>
      <c r="AT316">
        <v>7</v>
      </c>
      <c r="AU316">
        <v>6</v>
      </c>
    </row>
    <row r="317" spans="1:47" x14ac:dyDescent="0.25">
      <c r="A317" s="61">
        <v>41910.791666666664</v>
      </c>
      <c r="B317" t="s">
        <v>232</v>
      </c>
      <c r="C317" t="s">
        <v>13</v>
      </c>
      <c r="D317" t="s">
        <v>540</v>
      </c>
      <c r="E317" t="s">
        <v>319</v>
      </c>
      <c r="F317" t="s">
        <v>5805</v>
      </c>
      <c r="G317">
        <v>2</v>
      </c>
      <c r="H317">
        <v>23</v>
      </c>
      <c r="I317">
        <v>10.44</v>
      </c>
      <c r="J317">
        <v>5.08</v>
      </c>
      <c r="K317">
        <v>684</v>
      </c>
      <c r="L317">
        <v>0</v>
      </c>
      <c r="M317">
        <v>0</v>
      </c>
      <c r="N317">
        <v>684</v>
      </c>
      <c r="O317">
        <v>6</v>
      </c>
      <c r="P317">
        <v>0.88</v>
      </c>
      <c r="Q317">
        <v>166</v>
      </c>
      <c r="R317">
        <v>166</v>
      </c>
      <c r="S317">
        <v>0</v>
      </c>
      <c r="T317">
        <v>0</v>
      </c>
      <c r="U317">
        <v>100</v>
      </c>
      <c r="V317">
        <v>99.12</v>
      </c>
      <c r="W317">
        <v>166</v>
      </c>
      <c r="X317">
        <v>9</v>
      </c>
      <c r="Y317">
        <v>5.39</v>
      </c>
      <c r="Z317">
        <v>94</v>
      </c>
      <c r="AA317">
        <v>92</v>
      </c>
      <c r="AB317">
        <v>97.87</v>
      </c>
      <c r="AC317">
        <v>111</v>
      </c>
      <c r="AD317">
        <v>93</v>
      </c>
      <c r="AE317">
        <v>83.78</v>
      </c>
      <c r="AF317">
        <v>2.56</v>
      </c>
      <c r="AG317">
        <v>0.30555559999999998</v>
      </c>
      <c r="AH317">
        <v>50.27</v>
      </c>
      <c r="AI317">
        <v>11.96</v>
      </c>
      <c r="AJ317" s="31">
        <f t="shared" ca="1" si="5"/>
        <v>6</v>
      </c>
      <c r="AK317" s="32">
        <v>5.3892215568862278</v>
      </c>
      <c r="AL317" s="33">
        <v>1.4607999999999925</v>
      </c>
      <c r="AM317" s="26">
        <v>1</v>
      </c>
      <c r="AN317" s="26">
        <v>0</v>
      </c>
      <c r="AO317" s="26">
        <v>2</v>
      </c>
      <c r="AP317" s="26">
        <v>1</v>
      </c>
      <c r="AQ317" s="26">
        <v>0</v>
      </c>
      <c r="AR317">
        <v>1</v>
      </c>
      <c r="AS317">
        <v>0</v>
      </c>
      <c r="AT317">
        <v>1</v>
      </c>
      <c r="AU317">
        <v>0</v>
      </c>
    </row>
    <row r="318" spans="1:47" x14ac:dyDescent="0.25">
      <c r="A318" s="61">
        <v>41910.791666666664</v>
      </c>
      <c r="B318" t="s">
        <v>232</v>
      </c>
      <c r="C318" t="s">
        <v>13</v>
      </c>
      <c r="D318" t="s">
        <v>565</v>
      </c>
      <c r="E318" t="s">
        <v>319</v>
      </c>
      <c r="F318" t="s">
        <v>581</v>
      </c>
      <c r="G318">
        <v>2</v>
      </c>
      <c r="H318">
        <v>23</v>
      </c>
      <c r="I318">
        <v>10.47</v>
      </c>
      <c r="J318">
        <v>5.08</v>
      </c>
      <c r="K318">
        <v>960</v>
      </c>
      <c r="L318">
        <v>0</v>
      </c>
      <c r="M318">
        <v>0</v>
      </c>
      <c r="N318">
        <v>960</v>
      </c>
      <c r="O318">
        <v>23</v>
      </c>
      <c r="P318">
        <v>2.4</v>
      </c>
      <c r="Q318">
        <v>255</v>
      </c>
      <c r="R318">
        <v>255</v>
      </c>
      <c r="S318">
        <v>0</v>
      </c>
      <c r="T318">
        <v>0</v>
      </c>
      <c r="U318">
        <v>100</v>
      </c>
      <c r="V318">
        <v>97.6</v>
      </c>
      <c r="W318">
        <v>255</v>
      </c>
      <c r="X318">
        <v>1</v>
      </c>
      <c r="Y318">
        <v>0.43</v>
      </c>
      <c r="Z318">
        <v>490</v>
      </c>
      <c r="AA318">
        <v>490</v>
      </c>
      <c r="AB318">
        <v>100</v>
      </c>
      <c r="AC318">
        <v>472</v>
      </c>
      <c r="AD318">
        <v>470.02</v>
      </c>
      <c r="AE318">
        <v>99.58</v>
      </c>
      <c r="AF318">
        <v>3.23</v>
      </c>
      <c r="AG318">
        <v>1.0777779999999999</v>
      </c>
      <c r="AH318">
        <v>63.6</v>
      </c>
      <c r="AI318">
        <v>33.33</v>
      </c>
      <c r="AJ318" s="31">
        <f t="shared" ca="1" si="5"/>
        <v>6</v>
      </c>
      <c r="AK318" s="32">
        <v>0.42549570249340479</v>
      </c>
      <c r="AL318" s="33">
        <v>6.1200000000000152</v>
      </c>
      <c r="AM318" s="26">
        <v>0</v>
      </c>
      <c r="AN318" s="26">
        <v>0</v>
      </c>
      <c r="AO318" s="26">
        <v>1</v>
      </c>
      <c r="AP318" s="26">
        <v>0</v>
      </c>
      <c r="AQ318" s="26">
        <v>0</v>
      </c>
      <c r="AR318">
        <v>0</v>
      </c>
      <c r="AS318">
        <v>1</v>
      </c>
      <c r="AT318">
        <v>1</v>
      </c>
      <c r="AU318">
        <v>7</v>
      </c>
    </row>
    <row r="319" spans="1:47" x14ac:dyDescent="0.25">
      <c r="A319" s="61">
        <v>41910.791666666664</v>
      </c>
      <c r="B319" t="s">
        <v>232</v>
      </c>
      <c r="C319" t="s">
        <v>13</v>
      </c>
      <c r="D319" t="s">
        <v>565</v>
      </c>
      <c r="E319" t="s">
        <v>319</v>
      </c>
      <c r="F319" t="s">
        <v>566</v>
      </c>
      <c r="G319">
        <v>2</v>
      </c>
      <c r="H319">
        <v>23</v>
      </c>
      <c r="I319">
        <v>10.4</v>
      </c>
      <c r="J319">
        <v>5.08</v>
      </c>
      <c r="K319">
        <v>982</v>
      </c>
      <c r="L319">
        <v>0</v>
      </c>
      <c r="M319">
        <v>0</v>
      </c>
      <c r="N319">
        <v>982</v>
      </c>
      <c r="O319">
        <v>17</v>
      </c>
      <c r="P319">
        <v>1.73</v>
      </c>
      <c r="Q319">
        <v>409</v>
      </c>
      <c r="R319">
        <v>407</v>
      </c>
      <c r="S319">
        <v>0</v>
      </c>
      <c r="T319">
        <v>0</v>
      </c>
      <c r="U319">
        <v>99.51</v>
      </c>
      <c r="V319">
        <v>97.79</v>
      </c>
      <c r="W319">
        <v>407</v>
      </c>
      <c r="X319">
        <v>6</v>
      </c>
      <c r="Y319">
        <v>1.41</v>
      </c>
      <c r="Z319">
        <v>472</v>
      </c>
      <c r="AA319">
        <v>470.02</v>
      </c>
      <c r="AB319">
        <v>99.58</v>
      </c>
      <c r="AC319">
        <v>492</v>
      </c>
      <c r="AD319">
        <v>489.98</v>
      </c>
      <c r="AE319">
        <v>99.59</v>
      </c>
      <c r="AF319">
        <v>4.5599999999999996</v>
      </c>
      <c r="AG319">
        <v>2.4333330000000002</v>
      </c>
      <c r="AH319">
        <v>89.61</v>
      </c>
      <c r="AI319">
        <v>53.41</v>
      </c>
      <c r="AJ319" s="31">
        <f t="shared" ca="1" si="5"/>
        <v>6</v>
      </c>
      <c r="AK319" s="32">
        <v>1.4052838673412027</v>
      </c>
      <c r="AL319" s="33">
        <v>9.0388999999999751</v>
      </c>
      <c r="AM319" s="26">
        <v>0</v>
      </c>
      <c r="AN319" s="26">
        <v>0</v>
      </c>
      <c r="AO319" s="26">
        <v>1</v>
      </c>
      <c r="AP319" s="26">
        <v>0</v>
      </c>
      <c r="AQ319" s="26">
        <v>0</v>
      </c>
      <c r="AR319">
        <v>0</v>
      </c>
      <c r="AS319">
        <v>1</v>
      </c>
      <c r="AT319">
        <v>0</v>
      </c>
      <c r="AU319">
        <v>3</v>
      </c>
    </row>
    <row r="320" spans="1:47" x14ac:dyDescent="0.25">
      <c r="A320" s="61">
        <v>41910.791666666664</v>
      </c>
      <c r="B320" t="s">
        <v>232</v>
      </c>
      <c r="C320" t="s">
        <v>13</v>
      </c>
      <c r="D320" t="s">
        <v>423</v>
      </c>
      <c r="E320" t="s">
        <v>319</v>
      </c>
      <c r="F320" t="s">
        <v>568</v>
      </c>
      <c r="G320">
        <v>3</v>
      </c>
      <c r="H320">
        <v>39</v>
      </c>
      <c r="I320">
        <v>16.77</v>
      </c>
      <c r="J320">
        <v>10.66</v>
      </c>
      <c r="K320">
        <v>1371</v>
      </c>
      <c r="L320">
        <v>0</v>
      </c>
      <c r="M320">
        <v>0</v>
      </c>
      <c r="N320">
        <v>1371</v>
      </c>
      <c r="O320">
        <v>8</v>
      </c>
      <c r="P320">
        <v>0.57999999999999996</v>
      </c>
      <c r="Q320">
        <v>576</v>
      </c>
      <c r="R320">
        <v>574</v>
      </c>
      <c r="S320">
        <v>0</v>
      </c>
      <c r="T320">
        <v>0</v>
      </c>
      <c r="U320">
        <v>99.65</v>
      </c>
      <c r="V320">
        <v>99.07</v>
      </c>
      <c r="W320">
        <v>574</v>
      </c>
      <c r="X320">
        <v>22</v>
      </c>
      <c r="Y320">
        <v>3.85</v>
      </c>
      <c r="Z320">
        <v>46</v>
      </c>
      <c r="AA320">
        <v>45</v>
      </c>
      <c r="AB320">
        <v>97.83</v>
      </c>
      <c r="AC320">
        <v>47</v>
      </c>
      <c r="AD320">
        <v>42</v>
      </c>
      <c r="AE320">
        <v>89.36</v>
      </c>
      <c r="AF320">
        <v>9.5399999999999991</v>
      </c>
      <c r="AG320">
        <v>3.3055560000000002</v>
      </c>
      <c r="AH320">
        <v>89.48</v>
      </c>
      <c r="AI320">
        <v>34.65</v>
      </c>
      <c r="AJ320" s="31">
        <f t="shared" ca="1" si="5"/>
        <v>6</v>
      </c>
      <c r="AK320" s="32">
        <v>3.8528896672504378</v>
      </c>
      <c r="AL320" s="33">
        <v>5.3568000000000389</v>
      </c>
      <c r="AM320" s="26">
        <v>0</v>
      </c>
      <c r="AN320" s="26">
        <v>0</v>
      </c>
      <c r="AO320" s="26">
        <v>1</v>
      </c>
      <c r="AP320" s="26">
        <v>1</v>
      </c>
      <c r="AQ320" s="26">
        <v>0</v>
      </c>
      <c r="AR320">
        <v>1</v>
      </c>
      <c r="AS320">
        <v>0</v>
      </c>
      <c r="AT320">
        <v>2</v>
      </c>
      <c r="AU320">
        <v>2</v>
      </c>
    </row>
    <row r="321" spans="1:47" x14ac:dyDescent="0.25">
      <c r="A321" s="61">
        <v>41910.791666666664</v>
      </c>
      <c r="B321" t="s">
        <v>232</v>
      </c>
      <c r="C321" t="s">
        <v>13</v>
      </c>
      <c r="D321" t="s">
        <v>421</v>
      </c>
      <c r="E321" t="s">
        <v>319</v>
      </c>
      <c r="F321" t="s">
        <v>942</v>
      </c>
      <c r="G321">
        <v>2</v>
      </c>
      <c r="H321">
        <v>23</v>
      </c>
      <c r="I321">
        <v>10.94</v>
      </c>
      <c r="J321">
        <v>5.84</v>
      </c>
      <c r="K321">
        <v>751</v>
      </c>
      <c r="L321">
        <v>0</v>
      </c>
      <c r="M321">
        <v>0</v>
      </c>
      <c r="N321">
        <v>751</v>
      </c>
      <c r="O321">
        <v>5</v>
      </c>
      <c r="P321">
        <v>0.67</v>
      </c>
      <c r="Q321">
        <v>340</v>
      </c>
      <c r="R321">
        <v>331</v>
      </c>
      <c r="S321">
        <v>0</v>
      </c>
      <c r="T321">
        <v>0</v>
      </c>
      <c r="U321">
        <v>97.35</v>
      </c>
      <c r="V321">
        <v>96.7</v>
      </c>
      <c r="W321">
        <v>331</v>
      </c>
      <c r="X321">
        <v>16</v>
      </c>
      <c r="Y321">
        <v>5.03</v>
      </c>
      <c r="Z321">
        <v>223</v>
      </c>
      <c r="AA321">
        <v>216</v>
      </c>
      <c r="AB321">
        <v>96.86</v>
      </c>
      <c r="AC321">
        <v>206</v>
      </c>
      <c r="AD321">
        <v>202.99</v>
      </c>
      <c r="AE321">
        <v>98.54</v>
      </c>
      <c r="AF321">
        <v>4.3099999999999996</v>
      </c>
      <c r="AG321">
        <v>0.78333339999999996</v>
      </c>
      <c r="AH321">
        <v>73.8</v>
      </c>
      <c r="AI321">
        <v>18.170000000000002</v>
      </c>
      <c r="AJ321" s="31">
        <f t="shared" ca="1" si="5"/>
        <v>6</v>
      </c>
      <c r="AK321" s="32">
        <v>5.0316047674455167</v>
      </c>
      <c r="AL321" s="33">
        <v>11.219999999999992</v>
      </c>
      <c r="AM321" s="26">
        <v>1</v>
      </c>
      <c r="AN321" s="26">
        <v>0</v>
      </c>
      <c r="AO321" s="26">
        <v>3</v>
      </c>
      <c r="AP321" s="26">
        <v>3</v>
      </c>
      <c r="AQ321" s="26">
        <v>5</v>
      </c>
      <c r="AR321">
        <v>1</v>
      </c>
      <c r="AS321">
        <v>1</v>
      </c>
      <c r="AT321">
        <v>6</v>
      </c>
      <c r="AU321">
        <v>7</v>
      </c>
    </row>
    <row r="322" spans="1:47" x14ac:dyDescent="0.25">
      <c r="A322" s="61">
        <v>41910.791666666664</v>
      </c>
      <c r="B322" t="s">
        <v>232</v>
      </c>
      <c r="C322" t="s">
        <v>13</v>
      </c>
      <c r="D322" t="s">
        <v>421</v>
      </c>
      <c r="E322" t="s">
        <v>319</v>
      </c>
      <c r="F322" t="s">
        <v>571</v>
      </c>
      <c r="G322">
        <v>4</v>
      </c>
      <c r="H322">
        <v>55</v>
      </c>
      <c r="I322">
        <v>20.47</v>
      </c>
      <c r="J322">
        <v>13.18</v>
      </c>
      <c r="K322">
        <v>897</v>
      </c>
      <c r="L322">
        <v>0</v>
      </c>
      <c r="M322">
        <v>0</v>
      </c>
      <c r="N322">
        <v>897</v>
      </c>
      <c r="O322">
        <v>6</v>
      </c>
      <c r="P322">
        <v>0.67</v>
      </c>
      <c r="Q322">
        <v>450</v>
      </c>
      <c r="R322">
        <v>442</v>
      </c>
      <c r="S322">
        <v>0</v>
      </c>
      <c r="T322">
        <v>0</v>
      </c>
      <c r="U322">
        <v>98.22</v>
      </c>
      <c r="V322">
        <v>97.56</v>
      </c>
      <c r="W322">
        <v>442</v>
      </c>
      <c r="X322">
        <v>15</v>
      </c>
      <c r="Y322">
        <v>3.35</v>
      </c>
      <c r="Z322">
        <v>219</v>
      </c>
      <c r="AA322">
        <v>217.01</v>
      </c>
      <c r="AB322">
        <v>99.09</v>
      </c>
      <c r="AC322">
        <v>230</v>
      </c>
      <c r="AD322">
        <v>223.01</v>
      </c>
      <c r="AE322">
        <v>96.96</v>
      </c>
      <c r="AF322">
        <v>7.69</v>
      </c>
      <c r="AG322">
        <v>0.35</v>
      </c>
      <c r="AH322">
        <v>58.38</v>
      </c>
      <c r="AI322">
        <v>4.55</v>
      </c>
      <c r="AJ322" s="31">
        <f t="shared" ref="AJ322:AJ385" ca="1" si="6">DAY(TODAY()-DAY(A322))</f>
        <v>6</v>
      </c>
      <c r="AK322" s="32">
        <v>3.3482142857142856</v>
      </c>
      <c r="AL322" s="33">
        <v>10.979999999999992</v>
      </c>
      <c r="AM322" s="26">
        <v>0</v>
      </c>
      <c r="AN322" s="26">
        <v>0</v>
      </c>
      <c r="AO322" s="26">
        <v>2</v>
      </c>
      <c r="AP322" s="26">
        <v>0</v>
      </c>
      <c r="AQ322" s="26">
        <v>0</v>
      </c>
      <c r="AR322">
        <v>1</v>
      </c>
      <c r="AS322">
        <v>1</v>
      </c>
      <c r="AT322">
        <v>5</v>
      </c>
      <c r="AU322">
        <v>7</v>
      </c>
    </row>
    <row r="323" spans="1:47" x14ac:dyDescent="0.25">
      <c r="A323" s="61">
        <v>41910.833333333336</v>
      </c>
      <c r="B323" t="s">
        <v>232</v>
      </c>
      <c r="C323" t="s">
        <v>13</v>
      </c>
      <c r="D323" t="s">
        <v>5926</v>
      </c>
      <c r="E323" t="s">
        <v>319</v>
      </c>
      <c r="F323" t="s">
        <v>5928</v>
      </c>
      <c r="G323">
        <v>4</v>
      </c>
      <c r="H323">
        <v>63</v>
      </c>
      <c r="I323">
        <v>19.34</v>
      </c>
      <c r="J323">
        <v>12.33</v>
      </c>
      <c r="K323">
        <v>1650</v>
      </c>
      <c r="L323">
        <v>0</v>
      </c>
      <c r="M323">
        <v>0</v>
      </c>
      <c r="N323">
        <v>1650</v>
      </c>
      <c r="O323">
        <v>8</v>
      </c>
      <c r="P323">
        <v>0.48</v>
      </c>
      <c r="Q323">
        <v>274</v>
      </c>
      <c r="R323">
        <v>269</v>
      </c>
      <c r="S323">
        <v>0</v>
      </c>
      <c r="T323">
        <v>0</v>
      </c>
      <c r="U323">
        <v>98.18</v>
      </c>
      <c r="V323">
        <v>97.71</v>
      </c>
      <c r="W323">
        <v>269</v>
      </c>
      <c r="X323">
        <v>1</v>
      </c>
      <c r="Y323">
        <v>0.38</v>
      </c>
      <c r="Z323">
        <v>142</v>
      </c>
      <c r="AA323">
        <v>142</v>
      </c>
      <c r="AB323">
        <v>100</v>
      </c>
      <c r="AC323">
        <v>136</v>
      </c>
      <c r="AD323">
        <v>134.99</v>
      </c>
      <c r="AE323">
        <v>99.26</v>
      </c>
      <c r="AF323">
        <v>4.4400000000000004</v>
      </c>
      <c r="AG323">
        <v>0.67777779999999999</v>
      </c>
      <c r="AH323">
        <v>36.049999999999997</v>
      </c>
      <c r="AI323">
        <v>15.25</v>
      </c>
      <c r="AJ323" s="31">
        <f t="shared" ca="1" si="6"/>
        <v>6</v>
      </c>
      <c r="AK323" s="32">
        <v>0.38169395778464826</v>
      </c>
      <c r="AL323" s="33">
        <v>6.2746000000000173</v>
      </c>
      <c r="AM323" s="26">
        <v>0</v>
      </c>
      <c r="AN323" s="26">
        <v>0</v>
      </c>
      <c r="AO323" s="26">
        <v>1</v>
      </c>
      <c r="AP323" s="26">
        <v>0</v>
      </c>
      <c r="AQ323" s="26">
        <v>0</v>
      </c>
      <c r="AR323">
        <v>0</v>
      </c>
      <c r="AS323">
        <v>1</v>
      </c>
      <c r="AT323">
        <v>0</v>
      </c>
      <c r="AU323">
        <v>1</v>
      </c>
    </row>
    <row r="324" spans="1:47" x14ac:dyDescent="0.25">
      <c r="A324" s="59">
        <v>41910</v>
      </c>
      <c r="B324" t="s">
        <v>321</v>
      </c>
      <c r="C324" t="s">
        <v>5</v>
      </c>
      <c r="D324" t="s">
        <v>10884</v>
      </c>
      <c r="E324" t="s">
        <v>322</v>
      </c>
      <c r="F324" t="s">
        <v>6200</v>
      </c>
      <c r="G324">
        <v>3</v>
      </c>
      <c r="H324">
        <v>40</v>
      </c>
      <c r="I324">
        <v>17</v>
      </c>
      <c r="J324">
        <v>11.49</v>
      </c>
      <c r="K324">
        <v>1631</v>
      </c>
      <c r="L324">
        <v>0</v>
      </c>
      <c r="M324">
        <v>0</v>
      </c>
      <c r="N324">
        <v>1631</v>
      </c>
      <c r="O324">
        <v>2</v>
      </c>
      <c r="P324">
        <v>0.12</v>
      </c>
      <c r="Q324">
        <v>858</v>
      </c>
      <c r="R324">
        <v>837</v>
      </c>
      <c r="S324">
        <v>0</v>
      </c>
      <c r="T324">
        <v>0</v>
      </c>
      <c r="U324">
        <v>97.55</v>
      </c>
      <c r="V324">
        <v>97.43</v>
      </c>
      <c r="W324">
        <v>837</v>
      </c>
      <c r="X324">
        <v>2</v>
      </c>
      <c r="Y324">
        <v>0.24</v>
      </c>
      <c r="Z324">
        <v>600</v>
      </c>
      <c r="AA324">
        <v>597</v>
      </c>
      <c r="AB324">
        <v>99.5</v>
      </c>
      <c r="AC324">
        <v>612</v>
      </c>
      <c r="AD324">
        <v>603</v>
      </c>
      <c r="AE324">
        <v>98.53</v>
      </c>
      <c r="AF324">
        <v>15.35</v>
      </c>
      <c r="AG324">
        <v>15.34</v>
      </c>
      <c r="AH324">
        <v>133.59</v>
      </c>
      <c r="AI324">
        <v>99.93</v>
      </c>
      <c r="AJ324" s="31">
        <f t="shared" ca="1" si="6"/>
        <v>6</v>
      </c>
      <c r="AK324" s="32">
        <v>0.23724792408066431</v>
      </c>
      <c r="AL324" s="33">
        <v>22.050599999999939</v>
      </c>
      <c r="AM324" s="26">
        <v>0</v>
      </c>
      <c r="AN324" s="26">
        <v>0</v>
      </c>
      <c r="AO324" s="26">
        <v>1</v>
      </c>
      <c r="AP324" s="26">
        <v>0</v>
      </c>
      <c r="AQ324" s="26">
        <v>0</v>
      </c>
      <c r="AR324">
        <v>0</v>
      </c>
      <c r="AS324">
        <v>1</v>
      </c>
      <c r="AT324">
        <v>0</v>
      </c>
      <c r="AU324">
        <v>2</v>
      </c>
    </row>
    <row r="325" spans="1:47" x14ac:dyDescent="0.25">
      <c r="A325" s="59">
        <v>41910</v>
      </c>
      <c r="B325" t="s">
        <v>321</v>
      </c>
      <c r="C325" t="s">
        <v>5</v>
      </c>
      <c r="D325" t="s">
        <v>582</v>
      </c>
      <c r="E325" t="s">
        <v>322</v>
      </c>
      <c r="F325" t="s">
        <v>584</v>
      </c>
      <c r="G325">
        <v>4</v>
      </c>
      <c r="H325">
        <v>56</v>
      </c>
      <c r="I325">
        <v>23</v>
      </c>
      <c r="J325">
        <v>16.63</v>
      </c>
      <c r="K325">
        <v>2499</v>
      </c>
      <c r="L325">
        <v>0</v>
      </c>
      <c r="M325">
        <v>0</v>
      </c>
      <c r="N325">
        <v>2499</v>
      </c>
      <c r="O325">
        <v>52</v>
      </c>
      <c r="P325">
        <v>2.08</v>
      </c>
      <c r="Q325">
        <v>1180</v>
      </c>
      <c r="R325">
        <v>1148</v>
      </c>
      <c r="S325">
        <v>0</v>
      </c>
      <c r="T325">
        <v>0</v>
      </c>
      <c r="U325">
        <v>97.29</v>
      </c>
      <c r="V325">
        <v>95.26</v>
      </c>
      <c r="W325">
        <v>1148</v>
      </c>
      <c r="X325">
        <v>17</v>
      </c>
      <c r="Y325">
        <v>1.48</v>
      </c>
      <c r="Z325">
        <v>365</v>
      </c>
      <c r="AA325">
        <v>267</v>
      </c>
      <c r="AB325">
        <v>73.150000000000006</v>
      </c>
      <c r="AC325">
        <v>251</v>
      </c>
      <c r="AD325">
        <v>241</v>
      </c>
      <c r="AE325">
        <v>96.02</v>
      </c>
      <c r="AF325">
        <v>24.25</v>
      </c>
      <c r="AG325">
        <v>24.25</v>
      </c>
      <c r="AH325">
        <v>145.84</v>
      </c>
      <c r="AI325">
        <v>100</v>
      </c>
      <c r="AJ325" s="31">
        <f t="shared" ca="1" si="6"/>
        <v>6</v>
      </c>
      <c r="AK325" s="32">
        <v>1.5151515151515151</v>
      </c>
      <c r="AL325" s="33">
        <v>55.931999999999945</v>
      </c>
      <c r="AM325" s="26">
        <v>0</v>
      </c>
      <c r="AN325" s="26">
        <v>0</v>
      </c>
      <c r="AO325" s="26">
        <v>1</v>
      </c>
      <c r="AP325" s="26">
        <v>0</v>
      </c>
      <c r="AQ325" s="26">
        <v>4</v>
      </c>
      <c r="AR325">
        <v>0</v>
      </c>
      <c r="AS325">
        <v>1</v>
      </c>
      <c r="AT325">
        <v>0</v>
      </c>
      <c r="AU325">
        <v>6</v>
      </c>
    </row>
    <row r="326" spans="1:47" x14ac:dyDescent="0.25">
      <c r="A326" s="59">
        <v>41910</v>
      </c>
      <c r="B326" t="s">
        <v>321</v>
      </c>
      <c r="C326" t="s">
        <v>5</v>
      </c>
      <c r="D326" t="s">
        <v>585</v>
      </c>
      <c r="E326" t="s">
        <v>322</v>
      </c>
      <c r="F326" t="s">
        <v>687</v>
      </c>
      <c r="G326">
        <v>6</v>
      </c>
      <c r="H326">
        <v>64</v>
      </c>
      <c r="I326">
        <v>38</v>
      </c>
      <c r="J326">
        <v>30.08</v>
      </c>
      <c r="K326">
        <v>20675</v>
      </c>
      <c r="L326">
        <v>928</v>
      </c>
      <c r="M326">
        <v>4.49</v>
      </c>
      <c r="N326">
        <v>19747</v>
      </c>
      <c r="O326">
        <v>11</v>
      </c>
      <c r="P326">
        <v>0.06</v>
      </c>
      <c r="Q326">
        <v>9733</v>
      </c>
      <c r="R326">
        <v>9018</v>
      </c>
      <c r="S326">
        <v>599</v>
      </c>
      <c r="T326">
        <v>6.15</v>
      </c>
      <c r="U326">
        <v>92.65</v>
      </c>
      <c r="V326">
        <v>92.6</v>
      </c>
      <c r="W326">
        <v>9018</v>
      </c>
      <c r="X326">
        <v>7</v>
      </c>
      <c r="Y326">
        <v>0.08</v>
      </c>
      <c r="Z326">
        <v>3485</v>
      </c>
      <c r="AA326">
        <v>3437</v>
      </c>
      <c r="AB326">
        <v>98.62</v>
      </c>
      <c r="AC326">
        <v>511</v>
      </c>
      <c r="AD326">
        <v>499</v>
      </c>
      <c r="AE326">
        <v>97.65</v>
      </c>
      <c r="AF326">
        <v>75.989999999999995</v>
      </c>
      <c r="AG326">
        <v>75.989999999999995</v>
      </c>
      <c r="AH326">
        <v>252.61</v>
      </c>
      <c r="AI326">
        <v>100</v>
      </c>
      <c r="AJ326" s="31">
        <f t="shared" ca="1" si="6"/>
        <v>6</v>
      </c>
      <c r="AK326" s="32">
        <v>0.1151315789473684</v>
      </c>
      <c r="AL326" s="33">
        <v>720.24200000000053</v>
      </c>
      <c r="AM326" s="26">
        <v>0</v>
      </c>
      <c r="AN326" s="26">
        <v>1</v>
      </c>
      <c r="AO326" s="26">
        <v>2</v>
      </c>
      <c r="AP326" s="26">
        <v>0</v>
      </c>
      <c r="AQ326" s="26">
        <v>6</v>
      </c>
      <c r="AR326">
        <v>0</v>
      </c>
      <c r="AS326">
        <v>1</v>
      </c>
      <c r="AT326">
        <v>0</v>
      </c>
      <c r="AU326">
        <v>7</v>
      </c>
    </row>
    <row r="327" spans="1:47" x14ac:dyDescent="0.25">
      <c r="A327" s="59">
        <v>41910</v>
      </c>
      <c r="B327" t="s">
        <v>321</v>
      </c>
      <c r="C327" t="s">
        <v>5</v>
      </c>
      <c r="D327" t="s">
        <v>585</v>
      </c>
      <c r="E327" t="s">
        <v>322</v>
      </c>
      <c r="F327" t="s">
        <v>586</v>
      </c>
      <c r="G327">
        <v>6</v>
      </c>
      <c r="H327">
        <v>64</v>
      </c>
      <c r="I327">
        <v>38</v>
      </c>
      <c r="J327">
        <v>30.08</v>
      </c>
      <c r="K327">
        <v>16772</v>
      </c>
      <c r="L327">
        <v>8</v>
      </c>
      <c r="M327">
        <v>0.05</v>
      </c>
      <c r="N327">
        <v>16764</v>
      </c>
      <c r="O327">
        <v>15</v>
      </c>
      <c r="P327">
        <v>0.09</v>
      </c>
      <c r="Q327">
        <v>7958</v>
      </c>
      <c r="R327">
        <v>7724</v>
      </c>
      <c r="S327">
        <v>164</v>
      </c>
      <c r="T327">
        <v>2.06</v>
      </c>
      <c r="U327">
        <v>97.06</v>
      </c>
      <c r="V327">
        <v>96.97</v>
      </c>
      <c r="W327">
        <v>7724</v>
      </c>
      <c r="X327">
        <v>14</v>
      </c>
      <c r="Y327">
        <v>0.18</v>
      </c>
      <c r="Z327">
        <v>4116</v>
      </c>
      <c r="AA327">
        <v>4030</v>
      </c>
      <c r="AB327">
        <v>97.91</v>
      </c>
      <c r="AC327">
        <v>1621</v>
      </c>
      <c r="AD327">
        <v>1594</v>
      </c>
      <c r="AE327">
        <v>98.33</v>
      </c>
      <c r="AF327">
        <v>75.84</v>
      </c>
      <c r="AG327">
        <v>75.78</v>
      </c>
      <c r="AH327">
        <v>252.14</v>
      </c>
      <c r="AI327">
        <v>99.92</v>
      </c>
      <c r="AJ327" s="31">
        <f t="shared" ca="1" si="6"/>
        <v>6</v>
      </c>
      <c r="AK327" s="32">
        <v>0.264750378214826</v>
      </c>
      <c r="AL327" s="33">
        <v>241.12740000000008</v>
      </c>
      <c r="AM327" s="26">
        <v>0</v>
      </c>
      <c r="AN327" s="26">
        <v>0</v>
      </c>
      <c r="AO327" s="26">
        <v>1</v>
      </c>
      <c r="AP327" s="26">
        <v>0</v>
      </c>
      <c r="AQ327" s="26">
        <v>0</v>
      </c>
      <c r="AR327">
        <v>0</v>
      </c>
      <c r="AS327">
        <v>1</v>
      </c>
      <c r="AT327">
        <v>0</v>
      </c>
      <c r="AU327">
        <v>7</v>
      </c>
    </row>
    <row r="328" spans="1:47" x14ac:dyDescent="0.25">
      <c r="A328" s="59">
        <v>41910</v>
      </c>
      <c r="B328" t="s">
        <v>321</v>
      </c>
      <c r="C328" t="s">
        <v>5</v>
      </c>
      <c r="D328" t="s">
        <v>756</v>
      </c>
      <c r="E328" t="s">
        <v>322</v>
      </c>
      <c r="F328" t="s">
        <v>757</v>
      </c>
      <c r="G328">
        <v>2</v>
      </c>
      <c r="H328">
        <v>16</v>
      </c>
      <c r="I328">
        <v>12</v>
      </c>
      <c r="J328">
        <v>7.4020000000000001</v>
      </c>
      <c r="K328">
        <v>2609</v>
      </c>
      <c r="L328">
        <v>221</v>
      </c>
      <c r="M328">
        <v>8.4700000000000006</v>
      </c>
      <c r="N328">
        <v>2388</v>
      </c>
      <c r="O328">
        <v>0</v>
      </c>
      <c r="P328">
        <v>0</v>
      </c>
      <c r="Q328">
        <v>1325</v>
      </c>
      <c r="R328">
        <v>1247</v>
      </c>
      <c r="S328">
        <v>65</v>
      </c>
      <c r="T328">
        <v>4.91</v>
      </c>
      <c r="U328">
        <v>94.11</v>
      </c>
      <c r="V328">
        <v>94.11</v>
      </c>
      <c r="W328">
        <v>1247</v>
      </c>
      <c r="X328">
        <v>9</v>
      </c>
      <c r="Y328">
        <v>0.72</v>
      </c>
      <c r="Z328">
        <v>681</v>
      </c>
      <c r="AA328">
        <v>666</v>
      </c>
      <c r="AB328">
        <v>97.8</v>
      </c>
      <c r="AC328">
        <v>178</v>
      </c>
      <c r="AD328">
        <v>172</v>
      </c>
      <c r="AE328">
        <v>96.63</v>
      </c>
      <c r="AF328">
        <v>9.08</v>
      </c>
      <c r="AG328">
        <v>9.08</v>
      </c>
      <c r="AH328">
        <v>122.7</v>
      </c>
      <c r="AI328">
        <v>100</v>
      </c>
      <c r="AJ328" s="31">
        <f t="shared" ca="1" si="6"/>
        <v>6</v>
      </c>
      <c r="AK328" s="32">
        <v>1.1952191235059761</v>
      </c>
      <c r="AL328" s="33">
        <v>78.042500000000004</v>
      </c>
      <c r="AM328" s="26">
        <v>0</v>
      </c>
      <c r="AN328" s="26">
        <v>1</v>
      </c>
      <c r="AO328" s="26">
        <v>2</v>
      </c>
      <c r="AP328" s="26">
        <v>0</v>
      </c>
      <c r="AQ328" s="26">
        <v>3</v>
      </c>
      <c r="AR328">
        <v>0</v>
      </c>
      <c r="AS328">
        <v>1</v>
      </c>
      <c r="AT328">
        <v>0</v>
      </c>
      <c r="AU328">
        <v>6</v>
      </c>
    </row>
    <row r="329" spans="1:47" x14ac:dyDescent="0.25">
      <c r="A329" s="59">
        <v>41910</v>
      </c>
      <c r="B329" t="s">
        <v>321</v>
      </c>
      <c r="C329" t="s">
        <v>5</v>
      </c>
      <c r="D329" t="s">
        <v>1196</v>
      </c>
      <c r="E329" t="s">
        <v>322</v>
      </c>
      <c r="F329" t="s">
        <v>1413</v>
      </c>
      <c r="G329">
        <v>3</v>
      </c>
      <c r="H329">
        <v>40</v>
      </c>
      <c r="I329">
        <v>17</v>
      </c>
      <c r="J329">
        <v>11.49</v>
      </c>
      <c r="K329">
        <v>2111</v>
      </c>
      <c r="L329">
        <v>4</v>
      </c>
      <c r="M329">
        <v>0.19</v>
      </c>
      <c r="N329">
        <v>2093</v>
      </c>
      <c r="O329">
        <v>5</v>
      </c>
      <c r="P329">
        <v>0.24</v>
      </c>
      <c r="Q329">
        <v>1076</v>
      </c>
      <c r="R329">
        <v>1048</v>
      </c>
      <c r="S329">
        <v>0</v>
      </c>
      <c r="T329">
        <v>0</v>
      </c>
      <c r="U329">
        <v>97.4</v>
      </c>
      <c r="V329">
        <v>97.17</v>
      </c>
      <c r="W329">
        <v>1048</v>
      </c>
      <c r="X329">
        <v>20</v>
      </c>
      <c r="Y329">
        <v>1.91</v>
      </c>
      <c r="Z329">
        <v>122</v>
      </c>
      <c r="AA329">
        <v>119</v>
      </c>
      <c r="AB329">
        <v>97.54</v>
      </c>
      <c r="AC329">
        <v>116</v>
      </c>
      <c r="AD329">
        <v>115</v>
      </c>
      <c r="AE329">
        <v>99.14</v>
      </c>
      <c r="AF329">
        <v>13.48</v>
      </c>
      <c r="AG329">
        <v>13.46</v>
      </c>
      <c r="AH329">
        <v>117.33</v>
      </c>
      <c r="AI329">
        <v>99.87</v>
      </c>
      <c r="AJ329" s="31">
        <f t="shared" ca="1" si="6"/>
        <v>6</v>
      </c>
      <c r="AK329" s="32">
        <v>1.9157088122605364</v>
      </c>
      <c r="AL329" s="33">
        <v>30.45079999999998</v>
      </c>
      <c r="AM329" s="26">
        <v>0</v>
      </c>
      <c r="AN329" s="26">
        <v>0</v>
      </c>
      <c r="AO329" s="26">
        <v>1</v>
      </c>
      <c r="AP329" s="26">
        <v>0</v>
      </c>
      <c r="AQ329" s="26">
        <v>0</v>
      </c>
      <c r="AR329">
        <v>0</v>
      </c>
      <c r="AS329">
        <v>1</v>
      </c>
      <c r="AT329">
        <v>0</v>
      </c>
      <c r="AU329">
        <v>4</v>
      </c>
    </row>
    <row r="330" spans="1:47" x14ac:dyDescent="0.25">
      <c r="A330" s="59">
        <v>41910</v>
      </c>
      <c r="B330" t="s">
        <v>321</v>
      </c>
      <c r="C330" t="s">
        <v>5</v>
      </c>
      <c r="D330" t="s">
        <v>950</v>
      </c>
      <c r="E330" t="s">
        <v>322</v>
      </c>
      <c r="F330" t="s">
        <v>952</v>
      </c>
      <c r="G330">
        <v>2</v>
      </c>
      <c r="H330">
        <v>24</v>
      </c>
      <c r="I330">
        <v>11</v>
      </c>
      <c r="J330">
        <v>6.6150000000000002</v>
      </c>
      <c r="K330">
        <v>545</v>
      </c>
      <c r="L330">
        <v>0</v>
      </c>
      <c r="M330">
        <v>0</v>
      </c>
      <c r="N330">
        <v>533</v>
      </c>
      <c r="O330">
        <v>1</v>
      </c>
      <c r="P330">
        <v>0.19</v>
      </c>
      <c r="Q330">
        <v>234</v>
      </c>
      <c r="R330">
        <v>218</v>
      </c>
      <c r="S330">
        <v>0</v>
      </c>
      <c r="T330">
        <v>0</v>
      </c>
      <c r="U330">
        <v>93.16</v>
      </c>
      <c r="V330">
        <v>92.99</v>
      </c>
      <c r="W330">
        <v>218</v>
      </c>
      <c r="X330">
        <v>2</v>
      </c>
      <c r="Y330">
        <v>0.92</v>
      </c>
      <c r="Z330">
        <v>277</v>
      </c>
      <c r="AA330">
        <v>264</v>
      </c>
      <c r="AB330">
        <v>95.31</v>
      </c>
      <c r="AC330">
        <v>266</v>
      </c>
      <c r="AD330">
        <v>263</v>
      </c>
      <c r="AE330">
        <v>98.87</v>
      </c>
      <c r="AF330">
        <v>3.55</v>
      </c>
      <c r="AG330">
        <v>0.11</v>
      </c>
      <c r="AH330">
        <v>53.62</v>
      </c>
      <c r="AI330">
        <v>3.21</v>
      </c>
      <c r="AJ330" s="31">
        <f t="shared" ca="1" si="6"/>
        <v>6</v>
      </c>
      <c r="AK330" s="32">
        <v>0.92165898617511521</v>
      </c>
      <c r="AL330" s="33">
        <v>16.403400000000012</v>
      </c>
      <c r="AM330" s="26">
        <v>0</v>
      </c>
      <c r="AN330" s="26">
        <v>1</v>
      </c>
      <c r="AO330" s="26">
        <v>2</v>
      </c>
      <c r="AP330" s="26">
        <v>0</v>
      </c>
      <c r="AQ330" s="26">
        <v>2</v>
      </c>
      <c r="AR330">
        <v>0</v>
      </c>
      <c r="AS330">
        <v>1</v>
      </c>
      <c r="AT330">
        <v>0</v>
      </c>
      <c r="AU330">
        <v>4</v>
      </c>
    </row>
    <row r="331" spans="1:47" x14ac:dyDescent="0.25">
      <c r="A331" s="59">
        <v>41910</v>
      </c>
      <c r="B331" t="s">
        <v>321</v>
      </c>
      <c r="C331" t="s">
        <v>5</v>
      </c>
      <c r="D331" t="s">
        <v>593</v>
      </c>
      <c r="E331" t="s">
        <v>322</v>
      </c>
      <c r="F331" t="s">
        <v>594</v>
      </c>
      <c r="G331">
        <v>2</v>
      </c>
      <c r="H331">
        <v>24</v>
      </c>
      <c r="I331">
        <v>11</v>
      </c>
      <c r="J331">
        <v>6.6150000000000002</v>
      </c>
      <c r="K331">
        <v>2790</v>
      </c>
      <c r="L331">
        <v>0</v>
      </c>
      <c r="M331">
        <v>0</v>
      </c>
      <c r="N331">
        <v>2774</v>
      </c>
      <c r="O331">
        <v>8</v>
      </c>
      <c r="P331">
        <v>0.28999999999999998</v>
      </c>
      <c r="Q331">
        <v>746</v>
      </c>
      <c r="R331">
        <v>718</v>
      </c>
      <c r="S331">
        <v>0</v>
      </c>
      <c r="T331">
        <v>0</v>
      </c>
      <c r="U331">
        <v>96.25</v>
      </c>
      <c r="V331">
        <v>95.97</v>
      </c>
      <c r="W331">
        <v>718</v>
      </c>
      <c r="X331">
        <v>6</v>
      </c>
      <c r="Y331">
        <v>0.84</v>
      </c>
      <c r="Z331">
        <v>617</v>
      </c>
      <c r="AA331">
        <v>583</v>
      </c>
      <c r="AB331">
        <v>94.49</v>
      </c>
      <c r="AC331">
        <v>587</v>
      </c>
      <c r="AD331">
        <v>577</v>
      </c>
      <c r="AE331">
        <v>98.3</v>
      </c>
      <c r="AF331">
        <v>8.67</v>
      </c>
      <c r="AG331">
        <v>8.25</v>
      </c>
      <c r="AH331">
        <v>131.1</v>
      </c>
      <c r="AI331">
        <v>95.12</v>
      </c>
      <c r="AJ331" s="31">
        <f t="shared" ca="1" si="6"/>
        <v>6</v>
      </c>
      <c r="AK331" s="32">
        <v>0.84269662921348309</v>
      </c>
      <c r="AL331" s="33">
        <v>30.063800000000011</v>
      </c>
      <c r="AM331" s="26">
        <v>0</v>
      </c>
      <c r="AN331" s="26">
        <v>0</v>
      </c>
      <c r="AO331" s="26">
        <v>1</v>
      </c>
      <c r="AP331" s="26">
        <v>0</v>
      </c>
      <c r="AQ331" s="26">
        <v>0</v>
      </c>
      <c r="AR331">
        <v>0</v>
      </c>
      <c r="AS331">
        <v>1</v>
      </c>
      <c r="AT331">
        <v>0</v>
      </c>
      <c r="AU331">
        <v>5</v>
      </c>
    </row>
    <row r="332" spans="1:47" x14ac:dyDescent="0.25">
      <c r="A332" s="59">
        <v>41910</v>
      </c>
      <c r="B332" t="s">
        <v>321</v>
      </c>
      <c r="C332" t="s">
        <v>5</v>
      </c>
      <c r="D332" t="s">
        <v>346</v>
      </c>
      <c r="E332" t="s">
        <v>322</v>
      </c>
      <c r="F332" t="s">
        <v>595</v>
      </c>
      <c r="G332">
        <v>6</v>
      </c>
      <c r="H332">
        <v>88</v>
      </c>
      <c r="I332">
        <v>35</v>
      </c>
      <c r="J332">
        <v>27.34</v>
      </c>
      <c r="K332">
        <v>4790</v>
      </c>
      <c r="L332">
        <v>0</v>
      </c>
      <c r="M332">
        <v>0</v>
      </c>
      <c r="N332">
        <v>4790</v>
      </c>
      <c r="O332">
        <v>1</v>
      </c>
      <c r="P332">
        <v>0.02</v>
      </c>
      <c r="Q332">
        <v>2614</v>
      </c>
      <c r="R332">
        <v>2613</v>
      </c>
      <c r="S332">
        <v>0</v>
      </c>
      <c r="T332">
        <v>0</v>
      </c>
      <c r="U332">
        <v>99.96</v>
      </c>
      <c r="V332">
        <v>99.94</v>
      </c>
      <c r="W332">
        <v>2613</v>
      </c>
      <c r="X332">
        <v>45</v>
      </c>
      <c r="Y332">
        <v>1.72</v>
      </c>
      <c r="Z332">
        <v>2771</v>
      </c>
      <c r="AA332">
        <v>2722</v>
      </c>
      <c r="AB332">
        <v>98.23</v>
      </c>
      <c r="AC332">
        <v>1827</v>
      </c>
      <c r="AD332">
        <v>1736</v>
      </c>
      <c r="AE332">
        <v>95.02</v>
      </c>
      <c r="AF332">
        <v>21.69</v>
      </c>
      <c r="AG332">
        <v>5.9</v>
      </c>
      <c r="AH332">
        <v>79.34</v>
      </c>
      <c r="AI332">
        <v>27.19</v>
      </c>
      <c r="AJ332" s="31">
        <f t="shared" ca="1" si="6"/>
        <v>6</v>
      </c>
      <c r="AK332" s="32">
        <v>2.7658266748617084</v>
      </c>
      <c r="AL332" s="33">
        <v>1.5684000000000595</v>
      </c>
      <c r="AM332" s="26">
        <v>0</v>
      </c>
      <c r="AN332" s="26">
        <v>0</v>
      </c>
      <c r="AO332" s="26">
        <v>1</v>
      </c>
      <c r="AP332" s="26">
        <v>0</v>
      </c>
      <c r="AQ332" s="26">
        <v>0</v>
      </c>
      <c r="AR332">
        <v>1</v>
      </c>
      <c r="AS332">
        <v>0</v>
      </c>
      <c r="AT332">
        <v>6</v>
      </c>
      <c r="AU332">
        <v>0</v>
      </c>
    </row>
    <row r="333" spans="1:47" x14ac:dyDescent="0.25">
      <c r="A333" s="59">
        <v>41910</v>
      </c>
      <c r="B333" t="s">
        <v>321</v>
      </c>
      <c r="C333" t="s">
        <v>5</v>
      </c>
      <c r="D333" t="s">
        <v>346</v>
      </c>
      <c r="E333" t="s">
        <v>322</v>
      </c>
      <c r="F333" t="s">
        <v>347</v>
      </c>
      <c r="G333">
        <v>4</v>
      </c>
      <c r="H333">
        <v>56</v>
      </c>
      <c r="I333">
        <v>23</v>
      </c>
      <c r="J333">
        <v>16.63</v>
      </c>
      <c r="K333">
        <v>3014</v>
      </c>
      <c r="L333">
        <v>5</v>
      </c>
      <c r="M333">
        <v>0.17</v>
      </c>
      <c r="N333">
        <v>2959</v>
      </c>
      <c r="O333">
        <v>9</v>
      </c>
      <c r="P333">
        <v>0.3</v>
      </c>
      <c r="Q333">
        <v>1388</v>
      </c>
      <c r="R333">
        <v>1316</v>
      </c>
      <c r="S333">
        <v>0</v>
      </c>
      <c r="T333">
        <v>0</v>
      </c>
      <c r="U333">
        <v>94.81</v>
      </c>
      <c r="V333">
        <v>94.52</v>
      </c>
      <c r="W333">
        <v>1316</v>
      </c>
      <c r="X333">
        <v>28</v>
      </c>
      <c r="Y333">
        <v>2.13</v>
      </c>
      <c r="Z333">
        <v>1894</v>
      </c>
      <c r="AA333">
        <v>1790</v>
      </c>
      <c r="AB333">
        <v>94.51</v>
      </c>
      <c r="AC333">
        <v>2301</v>
      </c>
      <c r="AD333">
        <v>2246</v>
      </c>
      <c r="AE333">
        <v>97.61</v>
      </c>
      <c r="AF333">
        <v>32.119999999999997</v>
      </c>
      <c r="AG333">
        <v>32.090000000000003</v>
      </c>
      <c r="AH333">
        <v>193.13</v>
      </c>
      <c r="AI333">
        <v>99.92</v>
      </c>
      <c r="AJ333" s="31">
        <f t="shared" ca="1" si="6"/>
        <v>6</v>
      </c>
      <c r="AK333" s="32">
        <v>1.5801354401805869</v>
      </c>
      <c r="AL333" s="33">
        <v>76.062400000000054</v>
      </c>
      <c r="AM333" s="26">
        <v>0</v>
      </c>
      <c r="AN333" s="26">
        <v>1</v>
      </c>
      <c r="AO333" s="26">
        <v>2</v>
      </c>
      <c r="AP333" s="26">
        <v>1</v>
      </c>
      <c r="AQ333" s="26">
        <v>4</v>
      </c>
      <c r="AR333">
        <v>0</v>
      </c>
      <c r="AS333">
        <v>1</v>
      </c>
      <c r="AT333">
        <v>2</v>
      </c>
      <c r="AU333">
        <v>6</v>
      </c>
    </row>
    <row r="334" spans="1:47" x14ac:dyDescent="0.25">
      <c r="A334" s="59">
        <v>41910</v>
      </c>
      <c r="B334" t="s">
        <v>321</v>
      </c>
      <c r="C334" t="s">
        <v>5</v>
      </c>
      <c r="D334" t="s">
        <v>10809</v>
      </c>
      <c r="E334" t="s">
        <v>322</v>
      </c>
      <c r="F334" t="s">
        <v>10765</v>
      </c>
      <c r="G334">
        <v>2</v>
      </c>
      <c r="H334">
        <v>24</v>
      </c>
      <c r="I334">
        <v>11</v>
      </c>
      <c r="J334">
        <v>6.6150000000000002</v>
      </c>
      <c r="K334">
        <v>626</v>
      </c>
      <c r="L334">
        <v>0</v>
      </c>
      <c r="M334">
        <v>0</v>
      </c>
      <c r="N334">
        <v>626</v>
      </c>
      <c r="O334">
        <v>0</v>
      </c>
      <c r="P334">
        <v>0</v>
      </c>
      <c r="Q334">
        <v>261</v>
      </c>
      <c r="R334">
        <v>260</v>
      </c>
      <c r="S334">
        <v>0</v>
      </c>
      <c r="T334">
        <v>0</v>
      </c>
      <c r="U334">
        <v>99.62</v>
      </c>
      <c r="V334">
        <v>99.62</v>
      </c>
      <c r="W334">
        <v>260</v>
      </c>
      <c r="X334">
        <v>6</v>
      </c>
      <c r="Y334">
        <v>2.31</v>
      </c>
      <c r="Z334">
        <v>113</v>
      </c>
      <c r="AA334">
        <v>113</v>
      </c>
      <c r="AB334">
        <v>100</v>
      </c>
      <c r="AC334">
        <v>110</v>
      </c>
      <c r="AD334">
        <v>109</v>
      </c>
      <c r="AE334">
        <v>99.09</v>
      </c>
      <c r="AF334">
        <v>2.96</v>
      </c>
      <c r="AG334">
        <v>0.51</v>
      </c>
      <c r="AH334">
        <v>44.81</v>
      </c>
      <c r="AI334">
        <v>17.14</v>
      </c>
      <c r="AJ334" s="31">
        <f t="shared" ca="1" si="6"/>
        <v>6</v>
      </c>
      <c r="AK334" s="32">
        <v>2.34375</v>
      </c>
      <c r="AL334" s="33">
        <v>0.99179999999998814</v>
      </c>
      <c r="AM334" s="26">
        <v>0</v>
      </c>
      <c r="AN334" s="26">
        <v>0</v>
      </c>
      <c r="AO334" s="26">
        <v>1</v>
      </c>
      <c r="AP334" s="26">
        <v>0</v>
      </c>
      <c r="AQ334" s="26">
        <v>0</v>
      </c>
      <c r="AR334">
        <v>1</v>
      </c>
      <c r="AS334">
        <v>0</v>
      </c>
      <c r="AT334">
        <v>1</v>
      </c>
      <c r="AU334">
        <v>0</v>
      </c>
    </row>
    <row r="335" spans="1:47" x14ac:dyDescent="0.25">
      <c r="A335" s="59">
        <v>41910</v>
      </c>
      <c r="B335" t="s">
        <v>321</v>
      </c>
      <c r="C335" t="s">
        <v>7</v>
      </c>
      <c r="D335" t="s">
        <v>358</v>
      </c>
      <c r="E335" t="s">
        <v>323</v>
      </c>
      <c r="F335" t="s">
        <v>359</v>
      </c>
      <c r="G335">
        <v>2</v>
      </c>
      <c r="H335">
        <v>24</v>
      </c>
      <c r="I335">
        <v>11</v>
      </c>
      <c r="J335">
        <v>6.6150000000000002</v>
      </c>
      <c r="K335">
        <v>1415</v>
      </c>
      <c r="L335">
        <v>0</v>
      </c>
      <c r="M335">
        <v>0</v>
      </c>
      <c r="N335">
        <v>1415</v>
      </c>
      <c r="O335">
        <v>6</v>
      </c>
      <c r="P335">
        <v>0.42</v>
      </c>
      <c r="Q335">
        <v>263</v>
      </c>
      <c r="R335">
        <v>262</v>
      </c>
      <c r="S335">
        <v>0</v>
      </c>
      <c r="T335">
        <v>0</v>
      </c>
      <c r="U335">
        <v>99.62</v>
      </c>
      <c r="V335">
        <v>99.2</v>
      </c>
      <c r="W335">
        <v>262</v>
      </c>
      <c r="X335">
        <v>20</v>
      </c>
      <c r="Y335">
        <v>7.63</v>
      </c>
      <c r="Z335">
        <v>248</v>
      </c>
      <c r="AA335">
        <v>247</v>
      </c>
      <c r="AB335">
        <v>99.6</v>
      </c>
      <c r="AC335">
        <v>342</v>
      </c>
      <c r="AD335">
        <v>340</v>
      </c>
      <c r="AE335">
        <v>99.42</v>
      </c>
      <c r="AF335">
        <v>5.15</v>
      </c>
      <c r="AG335">
        <v>4.9400000000000004</v>
      </c>
      <c r="AH335">
        <v>77.790000000000006</v>
      </c>
      <c r="AI335">
        <v>95.92</v>
      </c>
      <c r="AJ335" s="31">
        <f t="shared" ca="1" si="6"/>
        <v>6</v>
      </c>
      <c r="AK335" s="32">
        <v>5.6338028169014089</v>
      </c>
      <c r="AL335" s="33">
        <v>2.1039999999999925</v>
      </c>
      <c r="AM335" s="26">
        <v>1</v>
      </c>
      <c r="AN335" s="26">
        <v>0</v>
      </c>
      <c r="AO335" s="26">
        <v>2</v>
      </c>
      <c r="AP335" s="26">
        <v>4</v>
      </c>
      <c r="AQ335" s="26">
        <v>0</v>
      </c>
      <c r="AR335">
        <v>1</v>
      </c>
      <c r="AS335">
        <v>0</v>
      </c>
      <c r="AT335">
        <v>6</v>
      </c>
      <c r="AU335">
        <v>0</v>
      </c>
    </row>
    <row r="336" spans="1:47" x14ac:dyDescent="0.25">
      <c r="A336" s="59">
        <v>41910</v>
      </c>
      <c r="B336" t="s">
        <v>321</v>
      </c>
      <c r="C336" t="s">
        <v>7</v>
      </c>
      <c r="D336" t="s">
        <v>10641</v>
      </c>
      <c r="E336" t="s">
        <v>323</v>
      </c>
      <c r="F336" t="s">
        <v>773</v>
      </c>
      <c r="G336">
        <v>4</v>
      </c>
      <c r="H336">
        <v>56</v>
      </c>
      <c r="I336">
        <v>23</v>
      </c>
      <c r="J336">
        <v>16.63</v>
      </c>
      <c r="K336">
        <v>708</v>
      </c>
      <c r="L336">
        <v>0</v>
      </c>
      <c r="M336">
        <v>0</v>
      </c>
      <c r="N336">
        <v>708</v>
      </c>
      <c r="O336">
        <v>1</v>
      </c>
      <c r="P336">
        <v>0.14000000000000001</v>
      </c>
      <c r="Q336">
        <v>192</v>
      </c>
      <c r="R336">
        <v>185</v>
      </c>
      <c r="S336">
        <v>0</v>
      </c>
      <c r="T336">
        <v>0</v>
      </c>
      <c r="U336">
        <v>96.35</v>
      </c>
      <c r="V336">
        <v>96.22</v>
      </c>
      <c r="W336">
        <v>185</v>
      </c>
      <c r="X336">
        <v>2</v>
      </c>
      <c r="Y336">
        <v>1.08</v>
      </c>
      <c r="Z336">
        <v>776</v>
      </c>
      <c r="AA336">
        <v>531</v>
      </c>
      <c r="AB336">
        <v>68.430000000000007</v>
      </c>
      <c r="AC336">
        <v>467</v>
      </c>
      <c r="AD336">
        <v>443</v>
      </c>
      <c r="AE336">
        <v>94.86</v>
      </c>
      <c r="AF336">
        <v>2.2999999999999998</v>
      </c>
      <c r="AG336">
        <v>0</v>
      </c>
      <c r="AH336">
        <v>13.81</v>
      </c>
      <c r="AI336">
        <v>0.13</v>
      </c>
      <c r="AJ336" s="31">
        <f t="shared" ca="1" si="6"/>
        <v>6</v>
      </c>
      <c r="AK336" s="32">
        <v>2.0618556701030926</v>
      </c>
      <c r="AL336" s="33">
        <v>7.2576000000000018</v>
      </c>
      <c r="AM336" s="26">
        <v>0</v>
      </c>
      <c r="AN336" s="26">
        <v>0</v>
      </c>
      <c r="AO336" s="26">
        <v>1</v>
      </c>
      <c r="AP336" s="26">
        <v>0</v>
      </c>
      <c r="AQ336" s="26">
        <v>0</v>
      </c>
      <c r="AR336">
        <v>0</v>
      </c>
      <c r="AS336">
        <v>1</v>
      </c>
      <c r="AT336">
        <v>0</v>
      </c>
      <c r="AU336">
        <v>1</v>
      </c>
    </row>
    <row r="337" spans="1:47" x14ac:dyDescent="0.25">
      <c r="A337" s="59">
        <v>41910</v>
      </c>
      <c r="B337" t="s">
        <v>321</v>
      </c>
      <c r="C337" t="s">
        <v>7</v>
      </c>
      <c r="D337" t="s">
        <v>10885</v>
      </c>
      <c r="E337" t="s">
        <v>323</v>
      </c>
      <c r="F337" t="s">
        <v>7130</v>
      </c>
      <c r="G337">
        <v>2</v>
      </c>
      <c r="H337">
        <v>24</v>
      </c>
      <c r="I337">
        <v>11</v>
      </c>
      <c r="J337">
        <v>6.6150000000000002</v>
      </c>
      <c r="K337">
        <v>873</v>
      </c>
      <c r="L337">
        <v>0</v>
      </c>
      <c r="M337">
        <v>0</v>
      </c>
      <c r="N337">
        <v>873</v>
      </c>
      <c r="O337">
        <v>0</v>
      </c>
      <c r="P337">
        <v>0</v>
      </c>
      <c r="Q337">
        <v>234</v>
      </c>
      <c r="R337">
        <v>228</v>
      </c>
      <c r="S337">
        <v>0</v>
      </c>
      <c r="T337">
        <v>0</v>
      </c>
      <c r="U337">
        <v>97.44</v>
      </c>
      <c r="V337">
        <v>97.44</v>
      </c>
      <c r="W337">
        <v>228</v>
      </c>
      <c r="X337">
        <v>0</v>
      </c>
      <c r="Y337">
        <v>0</v>
      </c>
      <c r="Z337">
        <v>144</v>
      </c>
      <c r="AA337">
        <v>142</v>
      </c>
      <c r="AB337">
        <v>98.61</v>
      </c>
      <c r="AC337">
        <v>156</v>
      </c>
      <c r="AD337">
        <v>154</v>
      </c>
      <c r="AE337">
        <v>98.72</v>
      </c>
      <c r="AF337">
        <v>3.15</v>
      </c>
      <c r="AG337">
        <v>0.18</v>
      </c>
      <c r="AH337">
        <v>47.63</v>
      </c>
      <c r="AI337">
        <v>5.81</v>
      </c>
      <c r="AJ337" s="31">
        <f t="shared" ca="1" si="6"/>
        <v>6</v>
      </c>
      <c r="AK337" s="32">
        <v>0</v>
      </c>
      <c r="AL337" s="33">
        <v>5.9904000000000055</v>
      </c>
      <c r="AM337" s="26">
        <v>0</v>
      </c>
      <c r="AN337" s="26">
        <v>0</v>
      </c>
      <c r="AO337" s="26">
        <v>1</v>
      </c>
      <c r="AP337" s="26">
        <v>0</v>
      </c>
      <c r="AQ337" s="26">
        <v>0</v>
      </c>
      <c r="AR337">
        <v>0</v>
      </c>
      <c r="AS337">
        <v>1</v>
      </c>
      <c r="AT337">
        <v>0</v>
      </c>
      <c r="AU337">
        <v>1</v>
      </c>
    </row>
    <row r="338" spans="1:47" x14ac:dyDescent="0.25">
      <c r="A338" s="59">
        <v>41910</v>
      </c>
      <c r="B338" t="s">
        <v>321</v>
      </c>
      <c r="C338" t="s">
        <v>7</v>
      </c>
      <c r="D338" t="s">
        <v>10886</v>
      </c>
      <c r="E338" t="s">
        <v>323</v>
      </c>
      <c r="F338" t="s">
        <v>7194</v>
      </c>
      <c r="G338">
        <v>3</v>
      </c>
      <c r="H338">
        <v>40</v>
      </c>
      <c r="I338">
        <v>17</v>
      </c>
      <c r="J338">
        <v>11.49</v>
      </c>
      <c r="K338">
        <v>1742</v>
      </c>
      <c r="L338">
        <v>0</v>
      </c>
      <c r="M338">
        <v>0</v>
      </c>
      <c r="N338">
        <v>1742</v>
      </c>
      <c r="O338">
        <v>3</v>
      </c>
      <c r="P338">
        <v>0.17</v>
      </c>
      <c r="Q338">
        <v>533</v>
      </c>
      <c r="R338">
        <v>520</v>
      </c>
      <c r="S338">
        <v>0</v>
      </c>
      <c r="T338">
        <v>0</v>
      </c>
      <c r="U338">
        <v>97.56</v>
      </c>
      <c r="V338">
        <v>97.39</v>
      </c>
      <c r="W338">
        <v>520</v>
      </c>
      <c r="X338">
        <v>1</v>
      </c>
      <c r="Y338">
        <v>0.19</v>
      </c>
      <c r="Z338">
        <v>689</v>
      </c>
      <c r="AA338">
        <v>686</v>
      </c>
      <c r="AB338">
        <v>99.56</v>
      </c>
      <c r="AC338">
        <v>689</v>
      </c>
      <c r="AD338">
        <v>686</v>
      </c>
      <c r="AE338">
        <v>99.56</v>
      </c>
      <c r="AF338">
        <v>8.64</v>
      </c>
      <c r="AG338">
        <v>1.52</v>
      </c>
      <c r="AH338">
        <v>75.150000000000006</v>
      </c>
      <c r="AI338">
        <v>17.57</v>
      </c>
      <c r="AJ338" s="31">
        <f t="shared" ca="1" si="6"/>
        <v>6</v>
      </c>
      <c r="AK338" s="32">
        <v>0.19230769230769232</v>
      </c>
      <c r="AL338" s="33">
        <v>13.911299999999997</v>
      </c>
      <c r="AM338" s="26">
        <v>0</v>
      </c>
      <c r="AN338" s="26">
        <v>0</v>
      </c>
      <c r="AO338" s="26">
        <v>1</v>
      </c>
      <c r="AP338" s="26">
        <v>0</v>
      </c>
      <c r="AQ338" s="26">
        <v>0</v>
      </c>
      <c r="AR338">
        <v>0</v>
      </c>
      <c r="AS338">
        <v>1</v>
      </c>
      <c r="AT338">
        <v>0</v>
      </c>
      <c r="AU338">
        <v>1</v>
      </c>
    </row>
    <row r="339" spans="1:47" x14ac:dyDescent="0.25">
      <c r="A339" s="59">
        <v>41910</v>
      </c>
      <c r="B339" t="s">
        <v>321</v>
      </c>
      <c r="C339" t="s">
        <v>7</v>
      </c>
      <c r="D339" t="s">
        <v>605</v>
      </c>
      <c r="E339" t="s">
        <v>323</v>
      </c>
      <c r="F339" t="s">
        <v>7312</v>
      </c>
      <c r="G339">
        <v>2</v>
      </c>
      <c r="H339">
        <v>24</v>
      </c>
      <c r="I339">
        <v>11</v>
      </c>
      <c r="J339">
        <v>6.6150000000000002</v>
      </c>
      <c r="K339">
        <v>1948</v>
      </c>
      <c r="L339">
        <v>0</v>
      </c>
      <c r="M339">
        <v>0</v>
      </c>
      <c r="N339">
        <v>1934</v>
      </c>
      <c r="O339">
        <v>0</v>
      </c>
      <c r="P339">
        <v>0</v>
      </c>
      <c r="Q339">
        <v>798</v>
      </c>
      <c r="R339">
        <v>769</v>
      </c>
      <c r="S339">
        <v>0</v>
      </c>
      <c r="T339">
        <v>0</v>
      </c>
      <c r="U339">
        <v>96.37</v>
      </c>
      <c r="V339">
        <v>96.37</v>
      </c>
      <c r="W339">
        <v>769</v>
      </c>
      <c r="X339">
        <v>5</v>
      </c>
      <c r="Y339">
        <v>0.65</v>
      </c>
      <c r="Z339">
        <v>243</v>
      </c>
      <c r="AA339">
        <v>240</v>
      </c>
      <c r="AB339">
        <v>98.77</v>
      </c>
      <c r="AC339">
        <v>266</v>
      </c>
      <c r="AD339">
        <v>255</v>
      </c>
      <c r="AE339">
        <v>95.86</v>
      </c>
      <c r="AF339">
        <v>10.61</v>
      </c>
      <c r="AG339">
        <v>10.34</v>
      </c>
      <c r="AH339">
        <v>160.33000000000001</v>
      </c>
      <c r="AI339">
        <v>97.45</v>
      </c>
      <c r="AJ339" s="31">
        <f t="shared" ca="1" si="6"/>
        <v>6</v>
      </c>
      <c r="AK339" s="32">
        <v>0.63775510204081631</v>
      </c>
      <c r="AL339" s="33">
        <v>28.967399999999962</v>
      </c>
      <c r="AM339" s="26">
        <v>0</v>
      </c>
      <c r="AN339" s="26">
        <v>0</v>
      </c>
      <c r="AO339" s="26">
        <v>1</v>
      </c>
      <c r="AP339" s="26">
        <v>0</v>
      </c>
      <c r="AQ339" s="26">
        <v>0</v>
      </c>
      <c r="AR339">
        <v>0</v>
      </c>
      <c r="AS339">
        <v>1</v>
      </c>
      <c r="AT339">
        <v>0</v>
      </c>
      <c r="AU339">
        <v>2</v>
      </c>
    </row>
    <row r="340" spans="1:47" x14ac:dyDescent="0.25">
      <c r="A340" s="59">
        <v>41910</v>
      </c>
      <c r="B340" t="s">
        <v>321</v>
      </c>
      <c r="C340" t="s">
        <v>11</v>
      </c>
      <c r="D340" t="s">
        <v>325</v>
      </c>
      <c r="E340" t="s">
        <v>324</v>
      </c>
      <c r="F340" t="s">
        <v>326</v>
      </c>
      <c r="G340">
        <v>2</v>
      </c>
      <c r="H340">
        <v>24</v>
      </c>
      <c r="I340">
        <v>11</v>
      </c>
      <c r="J340">
        <v>6.6150000000000002</v>
      </c>
      <c r="K340">
        <v>912</v>
      </c>
      <c r="L340">
        <v>0</v>
      </c>
      <c r="M340">
        <v>0</v>
      </c>
      <c r="N340">
        <v>901</v>
      </c>
      <c r="O340">
        <v>0</v>
      </c>
      <c r="P340">
        <v>0</v>
      </c>
      <c r="Q340">
        <v>329</v>
      </c>
      <c r="R340">
        <v>320</v>
      </c>
      <c r="S340">
        <v>0</v>
      </c>
      <c r="T340">
        <v>0</v>
      </c>
      <c r="U340">
        <v>97.26</v>
      </c>
      <c r="V340">
        <v>97.26</v>
      </c>
      <c r="W340">
        <v>320</v>
      </c>
      <c r="X340">
        <v>1</v>
      </c>
      <c r="Y340">
        <v>0.31</v>
      </c>
      <c r="Z340">
        <v>292</v>
      </c>
      <c r="AA340">
        <v>286</v>
      </c>
      <c r="AB340">
        <v>97.95</v>
      </c>
      <c r="AC340">
        <v>286</v>
      </c>
      <c r="AD340">
        <v>280</v>
      </c>
      <c r="AE340">
        <v>97.9</v>
      </c>
      <c r="AF340">
        <v>5.64</v>
      </c>
      <c r="AG340">
        <v>0.89</v>
      </c>
      <c r="AH340">
        <v>85.22</v>
      </c>
      <c r="AI340">
        <v>15.77</v>
      </c>
      <c r="AJ340" s="31">
        <f t="shared" ca="1" si="6"/>
        <v>6</v>
      </c>
      <c r="AK340" s="32">
        <v>0.31847133757961787</v>
      </c>
      <c r="AL340" s="33">
        <v>9.0145999999999837</v>
      </c>
      <c r="AM340" s="26">
        <v>0</v>
      </c>
      <c r="AN340" s="26">
        <v>0</v>
      </c>
      <c r="AO340" s="26">
        <v>1</v>
      </c>
      <c r="AP340" s="26">
        <v>0</v>
      </c>
      <c r="AQ340" s="26">
        <v>0</v>
      </c>
      <c r="AR340">
        <v>0</v>
      </c>
      <c r="AS340">
        <v>1</v>
      </c>
      <c r="AT340">
        <v>0</v>
      </c>
      <c r="AU340">
        <v>2</v>
      </c>
    </row>
    <row r="341" spans="1:47" x14ac:dyDescent="0.25">
      <c r="A341" s="59">
        <v>41910</v>
      </c>
      <c r="B341" t="s">
        <v>321</v>
      </c>
      <c r="C341" t="s">
        <v>11</v>
      </c>
      <c r="D341" t="s">
        <v>10887</v>
      </c>
      <c r="E341" t="s">
        <v>324</v>
      </c>
      <c r="F341" t="s">
        <v>7579</v>
      </c>
      <c r="G341">
        <v>4</v>
      </c>
      <c r="H341">
        <v>56</v>
      </c>
      <c r="I341">
        <v>23</v>
      </c>
      <c r="J341">
        <v>16.63</v>
      </c>
      <c r="K341">
        <v>3179</v>
      </c>
      <c r="L341">
        <v>0</v>
      </c>
      <c r="M341">
        <v>0</v>
      </c>
      <c r="N341">
        <v>3179</v>
      </c>
      <c r="O341">
        <v>18</v>
      </c>
      <c r="P341">
        <v>0.56999999999999995</v>
      </c>
      <c r="Q341">
        <v>1385</v>
      </c>
      <c r="R341">
        <v>1362</v>
      </c>
      <c r="S341">
        <v>0</v>
      </c>
      <c r="T341">
        <v>0</v>
      </c>
      <c r="U341">
        <v>98.34</v>
      </c>
      <c r="V341">
        <v>97.78</v>
      </c>
      <c r="W341">
        <v>1362</v>
      </c>
      <c r="X341">
        <v>8</v>
      </c>
      <c r="Y341">
        <v>0.59</v>
      </c>
      <c r="Z341">
        <v>421</v>
      </c>
      <c r="AA341">
        <v>406</v>
      </c>
      <c r="AB341">
        <v>96.44</v>
      </c>
      <c r="AC341">
        <v>418</v>
      </c>
      <c r="AD341">
        <v>417</v>
      </c>
      <c r="AE341">
        <v>99.76</v>
      </c>
      <c r="AF341">
        <v>15.09</v>
      </c>
      <c r="AG341">
        <v>4.7300000000000004</v>
      </c>
      <c r="AH341">
        <v>90.75</v>
      </c>
      <c r="AI341">
        <v>31.33</v>
      </c>
      <c r="AJ341" s="31">
        <f t="shared" ca="1" si="6"/>
        <v>6</v>
      </c>
      <c r="AK341" s="32">
        <v>0.58266569555717407</v>
      </c>
      <c r="AL341" s="33">
        <v>30.746999999999986</v>
      </c>
      <c r="AM341" s="26">
        <v>0</v>
      </c>
      <c r="AN341" s="26">
        <v>0</v>
      </c>
      <c r="AO341" s="26">
        <v>1</v>
      </c>
      <c r="AP341" s="26">
        <v>0</v>
      </c>
      <c r="AQ341" s="26">
        <v>0</v>
      </c>
      <c r="AR341">
        <v>0</v>
      </c>
      <c r="AS341">
        <v>1</v>
      </c>
      <c r="AT341">
        <v>0</v>
      </c>
      <c r="AU341">
        <v>1</v>
      </c>
    </row>
    <row r="342" spans="1:47" x14ac:dyDescent="0.25">
      <c r="A342" s="59">
        <v>41910</v>
      </c>
      <c r="B342" t="s">
        <v>321</v>
      </c>
      <c r="C342" t="s">
        <v>11</v>
      </c>
      <c r="D342" t="s">
        <v>596</v>
      </c>
      <c r="E342" t="s">
        <v>324</v>
      </c>
      <c r="F342" t="s">
        <v>957</v>
      </c>
      <c r="G342">
        <v>4</v>
      </c>
      <c r="H342">
        <v>56</v>
      </c>
      <c r="I342">
        <v>23</v>
      </c>
      <c r="J342">
        <v>16.63</v>
      </c>
      <c r="K342">
        <v>2100</v>
      </c>
      <c r="L342">
        <v>0</v>
      </c>
      <c r="M342">
        <v>0</v>
      </c>
      <c r="N342">
        <v>2100</v>
      </c>
      <c r="O342">
        <v>28</v>
      </c>
      <c r="P342">
        <v>1.33</v>
      </c>
      <c r="Q342">
        <v>744</v>
      </c>
      <c r="R342">
        <v>708</v>
      </c>
      <c r="S342">
        <v>0</v>
      </c>
      <c r="T342">
        <v>0</v>
      </c>
      <c r="U342">
        <v>95.16</v>
      </c>
      <c r="V342">
        <v>93.89</v>
      </c>
      <c r="W342">
        <v>708</v>
      </c>
      <c r="X342">
        <v>16</v>
      </c>
      <c r="Y342">
        <v>2.2599999999999998</v>
      </c>
      <c r="Z342">
        <v>35</v>
      </c>
      <c r="AA342">
        <v>35</v>
      </c>
      <c r="AB342">
        <v>100</v>
      </c>
      <c r="AC342">
        <v>44</v>
      </c>
      <c r="AD342">
        <v>41</v>
      </c>
      <c r="AE342">
        <v>93.18</v>
      </c>
      <c r="AF342">
        <v>10.36</v>
      </c>
      <c r="AG342">
        <v>6.71</v>
      </c>
      <c r="AH342">
        <v>62.32</v>
      </c>
      <c r="AI342">
        <v>64.72</v>
      </c>
      <c r="AJ342" s="31">
        <f t="shared" ca="1" si="6"/>
        <v>6</v>
      </c>
      <c r="AK342" s="32">
        <v>2.2408963585434174</v>
      </c>
      <c r="AL342" s="33">
        <v>45.45839999999999</v>
      </c>
      <c r="AM342" s="26">
        <v>0</v>
      </c>
      <c r="AN342" s="26">
        <v>1</v>
      </c>
      <c r="AO342" s="26">
        <v>3</v>
      </c>
      <c r="AP342" s="26">
        <v>0</v>
      </c>
      <c r="AQ342" s="26">
        <v>2</v>
      </c>
      <c r="AR342">
        <v>1</v>
      </c>
      <c r="AS342">
        <v>1</v>
      </c>
      <c r="AT342">
        <v>5</v>
      </c>
      <c r="AU342">
        <v>7</v>
      </c>
    </row>
    <row r="343" spans="1:47" x14ac:dyDescent="0.25">
      <c r="A343" s="59">
        <v>41910</v>
      </c>
      <c r="B343" t="s">
        <v>321</v>
      </c>
      <c r="C343" t="s">
        <v>11</v>
      </c>
      <c r="D343" t="s">
        <v>10749</v>
      </c>
      <c r="E343" t="s">
        <v>324</v>
      </c>
      <c r="F343" t="s">
        <v>7712</v>
      </c>
      <c r="G343">
        <v>4</v>
      </c>
      <c r="H343">
        <v>56</v>
      </c>
      <c r="I343">
        <v>23</v>
      </c>
      <c r="J343">
        <v>16.63</v>
      </c>
      <c r="K343">
        <v>4607</v>
      </c>
      <c r="L343">
        <v>0</v>
      </c>
      <c r="M343">
        <v>0</v>
      </c>
      <c r="N343">
        <v>4607</v>
      </c>
      <c r="O343">
        <v>32</v>
      </c>
      <c r="P343">
        <v>0.69</v>
      </c>
      <c r="Q343">
        <v>1886</v>
      </c>
      <c r="R343">
        <v>1861</v>
      </c>
      <c r="S343">
        <v>0</v>
      </c>
      <c r="T343">
        <v>0</v>
      </c>
      <c r="U343">
        <v>98.67</v>
      </c>
      <c r="V343">
        <v>97.99</v>
      </c>
      <c r="W343">
        <v>1861</v>
      </c>
      <c r="X343">
        <v>2</v>
      </c>
      <c r="Y343">
        <v>0.11</v>
      </c>
      <c r="Z343">
        <v>179</v>
      </c>
      <c r="AA343">
        <v>179</v>
      </c>
      <c r="AB343">
        <v>100</v>
      </c>
      <c r="AC343">
        <v>192</v>
      </c>
      <c r="AD343">
        <v>191</v>
      </c>
      <c r="AE343">
        <v>99.48</v>
      </c>
      <c r="AF343">
        <v>23.67</v>
      </c>
      <c r="AG343">
        <v>23.52</v>
      </c>
      <c r="AH343">
        <v>142.36000000000001</v>
      </c>
      <c r="AI343">
        <v>99.37</v>
      </c>
      <c r="AJ343" s="31">
        <f t="shared" ca="1" si="6"/>
        <v>6</v>
      </c>
      <c r="AK343" s="32">
        <v>0.10678056593699946</v>
      </c>
      <c r="AL343" s="33">
        <v>37.908600000000099</v>
      </c>
      <c r="AM343" s="26">
        <v>0</v>
      </c>
      <c r="AN343" s="26">
        <v>0</v>
      </c>
      <c r="AO343" s="26">
        <v>1</v>
      </c>
      <c r="AP343" s="26">
        <v>0</v>
      </c>
      <c r="AQ343" s="26">
        <v>0</v>
      </c>
      <c r="AR343">
        <v>0</v>
      </c>
      <c r="AS343">
        <v>1</v>
      </c>
      <c r="AT343">
        <v>0</v>
      </c>
      <c r="AU343">
        <v>1</v>
      </c>
    </row>
    <row r="344" spans="1:47" x14ac:dyDescent="0.25">
      <c r="A344" s="59">
        <v>41910</v>
      </c>
      <c r="B344" t="s">
        <v>321</v>
      </c>
      <c r="C344" t="s">
        <v>11</v>
      </c>
      <c r="D344" t="s">
        <v>353</v>
      </c>
      <c r="E344" t="s">
        <v>324</v>
      </c>
      <c r="F344" t="s">
        <v>354</v>
      </c>
      <c r="G344">
        <v>4</v>
      </c>
      <c r="H344">
        <v>56</v>
      </c>
      <c r="I344">
        <v>23</v>
      </c>
      <c r="J344">
        <v>16.63</v>
      </c>
      <c r="K344">
        <v>2912</v>
      </c>
      <c r="L344">
        <v>0</v>
      </c>
      <c r="M344">
        <v>0</v>
      </c>
      <c r="N344">
        <v>2842</v>
      </c>
      <c r="O344">
        <v>4</v>
      </c>
      <c r="P344">
        <v>0.14000000000000001</v>
      </c>
      <c r="Q344">
        <v>1069</v>
      </c>
      <c r="R344">
        <v>1011</v>
      </c>
      <c r="S344">
        <v>0</v>
      </c>
      <c r="T344">
        <v>0</v>
      </c>
      <c r="U344">
        <v>94.57</v>
      </c>
      <c r="V344">
        <v>94.44</v>
      </c>
      <c r="W344">
        <v>1011</v>
      </c>
      <c r="X344">
        <v>10</v>
      </c>
      <c r="Y344">
        <v>0.99</v>
      </c>
      <c r="Z344">
        <v>533</v>
      </c>
      <c r="AA344">
        <v>488</v>
      </c>
      <c r="AB344">
        <v>91.56</v>
      </c>
      <c r="AC344">
        <v>510</v>
      </c>
      <c r="AD344">
        <v>481</v>
      </c>
      <c r="AE344">
        <v>94.31</v>
      </c>
      <c r="AF344">
        <v>20.81</v>
      </c>
      <c r="AG344">
        <v>20.440000000000001</v>
      </c>
      <c r="AH344">
        <v>125.11</v>
      </c>
      <c r="AI344">
        <v>98.25</v>
      </c>
      <c r="AJ344" s="31">
        <f t="shared" ca="1" si="6"/>
        <v>6</v>
      </c>
      <c r="AK344" s="32">
        <v>0.99601593625498008</v>
      </c>
      <c r="AL344" s="33">
        <v>59.43640000000002</v>
      </c>
      <c r="AM344" s="26">
        <v>0</v>
      </c>
      <c r="AN344" s="26">
        <v>1</v>
      </c>
      <c r="AO344" s="26">
        <v>2</v>
      </c>
      <c r="AP344" s="26">
        <v>0</v>
      </c>
      <c r="AQ344" s="26">
        <v>1</v>
      </c>
      <c r="AR344">
        <v>0</v>
      </c>
      <c r="AS344">
        <v>1</v>
      </c>
      <c r="AT344">
        <v>1</v>
      </c>
      <c r="AU344">
        <v>2</v>
      </c>
    </row>
    <row r="345" spans="1:47" x14ac:dyDescent="0.25">
      <c r="A345" s="59">
        <v>41910</v>
      </c>
      <c r="B345" t="s">
        <v>321</v>
      </c>
      <c r="C345" t="s">
        <v>11</v>
      </c>
      <c r="D345" t="s">
        <v>601</v>
      </c>
      <c r="E345" t="s">
        <v>324</v>
      </c>
      <c r="F345" t="s">
        <v>602</v>
      </c>
      <c r="G345">
        <v>6</v>
      </c>
      <c r="H345">
        <v>88</v>
      </c>
      <c r="I345">
        <v>35</v>
      </c>
      <c r="J345">
        <v>27.34</v>
      </c>
      <c r="K345">
        <v>11149</v>
      </c>
      <c r="L345">
        <v>0</v>
      </c>
      <c r="M345">
        <v>0</v>
      </c>
      <c r="N345">
        <v>11149</v>
      </c>
      <c r="O345">
        <v>207</v>
      </c>
      <c r="P345">
        <v>1.86</v>
      </c>
      <c r="Q345">
        <v>4798</v>
      </c>
      <c r="R345">
        <v>4585</v>
      </c>
      <c r="S345">
        <v>71</v>
      </c>
      <c r="T345">
        <v>1.48</v>
      </c>
      <c r="U345">
        <v>95.56</v>
      </c>
      <c r="V345">
        <v>93.79</v>
      </c>
      <c r="W345">
        <v>4585</v>
      </c>
      <c r="X345">
        <v>85</v>
      </c>
      <c r="Y345">
        <v>1.85</v>
      </c>
      <c r="Z345">
        <v>463</v>
      </c>
      <c r="AA345">
        <v>440</v>
      </c>
      <c r="AB345">
        <v>95.03</v>
      </c>
      <c r="AC345">
        <v>283</v>
      </c>
      <c r="AD345">
        <v>279</v>
      </c>
      <c r="AE345">
        <v>98.59</v>
      </c>
      <c r="AF345">
        <v>66.37</v>
      </c>
      <c r="AG345">
        <v>66.08</v>
      </c>
      <c r="AH345">
        <v>242.76</v>
      </c>
      <c r="AI345">
        <v>99.56</v>
      </c>
      <c r="AJ345" s="31">
        <f t="shared" ca="1" si="6"/>
        <v>6</v>
      </c>
      <c r="AK345" s="32">
        <v>1.9213381555153706</v>
      </c>
      <c r="AL345" s="33">
        <v>297.95579999999967</v>
      </c>
      <c r="AM345" s="26">
        <v>0</v>
      </c>
      <c r="AN345" s="26">
        <v>1</v>
      </c>
      <c r="AO345" s="26">
        <v>2</v>
      </c>
      <c r="AP345" s="26">
        <v>0</v>
      </c>
      <c r="AQ345" s="26">
        <v>2</v>
      </c>
      <c r="AR345">
        <v>0</v>
      </c>
      <c r="AS345">
        <v>1</v>
      </c>
      <c r="AT345">
        <v>0</v>
      </c>
      <c r="AU345">
        <v>4</v>
      </c>
    </row>
    <row r="346" spans="1:47" x14ac:dyDescent="0.25">
      <c r="A346" s="59">
        <v>41910</v>
      </c>
      <c r="B346" t="s">
        <v>321</v>
      </c>
      <c r="C346" t="s">
        <v>11</v>
      </c>
      <c r="D346" t="s">
        <v>10560</v>
      </c>
      <c r="E346" t="s">
        <v>324</v>
      </c>
      <c r="F346" t="s">
        <v>7922</v>
      </c>
      <c r="G346">
        <v>2</v>
      </c>
      <c r="H346">
        <v>32</v>
      </c>
      <c r="I346">
        <v>10</v>
      </c>
      <c r="J346">
        <v>5.8419999999999996</v>
      </c>
      <c r="K346">
        <v>2109</v>
      </c>
      <c r="L346">
        <v>0</v>
      </c>
      <c r="M346">
        <v>0</v>
      </c>
      <c r="N346">
        <v>2109</v>
      </c>
      <c r="O346">
        <v>2</v>
      </c>
      <c r="P346">
        <v>0.09</v>
      </c>
      <c r="Q346">
        <v>840</v>
      </c>
      <c r="R346">
        <v>823</v>
      </c>
      <c r="S346">
        <v>13</v>
      </c>
      <c r="T346">
        <v>1.55</v>
      </c>
      <c r="U346">
        <v>97.98</v>
      </c>
      <c r="V346">
        <v>97.88</v>
      </c>
      <c r="W346">
        <v>823</v>
      </c>
      <c r="X346">
        <v>5</v>
      </c>
      <c r="Y346">
        <v>0.61</v>
      </c>
      <c r="Z346">
        <v>293</v>
      </c>
      <c r="AA346">
        <v>287</v>
      </c>
      <c r="AB346">
        <v>97.95</v>
      </c>
      <c r="AC346">
        <v>294</v>
      </c>
      <c r="AD346">
        <v>294</v>
      </c>
      <c r="AE346">
        <v>100</v>
      </c>
      <c r="AF346">
        <v>15.07</v>
      </c>
      <c r="AG346">
        <v>14.98</v>
      </c>
      <c r="AH346">
        <v>257.99</v>
      </c>
      <c r="AI346">
        <v>99.41</v>
      </c>
      <c r="AJ346" s="31">
        <f t="shared" ca="1" si="6"/>
        <v>6</v>
      </c>
      <c r="AK346" s="32">
        <v>0.60240963855421692</v>
      </c>
      <c r="AL346" s="33">
        <v>17.808000000000039</v>
      </c>
      <c r="AM346" s="26">
        <v>0</v>
      </c>
      <c r="AN346" s="26">
        <v>0</v>
      </c>
      <c r="AO346" s="26">
        <v>1</v>
      </c>
      <c r="AP346" s="26">
        <v>0</v>
      </c>
      <c r="AQ346" s="26">
        <v>0</v>
      </c>
      <c r="AR346">
        <v>0</v>
      </c>
      <c r="AS346">
        <v>1</v>
      </c>
      <c r="AT346">
        <v>0</v>
      </c>
      <c r="AU346">
        <v>2</v>
      </c>
    </row>
    <row r="347" spans="1:47" x14ac:dyDescent="0.25">
      <c r="A347" s="59">
        <v>41910</v>
      </c>
      <c r="B347" t="s">
        <v>321</v>
      </c>
      <c r="C347" t="s">
        <v>11</v>
      </c>
      <c r="D347" t="s">
        <v>425</v>
      </c>
      <c r="E347" t="s">
        <v>324</v>
      </c>
      <c r="F347" t="s">
        <v>426</v>
      </c>
      <c r="G347">
        <v>4</v>
      </c>
      <c r="H347">
        <v>56</v>
      </c>
      <c r="I347">
        <v>23</v>
      </c>
      <c r="J347">
        <v>16.63</v>
      </c>
      <c r="K347">
        <v>2696</v>
      </c>
      <c r="L347">
        <v>0</v>
      </c>
      <c r="M347">
        <v>0</v>
      </c>
      <c r="N347">
        <v>2667</v>
      </c>
      <c r="O347">
        <v>4</v>
      </c>
      <c r="P347">
        <v>0.15</v>
      </c>
      <c r="Q347">
        <v>1124</v>
      </c>
      <c r="R347">
        <v>1087</v>
      </c>
      <c r="S347">
        <v>0</v>
      </c>
      <c r="T347">
        <v>0</v>
      </c>
      <c r="U347">
        <v>96.71</v>
      </c>
      <c r="V347">
        <v>96.56</v>
      </c>
      <c r="W347">
        <v>1087</v>
      </c>
      <c r="X347">
        <v>8</v>
      </c>
      <c r="Y347">
        <v>0.74</v>
      </c>
      <c r="Z347">
        <v>352</v>
      </c>
      <c r="AA347">
        <v>337</v>
      </c>
      <c r="AB347">
        <v>95.74</v>
      </c>
      <c r="AC347">
        <v>356</v>
      </c>
      <c r="AD347">
        <v>342</v>
      </c>
      <c r="AE347">
        <v>96.07</v>
      </c>
      <c r="AF347">
        <v>15.58</v>
      </c>
      <c r="AG347">
        <v>5.14</v>
      </c>
      <c r="AH347">
        <v>93.67</v>
      </c>
      <c r="AI347">
        <v>32.96</v>
      </c>
      <c r="AJ347" s="31">
        <f t="shared" ca="1" si="6"/>
        <v>6</v>
      </c>
      <c r="AK347" s="32">
        <v>0.73260073260073255</v>
      </c>
      <c r="AL347" s="33">
        <v>38.665599999999976</v>
      </c>
      <c r="AM347" s="26">
        <v>0</v>
      </c>
      <c r="AN347" s="26">
        <v>0</v>
      </c>
      <c r="AO347" s="26">
        <v>1</v>
      </c>
      <c r="AP347" s="26">
        <v>0</v>
      </c>
      <c r="AQ347" s="26">
        <v>0</v>
      </c>
      <c r="AR347">
        <v>0</v>
      </c>
      <c r="AS347">
        <v>1</v>
      </c>
      <c r="AT347">
        <v>0</v>
      </c>
      <c r="AU347">
        <v>6</v>
      </c>
    </row>
    <row r="348" spans="1:47" x14ac:dyDescent="0.25">
      <c r="A348" s="59">
        <v>41910</v>
      </c>
      <c r="B348" t="s">
        <v>321</v>
      </c>
      <c r="C348" t="s">
        <v>11</v>
      </c>
      <c r="D348" t="s">
        <v>425</v>
      </c>
      <c r="E348" t="s">
        <v>324</v>
      </c>
      <c r="F348" t="s">
        <v>603</v>
      </c>
      <c r="G348">
        <v>2</v>
      </c>
      <c r="H348">
        <v>24</v>
      </c>
      <c r="I348">
        <v>11</v>
      </c>
      <c r="J348">
        <v>6.6150000000000002</v>
      </c>
      <c r="K348">
        <v>2152</v>
      </c>
      <c r="L348">
        <v>0</v>
      </c>
      <c r="M348">
        <v>0</v>
      </c>
      <c r="N348">
        <v>2096</v>
      </c>
      <c r="O348">
        <v>4</v>
      </c>
      <c r="P348">
        <v>0.19</v>
      </c>
      <c r="Q348">
        <v>819</v>
      </c>
      <c r="R348">
        <v>708</v>
      </c>
      <c r="S348">
        <v>0</v>
      </c>
      <c r="T348">
        <v>0</v>
      </c>
      <c r="U348">
        <v>86.45</v>
      </c>
      <c r="V348">
        <v>86.28</v>
      </c>
      <c r="W348">
        <v>708</v>
      </c>
      <c r="X348">
        <v>15</v>
      </c>
      <c r="Y348">
        <v>2.12</v>
      </c>
      <c r="Z348">
        <v>117</v>
      </c>
      <c r="AA348">
        <v>101</v>
      </c>
      <c r="AB348">
        <v>86.32</v>
      </c>
      <c r="AC348">
        <v>102</v>
      </c>
      <c r="AD348">
        <v>91</v>
      </c>
      <c r="AE348">
        <v>89.22</v>
      </c>
      <c r="AF348">
        <v>9.2100000000000009</v>
      </c>
      <c r="AG348">
        <v>9.1999999999999993</v>
      </c>
      <c r="AH348">
        <v>139.24</v>
      </c>
      <c r="AI348">
        <v>99.84</v>
      </c>
      <c r="AJ348" s="31">
        <f t="shared" ca="1" si="6"/>
        <v>6</v>
      </c>
      <c r="AK348" s="32">
        <v>2.1489971346704868</v>
      </c>
      <c r="AL348" s="33">
        <v>112.36679999999998</v>
      </c>
      <c r="AM348" s="26">
        <v>0</v>
      </c>
      <c r="AN348" s="26">
        <v>1</v>
      </c>
      <c r="AO348" s="26">
        <v>3</v>
      </c>
      <c r="AP348" s="26">
        <v>0</v>
      </c>
      <c r="AQ348" s="26">
        <v>6</v>
      </c>
      <c r="AR348">
        <v>1</v>
      </c>
      <c r="AS348">
        <v>1</v>
      </c>
      <c r="AT348">
        <v>1</v>
      </c>
      <c r="AU348">
        <v>7</v>
      </c>
    </row>
    <row r="349" spans="1:47" x14ac:dyDescent="0.25">
      <c r="A349" s="59">
        <v>41910</v>
      </c>
      <c r="B349" t="s">
        <v>321</v>
      </c>
      <c r="C349" t="s">
        <v>11</v>
      </c>
      <c r="D349" t="s">
        <v>10561</v>
      </c>
      <c r="E349" t="s">
        <v>324</v>
      </c>
      <c r="F349" t="s">
        <v>7965</v>
      </c>
      <c r="G349">
        <v>2</v>
      </c>
      <c r="H349">
        <v>24</v>
      </c>
      <c r="I349">
        <v>11</v>
      </c>
      <c r="J349">
        <v>6.6150000000000002</v>
      </c>
      <c r="K349">
        <v>791</v>
      </c>
      <c r="L349">
        <v>0</v>
      </c>
      <c r="M349">
        <v>0</v>
      </c>
      <c r="N349">
        <v>791</v>
      </c>
      <c r="O349">
        <v>1</v>
      </c>
      <c r="P349">
        <v>0.13</v>
      </c>
      <c r="Q349">
        <v>301</v>
      </c>
      <c r="R349">
        <v>301</v>
      </c>
      <c r="S349">
        <v>0</v>
      </c>
      <c r="T349">
        <v>0</v>
      </c>
      <c r="U349">
        <v>100</v>
      </c>
      <c r="V349">
        <v>99.87</v>
      </c>
      <c r="W349">
        <v>301</v>
      </c>
      <c r="X349">
        <v>13</v>
      </c>
      <c r="Y349">
        <v>4.32</v>
      </c>
      <c r="Z349">
        <v>95</v>
      </c>
      <c r="AA349">
        <v>94</v>
      </c>
      <c r="AB349">
        <v>98.95</v>
      </c>
      <c r="AC349">
        <v>87</v>
      </c>
      <c r="AD349">
        <v>86</v>
      </c>
      <c r="AE349">
        <v>98.85</v>
      </c>
      <c r="AF349">
        <v>6.37</v>
      </c>
      <c r="AG349">
        <v>5.18</v>
      </c>
      <c r="AH349">
        <v>96.31</v>
      </c>
      <c r="AI349">
        <v>81.38</v>
      </c>
      <c r="AJ349" s="31">
        <f t="shared" ca="1" si="6"/>
        <v>6</v>
      </c>
      <c r="AK349" s="32">
        <v>4.4368600682593859</v>
      </c>
      <c r="AL349" s="33">
        <v>0.39129999999998633</v>
      </c>
      <c r="AM349" s="26">
        <v>0</v>
      </c>
      <c r="AN349" s="26">
        <v>0</v>
      </c>
      <c r="AO349" s="26">
        <v>1</v>
      </c>
      <c r="AP349" s="26">
        <v>0</v>
      </c>
      <c r="AQ349" s="26">
        <v>0</v>
      </c>
      <c r="AR349">
        <v>1</v>
      </c>
      <c r="AS349">
        <v>0</v>
      </c>
      <c r="AT349">
        <v>2</v>
      </c>
      <c r="AU349">
        <v>0</v>
      </c>
    </row>
    <row r="350" spans="1:47" x14ac:dyDescent="0.25">
      <c r="A350" s="59">
        <v>41910</v>
      </c>
      <c r="B350" t="s">
        <v>321</v>
      </c>
      <c r="C350" t="s">
        <v>11</v>
      </c>
      <c r="D350" t="s">
        <v>327</v>
      </c>
      <c r="E350" t="s">
        <v>324</v>
      </c>
      <c r="F350" t="s">
        <v>328</v>
      </c>
      <c r="G350">
        <v>4</v>
      </c>
      <c r="H350">
        <v>56</v>
      </c>
      <c r="I350">
        <v>23</v>
      </c>
      <c r="J350">
        <v>16.63</v>
      </c>
      <c r="K350">
        <v>4285</v>
      </c>
      <c r="L350">
        <v>6</v>
      </c>
      <c r="M350">
        <v>0.14000000000000001</v>
      </c>
      <c r="N350">
        <v>4278</v>
      </c>
      <c r="O350">
        <v>17</v>
      </c>
      <c r="P350">
        <v>0.4</v>
      </c>
      <c r="Q350">
        <v>1654</v>
      </c>
      <c r="R350">
        <v>1595</v>
      </c>
      <c r="S350">
        <v>0</v>
      </c>
      <c r="T350">
        <v>0</v>
      </c>
      <c r="U350">
        <v>96.43</v>
      </c>
      <c r="V350">
        <v>96.05</v>
      </c>
      <c r="W350">
        <v>1595</v>
      </c>
      <c r="X350">
        <v>5</v>
      </c>
      <c r="Y350">
        <v>0.31</v>
      </c>
      <c r="Z350">
        <v>488</v>
      </c>
      <c r="AA350">
        <v>481</v>
      </c>
      <c r="AB350">
        <v>98.57</v>
      </c>
      <c r="AC350">
        <v>507</v>
      </c>
      <c r="AD350">
        <v>498</v>
      </c>
      <c r="AE350">
        <v>98.22</v>
      </c>
      <c r="AF350">
        <v>16.21</v>
      </c>
      <c r="AG350">
        <v>6.53</v>
      </c>
      <c r="AH350">
        <v>97.48</v>
      </c>
      <c r="AI350">
        <v>40.25</v>
      </c>
      <c r="AJ350" s="31">
        <f t="shared" ca="1" si="6"/>
        <v>6</v>
      </c>
      <c r="AK350" s="32">
        <v>0.3101736972704715</v>
      </c>
      <c r="AL350" s="33">
        <v>65.333000000000041</v>
      </c>
      <c r="AM350" s="26">
        <v>0</v>
      </c>
      <c r="AN350" s="26">
        <v>0</v>
      </c>
      <c r="AO350" s="26">
        <v>1</v>
      </c>
      <c r="AP350" s="26">
        <v>0</v>
      </c>
      <c r="AQ350" s="26">
        <v>4</v>
      </c>
      <c r="AR350">
        <v>0</v>
      </c>
      <c r="AS350">
        <v>1</v>
      </c>
      <c r="AT350">
        <v>0</v>
      </c>
      <c r="AU350">
        <v>7</v>
      </c>
    </row>
    <row r="351" spans="1:47" x14ac:dyDescent="0.25">
      <c r="A351" s="59">
        <v>41910</v>
      </c>
      <c r="B351" t="s">
        <v>321</v>
      </c>
      <c r="C351" t="s">
        <v>5</v>
      </c>
      <c r="D351" t="s">
        <v>355</v>
      </c>
      <c r="E351" t="s">
        <v>329</v>
      </c>
      <c r="F351" t="s">
        <v>356</v>
      </c>
      <c r="G351">
        <v>2</v>
      </c>
      <c r="H351">
        <v>24</v>
      </c>
      <c r="I351">
        <v>11</v>
      </c>
      <c r="J351">
        <v>6.6150000000000002</v>
      </c>
      <c r="K351">
        <v>3929</v>
      </c>
      <c r="L351">
        <v>0</v>
      </c>
      <c r="M351">
        <v>0</v>
      </c>
      <c r="N351">
        <v>3929</v>
      </c>
      <c r="O351">
        <v>6</v>
      </c>
      <c r="P351">
        <v>0.15</v>
      </c>
      <c r="Q351">
        <v>1520</v>
      </c>
      <c r="R351">
        <v>1434</v>
      </c>
      <c r="S351">
        <v>64</v>
      </c>
      <c r="T351">
        <v>4.21</v>
      </c>
      <c r="U351">
        <v>94.34</v>
      </c>
      <c r="V351">
        <v>94.2</v>
      </c>
      <c r="W351">
        <v>1434</v>
      </c>
      <c r="X351">
        <v>2</v>
      </c>
      <c r="Y351">
        <v>0.14000000000000001</v>
      </c>
      <c r="Z351">
        <v>1300</v>
      </c>
      <c r="AA351">
        <v>1259</v>
      </c>
      <c r="AB351">
        <v>96.85</v>
      </c>
      <c r="AC351">
        <v>897</v>
      </c>
      <c r="AD351">
        <v>897</v>
      </c>
      <c r="AE351">
        <v>100</v>
      </c>
      <c r="AF351">
        <v>21.9</v>
      </c>
      <c r="AG351">
        <v>21.89</v>
      </c>
      <c r="AH351">
        <v>331.07</v>
      </c>
      <c r="AI351">
        <v>99.96</v>
      </c>
      <c r="AJ351" s="31">
        <f t="shared" ca="1" si="6"/>
        <v>6</v>
      </c>
      <c r="AK351" s="32">
        <v>0.18656716417910446</v>
      </c>
      <c r="AL351" s="33">
        <v>88.159999999999968</v>
      </c>
      <c r="AM351" s="26">
        <v>0</v>
      </c>
      <c r="AN351" s="26">
        <v>1</v>
      </c>
      <c r="AO351" s="26">
        <v>2</v>
      </c>
      <c r="AP351" s="26">
        <v>0</v>
      </c>
      <c r="AQ351" s="26">
        <v>6</v>
      </c>
      <c r="AR351">
        <v>0</v>
      </c>
      <c r="AS351">
        <v>1</v>
      </c>
      <c r="AT351">
        <v>0</v>
      </c>
      <c r="AU351">
        <v>7</v>
      </c>
    </row>
    <row r="352" spans="1:47" x14ac:dyDescent="0.25">
      <c r="A352" s="59">
        <v>41910</v>
      </c>
      <c r="B352" t="s">
        <v>321</v>
      </c>
      <c r="C352" t="s">
        <v>5</v>
      </c>
      <c r="D352" t="s">
        <v>10811</v>
      </c>
      <c r="E352" t="s">
        <v>329</v>
      </c>
      <c r="F352" t="s">
        <v>8437</v>
      </c>
      <c r="G352">
        <v>2</v>
      </c>
      <c r="H352">
        <v>24</v>
      </c>
      <c r="I352">
        <v>11</v>
      </c>
      <c r="J352">
        <v>6.6150000000000002</v>
      </c>
      <c r="K352">
        <v>4270</v>
      </c>
      <c r="L352">
        <v>0</v>
      </c>
      <c r="M352">
        <v>0</v>
      </c>
      <c r="N352">
        <v>4270</v>
      </c>
      <c r="O352">
        <v>6</v>
      </c>
      <c r="P352">
        <v>0.14000000000000001</v>
      </c>
      <c r="Q352">
        <v>1497</v>
      </c>
      <c r="R352">
        <v>1469</v>
      </c>
      <c r="S352">
        <v>12</v>
      </c>
      <c r="T352">
        <v>0.8</v>
      </c>
      <c r="U352">
        <v>98.13</v>
      </c>
      <c r="V352">
        <v>97.99</v>
      </c>
      <c r="W352">
        <v>1469</v>
      </c>
      <c r="X352">
        <v>2</v>
      </c>
      <c r="Y352">
        <v>0.14000000000000001</v>
      </c>
      <c r="Z352">
        <v>1318</v>
      </c>
      <c r="AA352">
        <v>1303</v>
      </c>
      <c r="AB352">
        <v>98.86</v>
      </c>
      <c r="AC352">
        <v>1118</v>
      </c>
      <c r="AD352">
        <v>1056</v>
      </c>
      <c r="AE352">
        <v>94.45</v>
      </c>
      <c r="AF352">
        <v>19.7</v>
      </c>
      <c r="AG352">
        <v>19.670000000000002</v>
      </c>
      <c r="AH352">
        <v>297.79000000000002</v>
      </c>
      <c r="AI352">
        <v>99.87</v>
      </c>
      <c r="AJ352" s="31">
        <f t="shared" ca="1" si="6"/>
        <v>6</v>
      </c>
      <c r="AK352" s="32">
        <v>0.16366612111292964</v>
      </c>
      <c r="AL352" s="33">
        <v>30.089700000000075</v>
      </c>
      <c r="AM352" s="26">
        <v>0</v>
      </c>
      <c r="AN352" s="26">
        <v>0</v>
      </c>
      <c r="AO352" s="26">
        <v>1</v>
      </c>
      <c r="AP352" s="26">
        <v>0</v>
      </c>
      <c r="AQ352" s="26">
        <v>0</v>
      </c>
      <c r="AR352">
        <v>0</v>
      </c>
      <c r="AS352">
        <v>1</v>
      </c>
      <c r="AT352">
        <v>0</v>
      </c>
      <c r="AU352">
        <v>1</v>
      </c>
    </row>
    <row r="353" spans="1:47" x14ac:dyDescent="0.25">
      <c r="A353" s="59">
        <v>41910</v>
      </c>
      <c r="B353" t="s">
        <v>321</v>
      </c>
      <c r="C353" t="s">
        <v>5</v>
      </c>
      <c r="D353" t="s">
        <v>588</v>
      </c>
      <c r="E353" t="s">
        <v>329</v>
      </c>
      <c r="F353" t="s">
        <v>589</v>
      </c>
      <c r="G353">
        <v>4</v>
      </c>
      <c r="H353">
        <v>56</v>
      </c>
      <c r="I353">
        <v>23</v>
      </c>
      <c r="J353">
        <v>16.63</v>
      </c>
      <c r="K353">
        <v>2353</v>
      </c>
      <c r="L353">
        <v>0</v>
      </c>
      <c r="M353">
        <v>0</v>
      </c>
      <c r="N353">
        <v>2353</v>
      </c>
      <c r="O353">
        <v>36</v>
      </c>
      <c r="P353">
        <v>1.53</v>
      </c>
      <c r="Q353">
        <v>694</v>
      </c>
      <c r="R353">
        <v>689</v>
      </c>
      <c r="S353">
        <v>0</v>
      </c>
      <c r="T353">
        <v>0</v>
      </c>
      <c r="U353">
        <v>99.28</v>
      </c>
      <c r="V353">
        <v>97.76</v>
      </c>
      <c r="W353">
        <v>689</v>
      </c>
      <c r="X353">
        <v>6</v>
      </c>
      <c r="Y353">
        <v>0.87</v>
      </c>
      <c r="Z353">
        <v>96</v>
      </c>
      <c r="AA353">
        <v>96</v>
      </c>
      <c r="AB353">
        <v>100</v>
      </c>
      <c r="AC353">
        <v>102</v>
      </c>
      <c r="AD353">
        <v>102</v>
      </c>
      <c r="AE353">
        <v>100</v>
      </c>
      <c r="AF353">
        <v>11.03</v>
      </c>
      <c r="AG353">
        <v>8.36</v>
      </c>
      <c r="AH353">
        <v>66.34</v>
      </c>
      <c r="AI353">
        <v>75.819999999999993</v>
      </c>
      <c r="AJ353" s="31">
        <f t="shared" ca="1" si="6"/>
        <v>6</v>
      </c>
      <c r="AK353" s="32">
        <v>0.86330935251798557</v>
      </c>
      <c r="AL353" s="33">
        <v>15.545599999999965</v>
      </c>
      <c r="AM353" s="26">
        <v>0</v>
      </c>
      <c r="AN353" s="26">
        <v>0</v>
      </c>
      <c r="AO353" s="26">
        <v>1</v>
      </c>
      <c r="AP353" s="26">
        <v>0</v>
      </c>
      <c r="AQ353" s="26">
        <v>0</v>
      </c>
      <c r="AR353">
        <v>0</v>
      </c>
      <c r="AS353">
        <v>1</v>
      </c>
      <c r="AT353">
        <v>0</v>
      </c>
      <c r="AU353">
        <v>6</v>
      </c>
    </row>
    <row r="354" spans="1:47" x14ac:dyDescent="0.25">
      <c r="A354" s="59">
        <v>41910</v>
      </c>
      <c r="B354" t="s">
        <v>321</v>
      </c>
      <c r="C354" t="s">
        <v>5</v>
      </c>
      <c r="D354" t="s">
        <v>10736</v>
      </c>
      <c r="E354" t="s">
        <v>329</v>
      </c>
      <c r="F354" t="s">
        <v>8529</v>
      </c>
      <c r="G354">
        <v>4</v>
      </c>
      <c r="H354">
        <v>56</v>
      </c>
      <c r="I354">
        <v>23</v>
      </c>
      <c r="J354">
        <v>16.63</v>
      </c>
      <c r="K354">
        <v>1775</v>
      </c>
      <c r="L354">
        <v>0</v>
      </c>
      <c r="M354">
        <v>0</v>
      </c>
      <c r="N354">
        <v>1776</v>
      </c>
      <c r="O354">
        <v>4</v>
      </c>
      <c r="P354">
        <v>0.23</v>
      </c>
      <c r="Q354">
        <v>781</v>
      </c>
      <c r="R354">
        <v>779</v>
      </c>
      <c r="S354">
        <v>0</v>
      </c>
      <c r="T354">
        <v>0</v>
      </c>
      <c r="U354">
        <v>99.74</v>
      </c>
      <c r="V354">
        <v>99.52</v>
      </c>
      <c r="W354">
        <v>779</v>
      </c>
      <c r="X354">
        <v>16</v>
      </c>
      <c r="Y354">
        <v>2.0499999999999998</v>
      </c>
      <c r="Z354">
        <v>342</v>
      </c>
      <c r="AA354">
        <v>338</v>
      </c>
      <c r="AB354">
        <v>98.83</v>
      </c>
      <c r="AC354">
        <v>344</v>
      </c>
      <c r="AD354">
        <v>343</v>
      </c>
      <c r="AE354">
        <v>99.71</v>
      </c>
      <c r="AF354">
        <v>9.93</v>
      </c>
      <c r="AG354">
        <v>0.65</v>
      </c>
      <c r="AH354">
        <v>59.71</v>
      </c>
      <c r="AI354">
        <v>6.55</v>
      </c>
      <c r="AJ354" s="31">
        <f t="shared" ca="1" si="6"/>
        <v>6</v>
      </c>
      <c r="AK354" s="32">
        <v>2.0408163265306123</v>
      </c>
      <c r="AL354" s="33">
        <v>3.7488000000000312</v>
      </c>
      <c r="AM354" s="26">
        <v>0</v>
      </c>
      <c r="AN354" s="26">
        <v>0</v>
      </c>
      <c r="AO354" s="26">
        <v>1</v>
      </c>
      <c r="AP354" s="26">
        <v>0</v>
      </c>
      <c r="AQ354" s="26">
        <v>0</v>
      </c>
      <c r="AR354">
        <v>1</v>
      </c>
      <c r="AS354">
        <v>0</v>
      </c>
      <c r="AT354">
        <v>1</v>
      </c>
      <c r="AU354">
        <v>0</v>
      </c>
    </row>
    <row r="355" spans="1:47" x14ac:dyDescent="0.25">
      <c r="A355" s="59">
        <v>41910</v>
      </c>
      <c r="B355" t="s">
        <v>321</v>
      </c>
      <c r="C355" t="s">
        <v>5</v>
      </c>
      <c r="D355" t="s">
        <v>590</v>
      </c>
      <c r="E355" t="s">
        <v>329</v>
      </c>
      <c r="F355" t="s">
        <v>591</v>
      </c>
      <c r="G355">
        <v>2</v>
      </c>
      <c r="H355">
        <v>24</v>
      </c>
      <c r="I355">
        <v>11</v>
      </c>
      <c r="J355">
        <v>6.6150000000000002</v>
      </c>
      <c r="K355">
        <v>832</v>
      </c>
      <c r="L355">
        <v>0</v>
      </c>
      <c r="M355">
        <v>0</v>
      </c>
      <c r="N355">
        <v>815</v>
      </c>
      <c r="O355">
        <v>0</v>
      </c>
      <c r="P355">
        <v>0</v>
      </c>
      <c r="Q355">
        <v>427</v>
      </c>
      <c r="R355">
        <v>400</v>
      </c>
      <c r="S355">
        <v>0</v>
      </c>
      <c r="T355">
        <v>0</v>
      </c>
      <c r="U355">
        <v>93.68</v>
      </c>
      <c r="V355">
        <v>93.68</v>
      </c>
      <c r="W355">
        <v>400</v>
      </c>
      <c r="X355">
        <v>4</v>
      </c>
      <c r="Y355">
        <v>1</v>
      </c>
      <c r="Z355">
        <v>173</v>
      </c>
      <c r="AA355">
        <v>164</v>
      </c>
      <c r="AB355">
        <v>94.8</v>
      </c>
      <c r="AC355">
        <v>162</v>
      </c>
      <c r="AD355">
        <v>162</v>
      </c>
      <c r="AE355">
        <v>100</v>
      </c>
      <c r="AF355">
        <v>7.17</v>
      </c>
      <c r="AG355">
        <v>5.09</v>
      </c>
      <c r="AH355">
        <v>108.45</v>
      </c>
      <c r="AI355">
        <v>70.88</v>
      </c>
      <c r="AJ355" s="31">
        <f t="shared" ca="1" si="6"/>
        <v>6</v>
      </c>
      <c r="AK355" s="32">
        <v>1.0050251256281406</v>
      </c>
      <c r="AL355" s="33">
        <v>26.986399999999971</v>
      </c>
      <c r="AM355" s="26">
        <v>0</v>
      </c>
      <c r="AN355" s="26">
        <v>1</v>
      </c>
      <c r="AO355" s="26">
        <v>2</v>
      </c>
      <c r="AP355" s="26">
        <v>0</v>
      </c>
      <c r="AQ355" s="26">
        <v>1</v>
      </c>
      <c r="AR355">
        <v>0</v>
      </c>
      <c r="AS355">
        <v>1</v>
      </c>
      <c r="AT355">
        <v>0</v>
      </c>
      <c r="AU355">
        <v>4</v>
      </c>
    </row>
    <row r="356" spans="1:47" x14ac:dyDescent="0.25">
      <c r="A356" s="59">
        <v>41910</v>
      </c>
      <c r="B356" t="s">
        <v>321</v>
      </c>
      <c r="C356" t="s">
        <v>5</v>
      </c>
      <c r="D356" t="s">
        <v>10643</v>
      </c>
      <c r="E356" t="s">
        <v>329</v>
      </c>
      <c r="F356" t="s">
        <v>8596</v>
      </c>
      <c r="G356">
        <v>4</v>
      </c>
      <c r="H356">
        <v>56</v>
      </c>
      <c r="I356">
        <v>23</v>
      </c>
      <c r="J356">
        <v>16.63</v>
      </c>
      <c r="K356">
        <v>7354</v>
      </c>
      <c r="L356">
        <v>0</v>
      </c>
      <c r="M356">
        <v>0</v>
      </c>
      <c r="N356">
        <v>7303</v>
      </c>
      <c r="O356">
        <v>9</v>
      </c>
      <c r="P356">
        <v>0.12</v>
      </c>
      <c r="Q356">
        <v>2209</v>
      </c>
      <c r="R356">
        <v>2126</v>
      </c>
      <c r="S356">
        <v>1</v>
      </c>
      <c r="T356">
        <v>0.05</v>
      </c>
      <c r="U356">
        <v>96.24</v>
      </c>
      <c r="V356">
        <v>96.12</v>
      </c>
      <c r="W356">
        <v>2126</v>
      </c>
      <c r="X356">
        <v>32</v>
      </c>
      <c r="Y356">
        <v>1.51</v>
      </c>
      <c r="Z356">
        <v>1147</v>
      </c>
      <c r="AA356">
        <v>1125</v>
      </c>
      <c r="AB356">
        <v>98.08</v>
      </c>
      <c r="AC356">
        <v>1115</v>
      </c>
      <c r="AD356">
        <v>1096</v>
      </c>
      <c r="AE356">
        <v>98.3</v>
      </c>
      <c r="AF356">
        <v>30.08</v>
      </c>
      <c r="AG356">
        <v>29.66</v>
      </c>
      <c r="AH356">
        <v>180.87</v>
      </c>
      <c r="AI356">
        <v>98.62</v>
      </c>
      <c r="AJ356" s="31">
        <f t="shared" ca="1" si="6"/>
        <v>6</v>
      </c>
      <c r="AK356" s="32">
        <v>1.5259895088221267</v>
      </c>
      <c r="AL356" s="33">
        <v>85.709199999999896</v>
      </c>
      <c r="AM356" s="26">
        <v>0</v>
      </c>
      <c r="AN356" s="26">
        <v>0</v>
      </c>
      <c r="AO356" s="26">
        <v>1</v>
      </c>
      <c r="AP356" s="26">
        <v>0</v>
      </c>
      <c r="AQ356" s="26">
        <v>3</v>
      </c>
      <c r="AR356">
        <v>0</v>
      </c>
      <c r="AS356">
        <v>1</v>
      </c>
      <c r="AT356">
        <v>3</v>
      </c>
      <c r="AU356">
        <v>7</v>
      </c>
    </row>
    <row r="357" spans="1:47" x14ac:dyDescent="0.25">
      <c r="A357" s="59">
        <v>41910</v>
      </c>
      <c r="B357" t="s">
        <v>321</v>
      </c>
      <c r="C357" t="s">
        <v>5</v>
      </c>
      <c r="D357" t="s">
        <v>10772</v>
      </c>
      <c r="E357" t="s">
        <v>329</v>
      </c>
      <c r="F357" t="s">
        <v>8604</v>
      </c>
      <c r="G357">
        <v>4</v>
      </c>
      <c r="H357">
        <v>56</v>
      </c>
      <c r="I357">
        <v>23</v>
      </c>
      <c r="J357">
        <v>16.63</v>
      </c>
      <c r="K357">
        <v>1964</v>
      </c>
      <c r="L357">
        <v>0</v>
      </c>
      <c r="M357">
        <v>0</v>
      </c>
      <c r="N357">
        <v>1964</v>
      </c>
      <c r="O357">
        <v>8</v>
      </c>
      <c r="P357">
        <v>0.41</v>
      </c>
      <c r="Q357">
        <v>760</v>
      </c>
      <c r="R357">
        <v>745</v>
      </c>
      <c r="S357">
        <v>0</v>
      </c>
      <c r="T357">
        <v>0</v>
      </c>
      <c r="U357">
        <v>98.03</v>
      </c>
      <c r="V357">
        <v>97.63</v>
      </c>
      <c r="W357">
        <v>745</v>
      </c>
      <c r="X357">
        <v>1</v>
      </c>
      <c r="Y357">
        <v>0.13</v>
      </c>
      <c r="Z357">
        <v>519</v>
      </c>
      <c r="AA357">
        <v>514</v>
      </c>
      <c r="AB357">
        <v>99.04</v>
      </c>
      <c r="AC357">
        <v>514</v>
      </c>
      <c r="AD357">
        <v>497</v>
      </c>
      <c r="AE357">
        <v>96.69</v>
      </c>
      <c r="AF357">
        <v>9.15</v>
      </c>
      <c r="AG357">
        <v>0.92</v>
      </c>
      <c r="AH357">
        <v>55</v>
      </c>
      <c r="AI357">
        <v>10.07</v>
      </c>
      <c r="AJ357" s="31">
        <f t="shared" ca="1" si="6"/>
        <v>6</v>
      </c>
      <c r="AK357" s="32">
        <v>0.13736263736263737</v>
      </c>
      <c r="AL357" s="33">
        <v>18.012000000000036</v>
      </c>
      <c r="AM357" s="26">
        <v>0</v>
      </c>
      <c r="AN357" s="26">
        <v>0</v>
      </c>
      <c r="AO357" s="26">
        <v>1</v>
      </c>
      <c r="AP357" s="26">
        <v>0</v>
      </c>
      <c r="AQ357" s="26">
        <v>1</v>
      </c>
      <c r="AR357">
        <v>0</v>
      </c>
      <c r="AS357">
        <v>1</v>
      </c>
      <c r="AT357">
        <v>1</v>
      </c>
      <c r="AU357">
        <v>3</v>
      </c>
    </row>
    <row r="358" spans="1:47" x14ac:dyDescent="0.25">
      <c r="A358" s="59">
        <v>41910</v>
      </c>
      <c r="B358" t="s">
        <v>321</v>
      </c>
      <c r="C358" t="s">
        <v>5</v>
      </c>
      <c r="D358" t="s">
        <v>688</v>
      </c>
      <c r="E358" t="s">
        <v>329</v>
      </c>
      <c r="F358" t="s">
        <v>689</v>
      </c>
      <c r="G358">
        <v>4</v>
      </c>
      <c r="H358">
        <v>56</v>
      </c>
      <c r="I358">
        <v>23</v>
      </c>
      <c r="J358">
        <v>16.63</v>
      </c>
      <c r="K358">
        <v>1292</v>
      </c>
      <c r="L358">
        <v>0</v>
      </c>
      <c r="M358">
        <v>0</v>
      </c>
      <c r="N358">
        <v>1280</v>
      </c>
      <c r="O358">
        <v>0</v>
      </c>
      <c r="P358">
        <v>0</v>
      </c>
      <c r="Q358">
        <v>711</v>
      </c>
      <c r="R358">
        <v>695</v>
      </c>
      <c r="S358">
        <v>0</v>
      </c>
      <c r="T358">
        <v>0</v>
      </c>
      <c r="U358">
        <v>97.75</v>
      </c>
      <c r="V358">
        <v>97.75</v>
      </c>
      <c r="W358">
        <v>695</v>
      </c>
      <c r="X358">
        <v>2</v>
      </c>
      <c r="Y358">
        <v>0.28999999999999998</v>
      </c>
      <c r="Z358">
        <v>359</v>
      </c>
      <c r="AA358">
        <v>351</v>
      </c>
      <c r="AB358">
        <v>97.77</v>
      </c>
      <c r="AC358">
        <v>343</v>
      </c>
      <c r="AD358">
        <v>343</v>
      </c>
      <c r="AE358">
        <v>100</v>
      </c>
      <c r="AF358">
        <v>10.7</v>
      </c>
      <c r="AG358">
        <v>1.1299999999999999</v>
      </c>
      <c r="AH358">
        <v>64.34</v>
      </c>
      <c r="AI358">
        <v>10.57</v>
      </c>
      <c r="AJ358" s="31">
        <f t="shared" ca="1" si="6"/>
        <v>6</v>
      </c>
      <c r="AK358" s="32">
        <v>0.29112081513828242</v>
      </c>
      <c r="AL358" s="33">
        <v>15.9975</v>
      </c>
      <c r="AM358" s="26">
        <v>0</v>
      </c>
      <c r="AN358" s="26">
        <v>0</v>
      </c>
      <c r="AO358" s="26">
        <v>1</v>
      </c>
      <c r="AP358" s="26">
        <v>0</v>
      </c>
      <c r="AQ358" s="26">
        <v>0</v>
      </c>
      <c r="AR358">
        <v>0</v>
      </c>
      <c r="AS358">
        <v>1</v>
      </c>
      <c r="AT358">
        <v>0</v>
      </c>
      <c r="AU358">
        <v>6</v>
      </c>
    </row>
    <row r="359" spans="1:47" x14ac:dyDescent="0.25">
      <c r="A359" s="59">
        <v>41910</v>
      </c>
      <c r="B359" t="s">
        <v>321</v>
      </c>
      <c r="C359" t="s">
        <v>5</v>
      </c>
      <c r="D359" t="s">
        <v>10783</v>
      </c>
      <c r="E359" t="s">
        <v>329</v>
      </c>
      <c r="F359" t="s">
        <v>10767</v>
      </c>
      <c r="G359">
        <v>4</v>
      </c>
      <c r="H359">
        <v>56</v>
      </c>
      <c r="I359">
        <v>23</v>
      </c>
      <c r="J359">
        <v>16.63</v>
      </c>
      <c r="K359">
        <v>6259</v>
      </c>
      <c r="L359">
        <v>0</v>
      </c>
      <c r="M359">
        <v>0</v>
      </c>
      <c r="N359">
        <v>6259</v>
      </c>
      <c r="O359">
        <v>10</v>
      </c>
      <c r="P359">
        <v>0.16</v>
      </c>
      <c r="Q359">
        <v>3202</v>
      </c>
      <c r="R359">
        <v>3080</v>
      </c>
      <c r="S359">
        <v>111</v>
      </c>
      <c r="T359">
        <v>3.47</v>
      </c>
      <c r="U359">
        <v>96.19</v>
      </c>
      <c r="V359">
        <v>96.04</v>
      </c>
      <c r="W359">
        <v>3080</v>
      </c>
      <c r="X359">
        <v>16</v>
      </c>
      <c r="Y359">
        <v>0.52</v>
      </c>
      <c r="Z359">
        <v>233</v>
      </c>
      <c r="AA359">
        <v>231</v>
      </c>
      <c r="AB359">
        <v>99.14</v>
      </c>
      <c r="AC359">
        <v>147</v>
      </c>
      <c r="AD359">
        <v>146</v>
      </c>
      <c r="AE359">
        <v>99.32</v>
      </c>
      <c r="AF359">
        <v>41.95</v>
      </c>
      <c r="AG359">
        <v>41.82</v>
      </c>
      <c r="AH359">
        <v>252.25</v>
      </c>
      <c r="AI359">
        <v>99.68</v>
      </c>
      <c r="AJ359" s="31">
        <f t="shared" ca="1" si="6"/>
        <v>6</v>
      </c>
      <c r="AK359" s="32">
        <v>0.53422370617696158</v>
      </c>
      <c r="AL359" s="33">
        <v>126.7991999999998</v>
      </c>
      <c r="AM359" s="26">
        <v>0</v>
      </c>
      <c r="AN359" s="26">
        <v>0</v>
      </c>
      <c r="AO359" s="26">
        <v>1</v>
      </c>
      <c r="AP359" s="26">
        <v>0</v>
      </c>
      <c r="AQ359" s="26">
        <v>0</v>
      </c>
      <c r="AR359">
        <v>0</v>
      </c>
      <c r="AS359">
        <v>1</v>
      </c>
      <c r="AT359">
        <v>0</v>
      </c>
      <c r="AU359">
        <v>3</v>
      </c>
    </row>
    <row r="360" spans="1:47" x14ac:dyDescent="0.25">
      <c r="A360" s="59">
        <v>41910</v>
      </c>
      <c r="B360" t="s">
        <v>321</v>
      </c>
      <c r="C360" t="s">
        <v>7</v>
      </c>
      <c r="D360" t="s">
        <v>744</v>
      </c>
      <c r="E360" t="s">
        <v>342</v>
      </c>
      <c r="F360" t="s">
        <v>745</v>
      </c>
      <c r="G360">
        <v>4</v>
      </c>
      <c r="H360">
        <v>56</v>
      </c>
      <c r="I360">
        <v>23</v>
      </c>
      <c r="J360">
        <v>16.63</v>
      </c>
      <c r="K360">
        <v>1697</v>
      </c>
      <c r="L360">
        <v>0</v>
      </c>
      <c r="M360">
        <v>0</v>
      </c>
      <c r="N360">
        <v>1697</v>
      </c>
      <c r="O360">
        <v>3</v>
      </c>
      <c r="P360">
        <v>0.18</v>
      </c>
      <c r="Q360">
        <v>489</v>
      </c>
      <c r="R360">
        <v>478</v>
      </c>
      <c r="S360">
        <v>0</v>
      </c>
      <c r="T360">
        <v>0</v>
      </c>
      <c r="U360">
        <v>97.75</v>
      </c>
      <c r="V360">
        <v>97.58</v>
      </c>
      <c r="W360">
        <v>478</v>
      </c>
      <c r="X360">
        <v>1</v>
      </c>
      <c r="Y360">
        <v>0.21</v>
      </c>
      <c r="Z360">
        <v>740</v>
      </c>
      <c r="AA360">
        <v>729</v>
      </c>
      <c r="AB360">
        <v>98.51</v>
      </c>
      <c r="AC360">
        <v>621</v>
      </c>
      <c r="AD360">
        <v>582</v>
      </c>
      <c r="AE360">
        <v>93.72</v>
      </c>
      <c r="AF360">
        <v>4.3099999999999996</v>
      </c>
      <c r="AG360">
        <v>0.47</v>
      </c>
      <c r="AH360">
        <v>25.9</v>
      </c>
      <c r="AI360">
        <v>10.84</v>
      </c>
      <c r="AJ360" s="31">
        <f t="shared" ca="1" si="6"/>
        <v>6</v>
      </c>
      <c r="AK360" s="32">
        <v>0.30211480362537763</v>
      </c>
      <c r="AL360" s="33">
        <v>11.833800000000007</v>
      </c>
      <c r="AM360" s="26">
        <v>0</v>
      </c>
      <c r="AN360" s="26">
        <v>0</v>
      </c>
      <c r="AO360" s="26">
        <v>1</v>
      </c>
      <c r="AP360" s="26">
        <v>0</v>
      </c>
      <c r="AQ360" s="26">
        <v>0</v>
      </c>
      <c r="AR360">
        <v>0</v>
      </c>
      <c r="AS360">
        <v>1</v>
      </c>
      <c r="AT360">
        <v>0</v>
      </c>
      <c r="AU360">
        <v>6</v>
      </c>
    </row>
    <row r="361" spans="1:47" x14ac:dyDescent="0.25">
      <c r="A361" s="59">
        <v>41910</v>
      </c>
      <c r="B361" t="s">
        <v>321</v>
      </c>
      <c r="C361" t="s">
        <v>7</v>
      </c>
      <c r="D361" t="s">
        <v>10773</v>
      </c>
      <c r="E361" t="s">
        <v>342</v>
      </c>
      <c r="F361" t="s">
        <v>8700</v>
      </c>
      <c r="G361">
        <v>4</v>
      </c>
      <c r="H361">
        <v>56</v>
      </c>
      <c r="I361">
        <v>23</v>
      </c>
      <c r="J361">
        <v>16.63</v>
      </c>
      <c r="K361">
        <v>1417</v>
      </c>
      <c r="L361">
        <v>0</v>
      </c>
      <c r="M361">
        <v>0</v>
      </c>
      <c r="N361">
        <v>1417</v>
      </c>
      <c r="O361">
        <v>1</v>
      </c>
      <c r="P361">
        <v>7.0000000000000007E-2</v>
      </c>
      <c r="Q361">
        <v>585</v>
      </c>
      <c r="R361">
        <v>584</v>
      </c>
      <c r="S361">
        <v>0</v>
      </c>
      <c r="T361">
        <v>0</v>
      </c>
      <c r="U361">
        <v>99.83</v>
      </c>
      <c r="V361">
        <v>99.76</v>
      </c>
      <c r="W361">
        <v>584</v>
      </c>
      <c r="X361">
        <v>25</v>
      </c>
      <c r="Y361">
        <v>4.28</v>
      </c>
      <c r="Z361">
        <v>4346</v>
      </c>
      <c r="AA361">
        <v>4313</v>
      </c>
      <c r="AB361">
        <v>99.24</v>
      </c>
      <c r="AC361">
        <v>5065</v>
      </c>
      <c r="AD361">
        <v>4927</v>
      </c>
      <c r="AE361">
        <v>97.28</v>
      </c>
      <c r="AF361">
        <v>22.17</v>
      </c>
      <c r="AG361">
        <v>22.12</v>
      </c>
      <c r="AH361">
        <v>133.32</v>
      </c>
      <c r="AI361">
        <v>99.76</v>
      </c>
      <c r="AJ361" s="31">
        <f t="shared" ca="1" si="6"/>
        <v>6</v>
      </c>
      <c r="AK361" s="32">
        <v>2.0868113522537564</v>
      </c>
      <c r="AL361" s="33">
        <v>1.4039999999999702</v>
      </c>
      <c r="AM361" s="26">
        <v>0</v>
      </c>
      <c r="AN361" s="26">
        <v>0</v>
      </c>
      <c r="AO361" s="26">
        <v>1</v>
      </c>
      <c r="AP361" s="26">
        <v>0</v>
      </c>
      <c r="AQ361" s="26">
        <v>0</v>
      </c>
      <c r="AR361">
        <v>1</v>
      </c>
      <c r="AS361">
        <v>0</v>
      </c>
      <c r="AT361">
        <v>3</v>
      </c>
      <c r="AU361">
        <v>0</v>
      </c>
    </row>
    <row r="362" spans="1:47" x14ac:dyDescent="0.25">
      <c r="A362" s="59">
        <v>41910</v>
      </c>
      <c r="B362" t="s">
        <v>321</v>
      </c>
      <c r="C362" t="s">
        <v>7</v>
      </c>
      <c r="D362" t="s">
        <v>760</v>
      </c>
      <c r="E362" t="s">
        <v>342</v>
      </c>
      <c r="F362" t="s">
        <v>761</v>
      </c>
      <c r="G362">
        <v>4</v>
      </c>
      <c r="H362">
        <v>56</v>
      </c>
      <c r="I362">
        <v>23</v>
      </c>
      <c r="J362">
        <v>16.63</v>
      </c>
      <c r="K362">
        <v>6412</v>
      </c>
      <c r="L362">
        <v>146</v>
      </c>
      <c r="M362">
        <v>2.2799999999999998</v>
      </c>
      <c r="N362">
        <v>6266</v>
      </c>
      <c r="O362">
        <v>12</v>
      </c>
      <c r="P362">
        <v>0.19</v>
      </c>
      <c r="Q362">
        <v>2489</v>
      </c>
      <c r="R362">
        <v>2443</v>
      </c>
      <c r="S362">
        <v>0</v>
      </c>
      <c r="T362">
        <v>0</v>
      </c>
      <c r="U362">
        <v>98.15</v>
      </c>
      <c r="V362">
        <v>97.96</v>
      </c>
      <c r="W362">
        <v>2443</v>
      </c>
      <c r="X362">
        <v>10</v>
      </c>
      <c r="Y362">
        <v>0.41</v>
      </c>
      <c r="Z362">
        <v>4254</v>
      </c>
      <c r="AA362">
        <v>4158</v>
      </c>
      <c r="AB362">
        <v>97.74</v>
      </c>
      <c r="AC362">
        <v>2994</v>
      </c>
      <c r="AD362">
        <v>2648</v>
      </c>
      <c r="AE362">
        <v>88.44</v>
      </c>
      <c r="AF362">
        <v>13.31</v>
      </c>
      <c r="AG362">
        <v>13.29</v>
      </c>
      <c r="AH362">
        <v>80.06</v>
      </c>
      <c r="AI362">
        <v>99.83</v>
      </c>
      <c r="AJ362" s="31">
        <f t="shared" ca="1" si="6"/>
        <v>6</v>
      </c>
      <c r="AK362" s="32">
        <v>1.0718113612004287</v>
      </c>
      <c r="AL362" s="33">
        <v>50.775600000000161</v>
      </c>
      <c r="AM362" s="26">
        <v>0</v>
      </c>
      <c r="AN362" s="26">
        <v>0</v>
      </c>
      <c r="AO362" s="26">
        <v>1</v>
      </c>
      <c r="AP362" s="26">
        <v>0</v>
      </c>
      <c r="AQ362" s="26">
        <v>0</v>
      </c>
      <c r="AR362">
        <v>0</v>
      </c>
      <c r="AS362">
        <v>1</v>
      </c>
      <c r="AT362">
        <v>2</v>
      </c>
      <c r="AU362">
        <v>6</v>
      </c>
    </row>
    <row r="363" spans="1:47" x14ac:dyDescent="0.25">
      <c r="A363" s="59">
        <v>41910</v>
      </c>
      <c r="B363" t="s">
        <v>321</v>
      </c>
      <c r="C363" t="s">
        <v>7</v>
      </c>
      <c r="D363" t="s">
        <v>746</v>
      </c>
      <c r="E363" t="s">
        <v>342</v>
      </c>
      <c r="F363" t="s">
        <v>8804</v>
      </c>
      <c r="G363">
        <v>2</v>
      </c>
      <c r="H363">
        <v>24</v>
      </c>
      <c r="I363">
        <v>11</v>
      </c>
      <c r="J363">
        <v>6.6150000000000002</v>
      </c>
      <c r="K363">
        <v>2708</v>
      </c>
      <c r="L363">
        <v>8</v>
      </c>
      <c r="M363">
        <v>0.3</v>
      </c>
      <c r="N363">
        <v>2700</v>
      </c>
      <c r="O363">
        <v>6</v>
      </c>
      <c r="P363">
        <v>0.22</v>
      </c>
      <c r="Q363">
        <v>1141</v>
      </c>
      <c r="R363">
        <v>1116</v>
      </c>
      <c r="S363">
        <v>3</v>
      </c>
      <c r="T363">
        <v>0.26</v>
      </c>
      <c r="U363">
        <v>97.81</v>
      </c>
      <c r="V363">
        <v>97.59</v>
      </c>
      <c r="W363">
        <v>1116</v>
      </c>
      <c r="X363">
        <v>8</v>
      </c>
      <c r="Y363">
        <v>0.72</v>
      </c>
      <c r="Z363">
        <v>1627</v>
      </c>
      <c r="AA363">
        <v>1565</v>
      </c>
      <c r="AB363">
        <v>96.19</v>
      </c>
      <c r="AC363">
        <v>1084</v>
      </c>
      <c r="AD363">
        <v>1016</v>
      </c>
      <c r="AE363">
        <v>93.73</v>
      </c>
      <c r="AF363">
        <v>6.25</v>
      </c>
      <c r="AG363">
        <v>6.23</v>
      </c>
      <c r="AH363">
        <v>94.48</v>
      </c>
      <c r="AI363">
        <v>99.65</v>
      </c>
      <c r="AJ363" s="31">
        <f t="shared" ca="1" si="6"/>
        <v>6</v>
      </c>
      <c r="AK363" s="32">
        <v>1.4109347442680775</v>
      </c>
      <c r="AL363" s="33">
        <v>27.498099999999962</v>
      </c>
      <c r="AM363" s="26">
        <v>0</v>
      </c>
      <c r="AN363" s="26">
        <v>0</v>
      </c>
      <c r="AO363" s="26">
        <v>1</v>
      </c>
      <c r="AP363" s="26">
        <v>0</v>
      </c>
      <c r="AQ363" s="26">
        <v>0</v>
      </c>
      <c r="AR363">
        <v>0</v>
      </c>
      <c r="AS363">
        <v>1</v>
      </c>
      <c r="AT363">
        <v>1</v>
      </c>
      <c r="AU363">
        <v>6</v>
      </c>
    </row>
    <row r="364" spans="1:47" x14ac:dyDescent="0.25">
      <c r="A364" s="59">
        <v>41910</v>
      </c>
      <c r="B364" t="s">
        <v>321</v>
      </c>
      <c r="C364" t="s">
        <v>7</v>
      </c>
      <c r="D364" t="s">
        <v>397</v>
      </c>
      <c r="E364" t="s">
        <v>342</v>
      </c>
      <c r="F364" t="s">
        <v>398</v>
      </c>
      <c r="G364">
        <v>4</v>
      </c>
      <c r="H364">
        <v>56</v>
      </c>
      <c r="I364">
        <v>23</v>
      </c>
      <c r="J364">
        <v>16.63</v>
      </c>
      <c r="K364">
        <v>8319</v>
      </c>
      <c r="L364">
        <v>0</v>
      </c>
      <c r="M364">
        <v>0</v>
      </c>
      <c r="N364">
        <v>8319</v>
      </c>
      <c r="O364">
        <v>10</v>
      </c>
      <c r="P364">
        <v>0.12</v>
      </c>
      <c r="Q364">
        <v>3017</v>
      </c>
      <c r="R364">
        <v>2916</v>
      </c>
      <c r="S364">
        <v>81</v>
      </c>
      <c r="T364">
        <v>2.68</v>
      </c>
      <c r="U364">
        <v>96.65</v>
      </c>
      <c r="V364">
        <v>96.54</v>
      </c>
      <c r="W364">
        <v>2916</v>
      </c>
      <c r="X364">
        <v>7</v>
      </c>
      <c r="Y364">
        <v>0.24</v>
      </c>
      <c r="Z364">
        <v>1060</v>
      </c>
      <c r="AA364">
        <v>1039</v>
      </c>
      <c r="AB364">
        <v>98.02</v>
      </c>
      <c r="AC364">
        <v>768</v>
      </c>
      <c r="AD364">
        <v>759</v>
      </c>
      <c r="AE364">
        <v>98.83</v>
      </c>
      <c r="AF364">
        <v>44.2</v>
      </c>
      <c r="AG364">
        <v>43.97</v>
      </c>
      <c r="AH364">
        <v>265.77999999999997</v>
      </c>
      <c r="AI364">
        <v>99.49</v>
      </c>
      <c r="AJ364" s="31">
        <f t="shared" ca="1" si="6"/>
        <v>6</v>
      </c>
      <c r="AK364" s="32">
        <v>0.26555386949924126</v>
      </c>
      <c r="AL364" s="33">
        <v>104.38819999999981</v>
      </c>
      <c r="AM364" s="26">
        <v>0</v>
      </c>
      <c r="AN364" s="26">
        <v>0</v>
      </c>
      <c r="AO364" s="26">
        <v>1</v>
      </c>
      <c r="AP364" s="26">
        <v>0</v>
      </c>
      <c r="AQ364" s="26">
        <v>2</v>
      </c>
      <c r="AR364">
        <v>0</v>
      </c>
      <c r="AS364">
        <v>1</v>
      </c>
      <c r="AT364">
        <v>0</v>
      </c>
      <c r="AU364">
        <v>6</v>
      </c>
    </row>
    <row r="365" spans="1:47" x14ac:dyDescent="0.25">
      <c r="A365" s="59">
        <v>41910</v>
      </c>
      <c r="B365" t="s">
        <v>321</v>
      </c>
      <c r="C365" t="s">
        <v>7</v>
      </c>
      <c r="D365" t="s">
        <v>10888</v>
      </c>
      <c r="E365" t="s">
        <v>342</v>
      </c>
      <c r="F365" t="s">
        <v>8968</v>
      </c>
      <c r="G365">
        <v>2</v>
      </c>
      <c r="H365">
        <v>24</v>
      </c>
      <c r="I365">
        <v>11</v>
      </c>
      <c r="J365">
        <v>6.6150000000000002</v>
      </c>
      <c r="K365">
        <v>2759</v>
      </c>
      <c r="L365">
        <v>0</v>
      </c>
      <c r="M365">
        <v>0</v>
      </c>
      <c r="N365">
        <v>2759</v>
      </c>
      <c r="O365">
        <v>1</v>
      </c>
      <c r="P365">
        <v>0.04</v>
      </c>
      <c r="Q365">
        <v>1240</v>
      </c>
      <c r="R365">
        <v>1215</v>
      </c>
      <c r="S365">
        <v>14</v>
      </c>
      <c r="T365">
        <v>1.1299999999999999</v>
      </c>
      <c r="U365">
        <v>97.98</v>
      </c>
      <c r="V365">
        <v>97.95</v>
      </c>
      <c r="W365">
        <v>1215</v>
      </c>
      <c r="X365">
        <v>8</v>
      </c>
      <c r="Y365">
        <v>0.66</v>
      </c>
      <c r="Z365">
        <v>344</v>
      </c>
      <c r="AA365">
        <v>335</v>
      </c>
      <c r="AB365">
        <v>97.38</v>
      </c>
      <c r="AC365">
        <v>307</v>
      </c>
      <c r="AD365">
        <v>304</v>
      </c>
      <c r="AE365">
        <v>99.02</v>
      </c>
      <c r="AF365">
        <v>17.489999999999998</v>
      </c>
      <c r="AG365">
        <v>17.48</v>
      </c>
      <c r="AH365">
        <v>264.38</v>
      </c>
      <c r="AI365">
        <v>99.92</v>
      </c>
      <c r="AJ365" s="31">
        <f t="shared" ca="1" si="6"/>
        <v>6</v>
      </c>
      <c r="AK365" s="32">
        <v>0.67567567567567566</v>
      </c>
      <c r="AL365" s="33">
        <v>25.419999999999963</v>
      </c>
      <c r="AM365" s="26">
        <v>0</v>
      </c>
      <c r="AN365" s="26">
        <v>0</v>
      </c>
      <c r="AO365" s="26">
        <v>1</v>
      </c>
      <c r="AP365" s="26">
        <v>0</v>
      </c>
      <c r="AQ365" s="26">
        <v>0</v>
      </c>
      <c r="AR365">
        <v>0</v>
      </c>
      <c r="AS365">
        <v>1</v>
      </c>
      <c r="AT365">
        <v>0</v>
      </c>
      <c r="AU365">
        <v>1</v>
      </c>
    </row>
    <row r="366" spans="1:47" x14ac:dyDescent="0.25">
      <c r="A366" s="59">
        <v>41910</v>
      </c>
      <c r="B366" t="s">
        <v>321</v>
      </c>
      <c r="C366" t="s">
        <v>7</v>
      </c>
      <c r="D366" t="s">
        <v>361</v>
      </c>
      <c r="E366" t="s">
        <v>342</v>
      </c>
      <c r="F366" t="s">
        <v>364</v>
      </c>
      <c r="G366">
        <v>2</v>
      </c>
      <c r="H366">
        <v>24</v>
      </c>
      <c r="I366">
        <v>11</v>
      </c>
      <c r="J366">
        <v>6.6150000000000002</v>
      </c>
      <c r="K366">
        <v>1097</v>
      </c>
      <c r="L366">
        <v>4</v>
      </c>
      <c r="M366">
        <v>0.36</v>
      </c>
      <c r="N366">
        <v>1066</v>
      </c>
      <c r="O366">
        <v>10</v>
      </c>
      <c r="P366">
        <v>0.94</v>
      </c>
      <c r="Q366">
        <v>426</v>
      </c>
      <c r="R366">
        <v>373</v>
      </c>
      <c r="S366">
        <v>0</v>
      </c>
      <c r="T366">
        <v>0</v>
      </c>
      <c r="U366">
        <v>87.56</v>
      </c>
      <c r="V366">
        <v>86.74</v>
      </c>
      <c r="W366">
        <v>373</v>
      </c>
      <c r="X366">
        <v>23</v>
      </c>
      <c r="Y366">
        <v>6.17</v>
      </c>
      <c r="Z366">
        <v>354</v>
      </c>
      <c r="AA366">
        <v>327</v>
      </c>
      <c r="AB366">
        <v>92.37</v>
      </c>
      <c r="AC366">
        <v>378</v>
      </c>
      <c r="AD366">
        <v>361</v>
      </c>
      <c r="AE366">
        <v>95.5</v>
      </c>
      <c r="AF366">
        <v>6.21</v>
      </c>
      <c r="AG366">
        <v>5.7</v>
      </c>
      <c r="AH366">
        <v>93.85</v>
      </c>
      <c r="AI366">
        <v>91.75</v>
      </c>
      <c r="AJ366" s="31">
        <f t="shared" ca="1" si="6"/>
        <v>6</v>
      </c>
      <c r="AK366" s="32">
        <v>5.6511056511056514</v>
      </c>
      <c r="AL366" s="33">
        <v>56.487600000000022</v>
      </c>
      <c r="AM366" s="26">
        <v>1</v>
      </c>
      <c r="AN366" s="26">
        <v>1</v>
      </c>
      <c r="AO366" s="26">
        <v>4</v>
      </c>
      <c r="AP366" s="26">
        <v>2</v>
      </c>
      <c r="AQ366" s="26">
        <v>7</v>
      </c>
      <c r="AR366">
        <v>1</v>
      </c>
      <c r="AS366">
        <v>1</v>
      </c>
      <c r="AT366">
        <v>7</v>
      </c>
      <c r="AU366">
        <v>7</v>
      </c>
    </row>
    <row r="367" spans="1:47" x14ac:dyDescent="0.25">
      <c r="A367" s="59">
        <v>41910</v>
      </c>
      <c r="B367" t="s">
        <v>321</v>
      </c>
      <c r="C367" t="s">
        <v>33</v>
      </c>
      <c r="D367" t="s">
        <v>401</v>
      </c>
      <c r="E367" t="s">
        <v>400</v>
      </c>
      <c r="F367" t="s">
        <v>666</v>
      </c>
      <c r="G367">
        <v>4</v>
      </c>
      <c r="H367">
        <v>56</v>
      </c>
      <c r="I367">
        <v>23</v>
      </c>
      <c r="J367">
        <v>16.63</v>
      </c>
      <c r="K367">
        <v>4006</v>
      </c>
      <c r="L367">
        <v>0</v>
      </c>
      <c r="M367">
        <v>0</v>
      </c>
      <c r="N367">
        <v>4006</v>
      </c>
      <c r="O367">
        <v>7</v>
      </c>
      <c r="P367">
        <v>0.17</v>
      </c>
      <c r="Q367">
        <v>1939</v>
      </c>
      <c r="R367">
        <v>1894</v>
      </c>
      <c r="S367">
        <v>0</v>
      </c>
      <c r="T367">
        <v>0</v>
      </c>
      <c r="U367">
        <v>97.68</v>
      </c>
      <c r="V367">
        <v>97.51</v>
      </c>
      <c r="W367">
        <v>1894</v>
      </c>
      <c r="X367">
        <v>42</v>
      </c>
      <c r="Y367">
        <v>2.2200000000000002</v>
      </c>
      <c r="Z367">
        <v>130</v>
      </c>
      <c r="AA367">
        <v>130</v>
      </c>
      <c r="AB367">
        <v>100</v>
      </c>
      <c r="AC367">
        <v>133</v>
      </c>
      <c r="AD367">
        <v>129</v>
      </c>
      <c r="AE367">
        <v>96.99</v>
      </c>
      <c r="AF367">
        <v>28.02</v>
      </c>
      <c r="AG367">
        <v>28.02</v>
      </c>
      <c r="AH367">
        <v>168.5</v>
      </c>
      <c r="AI367">
        <v>100</v>
      </c>
      <c r="AJ367" s="31">
        <f t="shared" ca="1" si="6"/>
        <v>6</v>
      </c>
      <c r="AK367" s="32">
        <v>2.2187004754358162</v>
      </c>
      <c r="AL367" s="33">
        <v>48.281099999999896</v>
      </c>
      <c r="AM367" s="26">
        <v>0</v>
      </c>
      <c r="AN367" s="26">
        <v>0</v>
      </c>
      <c r="AO367" s="26">
        <v>2</v>
      </c>
      <c r="AP367" s="26">
        <v>0</v>
      </c>
      <c r="AQ367" s="26">
        <v>0</v>
      </c>
      <c r="AR367">
        <v>1</v>
      </c>
      <c r="AS367">
        <v>1</v>
      </c>
      <c r="AT367">
        <v>5</v>
      </c>
      <c r="AU367">
        <v>2</v>
      </c>
    </row>
    <row r="368" spans="1:47" x14ac:dyDescent="0.25">
      <c r="A368" s="59">
        <v>41910</v>
      </c>
      <c r="B368" t="s">
        <v>321</v>
      </c>
      <c r="C368" t="s">
        <v>33</v>
      </c>
      <c r="D368" t="s">
        <v>10812</v>
      </c>
      <c r="E368" t="s">
        <v>400</v>
      </c>
      <c r="F368" t="s">
        <v>9448</v>
      </c>
      <c r="G368">
        <v>6</v>
      </c>
      <c r="H368">
        <v>88</v>
      </c>
      <c r="I368">
        <v>35</v>
      </c>
      <c r="J368">
        <v>27.34</v>
      </c>
      <c r="K368">
        <v>3767</v>
      </c>
      <c r="L368">
        <v>0</v>
      </c>
      <c r="M368">
        <v>0</v>
      </c>
      <c r="N368">
        <v>3767</v>
      </c>
      <c r="O368">
        <v>0</v>
      </c>
      <c r="P368">
        <v>0</v>
      </c>
      <c r="Q368">
        <v>1602</v>
      </c>
      <c r="R368">
        <v>1544</v>
      </c>
      <c r="S368">
        <v>52</v>
      </c>
      <c r="T368">
        <v>3.25</v>
      </c>
      <c r="U368">
        <v>96.38</v>
      </c>
      <c r="V368">
        <v>96.38</v>
      </c>
      <c r="W368">
        <v>1544</v>
      </c>
      <c r="X368">
        <v>4</v>
      </c>
      <c r="Y368">
        <v>0.26</v>
      </c>
      <c r="Z368">
        <v>141</v>
      </c>
      <c r="AA368">
        <v>135</v>
      </c>
      <c r="AB368">
        <v>95.74</v>
      </c>
      <c r="AC368">
        <v>78</v>
      </c>
      <c r="AD368">
        <v>76</v>
      </c>
      <c r="AE368">
        <v>97.44</v>
      </c>
      <c r="AF368">
        <v>30.94</v>
      </c>
      <c r="AG368">
        <v>30.94</v>
      </c>
      <c r="AH368">
        <v>113.18</v>
      </c>
      <c r="AI368">
        <v>100</v>
      </c>
      <c r="AJ368" s="31">
        <f t="shared" ca="1" si="6"/>
        <v>6</v>
      </c>
      <c r="AK368" s="32">
        <v>0.26936026936026936</v>
      </c>
      <c r="AL368" s="33">
        <v>57.992400000000067</v>
      </c>
      <c r="AM368" s="26">
        <v>0</v>
      </c>
      <c r="AN368" s="26">
        <v>0</v>
      </c>
      <c r="AO368" s="26">
        <v>1</v>
      </c>
      <c r="AP368" s="26">
        <v>0</v>
      </c>
      <c r="AQ368" s="26">
        <v>2</v>
      </c>
      <c r="AR368">
        <v>0</v>
      </c>
      <c r="AS368">
        <v>1</v>
      </c>
      <c r="AT368">
        <v>0</v>
      </c>
      <c r="AU368">
        <v>4</v>
      </c>
    </row>
    <row r="369" spans="1:47" x14ac:dyDescent="0.25">
      <c r="A369" s="59">
        <v>41910</v>
      </c>
      <c r="B369" t="s">
        <v>321</v>
      </c>
      <c r="C369" t="s">
        <v>33</v>
      </c>
      <c r="D369" t="s">
        <v>10644</v>
      </c>
      <c r="E369" t="s">
        <v>389</v>
      </c>
      <c r="F369" t="s">
        <v>9501</v>
      </c>
      <c r="G369">
        <v>4</v>
      </c>
      <c r="H369">
        <v>56</v>
      </c>
      <c r="I369">
        <v>23</v>
      </c>
      <c r="J369">
        <v>16.63</v>
      </c>
      <c r="K369">
        <v>9884</v>
      </c>
      <c r="L369">
        <v>33</v>
      </c>
      <c r="M369">
        <v>0.33</v>
      </c>
      <c r="N369">
        <v>9821</v>
      </c>
      <c r="O369">
        <v>19</v>
      </c>
      <c r="P369">
        <v>0.19</v>
      </c>
      <c r="Q369">
        <v>2938</v>
      </c>
      <c r="R369">
        <v>2859</v>
      </c>
      <c r="S369">
        <v>37</v>
      </c>
      <c r="T369">
        <v>1.26</v>
      </c>
      <c r="U369">
        <v>97.31</v>
      </c>
      <c r="V369">
        <v>97.12</v>
      </c>
      <c r="W369">
        <v>2859</v>
      </c>
      <c r="X369">
        <v>11</v>
      </c>
      <c r="Y369">
        <v>0.38</v>
      </c>
      <c r="Z369">
        <v>916</v>
      </c>
      <c r="AA369">
        <v>841</v>
      </c>
      <c r="AB369">
        <v>91.81</v>
      </c>
      <c r="AC369">
        <v>691</v>
      </c>
      <c r="AD369">
        <v>664</v>
      </c>
      <c r="AE369">
        <v>96.09</v>
      </c>
      <c r="AF369">
        <v>41.61</v>
      </c>
      <c r="AG369">
        <v>41.44</v>
      </c>
      <c r="AH369">
        <v>250.23</v>
      </c>
      <c r="AI369">
        <v>99.59</v>
      </c>
      <c r="AJ369" s="31">
        <f t="shared" ca="1" si="6"/>
        <v>6</v>
      </c>
      <c r="AK369" s="32">
        <v>0.41014168530947054</v>
      </c>
      <c r="AL369" s="33">
        <v>84.614399999999861</v>
      </c>
      <c r="AM369" s="26">
        <v>0</v>
      </c>
      <c r="AN369" s="26">
        <v>0</v>
      </c>
      <c r="AO369" s="26">
        <v>1</v>
      </c>
      <c r="AP369" s="26">
        <v>0</v>
      </c>
      <c r="AQ369" s="26">
        <v>0</v>
      </c>
      <c r="AR369">
        <v>0</v>
      </c>
      <c r="AS369">
        <v>1</v>
      </c>
      <c r="AT369">
        <v>0</v>
      </c>
      <c r="AU369">
        <v>3</v>
      </c>
    </row>
    <row r="370" spans="1:47" x14ac:dyDescent="0.25">
      <c r="A370" s="59">
        <v>41910</v>
      </c>
      <c r="B370" t="s">
        <v>321</v>
      </c>
      <c r="C370" t="s">
        <v>33</v>
      </c>
      <c r="D370" t="s">
        <v>10833</v>
      </c>
      <c r="E370" t="s">
        <v>389</v>
      </c>
      <c r="F370" t="s">
        <v>9630</v>
      </c>
      <c r="G370">
        <v>2</v>
      </c>
      <c r="H370">
        <v>24</v>
      </c>
      <c r="I370">
        <v>11</v>
      </c>
      <c r="J370">
        <v>6.6150000000000002</v>
      </c>
      <c r="K370">
        <v>2188</v>
      </c>
      <c r="L370">
        <v>14</v>
      </c>
      <c r="M370">
        <v>0.64</v>
      </c>
      <c r="N370">
        <v>2154</v>
      </c>
      <c r="O370">
        <v>3</v>
      </c>
      <c r="P370">
        <v>0.14000000000000001</v>
      </c>
      <c r="Q370">
        <v>554</v>
      </c>
      <c r="R370">
        <v>535</v>
      </c>
      <c r="S370">
        <v>0</v>
      </c>
      <c r="T370">
        <v>0</v>
      </c>
      <c r="U370">
        <v>96.57</v>
      </c>
      <c r="V370">
        <v>96.44</v>
      </c>
      <c r="W370">
        <v>535</v>
      </c>
      <c r="X370">
        <v>0</v>
      </c>
      <c r="Y370">
        <v>0</v>
      </c>
      <c r="Z370">
        <v>178</v>
      </c>
      <c r="AA370">
        <v>175</v>
      </c>
      <c r="AB370">
        <v>98.31</v>
      </c>
      <c r="AC370">
        <v>176</v>
      </c>
      <c r="AD370">
        <v>173</v>
      </c>
      <c r="AE370">
        <v>98.3</v>
      </c>
      <c r="AF370">
        <v>5.94</v>
      </c>
      <c r="AG370">
        <v>1.7</v>
      </c>
      <c r="AH370">
        <v>89.83</v>
      </c>
      <c r="AI370">
        <v>28.59</v>
      </c>
      <c r="AJ370" s="31">
        <f t="shared" ca="1" si="6"/>
        <v>6</v>
      </c>
      <c r="AK370" s="32">
        <v>0</v>
      </c>
      <c r="AL370" s="33">
        <v>19.722400000000011</v>
      </c>
      <c r="AM370" s="26">
        <v>0</v>
      </c>
      <c r="AN370" s="26">
        <v>0</v>
      </c>
      <c r="AO370" s="26">
        <v>1</v>
      </c>
      <c r="AP370" s="26">
        <v>0</v>
      </c>
      <c r="AQ370" s="26">
        <v>0</v>
      </c>
      <c r="AR370">
        <v>0</v>
      </c>
      <c r="AS370">
        <v>1</v>
      </c>
      <c r="AT370">
        <v>0</v>
      </c>
      <c r="AU370">
        <v>2</v>
      </c>
    </row>
    <row r="371" spans="1:47" x14ac:dyDescent="0.25">
      <c r="A371" s="59">
        <v>41910</v>
      </c>
      <c r="B371" t="s">
        <v>321</v>
      </c>
      <c r="C371" t="s">
        <v>33</v>
      </c>
      <c r="D371" t="s">
        <v>609</v>
      </c>
      <c r="E371" t="s">
        <v>389</v>
      </c>
      <c r="F371" t="s">
        <v>610</v>
      </c>
      <c r="G371">
        <v>4</v>
      </c>
      <c r="H371">
        <v>56</v>
      </c>
      <c r="I371">
        <v>23</v>
      </c>
      <c r="J371">
        <v>16.63</v>
      </c>
      <c r="K371">
        <v>1325</v>
      </c>
      <c r="L371">
        <v>0</v>
      </c>
      <c r="M371">
        <v>0</v>
      </c>
      <c r="N371">
        <v>1325</v>
      </c>
      <c r="O371">
        <v>1</v>
      </c>
      <c r="P371">
        <v>0.08</v>
      </c>
      <c r="Q371">
        <v>582</v>
      </c>
      <c r="R371">
        <v>570</v>
      </c>
      <c r="S371">
        <v>0</v>
      </c>
      <c r="T371">
        <v>0</v>
      </c>
      <c r="U371">
        <v>97.94</v>
      </c>
      <c r="V371">
        <v>97.86</v>
      </c>
      <c r="W371">
        <v>570</v>
      </c>
      <c r="X371">
        <v>1</v>
      </c>
      <c r="Y371">
        <v>0.18</v>
      </c>
      <c r="Z371">
        <v>1019</v>
      </c>
      <c r="AA371">
        <v>1005</v>
      </c>
      <c r="AB371">
        <v>98.63</v>
      </c>
      <c r="AC371">
        <v>778</v>
      </c>
      <c r="AD371">
        <v>741</v>
      </c>
      <c r="AE371">
        <v>95.24</v>
      </c>
      <c r="AF371">
        <v>3.87</v>
      </c>
      <c r="AG371">
        <v>0.23</v>
      </c>
      <c r="AH371">
        <v>23.26</v>
      </c>
      <c r="AI371">
        <v>6.02</v>
      </c>
      <c r="AJ371" s="31">
        <f t="shared" ca="1" si="6"/>
        <v>6</v>
      </c>
      <c r="AK371" s="32">
        <v>0.32679738562091504</v>
      </c>
      <c r="AL371" s="33">
        <v>12.454800000000002</v>
      </c>
      <c r="AM371" s="26">
        <v>0</v>
      </c>
      <c r="AN371" s="26">
        <v>0</v>
      </c>
      <c r="AO371" s="26">
        <v>1</v>
      </c>
      <c r="AP371" s="26">
        <v>0</v>
      </c>
      <c r="AQ371" s="26">
        <v>0</v>
      </c>
      <c r="AR371">
        <v>0</v>
      </c>
      <c r="AS371">
        <v>1</v>
      </c>
      <c r="AT371">
        <v>0</v>
      </c>
      <c r="AU371">
        <v>7</v>
      </c>
    </row>
    <row r="372" spans="1:47" x14ac:dyDescent="0.25">
      <c r="A372" s="59">
        <v>41910</v>
      </c>
      <c r="B372" t="s">
        <v>321</v>
      </c>
      <c r="C372" t="s">
        <v>33</v>
      </c>
      <c r="D372" t="s">
        <v>10774</v>
      </c>
      <c r="E372" t="s">
        <v>389</v>
      </c>
      <c r="F372" t="s">
        <v>9797</v>
      </c>
      <c r="G372">
        <v>4</v>
      </c>
      <c r="H372">
        <v>56</v>
      </c>
      <c r="I372">
        <v>23</v>
      </c>
      <c r="J372">
        <v>16.63</v>
      </c>
      <c r="K372">
        <v>2850</v>
      </c>
      <c r="L372">
        <v>21</v>
      </c>
      <c r="M372">
        <v>0.74</v>
      </c>
      <c r="N372">
        <v>2829</v>
      </c>
      <c r="O372">
        <v>4</v>
      </c>
      <c r="P372">
        <v>0.14000000000000001</v>
      </c>
      <c r="Q372">
        <v>1270</v>
      </c>
      <c r="R372">
        <v>1265</v>
      </c>
      <c r="S372">
        <v>0</v>
      </c>
      <c r="T372">
        <v>0</v>
      </c>
      <c r="U372">
        <v>99.61</v>
      </c>
      <c r="V372">
        <v>99.47</v>
      </c>
      <c r="W372">
        <v>1265</v>
      </c>
      <c r="X372">
        <v>32</v>
      </c>
      <c r="Y372">
        <v>2.5299999999999998</v>
      </c>
      <c r="Z372">
        <v>412</v>
      </c>
      <c r="AA372">
        <v>411</v>
      </c>
      <c r="AB372">
        <v>99.76</v>
      </c>
      <c r="AC372">
        <v>460</v>
      </c>
      <c r="AD372">
        <v>456</v>
      </c>
      <c r="AE372">
        <v>99.13</v>
      </c>
      <c r="AF372">
        <v>19.27</v>
      </c>
      <c r="AG372">
        <v>18.97</v>
      </c>
      <c r="AH372">
        <v>115.89</v>
      </c>
      <c r="AI372">
        <v>98.42</v>
      </c>
      <c r="AJ372" s="31">
        <f t="shared" ca="1" si="6"/>
        <v>6</v>
      </c>
      <c r="AK372" s="32">
        <v>2.4427480916030535</v>
      </c>
      <c r="AL372" s="33">
        <v>6.731000000000015</v>
      </c>
      <c r="AM372" s="26">
        <v>0</v>
      </c>
      <c r="AN372" s="26">
        <v>0</v>
      </c>
      <c r="AO372" s="26">
        <v>1</v>
      </c>
      <c r="AP372" s="26">
        <v>0</v>
      </c>
      <c r="AQ372" s="26">
        <v>0</v>
      </c>
      <c r="AR372">
        <v>1</v>
      </c>
      <c r="AS372">
        <v>0</v>
      </c>
      <c r="AT372">
        <v>1</v>
      </c>
      <c r="AU372">
        <v>0</v>
      </c>
    </row>
    <row r="373" spans="1:47" x14ac:dyDescent="0.25">
      <c r="A373" s="59">
        <v>41910</v>
      </c>
      <c r="B373" t="s">
        <v>321</v>
      </c>
      <c r="C373" t="s">
        <v>33</v>
      </c>
      <c r="D373" t="s">
        <v>612</v>
      </c>
      <c r="E373" t="s">
        <v>389</v>
      </c>
      <c r="F373" t="s">
        <v>613</v>
      </c>
      <c r="G373">
        <v>4</v>
      </c>
      <c r="H373">
        <v>56</v>
      </c>
      <c r="I373">
        <v>23</v>
      </c>
      <c r="J373">
        <v>16.63</v>
      </c>
      <c r="K373">
        <v>3913</v>
      </c>
      <c r="L373">
        <v>0</v>
      </c>
      <c r="M373">
        <v>0</v>
      </c>
      <c r="N373">
        <v>3888</v>
      </c>
      <c r="O373">
        <v>2</v>
      </c>
      <c r="P373">
        <v>0.05</v>
      </c>
      <c r="Q373">
        <v>1807</v>
      </c>
      <c r="R373">
        <v>1740</v>
      </c>
      <c r="S373">
        <v>0</v>
      </c>
      <c r="T373">
        <v>0</v>
      </c>
      <c r="U373">
        <v>96.29</v>
      </c>
      <c r="V373">
        <v>96.24</v>
      </c>
      <c r="W373">
        <v>1740</v>
      </c>
      <c r="X373">
        <v>9</v>
      </c>
      <c r="Y373">
        <v>0.52</v>
      </c>
      <c r="Z373">
        <v>1386</v>
      </c>
      <c r="AA373">
        <v>1324</v>
      </c>
      <c r="AB373">
        <v>95.53</v>
      </c>
      <c r="AC373">
        <v>1432</v>
      </c>
      <c r="AD373">
        <v>1351</v>
      </c>
      <c r="AE373">
        <v>94.34</v>
      </c>
      <c r="AF373">
        <v>26.83</v>
      </c>
      <c r="AG373">
        <v>26.67</v>
      </c>
      <c r="AH373">
        <v>161.31</v>
      </c>
      <c r="AI373">
        <v>99.43</v>
      </c>
      <c r="AJ373" s="31">
        <f t="shared" ca="1" si="6"/>
        <v>6</v>
      </c>
      <c r="AK373" s="32">
        <v>0.50933786078098475</v>
      </c>
      <c r="AL373" s="33">
        <v>67.94320000000009</v>
      </c>
      <c r="AM373" s="26">
        <v>0</v>
      </c>
      <c r="AN373" s="26">
        <v>0</v>
      </c>
      <c r="AO373" s="26">
        <v>1</v>
      </c>
      <c r="AP373" s="26">
        <v>0</v>
      </c>
      <c r="AQ373" s="26">
        <v>2</v>
      </c>
      <c r="AR373">
        <v>0</v>
      </c>
      <c r="AS373">
        <v>1</v>
      </c>
      <c r="AT373">
        <v>0</v>
      </c>
      <c r="AU373">
        <v>6</v>
      </c>
    </row>
    <row r="374" spans="1:47" x14ac:dyDescent="0.25">
      <c r="A374" s="59">
        <v>41910</v>
      </c>
      <c r="B374" t="s">
        <v>321</v>
      </c>
      <c r="C374" t="s">
        <v>34</v>
      </c>
      <c r="D374" t="s">
        <v>403</v>
      </c>
      <c r="E374" t="s">
        <v>341</v>
      </c>
      <c r="F374" t="s">
        <v>404</v>
      </c>
      <c r="G374">
        <v>4</v>
      </c>
      <c r="H374">
        <v>56</v>
      </c>
      <c r="I374">
        <v>23</v>
      </c>
      <c r="J374">
        <v>16.63</v>
      </c>
      <c r="K374">
        <v>5098</v>
      </c>
      <c r="L374">
        <v>0</v>
      </c>
      <c r="M374">
        <v>0</v>
      </c>
      <c r="N374">
        <v>5098</v>
      </c>
      <c r="O374">
        <v>122</v>
      </c>
      <c r="P374">
        <v>2.39</v>
      </c>
      <c r="Q374">
        <v>1761</v>
      </c>
      <c r="R374">
        <v>1713</v>
      </c>
      <c r="S374">
        <v>0</v>
      </c>
      <c r="T374">
        <v>0</v>
      </c>
      <c r="U374">
        <v>97.27</v>
      </c>
      <c r="V374">
        <v>94.95</v>
      </c>
      <c r="W374">
        <v>1713</v>
      </c>
      <c r="X374">
        <v>13</v>
      </c>
      <c r="Y374">
        <v>0.76</v>
      </c>
      <c r="Z374">
        <v>791</v>
      </c>
      <c r="AA374">
        <v>747</v>
      </c>
      <c r="AB374">
        <v>94.44</v>
      </c>
      <c r="AC374">
        <v>858</v>
      </c>
      <c r="AD374">
        <v>766</v>
      </c>
      <c r="AE374">
        <v>89.28</v>
      </c>
      <c r="AF374">
        <v>17.63</v>
      </c>
      <c r="AG374">
        <v>13.59</v>
      </c>
      <c r="AH374">
        <v>105.99</v>
      </c>
      <c r="AI374">
        <v>77.08</v>
      </c>
      <c r="AJ374" s="31">
        <f t="shared" ca="1" si="6"/>
        <v>6</v>
      </c>
      <c r="AK374" s="32">
        <v>0.75057736720554269</v>
      </c>
      <c r="AL374" s="33">
        <v>88.930499999999952</v>
      </c>
      <c r="AM374" s="26">
        <v>0</v>
      </c>
      <c r="AN374" s="26">
        <v>1</v>
      </c>
      <c r="AO374" s="26">
        <v>2</v>
      </c>
      <c r="AP374" s="26">
        <v>0</v>
      </c>
      <c r="AQ374" s="26">
        <v>3</v>
      </c>
      <c r="AR374">
        <v>0</v>
      </c>
      <c r="AS374">
        <v>1</v>
      </c>
      <c r="AT374">
        <v>1</v>
      </c>
      <c r="AU374">
        <v>7</v>
      </c>
    </row>
    <row r="375" spans="1:47" x14ac:dyDescent="0.25">
      <c r="A375" s="59">
        <v>41910</v>
      </c>
      <c r="B375" t="s">
        <v>321</v>
      </c>
      <c r="C375" t="s">
        <v>34</v>
      </c>
      <c r="D375" t="s">
        <v>614</v>
      </c>
      <c r="E375" t="s">
        <v>341</v>
      </c>
      <c r="F375" t="s">
        <v>615</v>
      </c>
      <c r="G375">
        <v>4</v>
      </c>
      <c r="H375">
        <v>56</v>
      </c>
      <c r="I375">
        <v>23</v>
      </c>
      <c r="J375">
        <v>16.63</v>
      </c>
      <c r="K375">
        <v>2138</v>
      </c>
      <c r="L375">
        <v>0</v>
      </c>
      <c r="M375">
        <v>0</v>
      </c>
      <c r="N375">
        <v>2138</v>
      </c>
      <c r="O375">
        <v>2</v>
      </c>
      <c r="P375">
        <v>0.09</v>
      </c>
      <c r="Q375">
        <v>827</v>
      </c>
      <c r="R375">
        <v>787</v>
      </c>
      <c r="S375">
        <v>0</v>
      </c>
      <c r="T375">
        <v>0</v>
      </c>
      <c r="U375">
        <v>95.16</v>
      </c>
      <c r="V375">
        <v>95.07</v>
      </c>
      <c r="W375">
        <v>787</v>
      </c>
      <c r="X375">
        <v>4</v>
      </c>
      <c r="Y375">
        <v>0.51</v>
      </c>
      <c r="Z375">
        <v>61</v>
      </c>
      <c r="AA375">
        <v>60</v>
      </c>
      <c r="AB375">
        <v>98.36</v>
      </c>
      <c r="AC375">
        <v>56</v>
      </c>
      <c r="AD375">
        <v>56</v>
      </c>
      <c r="AE375">
        <v>100</v>
      </c>
      <c r="AF375">
        <v>9.51</v>
      </c>
      <c r="AG375">
        <v>0.26</v>
      </c>
      <c r="AH375">
        <v>57.2</v>
      </c>
      <c r="AI375">
        <v>2.79</v>
      </c>
      <c r="AJ375" s="31">
        <f t="shared" ca="1" si="6"/>
        <v>6</v>
      </c>
      <c r="AK375" s="32">
        <v>0.51085568326947639</v>
      </c>
      <c r="AL375" s="33">
        <v>40.771100000000054</v>
      </c>
      <c r="AM375" s="26">
        <v>0</v>
      </c>
      <c r="AN375" s="26">
        <v>0</v>
      </c>
      <c r="AO375" s="26">
        <v>1</v>
      </c>
      <c r="AP375" s="26">
        <v>0</v>
      </c>
      <c r="AQ375" s="26">
        <v>0</v>
      </c>
      <c r="AR375">
        <v>0</v>
      </c>
      <c r="AS375">
        <v>1</v>
      </c>
      <c r="AT375">
        <v>0</v>
      </c>
      <c r="AU375">
        <v>6</v>
      </c>
    </row>
    <row r="376" spans="1:47" x14ac:dyDescent="0.25">
      <c r="A376" s="59">
        <v>41910</v>
      </c>
      <c r="B376" t="s">
        <v>321</v>
      </c>
      <c r="C376" t="s">
        <v>34</v>
      </c>
      <c r="D376" t="s">
        <v>427</v>
      </c>
      <c r="E376" t="s">
        <v>341</v>
      </c>
      <c r="F376" t="s">
        <v>428</v>
      </c>
      <c r="G376">
        <v>2</v>
      </c>
      <c r="H376">
        <v>24</v>
      </c>
      <c r="I376">
        <v>11</v>
      </c>
      <c r="J376">
        <v>6.6150000000000002</v>
      </c>
      <c r="K376">
        <v>1133</v>
      </c>
      <c r="L376">
        <v>1</v>
      </c>
      <c r="M376">
        <v>0.09</v>
      </c>
      <c r="N376">
        <v>1132</v>
      </c>
      <c r="O376">
        <v>2</v>
      </c>
      <c r="P376">
        <v>0.18</v>
      </c>
      <c r="Q376">
        <v>439</v>
      </c>
      <c r="R376">
        <v>424</v>
      </c>
      <c r="S376">
        <v>0</v>
      </c>
      <c r="T376">
        <v>0</v>
      </c>
      <c r="U376">
        <v>96.58</v>
      </c>
      <c r="V376">
        <v>96.41</v>
      </c>
      <c r="W376">
        <v>424</v>
      </c>
      <c r="X376">
        <v>5</v>
      </c>
      <c r="Y376">
        <v>1.18</v>
      </c>
      <c r="Z376">
        <v>679</v>
      </c>
      <c r="AA376">
        <v>666</v>
      </c>
      <c r="AB376">
        <v>98.09</v>
      </c>
      <c r="AC376">
        <v>533</v>
      </c>
      <c r="AD376">
        <v>495</v>
      </c>
      <c r="AE376">
        <v>92.87</v>
      </c>
      <c r="AF376">
        <v>3.55</v>
      </c>
      <c r="AG376">
        <v>3.42</v>
      </c>
      <c r="AH376">
        <v>53.61</v>
      </c>
      <c r="AI376">
        <v>96.5</v>
      </c>
      <c r="AJ376" s="31">
        <f t="shared" ca="1" si="6"/>
        <v>6</v>
      </c>
      <c r="AK376" s="32">
        <v>1.9762845849802373</v>
      </c>
      <c r="AL376" s="33">
        <v>15.760100000000016</v>
      </c>
      <c r="AM376" s="26">
        <v>0</v>
      </c>
      <c r="AN376" s="26">
        <v>0</v>
      </c>
      <c r="AO376" s="26">
        <v>1</v>
      </c>
      <c r="AP376" s="26">
        <v>0</v>
      </c>
      <c r="AQ376" s="26">
        <v>2</v>
      </c>
      <c r="AR376">
        <v>0</v>
      </c>
      <c r="AS376">
        <v>1</v>
      </c>
      <c r="AT376">
        <v>1</v>
      </c>
      <c r="AU376">
        <v>7</v>
      </c>
    </row>
    <row r="377" spans="1:47" x14ac:dyDescent="0.25">
      <c r="A377" s="59">
        <v>41910</v>
      </c>
      <c r="B377" t="s">
        <v>321</v>
      </c>
      <c r="C377" t="s">
        <v>34</v>
      </c>
      <c r="D377" t="s">
        <v>617</v>
      </c>
      <c r="E377" t="s">
        <v>341</v>
      </c>
      <c r="F377" t="s">
        <v>618</v>
      </c>
      <c r="G377">
        <v>4</v>
      </c>
      <c r="H377">
        <v>56</v>
      </c>
      <c r="I377">
        <v>23</v>
      </c>
      <c r="J377">
        <v>16.63</v>
      </c>
      <c r="K377">
        <v>6299</v>
      </c>
      <c r="L377">
        <v>0</v>
      </c>
      <c r="M377">
        <v>0</v>
      </c>
      <c r="N377">
        <v>6299</v>
      </c>
      <c r="O377">
        <v>149</v>
      </c>
      <c r="P377">
        <v>2.37</v>
      </c>
      <c r="Q377">
        <v>1547</v>
      </c>
      <c r="R377">
        <v>1518</v>
      </c>
      <c r="S377">
        <v>0</v>
      </c>
      <c r="T377">
        <v>0</v>
      </c>
      <c r="U377">
        <v>98.13</v>
      </c>
      <c r="V377">
        <v>95.8</v>
      </c>
      <c r="W377">
        <v>1518</v>
      </c>
      <c r="X377">
        <v>3</v>
      </c>
      <c r="Y377">
        <v>0.2</v>
      </c>
      <c r="Z377">
        <v>202</v>
      </c>
      <c r="AA377">
        <v>201</v>
      </c>
      <c r="AB377">
        <v>99.5</v>
      </c>
      <c r="AC377">
        <v>185</v>
      </c>
      <c r="AD377">
        <v>183</v>
      </c>
      <c r="AE377">
        <v>98.92</v>
      </c>
      <c r="AF377">
        <v>15.36</v>
      </c>
      <c r="AG377">
        <v>10.45</v>
      </c>
      <c r="AH377">
        <v>92.39</v>
      </c>
      <c r="AI377">
        <v>68.02</v>
      </c>
      <c r="AJ377" s="31">
        <f t="shared" ca="1" si="6"/>
        <v>6</v>
      </c>
      <c r="AK377" s="32">
        <v>0.2</v>
      </c>
      <c r="AL377" s="33">
        <v>64.974000000000046</v>
      </c>
      <c r="AM377" s="26">
        <v>0</v>
      </c>
      <c r="AN377" s="26">
        <v>0</v>
      </c>
      <c r="AO377" s="26">
        <v>1</v>
      </c>
      <c r="AP377" s="26">
        <v>0</v>
      </c>
      <c r="AQ377" s="26">
        <v>0</v>
      </c>
      <c r="AR377">
        <v>0</v>
      </c>
      <c r="AS377">
        <v>1</v>
      </c>
      <c r="AT377">
        <v>0</v>
      </c>
      <c r="AU377">
        <v>7</v>
      </c>
    </row>
    <row r="378" spans="1:47" x14ac:dyDescent="0.25">
      <c r="A378" s="59">
        <v>41910</v>
      </c>
      <c r="B378" t="s">
        <v>321</v>
      </c>
      <c r="C378" t="s">
        <v>34</v>
      </c>
      <c r="D378" t="s">
        <v>10751</v>
      </c>
      <c r="E378" t="s">
        <v>341</v>
      </c>
      <c r="F378" t="s">
        <v>1213</v>
      </c>
      <c r="G378">
        <v>4</v>
      </c>
      <c r="H378">
        <v>56</v>
      </c>
      <c r="I378">
        <v>23</v>
      </c>
      <c r="J378">
        <v>16.63</v>
      </c>
      <c r="K378">
        <v>5105</v>
      </c>
      <c r="L378">
        <v>0</v>
      </c>
      <c r="M378">
        <v>0</v>
      </c>
      <c r="N378">
        <v>5105</v>
      </c>
      <c r="O378">
        <v>45</v>
      </c>
      <c r="P378">
        <v>0.88</v>
      </c>
      <c r="Q378">
        <v>2017</v>
      </c>
      <c r="R378">
        <v>1976</v>
      </c>
      <c r="S378">
        <v>0</v>
      </c>
      <c r="T378">
        <v>0</v>
      </c>
      <c r="U378">
        <v>97.97</v>
      </c>
      <c r="V378">
        <v>97.1</v>
      </c>
      <c r="W378">
        <v>1976</v>
      </c>
      <c r="X378">
        <v>13</v>
      </c>
      <c r="Y378">
        <v>0.66</v>
      </c>
      <c r="Z378">
        <v>1883</v>
      </c>
      <c r="AA378">
        <v>1835</v>
      </c>
      <c r="AB378">
        <v>97.45</v>
      </c>
      <c r="AC378">
        <v>1733</v>
      </c>
      <c r="AD378">
        <v>1666</v>
      </c>
      <c r="AE378">
        <v>96.13</v>
      </c>
      <c r="AF378">
        <v>24.04</v>
      </c>
      <c r="AG378">
        <v>23.91</v>
      </c>
      <c r="AH378">
        <v>144.56</v>
      </c>
      <c r="AI378">
        <v>99.44</v>
      </c>
      <c r="AJ378" s="31">
        <f t="shared" ca="1" si="6"/>
        <v>6</v>
      </c>
      <c r="AK378" s="32">
        <v>0.71942446043165476</v>
      </c>
      <c r="AL378" s="33">
        <v>58.493000000000109</v>
      </c>
      <c r="AM378" s="26">
        <v>0</v>
      </c>
      <c r="AN378" s="26">
        <v>0</v>
      </c>
      <c r="AO378" s="26">
        <v>1</v>
      </c>
      <c r="AP378" s="26">
        <v>0</v>
      </c>
      <c r="AQ378" s="26">
        <v>0</v>
      </c>
      <c r="AR378">
        <v>0</v>
      </c>
      <c r="AS378">
        <v>1</v>
      </c>
      <c r="AT378">
        <v>0</v>
      </c>
      <c r="AU378">
        <v>3</v>
      </c>
    </row>
    <row r="379" spans="1:47" x14ac:dyDescent="0.25">
      <c r="A379" s="59">
        <v>41910</v>
      </c>
      <c r="B379" t="s">
        <v>321</v>
      </c>
      <c r="C379" t="s">
        <v>34</v>
      </c>
      <c r="D379" t="s">
        <v>10835</v>
      </c>
      <c r="E379" t="s">
        <v>341</v>
      </c>
      <c r="F379" t="s">
        <v>10393</v>
      </c>
      <c r="G379">
        <v>2</v>
      </c>
      <c r="H379">
        <v>24</v>
      </c>
      <c r="I379">
        <v>11</v>
      </c>
      <c r="J379">
        <v>6.6150000000000002</v>
      </c>
      <c r="K379">
        <v>3654</v>
      </c>
      <c r="L379">
        <v>1</v>
      </c>
      <c r="M379">
        <v>0.03</v>
      </c>
      <c r="N379">
        <v>3653</v>
      </c>
      <c r="O379">
        <v>0</v>
      </c>
      <c r="P379">
        <v>0</v>
      </c>
      <c r="Q379">
        <v>1444</v>
      </c>
      <c r="R379">
        <v>1397</v>
      </c>
      <c r="S379">
        <v>25</v>
      </c>
      <c r="T379">
        <v>1.73</v>
      </c>
      <c r="U379">
        <v>96.75</v>
      </c>
      <c r="V379">
        <v>96.75</v>
      </c>
      <c r="W379">
        <v>1397</v>
      </c>
      <c r="X379">
        <v>5</v>
      </c>
      <c r="Y379">
        <v>0.36</v>
      </c>
      <c r="Z379">
        <v>265</v>
      </c>
      <c r="AA379">
        <v>265</v>
      </c>
      <c r="AB379">
        <v>100</v>
      </c>
      <c r="AC379">
        <v>220</v>
      </c>
      <c r="AD379">
        <v>219</v>
      </c>
      <c r="AE379">
        <v>99.55</v>
      </c>
      <c r="AF379">
        <v>17.37</v>
      </c>
      <c r="AG379">
        <v>17.14</v>
      </c>
      <c r="AH379">
        <v>262.55</v>
      </c>
      <c r="AI379">
        <v>98.67</v>
      </c>
      <c r="AJ379" s="31">
        <f t="shared" ca="1" si="6"/>
        <v>6</v>
      </c>
      <c r="AK379" s="32">
        <v>0.37009622501850481</v>
      </c>
      <c r="AL379" s="33">
        <v>46.93</v>
      </c>
      <c r="AM379" s="26">
        <v>0</v>
      </c>
      <c r="AN379" s="26">
        <v>0</v>
      </c>
      <c r="AO379" s="26">
        <v>1</v>
      </c>
      <c r="AP379" s="26">
        <v>0</v>
      </c>
      <c r="AQ379" s="26">
        <v>0</v>
      </c>
      <c r="AR379">
        <v>0</v>
      </c>
      <c r="AS379">
        <v>1</v>
      </c>
      <c r="AT379">
        <v>0</v>
      </c>
      <c r="AU379">
        <v>1</v>
      </c>
    </row>
    <row r="380" spans="1:47" x14ac:dyDescent="0.25">
      <c r="A380" s="59">
        <v>41910</v>
      </c>
      <c r="B380" t="s">
        <v>321</v>
      </c>
      <c r="C380" t="s">
        <v>34</v>
      </c>
      <c r="D380" t="s">
        <v>619</v>
      </c>
      <c r="E380" t="s">
        <v>341</v>
      </c>
      <c r="F380" t="s">
        <v>832</v>
      </c>
      <c r="G380">
        <v>4</v>
      </c>
      <c r="H380">
        <v>56</v>
      </c>
      <c r="I380">
        <v>23</v>
      </c>
      <c r="J380">
        <v>16.63</v>
      </c>
      <c r="K380">
        <v>5530</v>
      </c>
      <c r="L380">
        <v>0</v>
      </c>
      <c r="M380">
        <v>0</v>
      </c>
      <c r="N380">
        <v>5469</v>
      </c>
      <c r="O380">
        <v>4</v>
      </c>
      <c r="P380">
        <v>7.0000000000000007E-2</v>
      </c>
      <c r="Q380">
        <v>2317</v>
      </c>
      <c r="R380">
        <v>2170</v>
      </c>
      <c r="S380">
        <v>0</v>
      </c>
      <c r="T380">
        <v>0</v>
      </c>
      <c r="U380">
        <v>93.66</v>
      </c>
      <c r="V380">
        <v>93.59</v>
      </c>
      <c r="W380">
        <v>2170</v>
      </c>
      <c r="X380">
        <v>7</v>
      </c>
      <c r="Y380">
        <v>0.32</v>
      </c>
      <c r="Z380">
        <v>368</v>
      </c>
      <c r="AA380">
        <v>344</v>
      </c>
      <c r="AB380">
        <v>93.48</v>
      </c>
      <c r="AC380">
        <v>379</v>
      </c>
      <c r="AD380">
        <v>362</v>
      </c>
      <c r="AE380">
        <v>95.51</v>
      </c>
      <c r="AF380">
        <v>26.2</v>
      </c>
      <c r="AG380">
        <v>25.75</v>
      </c>
      <c r="AH380">
        <v>157.56</v>
      </c>
      <c r="AI380">
        <v>98.27</v>
      </c>
      <c r="AJ380" s="31">
        <f t="shared" ca="1" si="6"/>
        <v>6</v>
      </c>
      <c r="AK380" s="32">
        <v>0.31992687385740404</v>
      </c>
      <c r="AL380" s="33">
        <v>148.51969999999992</v>
      </c>
      <c r="AM380" s="26">
        <v>0</v>
      </c>
      <c r="AN380" s="26">
        <v>1</v>
      </c>
      <c r="AO380" s="26">
        <v>2</v>
      </c>
      <c r="AP380" s="26">
        <v>0</v>
      </c>
      <c r="AQ380" s="26">
        <v>3</v>
      </c>
      <c r="AR380">
        <v>0</v>
      </c>
      <c r="AS380">
        <v>1</v>
      </c>
      <c r="AT380">
        <v>0</v>
      </c>
      <c r="AU380">
        <v>6</v>
      </c>
    </row>
    <row r="381" spans="1:47" x14ac:dyDescent="0.25">
      <c r="A381" s="59">
        <v>41910</v>
      </c>
      <c r="B381" t="s">
        <v>321</v>
      </c>
      <c r="C381" t="s">
        <v>34</v>
      </c>
      <c r="D381" t="s">
        <v>619</v>
      </c>
      <c r="E381" t="s">
        <v>341</v>
      </c>
      <c r="F381" t="s">
        <v>620</v>
      </c>
      <c r="G381">
        <v>4</v>
      </c>
      <c r="H381">
        <v>56</v>
      </c>
      <c r="I381">
        <v>23</v>
      </c>
      <c r="J381">
        <v>16.63</v>
      </c>
      <c r="K381">
        <v>5440</v>
      </c>
      <c r="L381">
        <v>0</v>
      </c>
      <c r="M381">
        <v>0</v>
      </c>
      <c r="N381">
        <v>5440</v>
      </c>
      <c r="O381">
        <v>28</v>
      </c>
      <c r="P381">
        <v>0.51</v>
      </c>
      <c r="Q381">
        <v>2038</v>
      </c>
      <c r="R381">
        <v>1991</v>
      </c>
      <c r="S381">
        <v>0</v>
      </c>
      <c r="T381">
        <v>0</v>
      </c>
      <c r="U381">
        <v>97.69</v>
      </c>
      <c r="V381">
        <v>97.19</v>
      </c>
      <c r="W381">
        <v>1991</v>
      </c>
      <c r="X381">
        <v>14</v>
      </c>
      <c r="Y381">
        <v>0.7</v>
      </c>
      <c r="Z381">
        <v>3773</v>
      </c>
      <c r="AA381">
        <v>3733</v>
      </c>
      <c r="AB381">
        <v>98.94</v>
      </c>
      <c r="AC381">
        <v>3498</v>
      </c>
      <c r="AD381">
        <v>3376</v>
      </c>
      <c r="AE381">
        <v>96.51</v>
      </c>
      <c r="AF381">
        <v>15.01</v>
      </c>
      <c r="AG381">
        <v>4.97</v>
      </c>
      <c r="AH381">
        <v>90.25</v>
      </c>
      <c r="AI381">
        <v>33.1</v>
      </c>
      <c r="AJ381" s="31">
        <f t="shared" ca="1" si="6"/>
        <v>6</v>
      </c>
      <c r="AK381" s="32">
        <v>0.85679314565483466</v>
      </c>
      <c r="AL381" s="33">
        <v>57.267800000000044</v>
      </c>
      <c r="AM381" s="26">
        <v>0</v>
      </c>
      <c r="AN381" s="26">
        <v>0</v>
      </c>
      <c r="AO381" s="26">
        <v>1</v>
      </c>
      <c r="AP381" s="26">
        <v>0</v>
      </c>
      <c r="AQ381" s="26">
        <v>0</v>
      </c>
      <c r="AR381">
        <v>0</v>
      </c>
      <c r="AS381">
        <v>1</v>
      </c>
      <c r="AT381">
        <v>0</v>
      </c>
      <c r="AU381">
        <v>6</v>
      </c>
    </row>
    <row r="382" spans="1:47" x14ac:dyDescent="0.25">
      <c r="A382" s="59">
        <v>41910</v>
      </c>
      <c r="B382" t="s">
        <v>321</v>
      </c>
      <c r="C382" t="s">
        <v>34</v>
      </c>
      <c r="D382" t="s">
        <v>619</v>
      </c>
      <c r="E382" t="s">
        <v>341</v>
      </c>
      <c r="F382" t="s">
        <v>729</v>
      </c>
      <c r="G382">
        <v>4</v>
      </c>
      <c r="H382">
        <v>56</v>
      </c>
      <c r="I382">
        <v>23</v>
      </c>
      <c r="J382">
        <v>16.63</v>
      </c>
      <c r="K382">
        <v>4696</v>
      </c>
      <c r="L382">
        <v>0</v>
      </c>
      <c r="M382">
        <v>0</v>
      </c>
      <c r="N382">
        <v>4696</v>
      </c>
      <c r="O382">
        <v>63</v>
      </c>
      <c r="P382">
        <v>1.34</v>
      </c>
      <c r="Q382">
        <v>1627</v>
      </c>
      <c r="R382">
        <v>1604</v>
      </c>
      <c r="S382">
        <v>0</v>
      </c>
      <c r="T382">
        <v>0</v>
      </c>
      <c r="U382">
        <v>98.59</v>
      </c>
      <c r="V382">
        <v>97.26</v>
      </c>
      <c r="W382">
        <v>1604</v>
      </c>
      <c r="X382">
        <v>13</v>
      </c>
      <c r="Y382">
        <v>0.81</v>
      </c>
      <c r="Z382">
        <v>3868</v>
      </c>
      <c r="AA382">
        <v>3810</v>
      </c>
      <c r="AB382">
        <v>98.5</v>
      </c>
      <c r="AC382">
        <v>3824</v>
      </c>
      <c r="AD382">
        <v>3770</v>
      </c>
      <c r="AE382">
        <v>98.59</v>
      </c>
      <c r="AF382">
        <v>16.29</v>
      </c>
      <c r="AG382">
        <v>11.93</v>
      </c>
      <c r="AH382">
        <v>97.96</v>
      </c>
      <c r="AI382">
        <v>73.23</v>
      </c>
      <c r="AJ382" s="31">
        <f t="shared" ca="1" si="6"/>
        <v>6</v>
      </c>
      <c r="AK382" s="32">
        <v>0.83120204603580572</v>
      </c>
      <c r="AL382" s="33">
        <v>44.579799999999913</v>
      </c>
      <c r="AM382" s="26">
        <v>0</v>
      </c>
      <c r="AN382" s="26">
        <v>0</v>
      </c>
      <c r="AO382" s="26">
        <v>1</v>
      </c>
      <c r="AP382" s="26">
        <v>0</v>
      </c>
      <c r="AQ382" s="26">
        <v>0</v>
      </c>
      <c r="AR382">
        <v>0</v>
      </c>
      <c r="AS382">
        <v>1</v>
      </c>
      <c r="AT382">
        <v>0</v>
      </c>
      <c r="AU382">
        <v>4</v>
      </c>
    </row>
    <row r="383" spans="1:47" x14ac:dyDescent="0.25">
      <c r="A383" s="59">
        <v>41910</v>
      </c>
      <c r="B383" t="s">
        <v>321</v>
      </c>
      <c r="C383" t="s">
        <v>34</v>
      </c>
      <c r="D383" t="s">
        <v>351</v>
      </c>
      <c r="E383" t="s">
        <v>341</v>
      </c>
      <c r="F383" t="s">
        <v>352</v>
      </c>
      <c r="G383">
        <v>2</v>
      </c>
      <c r="H383">
        <v>24</v>
      </c>
      <c r="I383">
        <v>11</v>
      </c>
      <c r="J383">
        <v>6.6150000000000002</v>
      </c>
      <c r="K383">
        <v>1147</v>
      </c>
      <c r="L383">
        <v>8</v>
      </c>
      <c r="M383">
        <v>0.7</v>
      </c>
      <c r="N383">
        <v>1089</v>
      </c>
      <c r="O383">
        <v>5</v>
      </c>
      <c r="P383">
        <v>0.46</v>
      </c>
      <c r="Q383">
        <v>310</v>
      </c>
      <c r="R383">
        <v>273</v>
      </c>
      <c r="S383">
        <v>0</v>
      </c>
      <c r="T383">
        <v>0</v>
      </c>
      <c r="U383">
        <v>88.06</v>
      </c>
      <c r="V383">
        <v>87.66</v>
      </c>
      <c r="W383">
        <v>273</v>
      </c>
      <c r="X383">
        <v>3</v>
      </c>
      <c r="Y383">
        <v>1.1000000000000001</v>
      </c>
      <c r="Z383">
        <v>181</v>
      </c>
      <c r="AA383">
        <v>169</v>
      </c>
      <c r="AB383">
        <v>93.37</v>
      </c>
      <c r="AC383">
        <v>177</v>
      </c>
      <c r="AD383">
        <v>173</v>
      </c>
      <c r="AE383">
        <v>97.74</v>
      </c>
      <c r="AF383">
        <v>3.12</v>
      </c>
      <c r="AG383">
        <v>0.5</v>
      </c>
      <c r="AH383">
        <v>47.14</v>
      </c>
      <c r="AI383">
        <v>16</v>
      </c>
      <c r="AJ383" s="31">
        <f t="shared" ca="1" si="6"/>
        <v>6</v>
      </c>
      <c r="AK383" s="32">
        <v>1.0830324909747291</v>
      </c>
      <c r="AL383" s="33">
        <v>38.254000000000012</v>
      </c>
      <c r="AM383" s="26">
        <v>0</v>
      </c>
      <c r="AN383" s="26">
        <v>1</v>
      </c>
      <c r="AO383" s="26">
        <v>2</v>
      </c>
      <c r="AP383" s="26">
        <v>1</v>
      </c>
      <c r="AQ383" s="26">
        <v>7</v>
      </c>
      <c r="AR383">
        <v>0</v>
      </c>
      <c r="AS383">
        <v>1</v>
      </c>
      <c r="AT383">
        <v>3</v>
      </c>
      <c r="AU383">
        <v>7</v>
      </c>
    </row>
    <row r="384" spans="1:47" x14ac:dyDescent="0.25">
      <c r="A384" s="61">
        <v>41910.791666666664</v>
      </c>
      <c r="B384" t="s">
        <v>330</v>
      </c>
      <c r="C384" t="s">
        <v>6</v>
      </c>
      <c r="D384" t="s">
        <v>667</v>
      </c>
      <c r="E384" t="s">
        <v>331</v>
      </c>
      <c r="F384" t="s">
        <v>668</v>
      </c>
      <c r="G384">
        <v>2</v>
      </c>
      <c r="H384">
        <v>32</v>
      </c>
      <c r="I384">
        <v>10</v>
      </c>
      <c r="J384">
        <v>5.0839999999999996</v>
      </c>
      <c r="K384">
        <v>1880</v>
      </c>
      <c r="L384">
        <v>0</v>
      </c>
      <c r="M384">
        <v>0</v>
      </c>
      <c r="N384">
        <v>1799</v>
      </c>
      <c r="O384">
        <v>0</v>
      </c>
      <c r="P384">
        <v>0</v>
      </c>
      <c r="Q384">
        <v>446</v>
      </c>
      <c r="R384">
        <v>441</v>
      </c>
      <c r="S384">
        <v>0</v>
      </c>
      <c r="T384">
        <v>0</v>
      </c>
      <c r="U384">
        <v>22.17</v>
      </c>
      <c r="V384">
        <v>98.88</v>
      </c>
      <c r="W384">
        <v>98.88</v>
      </c>
      <c r="X384">
        <v>11</v>
      </c>
      <c r="Y384">
        <v>2.4900000000000002</v>
      </c>
      <c r="Z384">
        <v>135</v>
      </c>
      <c r="AA384">
        <v>125</v>
      </c>
      <c r="AB384">
        <v>92.59</v>
      </c>
      <c r="AC384">
        <v>130</v>
      </c>
      <c r="AD384">
        <v>130</v>
      </c>
      <c r="AE384">
        <v>100</v>
      </c>
      <c r="AF384">
        <v>7.8936000000000002</v>
      </c>
      <c r="AG384">
        <v>7.0669000000000004</v>
      </c>
      <c r="AH384">
        <v>155.26</v>
      </c>
      <c r="AI384">
        <v>89.526949999999999</v>
      </c>
      <c r="AJ384" s="31">
        <f t="shared" ca="1" si="6"/>
        <v>6</v>
      </c>
      <c r="AK384" s="32">
        <v>2.4663677130044843</v>
      </c>
      <c r="AL384" s="33">
        <v>4.9952000000000201</v>
      </c>
      <c r="AM384" s="26">
        <v>0</v>
      </c>
      <c r="AN384" s="26">
        <v>0</v>
      </c>
      <c r="AO384" s="26">
        <v>1</v>
      </c>
      <c r="AP384" s="26">
        <v>0</v>
      </c>
      <c r="AQ384" s="26">
        <v>0</v>
      </c>
      <c r="AR384">
        <v>1</v>
      </c>
      <c r="AS384">
        <v>0</v>
      </c>
      <c r="AT384">
        <v>3</v>
      </c>
      <c r="AU384">
        <v>1</v>
      </c>
    </row>
    <row r="385" spans="1:47" x14ac:dyDescent="0.25">
      <c r="A385" s="61">
        <v>41910.75</v>
      </c>
      <c r="B385" t="s">
        <v>330</v>
      </c>
      <c r="C385" t="s">
        <v>6</v>
      </c>
      <c r="D385" t="s">
        <v>334</v>
      </c>
      <c r="E385" t="s">
        <v>333</v>
      </c>
      <c r="F385" t="s">
        <v>1363</v>
      </c>
      <c r="G385">
        <v>3</v>
      </c>
      <c r="H385">
        <v>40</v>
      </c>
      <c r="I385">
        <v>17</v>
      </c>
      <c r="J385">
        <v>10.66</v>
      </c>
      <c r="K385">
        <v>11901</v>
      </c>
      <c r="L385">
        <v>95</v>
      </c>
      <c r="M385">
        <v>0.8</v>
      </c>
      <c r="N385">
        <v>11638</v>
      </c>
      <c r="O385">
        <v>0</v>
      </c>
      <c r="P385">
        <v>0</v>
      </c>
      <c r="Q385">
        <v>5081</v>
      </c>
      <c r="R385">
        <v>4894</v>
      </c>
      <c r="S385">
        <v>180</v>
      </c>
      <c r="T385">
        <v>3.54</v>
      </c>
      <c r="U385">
        <v>1.9</v>
      </c>
      <c r="V385">
        <v>96.32</v>
      </c>
      <c r="W385">
        <v>96.32</v>
      </c>
      <c r="X385">
        <v>1</v>
      </c>
      <c r="Y385">
        <v>0.02</v>
      </c>
      <c r="Z385">
        <v>2471</v>
      </c>
      <c r="AA385">
        <v>2401</v>
      </c>
      <c r="AB385">
        <v>97.17</v>
      </c>
      <c r="AC385">
        <v>875</v>
      </c>
      <c r="AD385">
        <v>860</v>
      </c>
      <c r="AE385">
        <v>98.29</v>
      </c>
      <c r="AF385">
        <v>33.395000000000003</v>
      </c>
      <c r="AG385">
        <v>33.373600000000003</v>
      </c>
      <c r="AH385">
        <v>313.27</v>
      </c>
      <c r="AI385">
        <v>99.935919999999996</v>
      </c>
      <c r="AJ385" s="31">
        <f t="shared" ca="1" si="6"/>
        <v>6</v>
      </c>
      <c r="AK385" s="32">
        <v>2.9824038174768867E-2</v>
      </c>
      <c r="AL385" s="33">
        <v>186.98080000000036</v>
      </c>
      <c r="AM385" s="26">
        <v>0</v>
      </c>
      <c r="AN385" s="26">
        <v>0</v>
      </c>
      <c r="AO385" s="26">
        <v>1</v>
      </c>
      <c r="AP385" s="26">
        <v>0</v>
      </c>
      <c r="AQ385" s="26">
        <v>2</v>
      </c>
      <c r="AR385">
        <v>0</v>
      </c>
      <c r="AS385">
        <v>1</v>
      </c>
      <c r="AT385">
        <v>0</v>
      </c>
      <c r="AU385">
        <v>6</v>
      </c>
    </row>
    <row r="386" spans="1:47" x14ac:dyDescent="0.25">
      <c r="A386" s="61">
        <v>41910.75</v>
      </c>
      <c r="B386" t="s">
        <v>330</v>
      </c>
      <c r="C386" t="s">
        <v>8</v>
      </c>
      <c r="D386" t="s">
        <v>10891</v>
      </c>
      <c r="E386" t="s">
        <v>332</v>
      </c>
      <c r="F386" t="s">
        <v>3339</v>
      </c>
      <c r="G386">
        <v>6</v>
      </c>
      <c r="H386">
        <v>48</v>
      </c>
      <c r="I386">
        <v>40</v>
      </c>
      <c r="J386">
        <v>31</v>
      </c>
      <c r="K386">
        <v>9644</v>
      </c>
      <c r="L386">
        <v>0</v>
      </c>
      <c r="M386">
        <v>0</v>
      </c>
      <c r="N386">
        <v>9462</v>
      </c>
      <c r="O386">
        <v>0</v>
      </c>
      <c r="P386">
        <v>0</v>
      </c>
      <c r="Q386">
        <v>4776</v>
      </c>
      <c r="R386">
        <v>4678</v>
      </c>
      <c r="S386">
        <v>89</v>
      </c>
      <c r="T386">
        <v>1.86</v>
      </c>
      <c r="U386">
        <v>2.0499999999999998</v>
      </c>
      <c r="V386">
        <v>97.95</v>
      </c>
      <c r="W386">
        <v>97.95</v>
      </c>
      <c r="X386">
        <v>8</v>
      </c>
      <c r="Y386">
        <v>0.17</v>
      </c>
      <c r="Z386">
        <v>27</v>
      </c>
      <c r="AA386">
        <v>23</v>
      </c>
      <c r="AB386">
        <v>85.19</v>
      </c>
      <c r="AC386">
        <v>44</v>
      </c>
      <c r="AD386">
        <v>43</v>
      </c>
      <c r="AE386">
        <v>97.73</v>
      </c>
      <c r="AF386">
        <v>61.982199999999999</v>
      </c>
      <c r="AG386">
        <v>61.931899999999999</v>
      </c>
      <c r="AH386">
        <v>199.94</v>
      </c>
      <c r="AI386">
        <v>99.918850000000006</v>
      </c>
      <c r="AJ386" s="31">
        <f t="shared" ref="AJ386:AJ449" ca="1" si="7">DAY(TODAY()-DAY(A386))</f>
        <v>6</v>
      </c>
      <c r="AK386" s="32">
        <v>0.17028522775649213</v>
      </c>
      <c r="AL386" s="33">
        <v>97.907999999999859</v>
      </c>
      <c r="AM386" s="26">
        <v>0</v>
      </c>
      <c r="AN386" s="26">
        <v>0</v>
      </c>
      <c r="AO386" s="26">
        <v>1</v>
      </c>
      <c r="AP386" s="26">
        <v>0</v>
      </c>
      <c r="AQ386" s="26">
        <v>1</v>
      </c>
      <c r="AR386">
        <v>0</v>
      </c>
      <c r="AS386">
        <v>1</v>
      </c>
      <c r="AT386">
        <v>0</v>
      </c>
      <c r="AU386">
        <v>2</v>
      </c>
    </row>
    <row r="387" spans="1:47" x14ac:dyDescent="0.25">
      <c r="A387" s="61">
        <v>41910.75</v>
      </c>
      <c r="B387" t="s">
        <v>330</v>
      </c>
      <c r="C387" t="s">
        <v>9</v>
      </c>
      <c r="D387" t="s">
        <v>392</v>
      </c>
      <c r="E387" t="s">
        <v>331</v>
      </c>
      <c r="F387" t="s">
        <v>913</v>
      </c>
      <c r="G387">
        <v>4</v>
      </c>
      <c r="H387">
        <v>40</v>
      </c>
      <c r="I387">
        <v>25</v>
      </c>
      <c r="J387">
        <v>17.510000000000002</v>
      </c>
      <c r="K387">
        <v>2639</v>
      </c>
      <c r="L387">
        <v>0</v>
      </c>
      <c r="M387">
        <v>0</v>
      </c>
      <c r="N387">
        <v>2415</v>
      </c>
      <c r="O387">
        <v>0</v>
      </c>
      <c r="P387">
        <v>0</v>
      </c>
      <c r="Q387">
        <v>1011</v>
      </c>
      <c r="R387">
        <v>985</v>
      </c>
      <c r="S387">
        <v>0</v>
      </c>
      <c r="T387">
        <v>0</v>
      </c>
      <c r="U387">
        <v>9.64</v>
      </c>
      <c r="V387">
        <v>97.43</v>
      </c>
      <c r="W387">
        <v>97.43</v>
      </c>
      <c r="X387">
        <v>42</v>
      </c>
      <c r="Y387">
        <v>4.26</v>
      </c>
      <c r="Z387">
        <v>331</v>
      </c>
      <c r="AA387">
        <v>324</v>
      </c>
      <c r="AB387">
        <v>97.89</v>
      </c>
      <c r="AC387">
        <v>300</v>
      </c>
      <c r="AD387">
        <v>275</v>
      </c>
      <c r="AE387">
        <v>91.67</v>
      </c>
      <c r="AF387">
        <v>19.611699999999999</v>
      </c>
      <c r="AG387">
        <v>11.8697</v>
      </c>
      <c r="AH387">
        <v>112</v>
      </c>
      <c r="AI387">
        <v>60.523569999999999</v>
      </c>
      <c r="AJ387" s="31">
        <f t="shared" ca="1" si="7"/>
        <v>6</v>
      </c>
      <c r="AK387" s="32">
        <v>4.4871794871794872</v>
      </c>
      <c r="AL387" s="33">
        <v>25.98269999999993</v>
      </c>
      <c r="AM387" s="26">
        <v>0</v>
      </c>
      <c r="AN387" s="26">
        <v>0</v>
      </c>
      <c r="AO387" s="26">
        <v>2</v>
      </c>
      <c r="AP387" s="26">
        <v>0</v>
      </c>
      <c r="AQ387" s="26">
        <v>0</v>
      </c>
      <c r="AR387">
        <v>1</v>
      </c>
      <c r="AS387">
        <v>1</v>
      </c>
      <c r="AT387">
        <v>5</v>
      </c>
      <c r="AU387">
        <v>3</v>
      </c>
    </row>
    <row r="388" spans="1:47" x14ac:dyDescent="0.25">
      <c r="A388" s="61">
        <v>41910.75</v>
      </c>
      <c r="B388" t="s">
        <v>330</v>
      </c>
      <c r="C388" t="s">
        <v>9</v>
      </c>
      <c r="D388" t="s">
        <v>10566</v>
      </c>
      <c r="E388" t="s">
        <v>333</v>
      </c>
      <c r="F388" t="s">
        <v>3063</v>
      </c>
      <c r="G388">
        <v>4</v>
      </c>
      <c r="H388">
        <v>56</v>
      </c>
      <c r="I388">
        <v>23</v>
      </c>
      <c r="J388">
        <v>15.76</v>
      </c>
      <c r="K388">
        <v>8865</v>
      </c>
      <c r="L388">
        <v>0</v>
      </c>
      <c r="M388">
        <v>0</v>
      </c>
      <c r="N388">
        <v>8766</v>
      </c>
      <c r="O388">
        <v>0</v>
      </c>
      <c r="P388">
        <v>0</v>
      </c>
      <c r="Q388">
        <v>4445</v>
      </c>
      <c r="R388">
        <v>3693</v>
      </c>
      <c r="S388">
        <v>742</v>
      </c>
      <c r="T388">
        <v>16.7</v>
      </c>
      <c r="U388">
        <v>1.87</v>
      </c>
      <c r="V388">
        <v>83.08</v>
      </c>
      <c r="W388">
        <v>83.08</v>
      </c>
      <c r="X388">
        <v>0</v>
      </c>
      <c r="Y388">
        <v>0</v>
      </c>
      <c r="Z388">
        <v>273</v>
      </c>
      <c r="AA388">
        <v>269</v>
      </c>
      <c r="AB388">
        <v>98.53</v>
      </c>
      <c r="AC388">
        <v>59</v>
      </c>
      <c r="AD388">
        <v>59</v>
      </c>
      <c r="AE388">
        <v>100</v>
      </c>
      <c r="AF388">
        <v>45.726100000000002</v>
      </c>
      <c r="AG388">
        <v>45.660600000000002</v>
      </c>
      <c r="AH388">
        <v>290.14</v>
      </c>
      <c r="AI388">
        <v>99.856750000000005</v>
      </c>
      <c r="AJ388" s="31">
        <f t="shared" ca="1" si="7"/>
        <v>6</v>
      </c>
      <c r="AK388" s="32">
        <v>0</v>
      </c>
      <c r="AL388" s="33">
        <v>752.09400000000005</v>
      </c>
      <c r="AM388" s="26">
        <v>0</v>
      </c>
      <c r="AN388" s="26">
        <v>1</v>
      </c>
      <c r="AO388" s="26">
        <v>2</v>
      </c>
      <c r="AP388" s="26">
        <v>0</v>
      </c>
      <c r="AQ388" s="26">
        <v>6</v>
      </c>
      <c r="AR388">
        <v>0</v>
      </c>
      <c r="AS388">
        <v>1</v>
      </c>
      <c r="AT388">
        <v>0</v>
      </c>
      <c r="AU388">
        <v>6</v>
      </c>
    </row>
    <row r="389" spans="1:47" x14ac:dyDescent="0.25">
      <c r="A389" s="61">
        <v>41910.791666666664</v>
      </c>
      <c r="B389" t="s">
        <v>330</v>
      </c>
      <c r="C389" t="s">
        <v>9</v>
      </c>
      <c r="D389" t="s">
        <v>10839</v>
      </c>
      <c r="E389" t="s">
        <v>331</v>
      </c>
      <c r="F389" t="s">
        <v>2669</v>
      </c>
      <c r="G389">
        <v>2</v>
      </c>
      <c r="H389">
        <v>24</v>
      </c>
      <c r="I389">
        <v>12</v>
      </c>
      <c r="J389">
        <v>6.6150000000000002</v>
      </c>
      <c r="K389">
        <v>3972</v>
      </c>
      <c r="L389">
        <v>0</v>
      </c>
      <c r="M389">
        <v>0</v>
      </c>
      <c r="N389">
        <v>3489</v>
      </c>
      <c r="O389">
        <v>0</v>
      </c>
      <c r="P389">
        <v>0</v>
      </c>
      <c r="Q389">
        <v>901</v>
      </c>
      <c r="R389">
        <v>895</v>
      </c>
      <c r="S389">
        <v>0</v>
      </c>
      <c r="T389">
        <v>0</v>
      </c>
      <c r="U389">
        <v>11.02</v>
      </c>
      <c r="V389">
        <v>99.33</v>
      </c>
      <c r="W389">
        <v>99.33</v>
      </c>
      <c r="X389">
        <v>23</v>
      </c>
      <c r="Y389">
        <v>2.57</v>
      </c>
      <c r="Z389">
        <v>235</v>
      </c>
      <c r="AA389">
        <v>229</v>
      </c>
      <c r="AB389">
        <v>97.45</v>
      </c>
      <c r="AC389">
        <v>211</v>
      </c>
      <c r="AD389">
        <v>188</v>
      </c>
      <c r="AE389">
        <v>89.1</v>
      </c>
      <c r="AF389">
        <v>10.5944</v>
      </c>
      <c r="AG389">
        <v>10.5619</v>
      </c>
      <c r="AH389">
        <v>160.16</v>
      </c>
      <c r="AI389">
        <v>99.69323</v>
      </c>
      <c r="AJ389" s="31">
        <f t="shared" ca="1" si="7"/>
        <v>6</v>
      </c>
      <c r="AK389" s="32">
        <v>2.6932084309133488</v>
      </c>
      <c r="AL389" s="33">
        <v>6.0367000000000157</v>
      </c>
      <c r="AM389" s="26">
        <v>0</v>
      </c>
      <c r="AN389" s="26">
        <v>0</v>
      </c>
      <c r="AO389" s="26">
        <v>1</v>
      </c>
      <c r="AP389" s="26">
        <v>0</v>
      </c>
      <c r="AQ389" s="26">
        <v>0</v>
      </c>
      <c r="AR389">
        <v>1</v>
      </c>
      <c r="AS389">
        <v>0</v>
      </c>
      <c r="AT389">
        <v>2</v>
      </c>
      <c r="AU389">
        <v>0</v>
      </c>
    </row>
    <row r="390" spans="1:47" x14ac:dyDescent="0.25">
      <c r="A390" s="61">
        <v>41910.791666666664</v>
      </c>
      <c r="B390" t="s">
        <v>330</v>
      </c>
      <c r="C390" t="s">
        <v>10</v>
      </c>
      <c r="D390" t="s">
        <v>405</v>
      </c>
      <c r="E390" t="s">
        <v>337</v>
      </c>
      <c r="F390" t="s">
        <v>406</v>
      </c>
      <c r="G390">
        <v>3</v>
      </c>
      <c r="H390">
        <v>24</v>
      </c>
      <c r="I390">
        <v>19</v>
      </c>
      <c r="J390">
        <v>12.33</v>
      </c>
      <c r="K390">
        <v>6288</v>
      </c>
      <c r="L390">
        <v>7</v>
      </c>
      <c r="M390">
        <v>0.11</v>
      </c>
      <c r="N390">
        <v>6021</v>
      </c>
      <c r="O390">
        <v>0</v>
      </c>
      <c r="P390">
        <v>0</v>
      </c>
      <c r="Q390">
        <v>2507</v>
      </c>
      <c r="R390">
        <v>2422</v>
      </c>
      <c r="S390">
        <v>69</v>
      </c>
      <c r="T390">
        <v>2.77</v>
      </c>
      <c r="U390">
        <v>3.85</v>
      </c>
      <c r="V390">
        <v>96.61</v>
      </c>
      <c r="W390">
        <v>96.61</v>
      </c>
      <c r="X390">
        <v>16</v>
      </c>
      <c r="Y390">
        <v>0.66</v>
      </c>
      <c r="Z390">
        <v>835</v>
      </c>
      <c r="AA390">
        <v>812</v>
      </c>
      <c r="AB390">
        <v>97.25</v>
      </c>
      <c r="AC390">
        <v>743</v>
      </c>
      <c r="AD390">
        <v>732</v>
      </c>
      <c r="AE390">
        <v>98.52</v>
      </c>
      <c r="AF390">
        <v>29.170300000000001</v>
      </c>
      <c r="AG390">
        <v>26.374199999999998</v>
      </c>
      <c r="AH390">
        <v>236.58</v>
      </c>
      <c r="AI390">
        <v>90.414569999999998</v>
      </c>
      <c r="AJ390" s="31">
        <f t="shared" ca="1" si="7"/>
        <v>6</v>
      </c>
      <c r="AK390" s="32">
        <v>0.68317677198975235</v>
      </c>
      <c r="AL390" s="33">
        <v>84.987300000000019</v>
      </c>
      <c r="AM390" s="26">
        <v>0</v>
      </c>
      <c r="AN390" s="26">
        <v>0</v>
      </c>
      <c r="AO390" s="26">
        <v>1</v>
      </c>
      <c r="AP390" s="26">
        <v>0</v>
      </c>
      <c r="AQ390" s="26">
        <v>2</v>
      </c>
      <c r="AR390">
        <v>0</v>
      </c>
      <c r="AS390">
        <v>1</v>
      </c>
      <c r="AT390">
        <v>0</v>
      </c>
      <c r="AU390">
        <v>5</v>
      </c>
    </row>
    <row r="391" spans="1:47" x14ac:dyDescent="0.25">
      <c r="A391" s="61">
        <v>41910.791666666664</v>
      </c>
      <c r="B391" t="s">
        <v>330</v>
      </c>
      <c r="C391" t="s">
        <v>10</v>
      </c>
      <c r="D391" t="s">
        <v>10840</v>
      </c>
      <c r="E391" t="s">
        <v>337</v>
      </c>
      <c r="F391" t="s">
        <v>1440</v>
      </c>
      <c r="G391">
        <v>2</v>
      </c>
      <c r="H391">
        <v>32</v>
      </c>
      <c r="I391">
        <v>10</v>
      </c>
      <c r="J391">
        <v>5.0839999999999996</v>
      </c>
      <c r="K391">
        <v>3047</v>
      </c>
      <c r="L391">
        <v>0</v>
      </c>
      <c r="M391">
        <v>0</v>
      </c>
      <c r="N391">
        <v>2694</v>
      </c>
      <c r="O391">
        <v>0</v>
      </c>
      <c r="P391">
        <v>0</v>
      </c>
      <c r="Q391">
        <v>876</v>
      </c>
      <c r="R391">
        <v>857</v>
      </c>
      <c r="S391">
        <v>6</v>
      </c>
      <c r="T391">
        <v>0.68</v>
      </c>
      <c r="U391">
        <v>11.17</v>
      </c>
      <c r="V391">
        <v>97.83</v>
      </c>
      <c r="W391">
        <v>97.83</v>
      </c>
      <c r="X391">
        <v>6</v>
      </c>
      <c r="Y391">
        <v>0.7</v>
      </c>
      <c r="Z391">
        <v>6</v>
      </c>
      <c r="AA391">
        <v>6</v>
      </c>
      <c r="AB391">
        <v>100</v>
      </c>
      <c r="AC391">
        <v>8</v>
      </c>
      <c r="AD391">
        <v>8</v>
      </c>
      <c r="AE391">
        <v>100</v>
      </c>
      <c r="AF391">
        <v>11.2836</v>
      </c>
      <c r="AG391">
        <v>11.2836</v>
      </c>
      <c r="AH391">
        <v>221.94</v>
      </c>
      <c r="AI391">
        <v>100</v>
      </c>
      <c r="AJ391" s="31">
        <f t="shared" ca="1" si="7"/>
        <v>6</v>
      </c>
      <c r="AK391" s="32">
        <v>0.69848661233993015</v>
      </c>
      <c r="AL391" s="33">
        <v>19.009200000000014</v>
      </c>
      <c r="AM391" s="26">
        <v>0</v>
      </c>
      <c r="AN391" s="26">
        <v>0</v>
      </c>
      <c r="AO391" s="26">
        <v>1</v>
      </c>
      <c r="AP391" s="26">
        <v>0</v>
      </c>
      <c r="AQ391" s="26">
        <v>1</v>
      </c>
      <c r="AR391">
        <v>0</v>
      </c>
      <c r="AS391">
        <v>1</v>
      </c>
      <c r="AT391">
        <v>0</v>
      </c>
      <c r="AU391">
        <v>5</v>
      </c>
    </row>
    <row r="392" spans="1:47" x14ac:dyDescent="0.25">
      <c r="A392" s="61">
        <v>41910.75</v>
      </c>
      <c r="B392" t="s">
        <v>330</v>
      </c>
      <c r="C392" t="s">
        <v>10</v>
      </c>
      <c r="D392" t="s">
        <v>10567</v>
      </c>
      <c r="E392" t="s">
        <v>337</v>
      </c>
      <c r="F392" t="s">
        <v>3897</v>
      </c>
      <c r="G392">
        <v>3</v>
      </c>
      <c r="H392">
        <v>48</v>
      </c>
      <c r="I392">
        <v>16</v>
      </c>
      <c r="J392">
        <v>9.8279999999999994</v>
      </c>
      <c r="K392">
        <v>1854</v>
      </c>
      <c r="L392">
        <v>0</v>
      </c>
      <c r="M392">
        <v>0</v>
      </c>
      <c r="N392">
        <v>1507</v>
      </c>
      <c r="O392">
        <v>0</v>
      </c>
      <c r="P392">
        <v>0</v>
      </c>
      <c r="Q392">
        <v>637</v>
      </c>
      <c r="R392">
        <v>620</v>
      </c>
      <c r="S392">
        <v>0</v>
      </c>
      <c r="T392">
        <v>0</v>
      </c>
      <c r="U392">
        <v>15.28</v>
      </c>
      <c r="V392">
        <v>97.33</v>
      </c>
      <c r="W392">
        <v>97.33</v>
      </c>
      <c r="X392">
        <v>2</v>
      </c>
      <c r="Y392">
        <v>0.32</v>
      </c>
      <c r="Z392">
        <v>15</v>
      </c>
      <c r="AA392">
        <v>14</v>
      </c>
      <c r="AB392">
        <v>93.33</v>
      </c>
      <c r="AC392">
        <v>13</v>
      </c>
      <c r="AD392">
        <v>13</v>
      </c>
      <c r="AE392">
        <v>100</v>
      </c>
      <c r="AF392">
        <v>7.54</v>
      </c>
      <c r="AG392">
        <v>7.3705999999999996</v>
      </c>
      <c r="AH392">
        <v>76.72</v>
      </c>
      <c r="AI392">
        <v>97.753320000000002</v>
      </c>
      <c r="AJ392" s="31">
        <f t="shared" ca="1" si="7"/>
        <v>6</v>
      </c>
      <c r="AK392" s="32">
        <v>0.32310177705977383</v>
      </c>
      <c r="AL392" s="33">
        <v>17.00790000000001</v>
      </c>
      <c r="AM392" s="26">
        <v>0</v>
      </c>
      <c r="AN392" s="26">
        <v>0</v>
      </c>
      <c r="AO392" s="26">
        <v>1</v>
      </c>
      <c r="AP392" s="26">
        <v>0</v>
      </c>
      <c r="AQ392" s="26">
        <v>0</v>
      </c>
      <c r="AR392">
        <v>0</v>
      </c>
      <c r="AS392">
        <v>1</v>
      </c>
      <c r="AT392">
        <v>0</v>
      </c>
      <c r="AU392">
        <v>4</v>
      </c>
    </row>
    <row r="393" spans="1:47" x14ac:dyDescent="0.25">
      <c r="A393" s="61">
        <v>41910.75</v>
      </c>
      <c r="B393" t="s">
        <v>330</v>
      </c>
      <c r="C393" t="s">
        <v>8</v>
      </c>
      <c r="D393" t="s">
        <v>10889</v>
      </c>
      <c r="E393" t="s">
        <v>332</v>
      </c>
      <c r="F393" t="s">
        <v>3225</v>
      </c>
      <c r="G393">
        <v>4</v>
      </c>
      <c r="H393">
        <v>48</v>
      </c>
      <c r="I393">
        <v>24</v>
      </c>
      <c r="J393">
        <v>16.63</v>
      </c>
      <c r="K393">
        <v>1238</v>
      </c>
      <c r="L393">
        <v>0</v>
      </c>
      <c r="M393">
        <v>0</v>
      </c>
      <c r="N393">
        <v>1146</v>
      </c>
      <c r="O393">
        <v>0</v>
      </c>
      <c r="P393">
        <v>0</v>
      </c>
      <c r="Q393">
        <v>475</v>
      </c>
      <c r="R393">
        <v>475</v>
      </c>
      <c r="S393">
        <v>0</v>
      </c>
      <c r="T393">
        <v>0</v>
      </c>
      <c r="U393">
        <v>21.05</v>
      </c>
      <c r="V393">
        <v>100</v>
      </c>
      <c r="W393">
        <v>100</v>
      </c>
      <c r="X393">
        <v>10</v>
      </c>
      <c r="Y393">
        <v>2.11</v>
      </c>
      <c r="Z393">
        <v>88</v>
      </c>
      <c r="AA393">
        <v>86</v>
      </c>
      <c r="AB393">
        <v>97.73</v>
      </c>
      <c r="AC393">
        <v>99</v>
      </c>
      <c r="AD393">
        <v>99</v>
      </c>
      <c r="AE393">
        <v>100</v>
      </c>
      <c r="AF393">
        <v>9.8267000000000007</v>
      </c>
      <c r="AG393">
        <v>0.5403</v>
      </c>
      <c r="AH393">
        <v>59.09</v>
      </c>
      <c r="AI393">
        <v>5.4982850000000001</v>
      </c>
      <c r="AJ393" s="31">
        <f t="shared" ca="1" si="7"/>
        <v>6</v>
      </c>
      <c r="AK393" s="32">
        <v>2.0491803278688523</v>
      </c>
      <c r="AL393" s="33">
        <v>0</v>
      </c>
      <c r="AM393" s="26">
        <v>0</v>
      </c>
      <c r="AN393" s="26">
        <v>0</v>
      </c>
      <c r="AO393" s="26">
        <v>1</v>
      </c>
      <c r="AP393" s="26">
        <v>0</v>
      </c>
      <c r="AQ393" s="26">
        <v>0</v>
      </c>
      <c r="AR393">
        <v>1</v>
      </c>
      <c r="AS393">
        <v>0</v>
      </c>
      <c r="AT393">
        <v>1</v>
      </c>
      <c r="AU393">
        <v>0</v>
      </c>
    </row>
    <row r="394" spans="1:47" x14ac:dyDescent="0.25">
      <c r="A394" s="61">
        <v>41910.75</v>
      </c>
      <c r="B394" t="s">
        <v>330</v>
      </c>
      <c r="C394" t="s">
        <v>6</v>
      </c>
      <c r="D394" t="s">
        <v>10890</v>
      </c>
      <c r="E394" t="s">
        <v>333</v>
      </c>
      <c r="F394" t="s">
        <v>2836</v>
      </c>
      <c r="G394">
        <v>2</v>
      </c>
      <c r="H394">
        <v>24</v>
      </c>
      <c r="I394">
        <v>12</v>
      </c>
      <c r="J394">
        <v>6.6150000000000002</v>
      </c>
      <c r="K394">
        <v>1236</v>
      </c>
      <c r="L394">
        <v>0</v>
      </c>
      <c r="M394">
        <v>0</v>
      </c>
      <c r="N394">
        <v>1178</v>
      </c>
      <c r="O394">
        <v>0</v>
      </c>
      <c r="P394">
        <v>0</v>
      </c>
      <c r="Q394">
        <v>512</v>
      </c>
      <c r="R394">
        <v>500</v>
      </c>
      <c r="S394">
        <v>0</v>
      </c>
      <c r="T394">
        <v>0</v>
      </c>
      <c r="U394">
        <v>19.07</v>
      </c>
      <c r="V394">
        <v>97.66</v>
      </c>
      <c r="W394">
        <v>97.66</v>
      </c>
      <c r="X394">
        <v>2</v>
      </c>
      <c r="Y394">
        <v>0.4</v>
      </c>
      <c r="Z394">
        <v>24</v>
      </c>
      <c r="AA394">
        <v>24</v>
      </c>
      <c r="AB394">
        <v>100</v>
      </c>
      <c r="AC394">
        <v>29</v>
      </c>
      <c r="AD394">
        <v>29</v>
      </c>
      <c r="AE394">
        <v>100</v>
      </c>
      <c r="AF394">
        <v>6.4728000000000003</v>
      </c>
      <c r="AG394">
        <v>5.6943999999999999</v>
      </c>
      <c r="AH394">
        <v>97.85</v>
      </c>
      <c r="AI394">
        <v>87.974299999999999</v>
      </c>
      <c r="AJ394" s="31">
        <f t="shared" ca="1" si="7"/>
        <v>6</v>
      </c>
      <c r="AK394" s="32">
        <v>0.39603960396039606</v>
      </c>
      <c r="AL394" s="33">
        <v>11.980800000000018</v>
      </c>
      <c r="AM394" s="26">
        <v>0</v>
      </c>
      <c r="AN394" s="26">
        <v>0</v>
      </c>
      <c r="AO394" s="26">
        <v>1</v>
      </c>
      <c r="AP394" s="26">
        <v>0</v>
      </c>
      <c r="AQ394" s="26">
        <v>0</v>
      </c>
      <c r="AR394">
        <v>0</v>
      </c>
      <c r="AS394">
        <v>1</v>
      </c>
      <c r="AT394">
        <v>0</v>
      </c>
      <c r="AU394">
        <v>1</v>
      </c>
    </row>
    <row r="395" spans="1:47" x14ac:dyDescent="0.25">
      <c r="A395" s="61">
        <v>41910.75</v>
      </c>
      <c r="B395" t="s">
        <v>330</v>
      </c>
      <c r="C395" t="s">
        <v>6</v>
      </c>
      <c r="D395" t="s">
        <v>793</v>
      </c>
      <c r="E395" t="s">
        <v>331</v>
      </c>
      <c r="F395" t="s">
        <v>794</v>
      </c>
      <c r="G395">
        <v>2</v>
      </c>
      <c r="H395">
        <v>32</v>
      </c>
      <c r="I395">
        <v>10</v>
      </c>
      <c r="J395">
        <v>5.0839999999999996</v>
      </c>
      <c r="K395">
        <v>2940</v>
      </c>
      <c r="L395">
        <v>0</v>
      </c>
      <c r="M395">
        <v>0</v>
      </c>
      <c r="N395">
        <v>2601</v>
      </c>
      <c r="O395">
        <v>0</v>
      </c>
      <c r="P395">
        <v>0</v>
      </c>
      <c r="Q395">
        <v>702</v>
      </c>
      <c r="R395">
        <v>684</v>
      </c>
      <c r="S395">
        <v>0</v>
      </c>
      <c r="T395">
        <v>0</v>
      </c>
      <c r="U395">
        <v>13.88</v>
      </c>
      <c r="V395">
        <v>97.44</v>
      </c>
      <c r="W395">
        <v>97.44</v>
      </c>
      <c r="X395">
        <v>0</v>
      </c>
      <c r="Y395">
        <v>0</v>
      </c>
      <c r="Z395">
        <v>235</v>
      </c>
      <c r="AA395">
        <v>191</v>
      </c>
      <c r="AB395">
        <v>81.28</v>
      </c>
      <c r="AC395">
        <v>200</v>
      </c>
      <c r="AD395">
        <v>178</v>
      </c>
      <c r="AE395">
        <v>89</v>
      </c>
      <c r="AF395">
        <v>6.2319000000000004</v>
      </c>
      <c r="AG395">
        <v>6.2022000000000004</v>
      </c>
      <c r="AH395">
        <v>122.58</v>
      </c>
      <c r="AI395">
        <v>99.523409999999998</v>
      </c>
      <c r="AJ395" s="31">
        <f t="shared" ca="1" si="7"/>
        <v>6</v>
      </c>
      <c r="AK395" s="32">
        <v>0</v>
      </c>
      <c r="AL395" s="33">
        <v>17.971200000000017</v>
      </c>
      <c r="AM395" s="26">
        <v>0</v>
      </c>
      <c r="AN395" s="26">
        <v>0</v>
      </c>
      <c r="AO395" s="26">
        <v>1</v>
      </c>
      <c r="AP395" s="26">
        <v>0</v>
      </c>
      <c r="AQ395" s="26">
        <v>0</v>
      </c>
      <c r="AR395">
        <v>0</v>
      </c>
      <c r="AS395">
        <v>1</v>
      </c>
      <c r="AT395">
        <v>0</v>
      </c>
      <c r="AU395">
        <v>2</v>
      </c>
    </row>
    <row r="396" spans="1:47" x14ac:dyDescent="0.25">
      <c r="A396" s="61">
        <v>41910.75</v>
      </c>
      <c r="B396" t="s">
        <v>330</v>
      </c>
      <c r="C396" t="s">
        <v>9</v>
      </c>
      <c r="D396" t="s">
        <v>1122</v>
      </c>
      <c r="E396" t="s">
        <v>331</v>
      </c>
      <c r="F396" t="s">
        <v>1128</v>
      </c>
      <c r="G396">
        <v>2</v>
      </c>
      <c r="H396">
        <v>32</v>
      </c>
      <c r="I396">
        <v>10</v>
      </c>
      <c r="J396">
        <v>5.0839999999999996</v>
      </c>
      <c r="K396">
        <v>2192</v>
      </c>
      <c r="L396">
        <v>0</v>
      </c>
      <c r="M396">
        <v>0</v>
      </c>
      <c r="N396">
        <v>1864</v>
      </c>
      <c r="O396">
        <v>0</v>
      </c>
      <c r="P396">
        <v>0</v>
      </c>
      <c r="Q396">
        <v>520</v>
      </c>
      <c r="R396">
        <v>507</v>
      </c>
      <c r="S396">
        <v>0</v>
      </c>
      <c r="T396">
        <v>0</v>
      </c>
      <c r="U396">
        <v>18.75</v>
      </c>
      <c r="V396">
        <v>97.5</v>
      </c>
      <c r="W396">
        <v>97.5</v>
      </c>
      <c r="X396">
        <v>4</v>
      </c>
      <c r="Y396">
        <v>0.79</v>
      </c>
      <c r="Z396">
        <v>77</v>
      </c>
      <c r="AA396">
        <v>73</v>
      </c>
      <c r="AB396">
        <v>94.81</v>
      </c>
      <c r="AC396">
        <v>77</v>
      </c>
      <c r="AD396">
        <v>75</v>
      </c>
      <c r="AE396">
        <v>97.4</v>
      </c>
      <c r="AF396">
        <v>8.6777999999999995</v>
      </c>
      <c r="AG396">
        <v>8.6732999999999993</v>
      </c>
      <c r="AH396">
        <v>170.69</v>
      </c>
      <c r="AI396">
        <v>99.948139999999995</v>
      </c>
      <c r="AJ396" s="31">
        <f t="shared" ca="1" si="7"/>
        <v>6</v>
      </c>
      <c r="AK396" s="32">
        <v>0.78585461689587421</v>
      </c>
      <c r="AL396" s="33">
        <v>13</v>
      </c>
      <c r="AM396" s="26">
        <v>0</v>
      </c>
      <c r="AN396" s="26">
        <v>0</v>
      </c>
      <c r="AO396" s="26">
        <v>1</v>
      </c>
      <c r="AP396" s="26">
        <v>0</v>
      </c>
      <c r="AQ396" s="26">
        <v>0</v>
      </c>
      <c r="AR396">
        <v>0</v>
      </c>
      <c r="AS396">
        <v>1</v>
      </c>
      <c r="AT396">
        <v>0</v>
      </c>
      <c r="AU396">
        <v>2</v>
      </c>
    </row>
    <row r="397" spans="1:47" x14ac:dyDescent="0.25">
      <c r="A397" s="61">
        <v>41910.75</v>
      </c>
      <c r="B397" t="s">
        <v>330</v>
      </c>
      <c r="C397" t="s">
        <v>9</v>
      </c>
      <c r="D397" t="s">
        <v>10893</v>
      </c>
      <c r="E397" t="s">
        <v>333</v>
      </c>
      <c r="F397" t="s">
        <v>3053</v>
      </c>
      <c r="G397">
        <v>4</v>
      </c>
      <c r="H397">
        <v>48</v>
      </c>
      <c r="I397">
        <v>24</v>
      </c>
      <c r="J397">
        <v>16.63</v>
      </c>
      <c r="K397">
        <v>5636</v>
      </c>
      <c r="L397">
        <v>0</v>
      </c>
      <c r="M397">
        <v>0</v>
      </c>
      <c r="N397">
        <v>5201</v>
      </c>
      <c r="O397">
        <v>0</v>
      </c>
      <c r="P397">
        <v>0</v>
      </c>
      <c r="Q397">
        <v>2141</v>
      </c>
      <c r="R397">
        <v>2087</v>
      </c>
      <c r="S397">
        <v>0</v>
      </c>
      <c r="T397">
        <v>0</v>
      </c>
      <c r="U397">
        <v>4.55</v>
      </c>
      <c r="V397">
        <v>97.48</v>
      </c>
      <c r="W397">
        <v>97.48</v>
      </c>
      <c r="X397">
        <v>6</v>
      </c>
      <c r="Y397">
        <v>0.28999999999999998</v>
      </c>
      <c r="Z397">
        <v>68</v>
      </c>
      <c r="AA397">
        <v>67</v>
      </c>
      <c r="AB397">
        <v>98.53</v>
      </c>
      <c r="AC397">
        <v>52</v>
      </c>
      <c r="AD397">
        <v>52</v>
      </c>
      <c r="AE397">
        <v>100</v>
      </c>
      <c r="AF397">
        <v>28.5275</v>
      </c>
      <c r="AG397">
        <v>28.5275</v>
      </c>
      <c r="AH397">
        <v>171.54</v>
      </c>
      <c r="AI397">
        <v>100</v>
      </c>
      <c r="AJ397" s="31">
        <f t="shared" ca="1" si="7"/>
        <v>6</v>
      </c>
      <c r="AK397" s="32">
        <v>0.28957528957528955</v>
      </c>
      <c r="AL397" s="33">
        <v>53.953199999999917</v>
      </c>
      <c r="AM397" s="26">
        <v>0</v>
      </c>
      <c r="AN397" s="26">
        <v>0</v>
      </c>
      <c r="AO397" s="26">
        <v>1</v>
      </c>
      <c r="AP397" s="26">
        <v>0</v>
      </c>
      <c r="AQ397" s="26">
        <v>0</v>
      </c>
      <c r="AR397">
        <v>0</v>
      </c>
      <c r="AS397">
        <v>1</v>
      </c>
      <c r="AT397">
        <v>0</v>
      </c>
      <c r="AU397">
        <v>1</v>
      </c>
    </row>
    <row r="398" spans="1:47" x14ac:dyDescent="0.25">
      <c r="A398" s="61">
        <v>41910.75</v>
      </c>
      <c r="B398" t="s">
        <v>330</v>
      </c>
      <c r="C398" t="s">
        <v>9</v>
      </c>
      <c r="D398" t="s">
        <v>10565</v>
      </c>
      <c r="E398" t="s">
        <v>331</v>
      </c>
      <c r="F398" t="s">
        <v>2566</v>
      </c>
      <c r="G398">
        <v>2</v>
      </c>
      <c r="H398">
        <v>32</v>
      </c>
      <c r="I398">
        <v>10</v>
      </c>
      <c r="J398">
        <v>5.0839999999999996</v>
      </c>
      <c r="K398">
        <v>2412</v>
      </c>
      <c r="L398">
        <v>0</v>
      </c>
      <c r="M398">
        <v>0</v>
      </c>
      <c r="N398">
        <v>2031</v>
      </c>
      <c r="O398">
        <v>0</v>
      </c>
      <c r="P398">
        <v>0</v>
      </c>
      <c r="Q398">
        <v>516</v>
      </c>
      <c r="R398">
        <v>504</v>
      </c>
      <c r="S398">
        <v>0</v>
      </c>
      <c r="T398">
        <v>0</v>
      </c>
      <c r="U398">
        <v>18.93</v>
      </c>
      <c r="V398">
        <v>97.67</v>
      </c>
      <c r="W398">
        <v>97.67</v>
      </c>
      <c r="X398">
        <v>3</v>
      </c>
      <c r="Y398">
        <v>0.6</v>
      </c>
      <c r="Z398">
        <v>58</v>
      </c>
      <c r="AA398">
        <v>57</v>
      </c>
      <c r="AB398">
        <v>98.28</v>
      </c>
      <c r="AC398">
        <v>60</v>
      </c>
      <c r="AD398">
        <v>58</v>
      </c>
      <c r="AE398">
        <v>96.67</v>
      </c>
      <c r="AF398">
        <v>5.6113999999999997</v>
      </c>
      <c r="AG398">
        <v>5.6113999999999997</v>
      </c>
      <c r="AH398">
        <v>110.37</v>
      </c>
      <c r="AI398">
        <v>100</v>
      </c>
      <c r="AJ398" s="31">
        <f t="shared" ca="1" si="7"/>
        <v>6</v>
      </c>
      <c r="AK398" s="32">
        <v>0.59405940594059403</v>
      </c>
      <c r="AL398" s="33">
        <v>12.022799999999991</v>
      </c>
      <c r="AM398" s="26">
        <v>0</v>
      </c>
      <c r="AN398" s="26">
        <v>0</v>
      </c>
      <c r="AO398" s="26">
        <v>1</v>
      </c>
      <c r="AP398" s="26">
        <v>0</v>
      </c>
      <c r="AQ398" s="26">
        <v>0</v>
      </c>
      <c r="AR398">
        <v>0</v>
      </c>
      <c r="AS398">
        <v>1</v>
      </c>
      <c r="AT398">
        <v>0</v>
      </c>
      <c r="AU398">
        <v>3</v>
      </c>
    </row>
    <row r="399" spans="1:47" x14ac:dyDescent="0.25">
      <c r="A399" s="61">
        <v>41910.791666666664</v>
      </c>
      <c r="B399" t="s">
        <v>330</v>
      </c>
      <c r="C399" t="s">
        <v>9</v>
      </c>
      <c r="D399" t="s">
        <v>10894</v>
      </c>
      <c r="E399" t="s">
        <v>331</v>
      </c>
      <c r="F399" t="s">
        <v>2603</v>
      </c>
      <c r="G399">
        <v>2</v>
      </c>
      <c r="H399">
        <v>32</v>
      </c>
      <c r="I399">
        <v>10</v>
      </c>
      <c r="J399">
        <v>5.0839999999999996</v>
      </c>
      <c r="K399">
        <v>1864</v>
      </c>
      <c r="L399">
        <v>0</v>
      </c>
      <c r="M399">
        <v>0</v>
      </c>
      <c r="N399">
        <v>1652</v>
      </c>
      <c r="O399">
        <v>0</v>
      </c>
      <c r="P399">
        <v>0</v>
      </c>
      <c r="Q399">
        <v>458</v>
      </c>
      <c r="R399">
        <v>448</v>
      </c>
      <c r="S399">
        <v>0</v>
      </c>
      <c r="T399">
        <v>0</v>
      </c>
      <c r="U399">
        <v>21.36</v>
      </c>
      <c r="V399">
        <v>97.82</v>
      </c>
      <c r="W399">
        <v>97.82</v>
      </c>
      <c r="X399">
        <v>0</v>
      </c>
      <c r="Y399">
        <v>0</v>
      </c>
      <c r="Z399">
        <v>132</v>
      </c>
      <c r="AA399">
        <v>131</v>
      </c>
      <c r="AB399">
        <v>99.24</v>
      </c>
      <c r="AC399">
        <v>191</v>
      </c>
      <c r="AD399">
        <v>114</v>
      </c>
      <c r="AE399">
        <v>59.69</v>
      </c>
      <c r="AF399">
        <v>6.7336</v>
      </c>
      <c r="AG399">
        <v>5.5035999999999996</v>
      </c>
      <c r="AH399">
        <v>132.44999999999999</v>
      </c>
      <c r="AI399">
        <v>81.733400000000003</v>
      </c>
      <c r="AJ399" s="31">
        <f t="shared" ca="1" si="7"/>
        <v>6</v>
      </c>
      <c r="AK399" s="32">
        <v>0</v>
      </c>
      <c r="AL399" s="33">
        <v>9.984400000000031</v>
      </c>
      <c r="AM399" s="26">
        <v>0</v>
      </c>
      <c r="AN399" s="26">
        <v>0</v>
      </c>
      <c r="AO399" s="26">
        <v>1</v>
      </c>
      <c r="AP399" s="26">
        <v>0</v>
      </c>
      <c r="AQ399" s="26">
        <v>0</v>
      </c>
      <c r="AR399">
        <v>0</v>
      </c>
      <c r="AS399">
        <v>1</v>
      </c>
      <c r="AT399">
        <v>0</v>
      </c>
      <c r="AU399">
        <v>1</v>
      </c>
    </row>
    <row r="400" spans="1:47" x14ac:dyDescent="0.25">
      <c r="A400" s="61">
        <v>41910.75</v>
      </c>
      <c r="B400" t="s">
        <v>330</v>
      </c>
      <c r="C400" t="s">
        <v>9</v>
      </c>
      <c r="D400" t="s">
        <v>365</v>
      </c>
      <c r="E400" t="s">
        <v>331</v>
      </c>
      <c r="F400" t="s">
        <v>366</v>
      </c>
      <c r="G400">
        <v>2</v>
      </c>
      <c r="H400">
        <v>32</v>
      </c>
      <c r="I400">
        <v>10</v>
      </c>
      <c r="J400">
        <v>5.0839999999999996</v>
      </c>
      <c r="K400">
        <v>1332</v>
      </c>
      <c r="L400">
        <v>0</v>
      </c>
      <c r="M400">
        <v>0</v>
      </c>
      <c r="N400">
        <v>1289</v>
      </c>
      <c r="O400">
        <v>0</v>
      </c>
      <c r="P400">
        <v>0</v>
      </c>
      <c r="Q400">
        <v>286</v>
      </c>
      <c r="R400">
        <v>230</v>
      </c>
      <c r="S400">
        <v>0</v>
      </c>
      <c r="T400">
        <v>0</v>
      </c>
      <c r="U400">
        <v>28.12</v>
      </c>
      <c r="V400">
        <v>80.42</v>
      </c>
      <c r="W400">
        <v>80.42</v>
      </c>
      <c r="X400">
        <v>6</v>
      </c>
      <c r="Y400">
        <v>2.61</v>
      </c>
      <c r="Z400">
        <v>142</v>
      </c>
      <c r="AA400">
        <v>140</v>
      </c>
      <c r="AB400">
        <v>98.59</v>
      </c>
      <c r="AC400">
        <v>339</v>
      </c>
      <c r="AD400">
        <v>149</v>
      </c>
      <c r="AE400">
        <v>43.95</v>
      </c>
      <c r="AF400">
        <v>3.9986000000000002</v>
      </c>
      <c r="AG400">
        <v>0.44359999999999999</v>
      </c>
      <c r="AH400">
        <v>78.650000000000006</v>
      </c>
      <c r="AI400">
        <v>11.09388</v>
      </c>
      <c r="AJ400" s="31">
        <f t="shared" ca="1" si="7"/>
        <v>6</v>
      </c>
      <c r="AK400" s="32">
        <v>2.510460251046025</v>
      </c>
      <c r="AL400" s="33">
        <v>55.998799999999989</v>
      </c>
      <c r="AM400" s="26">
        <v>0</v>
      </c>
      <c r="AN400" s="26">
        <v>1</v>
      </c>
      <c r="AO400" s="26">
        <v>3</v>
      </c>
      <c r="AP400" s="26">
        <v>0</v>
      </c>
      <c r="AQ400" s="26">
        <v>7</v>
      </c>
      <c r="AR400">
        <v>1</v>
      </c>
      <c r="AS400">
        <v>1</v>
      </c>
      <c r="AT400">
        <v>4</v>
      </c>
      <c r="AU400">
        <v>7</v>
      </c>
    </row>
    <row r="401" spans="1:47" x14ac:dyDescent="0.25">
      <c r="A401" s="61">
        <v>41910.75</v>
      </c>
      <c r="B401" t="s">
        <v>330</v>
      </c>
      <c r="C401" t="s">
        <v>9</v>
      </c>
      <c r="D401" t="s">
        <v>10558</v>
      </c>
      <c r="E401" t="s">
        <v>331</v>
      </c>
      <c r="F401" t="s">
        <v>2667</v>
      </c>
      <c r="G401">
        <v>4</v>
      </c>
      <c r="H401">
        <v>56</v>
      </c>
      <c r="I401">
        <v>24</v>
      </c>
      <c r="J401">
        <v>16.63</v>
      </c>
      <c r="K401">
        <v>6005</v>
      </c>
      <c r="L401">
        <v>0</v>
      </c>
      <c r="M401">
        <v>0</v>
      </c>
      <c r="N401">
        <v>4662</v>
      </c>
      <c r="O401">
        <v>0</v>
      </c>
      <c r="P401">
        <v>0</v>
      </c>
      <c r="Q401">
        <v>993</v>
      </c>
      <c r="R401">
        <v>966</v>
      </c>
      <c r="S401">
        <v>0</v>
      </c>
      <c r="T401">
        <v>0</v>
      </c>
      <c r="U401">
        <v>9.8000000000000007</v>
      </c>
      <c r="V401">
        <v>97.28</v>
      </c>
      <c r="W401">
        <v>97.28</v>
      </c>
      <c r="X401">
        <v>6</v>
      </c>
      <c r="Y401">
        <v>0.62</v>
      </c>
      <c r="Z401">
        <v>21</v>
      </c>
      <c r="AA401">
        <v>20</v>
      </c>
      <c r="AB401">
        <v>95.24</v>
      </c>
      <c r="AC401">
        <v>48</v>
      </c>
      <c r="AD401">
        <v>25</v>
      </c>
      <c r="AE401">
        <v>52.08</v>
      </c>
      <c r="AF401">
        <v>11.616099999999999</v>
      </c>
      <c r="AG401">
        <v>11.59</v>
      </c>
      <c r="AH401">
        <v>69.849999999999994</v>
      </c>
      <c r="AI401">
        <v>99.775310000000005</v>
      </c>
      <c r="AJ401" s="31">
        <f t="shared" ca="1" si="7"/>
        <v>6</v>
      </c>
      <c r="AK401" s="32">
        <v>0.61791967044284246</v>
      </c>
      <c r="AL401" s="33">
        <v>27.009599999999988</v>
      </c>
      <c r="AM401" s="26">
        <v>0</v>
      </c>
      <c r="AN401" s="26">
        <v>0</v>
      </c>
      <c r="AO401" s="26">
        <v>1</v>
      </c>
      <c r="AP401" s="26">
        <v>0</v>
      </c>
      <c r="AQ401" s="26">
        <v>0</v>
      </c>
      <c r="AR401">
        <v>0</v>
      </c>
      <c r="AS401">
        <v>1</v>
      </c>
      <c r="AT401">
        <v>0</v>
      </c>
      <c r="AU401">
        <v>3</v>
      </c>
    </row>
    <row r="402" spans="1:47" x14ac:dyDescent="0.25">
      <c r="A402" s="61">
        <v>41910.625</v>
      </c>
      <c r="B402" t="s">
        <v>330</v>
      </c>
      <c r="C402" t="s">
        <v>10</v>
      </c>
      <c r="D402" t="s">
        <v>10897</v>
      </c>
      <c r="E402" t="s">
        <v>337</v>
      </c>
      <c r="F402" t="s">
        <v>10694</v>
      </c>
      <c r="G402">
        <v>2</v>
      </c>
      <c r="H402">
        <v>24</v>
      </c>
      <c r="I402">
        <v>12</v>
      </c>
      <c r="J402">
        <v>6.6150000000000002</v>
      </c>
      <c r="K402">
        <v>3666</v>
      </c>
      <c r="L402">
        <v>0</v>
      </c>
      <c r="M402">
        <v>0</v>
      </c>
      <c r="N402">
        <v>3442</v>
      </c>
      <c r="O402">
        <v>0</v>
      </c>
      <c r="P402">
        <v>0</v>
      </c>
      <c r="Q402">
        <v>1334</v>
      </c>
      <c r="R402">
        <v>1262</v>
      </c>
      <c r="S402">
        <v>65</v>
      </c>
      <c r="T402">
        <v>4.87</v>
      </c>
      <c r="U402">
        <v>7.09</v>
      </c>
      <c r="V402">
        <v>94.6</v>
      </c>
      <c r="W402">
        <v>94.6</v>
      </c>
      <c r="X402">
        <v>4</v>
      </c>
      <c r="Y402">
        <v>0.32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12.934200000000001</v>
      </c>
      <c r="AG402">
        <v>9.9314</v>
      </c>
      <c r="AH402">
        <v>195.53</v>
      </c>
      <c r="AI402">
        <v>76.784030000000001</v>
      </c>
      <c r="AJ402" s="31">
        <f t="shared" ca="1" si="7"/>
        <v>6</v>
      </c>
      <c r="AK402" s="32">
        <v>0.31695721077654515</v>
      </c>
      <c r="AL402" s="33">
        <v>72.036000000000072</v>
      </c>
      <c r="AM402" s="26">
        <v>0</v>
      </c>
      <c r="AN402" s="26">
        <v>1</v>
      </c>
      <c r="AO402" s="26">
        <v>2</v>
      </c>
      <c r="AP402" s="26">
        <v>0</v>
      </c>
      <c r="AQ402" s="26">
        <v>1</v>
      </c>
      <c r="AR402">
        <v>0</v>
      </c>
      <c r="AS402">
        <v>1</v>
      </c>
      <c r="AT402">
        <v>0</v>
      </c>
      <c r="AU402">
        <v>1</v>
      </c>
    </row>
    <row r="403" spans="1:47" x14ac:dyDescent="0.25">
      <c r="A403" s="61">
        <v>41910.75</v>
      </c>
      <c r="B403" t="s">
        <v>330</v>
      </c>
      <c r="C403" t="s">
        <v>9</v>
      </c>
      <c r="D403" t="s">
        <v>1365</v>
      </c>
      <c r="E403" t="s">
        <v>333</v>
      </c>
      <c r="F403" t="s">
        <v>1369</v>
      </c>
      <c r="G403">
        <v>3</v>
      </c>
      <c r="H403">
        <v>48</v>
      </c>
      <c r="I403">
        <v>16</v>
      </c>
      <c r="J403">
        <v>9.8279999999999994</v>
      </c>
      <c r="K403">
        <v>3486</v>
      </c>
      <c r="L403">
        <v>0</v>
      </c>
      <c r="M403">
        <v>0</v>
      </c>
      <c r="N403">
        <v>3296</v>
      </c>
      <c r="O403">
        <v>0</v>
      </c>
      <c r="P403">
        <v>0</v>
      </c>
      <c r="Q403">
        <v>1055</v>
      </c>
      <c r="R403">
        <v>1029</v>
      </c>
      <c r="S403">
        <v>0</v>
      </c>
      <c r="T403">
        <v>0</v>
      </c>
      <c r="U403">
        <v>9.25</v>
      </c>
      <c r="V403">
        <v>97.54</v>
      </c>
      <c r="W403">
        <v>97.54</v>
      </c>
      <c r="X403">
        <v>0</v>
      </c>
      <c r="Y403">
        <v>0</v>
      </c>
      <c r="Z403">
        <v>16</v>
      </c>
      <c r="AA403">
        <v>14</v>
      </c>
      <c r="AB403">
        <v>87.5</v>
      </c>
      <c r="AC403">
        <v>15</v>
      </c>
      <c r="AD403">
        <v>13</v>
      </c>
      <c r="AE403">
        <v>86.67</v>
      </c>
      <c r="AF403">
        <v>10.3172</v>
      </c>
      <c r="AG403">
        <v>10.176399999999999</v>
      </c>
      <c r="AH403">
        <v>104.98</v>
      </c>
      <c r="AI403">
        <v>98.635289999999998</v>
      </c>
      <c r="AJ403" s="31">
        <f t="shared" ca="1" si="7"/>
        <v>6</v>
      </c>
      <c r="AK403" s="32">
        <v>0</v>
      </c>
      <c r="AL403" s="33">
        <v>25.952999999999932</v>
      </c>
      <c r="AM403" s="26">
        <v>0</v>
      </c>
      <c r="AN403" s="26">
        <v>0</v>
      </c>
      <c r="AO403" s="26">
        <v>1</v>
      </c>
      <c r="AP403" s="26">
        <v>0</v>
      </c>
      <c r="AQ403" s="26">
        <v>0</v>
      </c>
      <c r="AR403">
        <v>0</v>
      </c>
      <c r="AS403">
        <v>1</v>
      </c>
      <c r="AT403">
        <v>0</v>
      </c>
      <c r="AU403">
        <v>1</v>
      </c>
    </row>
    <row r="404" spans="1:47" x14ac:dyDescent="0.25">
      <c r="A404" s="61">
        <v>41910.791666666664</v>
      </c>
      <c r="B404" t="s">
        <v>330</v>
      </c>
      <c r="C404" t="s">
        <v>9</v>
      </c>
      <c r="D404" t="s">
        <v>10895</v>
      </c>
      <c r="E404" t="s">
        <v>331</v>
      </c>
      <c r="F404" t="s">
        <v>2655</v>
      </c>
      <c r="G404">
        <v>4</v>
      </c>
      <c r="H404">
        <v>56</v>
      </c>
      <c r="I404">
        <v>24</v>
      </c>
      <c r="J404">
        <v>16.63</v>
      </c>
      <c r="K404">
        <v>1281</v>
      </c>
      <c r="L404">
        <v>0</v>
      </c>
      <c r="M404">
        <v>0</v>
      </c>
      <c r="N404">
        <v>1188</v>
      </c>
      <c r="O404">
        <v>0</v>
      </c>
      <c r="P404">
        <v>0</v>
      </c>
      <c r="Q404">
        <v>513</v>
      </c>
      <c r="R404">
        <v>513</v>
      </c>
      <c r="S404">
        <v>0</v>
      </c>
      <c r="T404">
        <v>0</v>
      </c>
      <c r="U404">
        <v>19.489999999999998</v>
      </c>
      <c r="V404">
        <v>100</v>
      </c>
      <c r="W404">
        <v>100</v>
      </c>
      <c r="X404">
        <v>12</v>
      </c>
      <c r="Y404">
        <v>2.34</v>
      </c>
      <c r="Z404">
        <v>50</v>
      </c>
      <c r="AA404">
        <v>50</v>
      </c>
      <c r="AB404">
        <v>100</v>
      </c>
      <c r="AC404">
        <v>63</v>
      </c>
      <c r="AD404">
        <v>63</v>
      </c>
      <c r="AE404">
        <v>100</v>
      </c>
      <c r="AF404">
        <v>9.6997</v>
      </c>
      <c r="AG404">
        <v>0.57779999999999998</v>
      </c>
      <c r="AH404">
        <v>58.33</v>
      </c>
      <c r="AI404">
        <v>5.9568849999999998</v>
      </c>
      <c r="AJ404" s="31">
        <f t="shared" ca="1" si="7"/>
        <v>6</v>
      </c>
      <c r="AK404" s="32">
        <v>2.2813688212927756</v>
      </c>
      <c r="AL404" s="33">
        <v>0</v>
      </c>
      <c r="AM404" s="26">
        <v>0</v>
      </c>
      <c r="AN404" s="26">
        <v>0</v>
      </c>
      <c r="AO404" s="26">
        <v>1</v>
      </c>
      <c r="AP404" s="26">
        <v>0</v>
      </c>
      <c r="AQ404" s="26">
        <v>0</v>
      </c>
      <c r="AR404">
        <v>1</v>
      </c>
      <c r="AS404">
        <v>0</v>
      </c>
      <c r="AT404">
        <v>1</v>
      </c>
      <c r="AU404">
        <v>0</v>
      </c>
    </row>
    <row r="405" spans="1:47" x14ac:dyDescent="0.25">
      <c r="A405" s="61">
        <v>41910.791666666664</v>
      </c>
      <c r="B405" t="s">
        <v>330</v>
      </c>
      <c r="C405" t="s">
        <v>10</v>
      </c>
      <c r="D405" t="s">
        <v>10896</v>
      </c>
      <c r="E405" t="s">
        <v>337</v>
      </c>
      <c r="F405" t="s">
        <v>3827</v>
      </c>
      <c r="G405">
        <v>4</v>
      </c>
      <c r="H405">
        <v>56</v>
      </c>
      <c r="I405">
        <v>23</v>
      </c>
      <c r="J405">
        <v>15.76</v>
      </c>
      <c r="K405">
        <v>5217</v>
      </c>
      <c r="L405">
        <v>0</v>
      </c>
      <c r="M405">
        <v>0</v>
      </c>
      <c r="N405">
        <v>5099</v>
      </c>
      <c r="O405">
        <v>0</v>
      </c>
      <c r="P405">
        <v>0</v>
      </c>
      <c r="Q405">
        <v>2319</v>
      </c>
      <c r="R405">
        <v>2259</v>
      </c>
      <c r="S405">
        <v>57</v>
      </c>
      <c r="T405">
        <v>2.46</v>
      </c>
      <c r="U405">
        <v>4.2</v>
      </c>
      <c r="V405">
        <v>97.41</v>
      </c>
      <c r="W405">
        <v>97.41</v>
      </c>
      <c r="X405">
        <v>1</v>
      </c>
      <c r="Y405">
        <v>0.04</v>
      </c>
      <c r="Z405">
        <v>149</v>
      </c>
      <c r="AA405">
        <v>147</v>
      </c>
      <c r="AB405">
        <v>98.66</v>
      </c>
      <c r="AC405">
        <v>125</v>
      </c>
      <c r="AD405">
        <v>123</v>
      </c>
      <c r="AE405">
        <v>98.4</v>
      </c>
      <c r="AF405">
        <v>36.865299999999998</v>
      </c>
      <c r="AG405">
        <v>36.801900000000003</v>
      </c>
      <c r="AH405">
        <v>233.92</v>
      </c>
      <c r="AI405">
        <v>99.828019999999995</v>
      </c>
      <c r="AJ405" s="31">
        <f t="shared" ca="1" si="7"/>
        <v>6</v>
      </c>
      <c r="AK405" s="32">
        <v>4.4742729306487698E-2</v>
      </c>
      <c r="AL405" s="33">
        <v>60.062100000000079</v>
      </c>
      <c r="AM405" s="26">
        <v>0</v>
      </c>
      <c r="AN405" s="26">
        <v>0</v>
      </c>
      <c r="AO405" s="26">
        <v>1</v>
      </c>
      <c r="AP405" s="26">
        <v>0</v>
      </c>
      <c r="AQ405" s="26">
        <v>1</v>
      </c>
      <c r="AR405">
        <v>0</v>
      </c>
      <c r="AS405">
        <v>1</v>
      </c>
      <c r="AT405">
        <v>0</v>
      </c>
      <c r="AU405">
        <v>2</v>
      </c>
    </row>
    <row r="406" spans="1:47" x14ac:dyDescent="0.25">
      <c r="A406" s="61">
        <v>41910.75</v>
      </c>
      <c r="B406" t="s">
        <v>330</v>
      </c>
      <c r="C406" t="s">
        <v>8</v>
      </c>
      <c r="D406" t="s">
        <v>10814</v>
      </c>
      <c r="E406" t="s">
        <v>332</v>
      </c>
      <c r="F406" t="s">
        <v>3503</v>
      </c>
      <c r="G406">
        <v>2</v>
      </c>
      <c r="H406">
        <v>24</v>
      </c>
      <c r="I406">
        <v>12</v>
      </c>
      <c r="J406">
        <v>6.6150000000000002</v>
      </c>
      <c r="K406">
        <v>2128</v>
      </c>
      <c r="L406">
        <v>0</v>
      </c>
      <c r="M406">
        <v>0</v>
      </c>
      <c r="N406">
        <v>2092</v>
      </c>
      <c r="O406">
        <v>0</v>
      </c>
      <c r="P406">
        <v>0</v>
      </c>
      <c r="Q406">
        <v>833</v>
      </c>
      <c r="R406">
        <v>754</v>
      </c>
      <c r="S406">
        <v>77</v>
      </c>
      <c r="T406">
        <v>9.24</v>
      </c>
      <c r="U406">
        <v>10.87</v>
      </c>
      <c r="V406">
        <v>90.52</v>
      </c>
      <c r="W406">
        <v>90.52</v>
      </c>
      <c r="X406">
        <v>1</v>
      </c>
      <c r="Y406">
        <v>0.13</v>
      </c>
      <c r="Z406">
        <v>62</v>
      </c>
      <c r="AA406">
        <v>54</v>
      </c>
      <c r="AB406">
        <v>87.1</v>
      </c>
      <c r="AC406">
        <v>136</v>
      </c>
      <c r="AD406">
        <v>134</v>
      </c>
      <c r="AE406">
        <v>98.53</v>
      </c>
      <c r="AF406">
        <v>13.494199999999999</v>
      </c>
      <c r="AG406">
        <v>9.5093999999999994</v>
      </c>
      <c r="AH406">
        <v>203.99</v>
      </c>
      <c r="AI406">
        <v>70.470280000000002</v>
      </c>
      <c r="AJ406" s="31">
        <f t="shared" ca="1" si="7"/>
        <v>6</v>
      </c>
      <c r="AK406" s="32">
        <v>0.1199040767386091</v>
      </c>
      <c r="AL406" s="33">
        <v>78.968400000000031</v>
      </c>
      <c r="AM406" s="26">
        <v>0</v>
      </c>
      <c r="AN406" s="26">
        <v>1</v>
      </c>
      <c r="AO406" s="26">
        <v>2</v>
      </c>
      <c r="AP406" s="26">
        <v>0</v>
      </c>
      <c r="AQ406" s="26">
        <v>5</v>
      </c>
      <c r="AR406">
        <v>0</v>
      </c>
      <c r="AS406">
        <v>1</v>
      </c>
      <c r="AT406">
        <v>0</v>
      </c>
      <c r="AU406">
        <v>6</v>
      </c>
    </row>
    <row r="407" spans="1:47" x14ac:dyDescent="0.25">
      <c r="A407" s="61">
        <v>41910.791666666664</v>
      </c>
      <c r="B407" t="s">
        <v>330</v>
      </c>
      <c r="C407" t="s">
        <v>6</v>
      </c>
      <c r="D407" t="s">
        <v>335</v>
      </c>
      <c r="E407" t="s">
        <v>333</v>
      </c>
      <c r="F407" t="s">
        <v>2998</v>
      </c>
      <c r="G407">
        <v>3</v>
      </c>
      <c r="H407">
        <v>40</v>
      </c>
      <c r="I407">
        <v>18</v>
      </c>
      <c r="J407">
        <v>11.49</v>
      </c>
      <c r="K407">
        <v>1491</v>
      </c>
      <c r="L407">
        <v>0</v>
      </c>
      <c r="M407">
        <v>0</v>
      </c>
      <c r="N407">
        <v>1406</v>
      </c>
      <c r="O407">
        <v>0</v>
      </c>
      <c r="P407">
        <v>0</v>
      </c>
      <c r="Q407">
        <v>456</v>
      </c>
      <c r="R407">
        <v>445</v>
      </c>
      <c r="S407">
        <v>0</v>
      </c>
      <c r="T407">
        <v>0</v>
      </c>
      <c r="U407">
        <v>21.4</v>
      </c>
      <c r="V407">
        <v>97.59</v>
      </c>
      <c r="W407">
        <v>97.59</v>
      </c>
      <c r="X407">
        <v>6</v>
      </c>
      <c r="Y407">
        <v>1.35</v>
      </c>
      <c r="Z407">
        <v>814</v>
      </c>
      <c r="AA407">
        <v>487</v>
      </c>
      <c r="AB407">
        <v>59.83</v>
      </c>
      <c r="AC407">
        <v>797</v>
      </c>
      <c r="AD407">
        <v>664</v>
      </c>
      <c r="AE407">
        <v>83.31</v>
      </c>
      <c r="AF407">
        <v>11.118600000000001</v>
      </c>
      <c r="AG407">
        <v>11.118600000000001</v>
      </c>
      <c r="AH407">
        <v>96.77</v>
      </c>
      <c r="AI407">
        <v>100</v>
      </c>
      <c r="AJ407" s="31">
        <f t="shared" ca="1" si="7"/>
        <v>6</v>
      </c>
      <c r="AK407" s="32">
        <v>0.96463022508038598</v>
      </c>
      <c r="AL407" s="33">
        <v>10.989599999999985</v>
      </c>
      <c r="AM407" s="26">
        <v>0</v>
      </c>
      <c r="AN407" s="26">
        <v>0</v>
      </c>
      <c r="AO407" s="26">
        <v>1</v>
      </c>
      <c r="AP407" s="26">
        <v>0</v>
      </c>
      <c r="AQ407" s="26">
        <v>0</v>
      </c>
      <c r="AR407">
        <v>0</v>
      </c>
      <c r="AS407">
        <v>1</v>
      </c>
      <c r="AT407">
        <v>3</v>
      </c>
      <c r="AU407">
        <v>2</v>
      </c>
    </row>
    <row r="408" spans="1:47" x14ac:dyDescent="0.25">
      <c r="A408" s="61">
        <v>41910.75</v>
      </c>
      <c r="B408" t="s">
        <v>330</v>
      </c>
      <c r="C408" t="s">
        <v>8</v>
      </c>
      <c r="D408" t="s">
        <v>10892</v>
      </c>
      <c r="E408" t="s">
        <v>332</v>
      </c>
      <c r="F408" t="s">
        <v>3492</v>
      </c>
      <c r="G408">
        <v>2</v>
      </c>
      <c r="H408">
        <v>32</v>
      </c>
      <c r="I408">
        <v>10</v>
      </c>
      <c r="J408">
        <v>5.0839999999999996</v>
      </c>
      <c r="K408">
        <v>1811</v>
      </c>
      <c r="L408">
        <v>0</v>
      </c>
      <c r="M408">
        <v>0</v>
      </c>
      <c r="N408">
        <v>1810</v>
      </c>
      <c r="O408">
        <v>0</v>
      </c>
      <c r="P408">
        <v>0</v>
      </c>
      <c r="Q408">
        <v>979</v>
      </c>
      <c r="R408">
        <v>950</v>
      </c>
      <c r="S408">
        <v>26</v>
      </c>
      <c r="T408">
        <v>2.65</v>
      </c>
      <c r="U408">
        <v>9.91</v>
      </c>
      <c r="V408">
        <v>97.04</v>
      </c>
      <c r="W408">
        <v>97.04</v>
      </c>
      <c r="X408">
        <v>4</v>
      </c>
      <c r="Y408">
        <v>0.42</v>
      </c>
      <c r="Z408">
        <v>187</v>
      </c>
      <c r="AA408">
        <v>182</v>
      </c>
      <c r="AB408">
        <v>97.33</v>
      </c>
      <c r="AC408">
        <v>232</v>
      </c>
      <c r="AD408">
        <v>224</v>
      </c>
      <c r="AE408">
        <v>96.55</v>
      </c>
      <c r="AF408">
        <v>11.994999999999999</v>
      </c>
      <c r="AG408">
        <v>11.918100000000001</v>
      </c>
      <c r="AH408">
        <v>235.94</v>
      </c>
      <c r="AI408">
        <v>99.358900000000006</v>
      </c>
      <c r="AJ408" s="31">
        <f t="shared" ca="1" si="7"/>
        <v>6</v>
      </c>
      <c r="AK408" s="32">
        <v>0.40322580645161288</v>
      </c>
      <c r="AL408" s="33">
        <v>28.978399999999937</v>
      </c>
      <c r="AM408" s="26">
        <v>0</v>
      </c>
      <c r="AN408" s="26">
        <v>0</v>
      </c>
      <c r="AO408" s="26">
        <v>1</v>
      </c>
      <c r="AP408" s="26">
        <v>0</v>
      </c>
      <c r="AQ408" s="26">
        <v>0</v>
      </c>
      <c r="AR408">
        <v>0</v>
      </c>
      <c r="AS408">
        <v>1</v>
      </c>
      <c r="AT408">
        <v>0</v>
      </c>
      <c r="AU408">
        <v>1</v>
      </c>
    </row>
    <row r="409" spans="1:47" x14ac:dyDescent="0.25">
      <c r="A409" s="61">
        <v>41910.75</v>
      </c>
      <c r="B409" t="s">
        <v>330</v>
      </c>
      <c r="C409" t="s">
        <v>6</v>
      </c>
      <c r="D409" t="s">
        <v>624</v>
      </c>
      <c r="E409" t="s">
        <v>333</v>
      </c>
      <c r="F409" t="s">
        <v>633</v>
      </c>
      <c r="G409">
        <v>2</v>
      </c>
      <c r="H409">
        <v>24</v>
      </c>
      <c r="I409">
        <v>12</v>
      </c>
      <c r="J409">
        <v>6.6150000000000002</v>
      </c>
      <c r="K409">
        <v>1815</v>
      </c>
      <c r="L409">
        <v>0</v>
      </c>
      <c r="M409">
        <v>0</v>
      </c>
      <c r="N409">
        <v>1694</v>
      </c>
      <c r="O409">
        <v>3</v>
      </c>
      <c r="P409">
        <v>0.18</v>
      </c>
      <c r="Q409">
        <v>535</v>
      </c>
      <c r="R409">
        <v>525</v>
      </c>
      <c r="S409">
        <v>0</v>
      </c>
      <c r="T409">
        <v>0</v>
      </c>
      <c r="U409">
        <v>18.34</v>
      </c>
      <c r="V409">
        <v>97.96</v>
      </c>
      <c r="W409">
        <v>98.13</v>
      </c>
      <c r="X409">
        <v>11</v>
      </c>
      <c r="Y409">
        <v>2.1</v>
      </c>
      <c r="Z409">
        <v>986</v>
      </c>
      <c r="AA409">
        <v>963</v>
      </c>
      <c r="AB409">
        <v>97.67</v>
      </c>
      <c r="AC409">
        <v>1195</v>
      </c>
      <c r="AD409">
        <v>1065</v>
      </c>
      <c r="AE409">
        <v>89.12</v>
      </c>
      <c r="AF409">
        <v>6.1825000000000001</v>
      </c>
      <c r="AG409">
        <v>4.9953000000000003</v>
      </c>
      <c r="AH409">
        <v>93.46</v>
      </c>
      <c r="AI409">
        <v>80.797409999999999</v>
      </c>
      <c r="AJ409" s="31">
        <f t="shared" ca="1" si="7"/>
        <v>6</v>
      </c>
      <c r="AK409" s="32">
        <v>1.7543859649122806</v>
      </c>
      <c r="AL409" s="33">
        <v>10.914000000000033</v>
      </c>
      <c r="AM409" s="26">
        <v>0</v>
      </c>
      <c r="AN409" s="26">
        <v>0</v>
      </c>
      <c r="AO409" s="26">
        <v>1</v>
      </c>
      <c r="AP409" s="26">
        <v>0</v>
      </c>
      <c r="AQ409" s="26">
        <v>0</v>
      </c>
      <c r="AR409">
        <v>0</v>
      </c>
      <c r="AS409">
        <v>1</v>
      </c>
      <c r="AT409">
        <v>0</v>
      </c>
      <c r="AU409">
        <v>5</v>
      </c>
    </row>
    <row r="410" spans="1:47" x14ac:dyDescent="0.25">
      <c r="A410" s="61">
        <v>41910.75</v>
      </c>
      <c r="B410" t="s">
        <v>330</v>
      </c>
      <c r="C410" t="s">
        <v>6</v>
      </c>
      <c r="D410" t="s">
        <v>335</v>
      </c>
      <c r="E410" t="s">
        <v>333</v>
      </c>
      <c r="F410" t="s">
        <v>340</v>
      </c>
      <c r="G410">
        <v>2</v>
      </c>
      <c r="H410">
        <v>24</v>
      </c>
      <c r="I410">
        <v>12</v>
      </c>
      <c r="J410">
        <v>6.6150000000000002</v>
      </c>
      <c r="K410">
        <v>628</v>
      </c>
      <c r="L410">
        <v>0</v>
      </c>
      <c r="M410">
        <v>0</v>
      </c>
      <c r="N410">
        <v>579</v>
      </c>
      <c r="O410">
        <v>0</v>
      </c>
      <c r="P410">
        <v>0</v>
      </c>
      <c r="Q410">
        <v>199</v>
      </c>
      <c r="R410">
        <v>199</v>
      </c>
      <c r="S410">
        <v>0</v>
      </c>
      <c r="T410">
        <v>0</v>
      </c>
      <c r="U410">
        <v>50.25</v>
      </c>
      <c r="V410">
        <v>100</v>
      </c>
      <c r="W410">
        <v>100</v>
      </c>
      <c r="X410">
        <v>13</v>
      </c>
      <c r="Y410">
        <v>6.53</v>
      </c>
      <c r="Z410">
        <v>656</v>
      </c>
      <c r="AA410">
        <v>420</v>
      </c>
      <c r="AB410">
        <v>64.02</v>
      </c>
      <c r="AC410">
        <v>689</v>
      </c>
      <c r="AD410">
        <v>527</v>
      </c>
      <c r="AE410">
        <v>76.489999999999995</v>
      </c>
      <c r="AF410">
        <v>4.2824999999999998</v>
      </c>
      <c r="AG410">
        <v>2.3306</v>
      </c>
      <c r="AH410">
        <v>64.739999999999995</v>
      </c>
      <c r="AI410">
        <v>54.421489999999999</v>
      </c>
      <c r="AJ410" s="31">
        <f t="shared" ca="1" si="7"/>
        <v>6</v>
      </c>
      <c r="AK410" s="32">
        <v>4.2483660130718954</v>
      </c>
      <c r="AL410" s="33">
        <v>0</v>
      </c>
      <c r="AM410" s="26">
        <v>0</v>
      </c>
      <c r="AN410" s="26">
        <v>0</v>
      </c>
      <c r="AO410" s="26">
        <v>1</v>
      </c>
      <c r="AP410" s="26">
        <v>2</v>
      </c>
      <c r="AQ410" s="26">
        <v>0</v>
      </c>
      <c r="AR410">
        <v>1</v>
      </c>
      <c r="AS410">
        <v>0</v>
      </c>
      <c r="AT410">
        <v>7</v>
      </c>
      <c r="AU410">
        <v>0</v>
      </c>
    </row>
    <row r="411" spans="1:47" x14ac:dyDescent="0.25">
      <c r="A411" s="61">
        <v>41910.75</v>
      </c>
      <c r="B411" t="s">
        <v>330</v>
      </c>
      <c r="C411" t="s">
        <v>8</v>
      </c>
      <c r="D411" t="s">
        <v>10745</v>
      </c>
      <c r="E411" t="s">
        <v>332</v>
      </c>
      <c r="F411" t="s">
        <v>3460</v>
      </c>
      <c r="G411">
        <v>4</v>
      </c>
      <c r="H411">
        <v>48</v>
      </c>
      <c r="I411">
        <v>25</v>
      </c>
      <c r="J411">
        <v>17.510000000000002</v>
      </c>
      <c r="K411">
        <v>2333</v>
      </c>
      <c r="L411">
        <v>0</v>
      </c>
      <c r="M411">
        <v>0</v>
      </c>
      <c r="N411">
        <v>2180</v>
      </c>
      <c r="O411">
        <v>0</v>
      </c>
      <c r="P411">
        <v>0</v>
      </c>
      <c r="Q411">
        <v>890</v>
      </c>
      <c r="R411">
        <v>867</v>
      </c>
      <c r="S411">
        <v>0</v>
      </c>
      <c r="T411">
        <v>0</v>
      </c>
      <c r="U411">
        <v>10.95</v>
      </c>
      <c r="V411">
        <v>97.42</v>
      </c>
      <c r="W411">
        <v>97.42</v>
      </c>
      <c r="X411">
        <v>10</v>
      </c>
      <c r="Y411">
        <v>1.1499999999999999</v>
      </c>
      <c r="Z411">
        <v>716</v>
      </c>
      <c r="AA411">
        <v>707</v>
      </c>
      <c r="AB411">
        <v>98.74</v>
      </c>
      <c r="AC411">
        <v>1671</v>
      </c>
      <c r="AD411">
        <v>1560</v>
      </c>
      <c r="AE411">
        <v>93.36</v>
      </c>
      <c r="AF411">
        <v>24.412800000000001</v>
      </c>
      <c r="AG411">
        <v>23.648099999999999</v>
      </c>
      <c r="AH411">
        <v>139.41999999999999</v>
      </c>
      <c r="AI411">
        <v>96.867630000000005</v>
      </c>
      <c r="AJ411" s="31">
        <f t="shared" ca="1" si="7"/>
        <v>6</v>
      </c>
      <c r="AK411" s="32">
        <v>0.58139534883720934</v>
      </c>
      <c r="AL411" s="33">
        <v>22.961999999999986</v>
      </c>
      <c r="AM411" s="26">
        <v>0</v>
      </c>
      <c r="AN411" s="26">
        <v>0</v>
      </c>
      <c r="AO411" s="26">
        <v>1</v>
      </c>
      <c r="AP411" s="26">
        <v>0</v>
      </c>
      <c r="AQ411" s="26">
        <v>0</v>
      </c>
      <c r="AR411">
        <v>0</v>
      </c>
      <c r="AS411">
        <v>1</v>
      </c>
      <c r="AT411">
        <v>0</v>
      </c>
      <c r="AU411">
        <v>1</v>
      </c>
    </row>
    <row r="412" spans="1:47" x14ac:dyDescent="0.25">
      <c r="A412" s="61">
        <v>41910.75</v>
      </c>
      <c r="B412" t="s">
        <v>330</v>
      </c>
      <c r="C412" t="s">
        <v>6</v>
      </c>
      <c r="D412" t="s">
        <v>10563</v>
      </c>
      <c r="E412" t="s">
        <v>333</v>
      </c>
      <c r="F412" t="s">
        <v>3005</v>
      </c>
      <c r="G412">
        <v>2</v>
      </c>
      <c r="H412">
        <v>24</v>
      </c>
      <c r="I412">
        <v>12</v>
      </c>
      <c r="J412">
        <v>6.6150000000000002</v>
      </c>
      <c r="K412">
        <v>1485</v>
      </c>
      <c r="L412">
        <v>0</v>
      </c>
      <c r="M412">
        <v>0</v>
      </c>
      <c r="N412">
        <v>1420</v>
      </c>
      <c r="O412">
        <v>1</v>
      </c>
      <c r="P412">
        <v>7.0000000000000007E-2</v>
      </c>
      <c r="Q412">
        <v>526</v>
      </c>
      <c r="R412">
        <v>513</v>
      </c>
      <c r="S412">
        <v>0</v>
      </c>
      <c r="T412">
        <v>0</v>
      </c>
      <c r="U412">
        <v>18.54</v>
      </c>
      <c r="V412">
        <v>97.46</v>
      </c>
      <c r="W412">
        <v>97.53</v>
      </c>
      <c r="X412">
        <v>3</v>
      </c>
      <c r="Y412">
        <v>0.57999999999999996</v>
      </c>
      <c r="Z412">
        <v>1638</v>
      </c>
      <c r="AA412">
        <v>1629</v>
      </c>
      <c r="AB412">
        <v>99.45</v>
      </c>
      <c r="AC412">
        <v>1770</v>
      </c>
      <c r="AD412">
        <v>1699</v>
      </c>
      <c r="AE412">
        <v>95.99</v>
      </c>
      <c r="AF412">
        <v>9.3550000000000004</v>
      </c>
      <c r="AG412">
        <v>9.3503000000000007</v>
      </c>
      <c r="AH412">
        <v>141.41999999999999</v>
      </c>
      <c r="AI412">
        <v>99.949759999999998</v>
      </c>
      <c r="AJ412" s="31">
        <f t="shared" ca="1" si="7"/>
        <v>6</v>
      </c>
      <c r="AK412" s="32">
        <v>0.51457975986277882</v>
      </c>
      <c r="AL412" s="33">
        <v>13.360400000000034</v>
      </c>
      <c r="AM412" s="26">
        <v>0</v>
      </c>
      <c r="AN412" s="26">
        <v>0</v>
      </c>
      <c r="AO412" s="26">
        <v>1</v>
      </c>
      <c r="AP412" s="26">
        <v>0</v>
      </c>
      <c r="AQ412" s="26">
        <v>1</v>
      </c>
      <c r="AR412">
        <v>0</v>
      </c>
      <c r="AS412">
        <v>1</v>
      </c>
      <c r="AT412">
        <v>0</v>
      </c>
      <c r="AU412">
        <v>7</v>
      </c>
    </row>
    <row r="413" spans="1:47" x14ac:dyDescent="0.25">
      <c r="A413" s="61">
        <v>41910.75</v>
      </c>
      <c r="B413" t="s">
        <v>330</v>
      </c>
      <c r="C413" t="s">
        <v>6</v>
      </c>
      <c r="D413" t="s">
        <v>624</v>
      </c>
      <c r="E413" t="s">
        <v>333</v>
      </c>
      <c r="F413" t="s">
        <v>858</v>
      </c>
      <c r="G413">
        <v>2</v>
      </c>
      <c r="H413">
        <v>24</v>
      </c>
      <c r="I413">
        <v>12</v>
      </c>
      <c r="J413">
        <v>6.6150000000000002</v>
      </c>
      <c r="K413">
        <v>1710</v>
      </c>
      <c r="L413">
        <v>0</v>
      </c>
      <c r="M413">
        <v>0</v>
      </c>
      <c r="N413">
        <v>1630</v>
      </c>
      <c r="O413">
        <v>3</v>
      </c>
      <c r="P413">
        <v>0.18</v>
      </c>
      <c r="Q413">
        <v>606</v>
      </c>
      <c r="R413">
        <v>584</v>
      </c>
      <c r="S413">
        <v>0</v>
      </c>
      <c r="T413">
        <v>0</v>
      </c>
      <c r="U413">
        <v>15.9</v>
      </c>
      <c r="V413">
        <v>96.19</v>
      </c>
      <c r="W413">
        <v>96.37</v>
      </c>
      <c r="X413">
        <v>7</v>
      </c>
      <c r="Y413">
        <v>1.2</v>
      </c>
      <c r="Z413">
        <v>1520</v>
      </c>
      <c r="AA413">
        <v>1496</v>
      </c>
      <c r="AB413">
        <v>98.42</v>
      </c>
      <c r="AC413">
        <v>1975</v>
      </c>
      <c r="AD413">
        <v>1848</v>
      </c>
      <c r="AE413">
        <v>93.57</v>
      </c>
      <c r="AF413">
        <v>11.720800000000001</v>
      </c>
      <c r="AG413">
        <v>11.7164</v>
      </c>
      <c r="AH413">
        <v>177.19</v>
      </c>
      <c r="AI413">
        <v>99.962459999999993</v>
      </c>
      <c r="AJ413" s="31">
        <f t="shared" ca="1" si="7"/>
        <v>6</v>
      </c>
      <c r="AK413" s="32">
        <v>0.74786324786324787</v>
      </c>
      <c r="AL413" s="33">
        <v>23.088600000000014</v>
      </c>
      <c r="AM413" s="26">
        <v>0</v>
      </c>
      <c r="AN413" s="26">
        <v>0</v>
      </c>
      <c r="AO413" s="26">
        <v>1</v>
      </c>
      <c r="AP413" s="26">
        <v>0</v>
      </c>
      <c r="AQ413" s="26">
        <v>0</v>
      </c>
      <c r="AR413">
        <v>0</v>
      </c>
      <c r="AS413">
        <v>1</v>
      </c>
      <c r="AT413">
        <v>0</v>
      </c>
      <c r="AU413">
        <v>7</v>
      </c>
    </row>
    <row r="414" spans="1:47" x14ac:dyDescent="0.25">
      <c r="A414" s="61">
        <v>41910.75</v>
      </c>
      <c r="B414" t="s">
        <v>330</v>
      </c>
      <c r="C414" t="s">
        <v>6</v>
      </c>
      <c r="D414" t="s">
        <v>625</v>
      </c>
      <c r="E414" t="s">
        <v>333</v>
      </c>
      <c r="F414" t="s">
        <v>1449</v>
      </c>
      <c r="G414">
        <v>2</v>
      </c>
      <c r="H414">
        <v>24</v>
      </c>
      <c r="I414">
        <v>12</v>
      </c>
      <c r="J414">
        <v>6.6150000000000002</v>
      </c>
      <c r="K414">
        <v>2586</v>
      </c>
      <c r="L414">
        <v>0</v>
      </c>
      <c r="M414">
        <v>0</v>
      </c>
      <c r="N414">
        <v>2301</v>
      </c>
      <c r="O414">
        <v>2</v>
      </c>
      <c r="P414">
        <v>0.09</v>
      </c>
      <c r="Q414">
        <v>709</v>
      </c>
      <c r="R414">
        <v>691</v>
      </c>
      <c r="S414">
        <v>0</v>
      </c>
      <c r="T414">
        <v>0</v>
      </c>
      <c r="U414">
        <v>13.75</v>
      </c>
      <c r="V414">
        <v>97.38</v>
      </c>
      <c r="W414">
        <v>97.46</v>
      </c>
      <c r="X414">
        <v>9</v>
      </c>
      <c r="Y414">
        <v>1.3</v>
      </c>
      <c r="Z414">
        <v>2595</v>
      </c>
      <c r="AA414">
        <v>2570</v>
      </c>
      <c r="AB414">
        <v>99.04</v>
      </c>
      <c r="AC414">
        <v>2747</v>
      </c>
      <c r="AD414">
        <v>2623</v>
      </c>
      <c r="AE414">
        <v>95.49</v>
      </c>
      <c r="AF414">
        <v>7.6550000000000002</v>
      </c>
      <c r="AG414">
        <v>7.6338999999999997</v>
      </c>
      <c r="AH414">
        <v>115.72</v>
      </c>
      <c r="AI414">
        <v>99.724369999999993</v>
      </c>
      <c r="AJ414" s="31">
        <f t="shared" ca="1" si="7"/>
        <v>6</v>
      </c>
      <c r="AK414" s="32">
        <v>1.2096774193548387</v>
      </c>
      <c r="AL414" s="33">
        <v>18.575800000000029</v>
      </c>
      <c r="AM414" s="26">
        <v>0</v>
      </c>
      <c r="AN414" s="26">
        <v>0</v>
      </c>
      <c r="AO414" s="26">
        <v>1</v>
      </c>
      <c r="AP414" s="26">
        <v>0</v>
      </c>
      <c r="AQ414" s="26">
        <v>1</v>
      </c>
      <c r="AR414">
        <v>0</v>
      </c>
      <c r="AS414">
        <v>1</v>
      </c>
      <c r="AT414">
        <v>0</v>
      </c>
      <c r="AU414">
        <v>7</v>
      </c>
    </row>
    <row r="415" spans="1:47" x14ac:dyDescent="0.25">
      <c r="A415" s="61">
        <v>41910.75</v>
      </c>
      <c r="B415" t="s">
        <v>330</v>
      </c>
      <c r="C415" t="s">
        <v>6</v>
      </c>
      <c r="D415" t="s">
        <v>335</v>
      </c>
      <c r="E415" t="s">
        <v>333</v>
      </c>
      <c r="F415" t="s">
        <v>373</v>
      </c>
      <c r="G415">
        <v>2</v>
      </c>
      <c r="H415">
        <v>24</v>
      </c>
      <c r="I415">
        <v>12</v>
      </c>
      <c r="J415">
        <v>6.6150000000000002</v>
      </c>
      <c r="K415">
        <v>1324</v>
      </c>
      <c r="L415">
        <v>0</v>
      </c>
      <c r="M415">
        <v>0</v>
      </c>
      <c r="N415">
        <v>1163</v>
      </c>
      <c r="O415">
        <v>1</v>
      </c>
      <c r="P415">
        <v>0.09</v>
      </c>
      <c r="Q415">
        <v>362</v>
      </c>
      <c r="R415">
        <v>361</v>
      </c>
      <c r="S415">
        <v>0</v>
      </c>
      <c r="T415">
        <v>0</v>
      </c>
      <c r="U415">
        <v>27.55</v>
      </c>
      <c r="V415">
        <v>99.64</v>
      </c>
      <c r="W415">
        <v>99.72</v>
      </c>
      <c r="X415">
        <v>17</v>
      </c>
      <c r="Y415">
        <v>4.71</v>
      </c>
      <c r="Z415">
        <v>657</v>
      </c>
      <c r="AA415">
        <v>461</v>
      </c>
      <c r="AB415">
        <v>70.17</v>
      </c>
      <c r="AC415">
        <v>670</v>
      </c>
      <c r="AD415">
        <v>476</v>
      </c>
      <c r="AE415">
        <v>71.040000000000006</v>
      </c>
      <c r="AF415">
        <v>4.1021999999999998</v>
      </c>
      <c r="AG415">
        <v>1.6344000000000001</v>
      </c>
      <c r="AH415">
        <v>62.01</v>
      </c>
      <c r="AI415">
        <v>39.842039999999997</v>
      </c>
      <c r="AJ415" s="31">
        <f t="shared" ca="1" si="7"/>
        <v>6</v>
      </c>
      <c r="AK415" s="32">
        <v>4.5212765957446814</v>
      </c>
      <c r="AL415" s="33">
        <v>1.3031999999999979</v>
      </c>
      <c r="AM415" s="26">
        <v>0</v>
      </c>
      <c r="AN415" s="26">
        <v>0</v>
      </c>
      <c r="AO415" s="26">
        <v>1</v>
      </c>
      <c r="AP415" s="26">
        <v>2</v>
      </c>
      <c r="AQ415" s="26">
        <v>0</v>
      </c>
      <c r="AR415">
        <v>1</v>
      </c>
      <c r="AS415">
        <v>0</v>
      </c>
      <c r="AT415">
        <v>7</v>
      </c>
      <c r="AU415">
        <v>0</v>
      </c>
    </row>
    <row r="416" spans="1:47" x14ac:dyDescent="0.25">
      <c r="A416" s="61">
        <v>41911.416666666664</v>
      </c>
      <c r="B416" t="s">
        <v>232</v>
      </c>
      <c r="C416" t="s">
        <v>20</v>
      </c>
      <c r="D416" t="s">
        <v>4238</v>
      </c>
      <c r="E416" t="s">
        <v>233</v>
      </c>
      <c r="F416" t="s">
        <v>4239</v>
      </c>
      <c r="G416">
        <v>2</v>
      </c>
      <c r="H416">
        <v>39</v>
      </c>
      <c r="I416">
        <v>12.64</v>
      </c>
      <c r="J416">
        <v>7.4</v>
      </c>
      <c r="K416">
        <v>1426</v>
      </c>
      <c r="L416">
        <v>0</v>
      </c>
      <c r="M416">
        <v>0</v>
      </c>
      <c r="N416">
        <v>1426</v>
      </c>
      <c r="O416">
        <v>4</v>
      </c>
      <c r="P416">
        <v>0.28000000000000003</v>
      </c>
      <c r="Q416">
        <v>465</v>
      </c>
      <c r="R416">
        <v>465</v>
      </c>
      <c r="S416">
        <v>0</v>
      </c>
      <c r="T416">
        <v>0</v>
      </c>
      <c r="U416">
        <v>100</v>
      </c>
      <c r="V416">
        <v>99.72</v>
      </c>
      <c r="W416">
        <v>465</v>
      </c>
      <c r="X416">
        <v>13</v>
      </c>
      <c r="Y416">
        <v>4.6100000000000003</v>
      </c>
      <c r="Z416">
        <v>2100</v>
      </c>
      <c r="AA416">
        <v>2076.9</v>
      </c>
      <c r="AB416">
        <v>98.9</v>
      </c>
      <c r="AC416">
        <v>1906</v>
      </c>
      <c r="AD416">
        <v>1893.99</v>
      </c>
      <c r="AE416">
        <v>99.37</v>
      </c>
      <c r="AF416">
        <v>5.43</v>
      </c>
      <c r="AG416">
        <v>3.1166670000000001</v>
      </c>
      <c r="AH416">
        <v>73.33</v>
      </c>
      <c r="AI416">
        <v>57.42</v>
      </c>
      <c r="AJ416" s="31">
        <f t="shared" ca="1" si="7"/>
        <v>5</v>
      </c>
      <c r="AK416" s="32">
        <v>4.6084582934524487</v>
      </c>
      <c r="AL416" s="33">
        <v>1.3020000000000054</v>
      </c>
      <c r="AM416" s="26">
        <v>0</v>
      </c>
      <c r="AN416" s="26">
        <v>0</v>
      </c>
      <c r="AO416" s="26">
        <v>1</v>
      </c>
      <c r="AP416" s="26">
        <v>0</v>
      </c>
      <c r="AQ416" s="26">
        <v>0</v>
      </c>
      <c r="AR416">
        <v>1</v>
      </c>
      <c r="AS416">
        <v>0</v>
      </c>
      <c r="AT416">
        <v>1</v>
      </c>
      <c r="AU416">
        <v>0</v>
      </c>
    </row>
    <row r="417" spans="1:47" x14ac:dyDescent="0.25">
      <c r="A417" s="61">
        <v>41911.708333333336</v>
      </c>
      <c r="B417" t="s">
        <v>232</v>
      </c>
      <c r="C417" t="s">
        <v>7</v>
      </c>
      <c r="D417" t="s">
        <v>410</v>
      </c>
      <c r="E417" t="s">
        <v>233</v>
      </c>
      <c r="F417" t="s">
        <v>455</v>
      </c>
      <c r="G417">
        <v>3</v>
      </c>
      <c r="H417">
        <v>39</v>
      </c>
      <c r="I417">
        <v>16.79</v>
      </c>
      <c r="J417">
        <v>10.66</v>
      </c>
      <c r="K417">
        <v>3676</v>
      </c>
      <c r="L417">
        <v>0</v>
      </c>
      <c r="M417">
        <v>0</v>
      </c>
      <c r="N417">
        <v>3676</v>
      </c>
      <c r="O417">
        <v>106</v>
      </c>
      <c r="P417">
        <v>2.88</v>
      </c>
      <c r="Q417">
        <v>837</v>
      </c>
      <c r="R417">
        <v>827</v>
      </c>
      <c r="S417">
        <v>0</v>
      </c>
      <c r="T417">
        <v>0</v>
      </c>
      <c r="U417">
        <v>98.81</v>
      </c>
      <c r="V417">
        <v>95.96</v>
      </c>
      <c r="W417">
        <v>827</v>
      </c>
      <c r="X417">
        <v>9</v>
      </c>
      <c r="Y417">
        <v>1.1599999999999999</v>
      </c>
      <c r="Z417">
        <v>84</v>
      </c>
      <c r="AA417">
        <v>78</v>
      </c>
      <c r="AB417">
        <v>92.86</v>
      </c>
      <c r="AC417">
        <v>45</v>
      </c>
      <c r="AD417">
        <v>29</v>
      </c>
      <c r="AE417">
        <v>64.44</v>
      </c>
      <c r="AF417">
        <v>9.6300000000000008</v>
      </c>
      <c r="AG417">
        <v>4.555555</v>
      </c>
      <c r="AH417">
        <v>90.37</v>
      </c>
      <c r="AI417">
        <v>47.29</v>
      </c>
      <c r="AJ417" s="31">
        <f t="shared" ca="1" si="7"/>
        <v>5</v>
      </c>
      <c r="AK417" s="32">
        <v>1.1568123393316194</v>
      </c>
      <c r="AL417" s="33">
        <v>33.814800000000048</v>
      </c>
      <c r="AM417" s="26">
        <v>0</v>
      </c>
      <c r="AN417" s="26">
        <v>0</v>
      </c>
      <c r="AO417" s="26">
        <v>1</v>
      </c>
      <c r="AP417" s="26">
        <v>0</v>
      </c>
      <c r="AQ417" s="26">
        <v>0</v>
      </c>
      <c r="AR417">
        <v>0</v>
      </c>
      <c r="AS417">
        <v>1</v>
      </c>
      <c r="AT417">
        <v>0</v>
      </c>
      <c r="AU417">
        <v>7</v>
      </c>
    </row>
    <row r="418" spans="1:47" x14ac:dyDescent="0.25">
      <c r="A418" s="61">
        <v>41911.75</v>
      </c>
      <c r="B418" t="s">
        <v>232</v>
      </c>
      <c r="C418" t="s">
        <v>14</v>
      </c>
      <c r="D418" t="s">
        <v>450</v>
      </c>
      <c r="E418" t="s">
        <v>233</v>
      </c>
      <c r="F418" t="s">
        <v>991</v>
      </c>
      <c r="G418">
        <v>2</v>
      </c>
      <c r="H418">
        <v>31</v>
      </c>
      <c r="I418">
        <v>8.44</v>
      </c>
      <c r="J418">
        <v>3.63</v>
      </c>
      <c r="K418">
        <v>2360</v>
      </c>
      <c r="L418">
        <v>0</v>
      </c>
      <c r="M418">
        <v>0</v>
      </c>
      <c r="N418">
        <v>2360</v>
      </c>
      <c r="O418">
        <v>21</v>
      </c>
      <c r="P418">
        <v>0.89</v>
      </c>
      <c r="Q418">
        <v>425</v>
      </c>
      <c r="R418">
        <v>418</v>
      </c>
      <c r="S418">
        <v>0</v>
      </c>
      <c r="T418">
        <v>0</v>
      </c>
      <c r="U418">
        <v>98.35</v>
      </c>
      <c r="V418">
        <v>97.47</v>
      </c>
      <c r="W418">
        <v>418</v>
      </c>
      <c r="X418">
        <v>4</v>
      </c>
      <c r="Y418">
        <v>0.97</v>
      </c>
      <c r="Z418">
        <v>208</v>
      </c>
      <c r="AA418">
        <v>205</v>
      </c>
      <c r="AB418">
        <v>98.56</v>
      </c>
      <c r="AC418">
        <v>200</v>
      </c>
      <c r="AD418">
        <v>200</v>
      </c>
      <c r="AE418">
        <v>100</v>
      </c>
      <c r="AF418">
        <v>4.9800000000000004</v>
      </c>
      <c r="AG418">
        <v>1.5444439999999999</v>
      </c>
      <c r="AH418">
        <v>137.4</v>
      </c>
      <c r="AI418">
        <v>30.99</v>
      </c>
      <c r="AJ418" s="31">
        <f t="shared" ca="1" si="7"/>
        <v>5</v>
      </c>
      <c r="AK418" s="32">
        <v>0.96852300242130751</v>
      </c>
      <c r="AL418" s="33">
        <v>10.752500000000005</v>
      </c>
      <c r="AM418" s="26">
        <v>0</v>
      </c>
      <c r="AN418" s="26">
        <v>0</v>
      </c>
      <c r="AO418" s="26">
        <v>1</v>
      </c>
      <c r="AP418" s="26">
        <v>0</v>
      </c>
      <c r="AQ418" s="26">
        <v>0</v>
      </c>
      <c r="AR418">
        <v>0</v>
      </c>
      <c r="AS418">
        <v>1</v>
      </c>
      <c r="AT418">
        <v>0</v>
      </c>
      <c r="AU418">
        <v>2</v>
      </c>
    </row>
    <row r="419" spans="1:47" x14ac:dyDescent="0.25">
      <c r="A419" s="61">
        <v>41911.75</v>
      </c>
      <c r="B419" t="s">
        <v>232</v>
      </c>
      <c r="C419" t="s">
        <v>7</v>
      </c>
      <c r="D419" t="s">
        <v>410</v>
      </c>
      <c r="E419" t="s">
        <v>233</v>
      </c>
      <c r="F419" t="s">
        <v>411</v>
      </c>
      <c r="G419">
        <v>4</v>
      </c>
      <c r="H419">
        <v>55</v>
      </c>
      <c r="I419">
        <v>21.58</v>
      </c>
      <c r="J419">
        <v>14.9</v>
      </c>
      <c r="K419">
        <v>2766</v>
      </c>
      <c r="L419">
        <v>0</v>
      </c>
      <c r="M419">
        <v>0</v>
      </c>
      <c r="N419">
        <v>2766</v>
      </c>
      <c r="O419">
        <v>74</v>
      </c>
      <c r="P419">
        <v>2.68</v>
      </c>
      <c r="Q419">
        <v>802</v>
      </c>
      <c r="R419">
        <v>799</v>
      </c>
      <c r="S419">
        <v>0</v>
      </c>
      <c r="T419">
        <v>0</v>
      </c>
      <c r="U419">
        <v>99.63</v>
      </c>
      <c r="V419">
        <v>96.96</v>
      </c>
      <c r="W419">
        <v>799</v>
      </c>
      <c r="X419">
        <v>14</v>
      </c>
      <c r="Y419">
        <v>1.86</v>
      </c>
      <c r="Z419">
        <v>74</v>
      </c>
      <c r="AA419">
        <v>71</v>
      </c>
      <c r="AB419">
        <v>95.95</v>
      </c>
      <c r="AC419">
        <v>34</v>
      </c>
      <c r="AD419">
        <v>25</v>
      </c>
      <c r="AE419">
        <v>73.53</v>
      </c>
      <c r="AF419">
        <v>10.38</v>
      </c>
      <c r="AG419">
        <v>2.233333</v>
      </c>
      <c r="AH419">
        <v>69.650000000000006</v>
      </c>
      <c r="AI419">
        <v>21.52</v>
      </c>
      <c r="AJ419" s="31">
        <f t="shared" ca="1" si="7"/>
        <v>5</v>
      </c>
      <c r="AK419" s="32">
        <v>1.8592297476759629</v>
      </c>
      <c r="AL419" s="33">
        <v>24.38080000000005</v>
      </c>
      <c r="AM419" s="26">
        <v>0</v>
      </c>
      <c r="AN419" s="26">
        <v>0</v>
      </c>
      <c r="AO419" s="26">
        <v>1</v>
      </c>
      <c r="AP419" s="26">
        <v>0</v>
      </c>
      <c r="AQ419" s="26">
        <v>0</v>
      </c>
      <c r="AR419">
        <v>0</v>
      </c>
      <c r="AS419">
        <v>1</v>
      </c>
      <c r="AT419">
        <v>0</v>
      </c>
      <c r="AU419">
        <v>7</v>
      </c>
    </row>
    <row r="420" spans="1:47" x14ac:dyDescent="0.25">
      <c r="A420" s="61">
        <v>41911.75</v>
      </c>
      <c r="B420" t="s">
        <v>232</v>
      </c>
      <c r="C420" t="s">
        <v>11</v>
      </c>
      <c r="D420" t="s">
        <v>314</v>
      </c>
      <c r="E420" t="s">
        <v>233</v>
      </c>
      <c r="F420" t="s">
        <v>315</v>
      </c>
      <c r="G420">
        <v>2</v>
      </c>
      <c r="H420">
        <v>23</v>
      </c>
      <c r="I420">
        <v>10.83</v>
      </c>
      <c r="J420">
        <v>5.84</v>
      </c>
      <c r="K420">
        <v>2037</v>
      </c>
      <c r="L420">
        <v>0</v>
      </c>
      <c r="M420">
        <v>0</v>
      </c>
      <c r="N420">
        <v>2037</v>
      </c>
      <c r="O420">
        <v>57</v>
      </c>
      <c r="P420">
        <v>2.8</v>
      </c>
      <c r="Q420">
        <v>482</v>
      </c>
      <c r="R420">
        <v>483</v>
      </c>
      <c r="S420">
        <v>0</v>
      </c>
      <c r="T420">
        <v>0</v>
      </c>
      <c r="U420">
        <v>100.21</v>
      </c>
      <c r="V420">
        <v>97.4</v>
      </c>
      <c r="W420">
        <v>483</v>
      </c>
      <c r="X420">
        <v>9</v>
      </c>
      <c r="Y420">
        <v>1.88</v>
      </c>
      <c r="Z420">
        <v>184</v>
      </c>
      <c r="AA420">
        <v>167.99</v>
      </c>
      <c r="AB420">
        <v>91.3</v>
      </c>
      <c r="AC420">
        <v>262</v>
      </c>
      <c r="AD420">
        <v>165.01</v>
      </c>
      <c r="AE420">
        <v>62.98</v>
      </c>
      <c r="AF420">
        <v>8.07</v>
      </c>
      <c r="AG420">
        <v>4.588889</v>
      </c>
      <c r="AH420">
        <v>138.18</v>
      </c>
      <c r="AI420">
        <v>56.85</v>
      </c>
      <c r="AJ420" s="31">
        <f t="shared" ca="1" si="7"/>
        <v>5</v>
      </c>
      <c r="AK420" s="32">
        <v>1.8749218782550727</v>
      </c>
      <c r="AL420" s="33">
        <v>12.531999999999973</v>
      </c>
      <c r="AM420" s="26">
        <v>0</v>
      </c>
      <c r="AN420" s="26">
        <v>0</v>
      </c>
      <c r="AO420" s="26">
        <v>1</v>
      </c>
      <c r="AP420" s="26">
        <v>0</v>
      </c>
      <c r="AQ420" s="26">
        <v>0</v>
      </c>
      <c r="AR420">
        <v>0</v>
      </c>
      <c r="AS420">
        <v>1</v>
      </c>
      <c r="AT420">
        <v>1</v>
      </c>
      <c r="AU420">
        <v>7</v>
      </c>
    </row>
    <row r="421" spans="1:47" x14ac:dyDescent="0.25">
      <c r="A421" s="61">
        <v>41911.791666666664</v>
      </c>
      <c r="B421" t="s">
        <v>232</v>
      </c>
      <c r="C421" t="s">
        <v>20</v>
      </c>
      <c r="D421" t="s">
        <v>3998</v>
      </c>
      <c r="E421" t="s">
        <v>233</v>
      </c>
      <c r="F421" t="s">
        <v>4001</v>
      </c>
      <c r="G421">
        <v>2</v>
      </c>
      <c r="H421">
        <v>23</v>
      </c>
      <c r="I421">
        <v>9.56</v>
      </c>
      <c r="J421">
        <v>5.08</v>
      </c>
      <c r="K421">
        <v>971</v>
      </c>
      <c r="L421">
        <v>0</v>
      </c>
      <c r="M421">
        <v>0</v>
      </c>
      <c r="N421">
        <v>971</v>
      </c>
      <c r="O421">
        <v>9</v>
      </c>
      <c r="P421">
        <v>0.93</v>
      </c>
      <c r="Q421">
        <v>270</v>
      </c>
      <c r="R421">
        <v>267</v>
      </c>
      <c r="S421">
        <v>0</v>
      </c>
      <c r="T421">
        <v>0</v>
      </c>
      <c r="U421">
        <v>98.89</v>
      </c>
      <c r="V421">
        <v>97.97</v>
      </c>
      <c r="W421">
        <v>267</v>
      </c>
      <c r="X421">
        <v>2</v>
      </c>
      <c r="Y421">
        <v>0.77</v>
      </c>
      <c r="Z421">
        <v>84</v>
      </c>
      <c r="AA421">
        <v>80</v>
      </c>
      <c r="AB421">
        <v>95.24</v>
      </c>
      <c r="AC421">
        <v>76</v>
      </c>
      <c r="AD421">
        <v>74</v>
      </c>
      <c r="AE421">
        <v>97.37</v>
      </c>
      <c r="AF421">
        <v>4.1100000000000003</v>
      </c>
      <c r="AG421">
        <v>1.838889</v>
      </c>
      <c r="AH421">
        <v>80.86</v>
      </c>
      <c r="AI421">
        <v>44.73</v>
      </c>
      <c r="AJ421" s="31">
        <f t="shared" ca="1" si="7"/>
        <v>5</v>
      </c>
      <c r="AK421" s="32">
        <v>0.76628352490421447</v>
      </c>
      <c r="AL421" s="33">
        <v>5.4810000000000034</v>
      </c>
      <c r="AM421" s="26">
        <v>0</v>
      </c>
      <c r="AN421" s="26">
        <v>0</v>
      </c>
      <c r="AO421" s="26">
        <v>1</v>
      </c>
      <c r="AP421" s="26">
        <v>0</v>
      </c>
      <c r="AQ421" s="26">
        <v>0</v>
      </c>
      <c r="AR421">
        <v>0</v>
      </c>
      <c r="AS421">
        <v>1</v>
      </c>
      <c r="AT421">
        <v>0</v>
      </c>
      <c r="AU421">
        <v>1</v>
      </c>
    </row>
    <row r="422" spans="1:47" x14ac:dyDescent="0.25">
      <c r="A422" s="61">
        <v>41911.791666666664</v>
      </c>
      <c r="B422" t="s">
        <v>232</v>
      </c>
      <c r="C422" t="s">
        <v>20</v>
      </c>
      <c r="D422" t="s">
        <v>4143</v>
      </c>
      <c r="E422" t="s">
        <v>233</v>
      </c>
      <c r="F422" t="s">
        <v>4146</v>
      </c>
      <c r="G422">
        <v>2</v>
      </c>
      <c r="H422">
        <v>31</v>
      </c>
      <c r="I422">
        <v>8.92</v>
      </c>
      <c r="J422">
        <v>4.34</v>
      </c>
      <c r="K422">
        <v>950</v>
      </c>
      <c r="L422">
        <v>0</v>
      </c>
      <c r="M422">
        <v>0</v>
      </c>
      <c r="N422">
        <v>950</v>
      </c>
      <c r="O422">
        <v>1</v>
      </c>
      <c r="P422">
        <v>0.11</v>
      </c>
      <c r="Q422">
        <v>288</v>
      </c>
      <c r="R422">
        <v>286</v>
      </c>
      <c r="S422">
        <v>0</v>
      </c>
      <c r="T422">
        <v>0</v>
      </c>
      <c r="U422">
        <v>99.31</v>
      </c>
      <c r="V422">
        <v>99.2</v>
      </c>
      <c r="W422">
        <v>286</v>
      </c>
      <c r="X422">
        <v>6</v>
      </c>
      <c r="Y422">
        <v>2.4900000000000002</v>
      </c>
      <c r="Z422">
        <v>1019</v>
      </c>
      <c r="AA422">
        <v>1012.99</v>
      </c>
      <c r="AB422">
        <v>99.41</v>
      </c>
      <c r="AC422">
        <v>987</v>
      </c>
      <c r="AD422">
        <v>967.95</v>
      </c>
      <c r="AE422">
        <v>98.07</v>
      </c>
      <c r="AF422">
        <v>4.46</v>
      </c>
      <c r="AG422">
        <v>4.2888890000000002</v>
      </c>
      <c r="AH422">
        <v>102.67</v>
      </c>
      <c r="AI422">
        <v>96.14</v>
      </c>
      <c r="AJ422" s="31">
        <f t="shared" ca="1" si="7"/>
        <v>5</v>
      </c>
      <c r="AK422" s="32">
        <v>2.4900398406374498</v>
      </c>
      <c r="AL422" s="33">
        <v>2.3039999999999918</v>
      </c>
      <c r="AM422" s="26">
        <v>0</v>
      </c>
      <c r="AN422" s="26">
        <v>0</v>
      </c>
      <c r="AO422" s="26">
        <v>1</v>
      </c>
      <c r="AP422" s="26">
        <v>0</v>
      </c>
      <c r="AQ422" s="26">
        <v>0</v>
      </c>
      <c r="AR422">
        <v>1</v>
      </c>
      <c r="AS422">
        <v>0</v>
      </c>
      <c r="AT422">
        <v>1</v>
      </c>
      <c r="AU422">
        <v>0</v>
      </c>
    </row>
    <row r="423" spans="1:47" x14ac:dyDescent="0.25">
      <c r="A423" s="61">
        <v>41911.791666666664</v>
      </c>
      <c r="B423" t="s">
        <v>232</v>
      </c>
      <c r="C423" t="s">
        <v>20</v>
      </c>
      <c r="D423" t="s">
        <v>4242</v>
      </c>
      <c r="E423" t="s">
        <v>233</v>
      </c>
      <c r="F423" t="s">
        <v>4245</v>
      </c>
      <c r="G423">
        <v>1</v>
      </c>
      <c r="H423">
        <v>23</v>
      </c>
      <c r="I423">
        <v>7.03</v>
      </c>
      <c r="J423">
        <v>2.93</v>
      </c>
      <c r="K423">
        <v>691</v>
      </c>
      <c r="L423">
        <v>0</v>
      </c>
      <c r="M423">
        <v>0</v>
      </c>
      <c r="N423">
        <v>691</v>
      </c>
      <c r="O423">
        <v>7</v>
      </c>
      <c r="P423">
        <v>1.01</v>
      </c>
      <c r="Q423">
        <v>293</v>
      </c>
      <c r="R423">
        <v>285</v>
      </c>
      <c r="S423">
        <v>0</v>
      </c>
      <c r="T423">
        <v>0</v>
      </c>
      <c r="U423">
        <v>97.27</v>
      </c>
      <c r="V423">
        <v>96.29</v>
      </c>
      <c r="W423">
        <v>285</v>
      </c>
      <c r="X423">
        <v>0</v>
      </c>
      <c r="Y423">
        <v>0</v>
      </c>
      <c r="Z423">
        <v>322</v>
      </c>
      <c r="AA423">
        <v>317.01</v>
      </c>
      <c r="AB423">
        <v>98.45</v>
      </c>
      <c r="AC423">
        <v>295</v>
      </c>
      <c r="AD423">
        <v>294</v>
      </c>
      <c r="AE423">
        <v>99.66</v>
      </c>
      <c r="AF423">
        <v>4.1399999999999997</v>
      </c>
      <c r="AG423">
        <v>1.3333330000000001</v>
      </c>
      <c r="AH423">
        <v>141.21</v>
      </c>
      <c r="AI423">
        <v>32.17</v>
      </c>
      <c r="AJ423" s="31">
        <f t="shared" ca="1" si="7"/>
        <v>5</v>
      </c>
      <c r="AK423" s="32">
        <v>0</v>
      </c>
      <c r="AL423" s="33">
        <v>10.870299999999981</v>
      </c>
      <c r="AM423" s="26">
        <v>0</v>
      </c>
      <c r="AN423" s="26">
        <v>0</v>
      </c>
      <c r="AO423" s="26">
        <v>1</v>
      </c>
      <c r="AP423" s="26">
        <v>0</v>
      </c>
      <c r="AQ423" s="26">
        <v>0</v>
      </c>
      <c r="AR423">
        <v>0</v>
      </c>
      <c r="AS423">
        <v>1</v>
      </c>
      <c r="AT423">
        <v>0</v>
      </c>
      <c r="AU423">
        <v>4</v>
      </c>
    </row>
    <row r="424" spans="1:47" x14ac:dyDescent="0.25">
      <c r="A424" s="61">
        <v>41911.791666666664</v>
      </c>
      <c r="B424" t="s">
        <v>232</v>
      </c>
      <c r="C424" t="s">
        <v>20</v>
      </c>
      <c r="D424" t="s">
        <v>4254</v>
      </c>
      <c r="E424" t="s">
        <v>233</v>
      </c>
      <c r="F424" t="s">
        <v>4257</v>
      </c>
      <c r="G424">
        <v>1</v>
      </c>
      <c r="H424">
        <v>31</v>
      </c>
      <c r="I424">
        <v>6.01</v>
      </c>
      <c r="J424">
        <v>2.2799999999999998</v>
      </c>
      <c r="K424">
        <v>1138</v>
      </c>
      <c r="L424">
        <v>0</v>
      </c>
      <c r="M424">
        <v>0</v>
      </c>
      <c r="N424">
        <v>1138</v>
      </c>
      <c r="O424">
        <v>4</v>
      </c>
      <c r="P424">
        <v>0.35</v>
      </c>
      <c r="Q424">
        <v>216</v>
      </c>
      <c r="R424">
        <v>216</v>
      </c>
      <c r="S424">
        <v>0</v>
      </c>
      <c r="T424">
        <v>0</v>
      </c>
      <c r="U424">
        <v>100</v>
      </c>
      <c r="V424">
        <v>99.65</v>
      </c>
      <c r="W424">
        <v>216</v>
      </c>
      <c r="X424">
        <v>7</v>
      </c>
      <c r="Y424">
        <v>4</v>
      </c>
      <c r="Z424">
        <v>427</v>
      </c>
      <c r="AA424">
        <v>410.01</v>
      </c>
      <c r="AB424">
        <v>96.02</v>
      </c>
      <c r="AC424">
        <v>373</v>
      </c>
      <c r="AD424">
        <v>369.01</v>
      </c>
      <c r="AE424">
        <v>98.93</v>
      </c>
      <c r="AF424">
        <v>4</v>
      </c>
      <c r="AG424">
        <v>3.3666670000000001</v>
      </c>
      <c r="AH424">
        <v>175.75</v>
      </c>
      <c r="AI424">
        <v>84.17</v>
      </c>
      <c r="AJ424" s="31">
        <f t="shared" ca="1" si="7"/>
        <v>5</v>
      </c>
      <c r="AK424" s="32">
        <v>4</v>
      </c>
      <c r="AL424" s="33">
        <v>0.75599999999998768</v>
      </c>
      <c r="AM424" s="26">
        <v>0</v>
      </c>
      <c r="AN424" s="26">
        <v>0</v>
      </c>
      <c r="AO424" s="26">
        <v>1</v>
      </c>
      <c r="AP424" s="26">
        <v>0</v>
      </c>
      <c r="AQ424" s="26">
        <v>0</v>
      </c>
      <c r="AR424">
        <v>1</v>
      </c>
      <c r="AS424">
        <v>0</v>
      </c>
      <c r="AT424">
        <v>1</v>
      </c>
      <c r="AU424">
        <v>0</v>
      </c>
    </row>
    <row r="425" spans="1:47" x14ac:dyDescent="0.25">
      <c r="A425" s="61">
        <v>41911.791666666664</v>
      </c>
      <c r="B425" t="s">
        <v>232</v>
      </c>
      <c r="C425" t="s">
        <v>20</v>
      </c>
      <c r="D425" t="s">
        <v>4278</v>
      </c>
      <c r="E425" t="s">
        <v>233</v>
      </c>
      <c r="F425" t="s">
        <v>4280</v>
      </c>
      <c r="G425">
        <v>2</v>
      </c>
      <c r="H425">
        <v>23</v>
      </c>
      <c r="I425">
        <v>8.9</v>
      </c>
      <c r="J425">
        <v>4.34</v>
      </c>
      <c r="K425">
        <v>622</v>
      </c>
      <c r="L425">
        <v>0</v>
      </c>
      <c r="M425">
        <v>0</v>
      </c>
      <c r="N425">
        <v>622</v>
      </c>
      <c r="O425">
        <v>12</v>
      </c>
      <c r="P425">
        <v>1.93</v>
      </c>
      <c r="Q425">
        <v>279</v>
      </c>
      <c r="R425">
        <v>273</v>
      </c>
      <c r="S425">
        <v>0</v>
      </c>
      <c r="T425">
        <v>0</v>
      </c>
      <c r="U425">
        <v>97.85</v>
      </c>
      <c r="V425">
        <v>95.96</v>
      </c>
      <c r="W425">
        <v>273</v>
      </c>
      <c r="X425">
        <v>1</v>
      </c>
      <c r="Y425">
        <v>0.38</v>
      </c>
      <c r="Z425">
        <v>222</v>
      </c>
      <c r="AA425">
        <v>222</v>
      </c>
      <c r="AB425">
        <v>100</v>
      </c>
      <c r="AC425">
        <v>214</v>
      </c>
      <c r="AD425">
        <v>212.99</v>
      </c>
      <c r="AE425">
        <v>99.53</v>
      </c>
      <c r="AF425">
        <v>4.1900000000000004</v>
      </c>
      <c r="AG425">
        <v>3.2555559999999999</v>
      </c>
      <c r="AH425">
        <v>96.41</v>
      </c>
      <c r="AI425">
        <v>77.72</v>
      </c>
      <c r="AJ425" s="31">
        <f t="shared" ca="1" si="7"/>
        <v>5</v>
      </c>
      <c r="AK425" s="32">
        <v>0.37880222735709684</v>
      </c>
      <c r="AL425" s="33">
        <v>11.271600000000017</v>
      </c>
      <c r="AM425" s="26">
        <v>0</v>
      </c>
      <c r="AN425" s="26">
        <v>0</v>
      </c>
      <c r="AO425" s="26">
        <v>1</v>
      </c>
      <c r="AP425" s="26">
        <v>0</v>
      </c>
      <c r="AQ425" s="26">
        <v>0</v>
      </c>
      <c r="AR425">
        <v>0</v>
      </c>
      <c r="AS425">
        <v>1</v>
      </c>
      <c r="AT425">
        <v>0</v>
      </c>
      <c r="AU425">
        <v>4</v>
      </c>
    </row>
    <row r="426" spans="1:47" x14ac:dyDescent="0.25">
      <c r="A426" s="61">
        <v>41911.791666666664</v>
      </c>
      <c r="B426" t="s">
        <v>232</v>
      </c>
      <c r="C426" t="s">
        <v>20</v>
      </c>
      <c r="D426" t="s">
        <v>840</v>
      </c>
      <c r="E426" t="s">
        <v>233</v>
      </c>
      <c r="F426" t="s">
        <v>987</v>
      </c>
      <c r="G426">
        <v>1</v>
      </c>
      <c r="H426">
        <v>31</v>
      </c>
      <c r="I426">
        <v>6.81</v>
      </c>
      <c r="J426">
        <v>2.93</v>
      </c>
      <c r="K426">
        <v>578</v>
      </c>
      <c r="L426">
        <v>0</v>
      </c>
      <c r="M426">
        <v>0</v>
      </c>
      <c r="N426">
        <v>578</v>
      </c>
      <c r="O426">
        <v>0</v>
      </c>
      <c r="P426">
        <v>0</v>
      </c>
      <c r="Q426">
        <v>156</v>
      </c>
      <c r="R426">
        <v>156</v>
      </c>
      <c r="S426">
        <v>0</v>
      </c>
      <c r="T426">
        <v>0</v>
      </c>
      <c r="U426">
        <v>100</v>
      </c>
      <c r="V426">
        <v>100</v>
      </c>
      <c r="W426">
        <v>156</v>
      </c>
      <c r="X426">
        <v>6</v>
      </c>
      <c r="Y426">
        <v>3.57</v>
      </c>
      <c r="Z426">
        <v>1237</v>
      </c>
      <c r="AA426">
        <v>1235.02</v>
      </c>
      <c r="AB426">
        <v>99.84</v>
      </c>
      <c r="AC426">
        <v>1256</v>
      </c>
      <c r="AD426">
        <v>1246.96</v>
      </c>
      <c r="AE426">
        <v>99.28</v>
      </c>
      <c r="AF426">
        <v>3.87</v>
      </c>
      <c r="AG426">
        <v>3.6</v>
      </c>
      <c r="AH426">
        <v>131.74</v>
      </c>
      <c r="AI426">
        <v>93.1</v>
      </c>
      <c r="AJ426" s="31">
        <f t="shared" ca="1" si="7"/>
        <v>5</v>
      </c>
      <c r="AK426" s="32">
        <v>3.5727045373347615</v>
      </c>
      <c r="AL426" s="33">
        <v>0</v>
      </c>
      <c r="AM426" s="26">
        <v>0</v>
      </c>
      <c r="AN426" s="26">
        <v>0</v>
      </c>
      <c r="AO426" s="26">
        <v>1</v>
      </c>
      <c r="AP426" s="26">
        <v>0</v>
      </c>
      <c r="AQ426" s="26">
        <v>0</v>
      </c>
      <c r="AR426">
        <v>1</v>
      </c>
      <c r="AS426">
        <v>0</v>
      </c>
      <c r="AT426">
        <v>1</v>
      </c>
      <c r="AU426">
        <v>0</v>
      </c>
    </row>
    <row r="427" spans="1:47" x14ac:dyDescent="0.25">
      <c r="A427" s="61">
        <v>41911.791666666664</v>
      </c>
      <c r="B427" t="s">
        <v>232</v>
      </c>
      <c r="C427" t="s">
        <v>11</v>
      </c>
      <c r="D427" t="s">
        <v>314</v>
      </c>
      <c r="E427" t="s">
        <v>233</v>
      </c>
      <c r="F427" t="s">
        <v>393</v>
      </c>
      <c r="G427">
        <v>5</v>
      </c>
      <c r="H427">
        <v>71</v>
      </c>
      <c r="I427">
        <v>28.03</v>
      </c>
      <c r="J427">
        <v>20.149999999999999</v>
      </c>
      <c r="K427">
        <v>3071</v>
      </c>
      <c r="L427">
        <v>0</v>
      </c>
      <c r="M427">
        <v>0</v>
      </c>
      <c r="N427">
        <v>3071</v>
      </c>
      <c r="O427">
        <v>95</v>
      </c>
      <c r="P427">
        <v>3.09</v>
      </c>
      <c r="Q427">
        <v>704</v>
      </c>
      <c r="R427">
        <v>703</v>
      </c>
      <c r="S427">
        <v>0</v>
      </c>
      <c r="T427">
        <v>0</v>
      </c>
      <c r="U427">
        <v>99.86</v>
      </c>
      <c r="V427">
        <v>96.77</v>
      </c>
      <c r="W427">
        <v>703</v>
      </c>
      <c r="X427">
        <v>10</v>
      </c>
      <c r="Y427">
        <v>1.39</v>
      </c>
      <c r="Z427">
        <v>257</v>
      </c>
      <c r="AA427">
        <v>230.99</v>
      </c>
      <c r="AB427">
        <v>89.88</v>
      </c>
      <c r="AC427">
        <v>255</v>
      </c>
      <c r="AD427">
        <v>246.99</v>
      </c>
      <c r="AE427">
        <v>96.86</v>
      </c>
      <c r="AF427">
        <v>14.26</v>
      </c>
      <c r="AG427">
        <v>2.6222219999999998</v>
      </c>
      <c r="AH427">
        <v>70.77</v>
      </c>
      <c r="AI427">
        <v>18.39</v>
      </c>
      <c r="AJ427" s="31">
        <f t="shared" ca="1" si="7"/>
        <v>5</v>
      </c>
      <c r="AK427" s="32">
        <v>1.3908205841446455</v>
      </c>
      <c r="AL427" s="33">
        <v>22.739200000000029</v>
      </c>
      <c r="AM427" s="26">
        <v>0</v>
      </c>
      <c r="AN427" s="26">
        <v>0</v>
      </c>
      <c r="AO427" s="26">
        <v>1</v>
      </c>
      <c r="AP427" s="26">
        <v>0</v>
      </c>
      <c r="AQ427" s="26">
        <v>0</v>
      </c>
      <c r="AR427">
        <v>0</v>
      </c>
      <c r="AS427">
        <v>1</v>
      </c>
      <c r="AT427">
        <v>0</v>
      </c>
      <c r="AU427">
        <v>6</v>
      </c>
    </row>
    <row r="428" spans="1:47" x14ac:dyDescent="0.25">
      <c r="A428" s="61">
        <v>41911.833333333336</v>
      </c>
      <c r="B428" t="s">
        <v>232</v>
      </c>
      <c r="C428" t="s">
        <v>20</v>
      </c>
      <c r="D428" t="s">
        <v>781</v>
      </c>
      <c r="E428" t="s">
        <v>233</v>
      </c>
      <c r="F428" t="s">
        <v>898</v>
      </c>
      <c r="G428">
        <v>2</v>
      </c>
      <c r="H428">
        <v>23</v>
      </c>
      <c r="I428">
        <v>10.9</v>
      </c>
      <c r="J428">
        <v>5.84</v>
      </c>
      <c r="K428">
        <v>196</v>
      </c>
      <c r="L428">
        <v>0</v>
      </c>
      <c r="M428">
        <v>0</v>
      </c>
      <c r="N428">
        <v>196</v>
      </c>
      <c r="O428">
        <v>0</v>
      </c>
      <c r="P428">
        <v>0</v>
      </c>
      <c r="Q428">
        <v>15</v>
      </c>
      <c r="R428">
        <v>14</v>
      </c>
      <c r="S428">
        <v>0</v>
      </c>
      <c r="T428">
        <v>0</v>
      </c>
      <c r="U428">
        <v>0</v>
      </c>
      <c r="V428">
        <v>0</v>
      </c>
      <c r="W428">
        <v>14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0.95</v>
      </c>
      <c r="AG428">
        <v>0</v>
      </c>
      <c r="AH428">
        <v>16.260000000000002</v>
      </c>
      <c r="AI428">
        <v>0</v>
      </c>
      <c r="AJ428" s="31">
        <f t="shared" ca="1" si="7"/>
        <v>5</v>
      </c>
      <c r="AK428" s="32">
        <v>0</v>
      </c>
      <c r="AL428" s="33">
        <v>15</v>
      </c>
      <c r="AM428" s="26">
        <v>0</v>
      </c>
      <c r="AN428" s="26">
        <v>1</v>
      </c>
      <c r="AO428" s="26">
        <v>2</v>
      </c>
      <c r="AP428" s="26">
        <v>0</v>
      </c>
      <c r="AQ428" s="26">
        <v>2</v>
      </c>
      <c r="AR428">
        <v>0</v>
      </c>
      <c r="AS428">
        <v>1</v>
      </c>
      <c r="AT428">
        <v>0</v>
      </c>
      <c r="AU428">
        <v>2</v>
      </c>
    </row>
    <row r="429" spans="1:47" x14ac:dyDescent="0.25">
      <c r="A429" s="61">
        <v>41911.833333333336</v>
      </c>
      <c r="B429" t="s">
        <v>232</v>
      </c>
      <c r="C429" t="s">
        <v>14</v>
      </c>
      <c r="D429" t="s">
        <v>4376</v>
      </c>
      <c r="E429" t="s">
        <v>233</v>
      </c>
      <c r="F429" t="s">
        <v>4377</v>
      </c>
      <c r="G429">
        <v>2</v>
      </c>
      <c r="H429">
        <v>31</v>
      </c>
      <c r="I429">
        <v>7.8</v>
      </c>
      <c r="J429">
        <v>3.63</v>
      </c>
      <c r="K429">
        <v>1603</v>
      </c>
      <c r="L429">
        <v>0</v>
      </c>
      <c r="M429">
        <v>0</v>
      </c>
      <c r="N429">
        <v>1603</v>
      </c>
      <c r="O429">
        <v>3</v>
      </c>
      <c r="P429">
        <v>0.19</v>
      </c>
      <c r="Q429">
        <v>164</v>
      </c>
      <c r="R429">
        <v>161</v>
      </c>
      <c r="S429">
        <v>0</v>
      </c>
      <c r="T429">
        <v>0</v>
      </c>
      <c r="U429">
        <v>98.17</v>
      </c>
      <c r="V429">
        <v>97.98</v>
      </c>
      <c r="W429">
        <v>161</v>
      </c>
      <c r="X429">
        <v>7</v>
      </c>
      <c r="Y429">
        <v>4.3499999999999996</v>
      </c>
      <c r="Z429">
        <v>216</v>
      </c>
      <c r="AA429">
        <v>205.01</v>
      </c>
      <c r="AB429">
        <v>94.91</v>
      </c>
      <c r="AC429">
        <v>215</v>
      </c>
      <c r="AD429">
        <v>205</v>
      </c>
      <c r="AE429">
        <v>95.35</v>
      </c>
      <c r="AF429">
        <v>2.58</v>
      </c>
      <c r="AG429">
        <v>2.1833330000000002</v>
      </c>
      <c r="AH429">
        <v>71.069999999999993</v>
      </c>
      <c r="AI429">
        <v>84.7</v>
      </c>
      <c r="AJ429" s="31">
        <f t="shared" ca="1" si="7"/>
        <v>5</v>
      </c>
      <c r="AK429" s="32">
        <v>4.348096155040686</v>
      </c>
      <c r="AL429" s="33">
        <v>3.3127999999999935</v>
      </c>
      <c r="AM429" s="26">
        <v>0</v>
      </c>
      <c r="AN429" s="26">
        <v>0</v>
      </c>
      <c r="AO429" s="26">
        <v>1</v>
      </c>
      <c r="AP429" s="26">
        <v>0</v>
      </c>
      <c r="AQ429" s="26">
        <v>0</v>
      </c>
      <c r="AR429">
        <v>1</v>
      </c>
      <c r="AS429">
        <v>0</v>
      </c>
      <c r="AT429">
        <v>1</v>
      </c>
      <c r="AU429">
        <v>0</v>
      </c>
    </row>
    <row r="430" spans="1:47" x14ac:dyDescent="0.25">
      <c r="A430" s="61">
        <v>41911.25</v>
      </c>
      <c r="B430" t="s">
        <v>232</v>
      </c>
      <c r="C430" t="s">
        <v>12</v>
      </c>
      <c r="D430" t="s">
        <v>1305</v>
      </c>
      <c r="E430" t="s">
        <v>316</v>
      </c>
      <c r="F430" t="s">
        <v>1313</v>
      </c>
      <c r="G430">
        <v>5</v>
      </c>
      <c r="H430">
        <v>71.53</v>
      </c>
      <c r="I430">
        <v>27.92</v>
      </c>
      <c r="J430">
        <v>20.149999999999999</v>
      </c>
      <c r="K430">
        <v>2433</v>
      </c>
      <c r="L430">
        <v>0</v>
      </c>
      <c r="M430">
        <v>0</v>
      </c>
      <c r="N430">
        <v>2433</v>
      </c>
      <c r="O430">
        <v>6</v>
      </c>
      <c r="P430">
        <v>0.25</v>
      </c>
      <c r="Q430">
        <v>1097</v>
      </c>
      <c r="R430">
        <v>1094</v>
      </c>
      <c r="S430">
        <v>0</v>
      </c>
      <c r="T430">
        <v>0</v>
      </c>
      <c r="U430">
        <v>99.73</v>
      </c>
      <c r="V430">
        <v>99.48</v>
      </c>
      <c r="W430">
        <v>1094</v>
      </c>
      <c r="X430">
        <v>22</v>
      </c>
      <c r="Y430">
        <v>2.09</v>
      </c>
      <c r="Z430">
        <v>2853</v>
      </c>
      <c r="AA430">
        <v>2851</v>
      </c>
      <c r="AB430">
        <v>99.93</v>
      </c>
      <c r="AC430">
        <v>2811</v>
      </c>
      <c r="AD430">
        <v>2809.03</v>
      </c>
      <c r="AE430">
        <v>99.93</v>
      </c>
      <c r="AF430">
        <v>18.84</v>
      </c>
      <c r="AG430">
        <v>16.538889999999999</v>
      </c>
      <c r="AH430">
        <v>93.52</v>
      </c>
      <c r="AI430">
        <v>87.77</v>
      </c>
      <c r="AJ430" s="31">
        <f t="shared" ca="1" si="7"/>
        <v>5</v>
      </c>
      <c r="AK430" s="32">
        <v>2.0911951180099422</v>
      </c>
      <c r="AL430" s="33">
        <v>5.7043999999999562</v>
      </c>
      <c r="AM430" s="26">
        <v>0</v>
      </c>
      <c r="AN430" s="26">
        <v>0</v>
      </c>
      <c r="AO430" s="26">
        <v>1</v>
      </c>
      <c r="AP430" s="26">
        <v>0</v>
      </c>
      <c r="AQ430" s="26">
        <v>0</v>
      </c>
      <c r="AR430">
        <v>1</v>
      </c>
      <c r="AS430">
        <v>0</v>
      </c>
      <c r="AT430">
        <v>1</v>
      </c>
      <c r="AU430">
        <v>3</v>
      </c>
    </row>
    <row r="431" spans="1:47" x14ac:dyDescent="0.25">
      <c r="A431" s="61">
        <v>41911.25</v>
      </c>
      <c r="B431" t="s">
        <v>232</v>
      </c>
      <c r="C431" t="s">
        <v>12</v>
      </c>
      <c r="D431" t="s">
        <v>1305</v>
      </c>
      <c r="E431" t="s">
        <v>316</v>
      </c>
      <c r="F431" t="s">
        <v>4854</v>
      </c>
      <c r="G431">
        <v>5</v>
      </c>
      <c r="H431">
        <v>71.53</v>
      </c>
      <c r="I431">
        <v>27.05</v>
      </c>
      <c r="J431">
        <v>19.27</v>
      </c>
      <c r="K431">
        <v>1455</v>
      </c>
      <c r="L431">
        <v>0</v>
      </c>
      <c r="M431">
        <v>0</v>
      </c>
      <c r="N431">
        <v>1455</v>
      </c>
      <c r="O431">
        <v>11</v>
      </c>
      <c r="P431">
        <v>0.76</v>
      </c>
      <c r="Q431">
        <v>605</v>
      </c>
      <c r="R431">
        <v>603</v>
      </c>
      <c r="S431">
        <v>0</v>
      </c>
      <c r="T431">
        <v>0</v>
      </c>
      <c r="U431">
        <v>99.67</v>
      </c>
      <c r="V431">
        <v>98.91</v>
      </c>
      <c r="W431">
        <v>603</v>
      </c>
      <c r="X431">
        <v>20</v>
      </c>
      <c r="Y431">
        <v>2.84</v>
      </c>
      <c r="Z431">
        <v>1645</v>
      </c>
      <c r="AA431">
        <v>1643.03</v>
      </c>
      <c r="AB431">
        <v>99.88</v>
      </c>
      <c r="AC431">
        <v>1750</v>
      </c>
      <c r="AD431">
        <v>1744.05</v>
      </c>
      <c r="AE431">
        <v>99.66</v>
      </c>
      <c r="AF431">
        <v>11.23</v>
      </c>
      <c r="AG431">
        <v>10.23889</v>
      </c>
      <c r="AH431">
        <v>58.27</v>
      </c>
      <c r="AI431">
        <v>91.19</v>
      </c>
      <c r="AJ431" s="31">
        <f t="shared" ca="1" si="7"/>
        <v>5</v>
      </c>
      <c r="AK431" s="32">
        <v>2.8408283855572276</v>
      </c>
      <c r="AL431" s="33">
        <v>6.5945000000000213</v>
      </c>
      <c r="AM431" s="26">
        <v>0</v>
      </c>
      <c r="AN431" s="26">
        <v>0</v>
      </c>
      <c r="AO431" s="26">
        <v>1</v>
      </c>
      <c r="AP431" s="26">
        <v>0</v>
      </c>
      <c r="AQ431" s="26">
        <v>0</v>
      </c>
      <c r="AR431">
        <v>1</v>
      </c>
      <c r="AS431">
        <v>0</v>
      </c>
      <c r="AT431">
        <v>1</v>
      </c>
      <c r="AU431">
        <v>1</v>
      </c>
    </row>
    <row r="432" spans="1:47" x14ac:dyDescent="0.25">
      <c r="A432" s="61">
        <v>41911.583333333336</v>
      </c>
      <c r="B432" t="s">
        <v>232</v>
      </c>
      <c r="C432" t="s">
        <v>12</v>
      </c>
      <c r="D432" t="s">
        <v>736</v>
      </c>
      <c r="E432" t="s">
        <v>316</v>
      </c>
      <c r="F432" t="s">
        <v>4828</v>
      </c>
      <c r="G432">
        <v>1</v>
      </c>
      <c r="H432">
        <v>6.72</v>
      </c>
      <c r="I432">
        <v>2.79</v>
      </c>
      <c r="J432">
        <v>0.6</v>
      </c>
      <c r="K432">
        <v>32</v>
      </c>
      <c r="L432">
        <v>0</v>
      </c>
      <c r="M432">
        <v>0</v>
      </c>
      <c r="N432">
        <v>32</v>
      </c>
      <c r="O432">
        <v>0</v>
      </c>
      <c r="P432">
        <v>0</v>
      </c>
      <c r="Q432">
        <v>17</v>
      </c>
      <c r="R432">
        <v>17</v>
      </c>
      <c r="S432">
        <v>0</v>
      </c>
      <c r="T432">
        <v>0</v>
      </c>
      <c r="U432">
        <v>100</v>
      </c>
      <c r="V432">
        <v>100</v>
      </c>
      <c r="W432">
        <v>17</v>
      </c>
      <c r="X432">
        <v>6</v>
      </c>
      <c r="Y432">
        <v>12.77</v>
      </c>
      <c r="Z432">
        <v>59</v>
      </c>
      <c r="AA432">
        <v>55</v>
      </c>
      <c r="AB432">
        <v>93.22</v>
      </c>
      <c r="AC432">
        <v>86</v>
      </c>
      <c r="AD432">
        <v>85</v>
      </c>
      <c r="AE432">
        <v>98.84</v>
      </c>
      <c r="AF432">
        <v>0.48</v>
      </c>
      <c r="AG432">
        <v>0</v>
      </c>
      <c r="AH432">
        <v>80.260000000000005</v>
      </c>
      <c r="AI432">
        <v>0</v>
      </c>
      <c r="AJ432" s="31">
        <f t="shared" ca="1" si="7"/>
        <v>5</v>
      </c>
      <c r="AK432" s="32">
        <v>12.76595744680851</v>
      </c>
      <c r="AL432" s="33">
        <v>0</v>
      </c>
      <c r="AM432" s="26">
        <v>1</v>
      </c>
      <c r="AN432" s="26">
        <v>0</v>
      </c>
      <c r="AO432" s="26">
        <v>2</v>
      </c>
      <c r="AP432" s="26">
        <v>1</v>
      </c>
      <c r="AQ432" s="26">
        <v>0</v>
      </c>
      <c r="AR432">
        <v>1</v>
      </c>
      <c r="AS432">
        <v>0</v>
      </c>
      <c r="AT432">
        <v>2</v>
      </c>
      <c r="AU432">
        <v>0</v>
      </c>
    </row>
    <row r="433" spans="1:47" x14ac:dyDescent="0.25">
      <c r="A433" s="61">
        <v>41911.583333333336</v>
      </c>
      <c r="B433" t="s">
        <v>232</v>
      </c>
      <c r="C433" t="s">
        <v>20</v>
      </c>
      <c r="D433" t="s">
        <v>5086</v>
      </c>
      <c r="E433" t="s">
        <v>316</v>
      </c>
      <c r="F433" t="s">
        <v>5088</v>
      </c>
      <c r="G433">
        <v>2</v>
      </c>
      <c r="H433">
        <v>23</v>
      </c>
      <c r="I433">
        <v>9.33</v>
      </c>
      <c r="J433">
        <v>4.34</v>
      </c>
      <c r="K433">
        <v>166</v>
      </c>
      <c r="L433">
        <v>0</v>
      </c>
      <c r="M433">
        <v>0</v>
      </c>
      <c r="N433">
        <v>166</v>
      </c>
      <c r="O433">
        <v>1</v>
      </c>
      <c r="P433">
        <v>0.6</v>
      </c>
      <c r="Q433">
        <v>50</v>
      </c>
      <c r="R433">
        <v>49</v>
      </c>
      <c r="S433">
        <v>0</v>
      </c>
      <c r="T433">
        <v>0</v>
      </c>
      <c r="U433">
        <v>98</v>
      </c>
      <c r="V433">
        <v>97.41</v>
      </c>
      <c r="W433">
        <v>49</v>
      </c>
      <c r="X433">
        <v>6</v>
      </c>
      <c r="Y433">
        <v>12.24</v>
      </c>
      <c r="Z433">
        <v>25</v>
      </c>
      <c r="AA433">
        <v>25</v>
      </c>
      <c r="AB433">
        <v>100</v>
      </c>
      <c r="AC433">
        <v>25</v>
      </c>
      <c r="AD433">
        <v>25</v>
      </c>
      <c r="AE433">
        <v>100</v>
      </c>
      <c r="AF433">
        <v>0.94</v>
      </c>
      <c r="AG433">
        <v>8.3333340000000006E-2</v>
      </c>
      <c r="AH433">
        <v>21.61</v>
      </c>
      <c r="AI433">
        <v>8.8800000000000008</v>
      </c>
      <c r="AJ433" s="31">
        <f t="shared" ca="1" si="7"/>
        <v>5</v>
      </c>
      <c r="AK433" s="32">
        <v>12.244897959183673</v>
      </c>
      <c r="AL433" s="33">
        <v>1.2950000000000017</v>
      </c>
      <c r="AM433" s="26">
        <v>1</v>
      </c>
      <c r="AN433" s="26">
        <v>0</v>
      </c>
      <c r="AO433" s="26">
        <v>2</v>
      </c>
      <c r="AP433" s="26">
        <v>1</v>
      </c>
      <c r="AQ433" s="26">
        <v>0</v>
      </c>
      <c r="AR433">
        <v>1</v>
      </c>
      <c r="AS433">
        <v>0</v>
      </c>
      <c r="AT433">
        <v>1</v>
      </c>
      <c r="AU433">
        <v>0</v>
      </c>
    </row>
    <row r="434" spans="1:47" x14ac:dyDescent="0.25">
      <c r="A434" s="61">
        <v>41911.708333333336</v>
      </c>
      <c r="B434" t="s">
        <v>232</v>
      </c>
      <c r="C434" t="s">
        <v>14</v>
      </c>
      <c r="D434" t="s">
        <v>317</v>
      </c>
      <c r="E434" t="s">
        <v>316</v>
      </c>
      <c r="F434" t="s">
        <v>318</v>
      </c>
      <c r="G434">
        <v>2</v>
      </c>
      <c r="H434">
        <v>31</v>
      </c>
      <c r="I434">
        <v>9.67</v>
      </c>
      <c r="J434">
        <v>5.08</v>
      </c>
      <c r="K434">
        <v>759</v>
      </c>
      <c r="L434">
        <v>0</v>
      </c>
      <c r="M434">
        <v>0</v>
      </c>
      <c r="N434">
        <v>759</v>
      </c>
      <c r="O434">
        <v>14</v>
      </c>
      <c r="P434">
        <v>1.84</v>
      </c>
      <c r="Q434">
        <v>106</v>
      </c>
      <c r="R434">
        <v>106</v>
      </c>
      <c r="S434">
        <v>0</v>
      </c>
      <c r="T434">
        <v>0</v>
      </c>
      <c r="U434">
        <v>100</v>
      </c>
      <c r="V434">
        <v>98.16</v>
      </c>
      <c r="W434">
        <v>106</v>
      </c>
      <c r="X434">
        <v>9</v>
      </c>
      <c r="Y434">
        <v>9.2799999999999994</v>
      </c>
      <c r="Z434">
        <v>942</v>
      </c>
      <c r="AA434">
        <v>94.95</v>
      </c>
      <c r="AB434">
        <v>10.08</v>
      </c>
      <c r="AC434">
        <v>86</v>
      </c>
      <c r="AD434">
        <v>86</v>
      </c>
      <c r="AE434">
        <v>100</v>
      </c>
      <c r="AF434">
        <v>2.67</v>
      </c>
      <c r="AG434">
        <v>0</v>
      </c>
      <c r="AH434">
        <v>52.56</v>
      </c>
      <c r="AI434">
        <v>0</v>
      </c>
      <c r="AJ434" s="31">
        <f t="shared" ca="1" si="7"/>
        <v>5</v>
      </c>
      <c r="AK434" s="32">
        <v>9.2735703245749619</v>
      </c>
      <c r="AL434" s="33">
        <v>1.9504000000000037</v>
      </c>
      <c r="AM434" s="26">
        <v>1</v>
      </c>
      <c r="AN434" s="26">
        <v>0</v>
      </c>
      <c r="AO434" s="26">
        <v>2</v>
      </c>
      <c r="AP434" s="26">
        <v>5</v>
      </c>
      <c r="AQ434" s="26">
        <v>0</v>
      </c>
      <c r="AR434">
        <v>1</v>
      </c>
      <c r="AS434">
        <v>0</v>
      </c>
      <c r="AT434">
        <v>5</v>
      </c>
      <c r="AU434">
        <v>0</v>
      </c>
    </row>
    <row r="435" spans="1:47" x14ac:dyDescent="0.25">
      <c r="A435" s="61">
        <v>41911.75</v>
      </c>
      <c r="B435" t="s">
        <v>232</v>
      </c>
      <c r="C435" t="s">
        <v>12</v>
      </c>
      <c r="D435" t="s">
        <v>458</v>
      </c>
      <c r="E435" t="s">
        <v>316</v>
      </c>
      <c r="F435" t="s">
        <v>460</v>
      </c>
      <c r="G435">
        <v>4</v>
      </c>
      <c r="H435">
        <v>55</v>
      </c>
      <c r="I435">
        <v>21.21</v>
      </c>
      <c r="J435">
        <v>14.04</v>
      </c>
      <c r="K435">
        <v>1602</v>
      </c>
      <c r="L435">
        <v>0</v>
      </c>
      <c r="M435">
        <v>0</v>
      </c>
      <c r="N435">
        <v>1602</v>
      </c>
      <c r="O435">
        <v>21</v>
      </c>
      <c r="P435">
        <v>1.31</v>
      </c>
      <c r="Q435">
        <v>689</v>
      </c>
      <c r="R435">
        <v>683</v>
      </c>
      <c r="S435">
        <v>0</v>
      </c>
      <c r="T435">
        <v>0</v>
      </c>
      <c r="U435">
        <v>99.13</v>
      </c>
      <c r="V435">
        <v>97.83</v>
      </c>
      <c r="W435">
        <v>683</v>
      </c>
      <c r="X435">
        <v>4</v>
      </c>
      <c r="Y435">
        <v>0.6</v>
      </c>
      <c r="Z435">
        <v>2336</v>
      </c>
      <c r="AA435">
        <v>2333.9</v>
      </c>
      <c r="AB435">
        <v>99.91</v>
      </c>
      <c r="AC435">
        <v>2323</v>
      </c>
      <c r="AD435">
        <v>2319.0500000000002</v>
      </c>
      <c r="AE435">
        <v>99.83</v>
      </c>
      <c r="AF435">
        <v>11.65</v>
      </c>
      <c r="AG435">
        <v>5.0444449999999996</v>
      </c>
      <c r="AH435">
        <v>82.98</v>
      </c>
      <c r="AI435">
        <v>43.3</v>
      </c>
      <c r="AJ435" s="31">
        <f t="shared" ca="1" si="7"/>
        <v>5</v>
      </c>
      <c r="AK435" s="32">
        <v>0.59866796378058806</v>
      </c>
      <c r="AL435" s="33">
        <v>14.951300000000012</v>
      </c>
      <c r="AM435" s="26">
        <v>0</v>
      </c>
      <c r="AN435" s="26">
        <v>0</v>
      </c>
      <c r="AO435" s="26">
        <v>1</v>
      </c>
      <c r="AP435" s="26">
        <v>0</v>
      </c>
      <c r="AQ435" s="26">
        <v>0</v>
      </c>
      <c r="AR435">
        <v>0</v>
      </c>
      <c r="AS435">
        <v>1</v>
      </c>
      <c r="AT435">
        <v>1</v>
      </c>
      <c r="AU435">
        <v>5</v>
      </c>
    </row>
    <row r="436" spans="1:47" x14ac:dyDescent="0.25">
      <c r="A436" s="61">
        <v>41911.75</v>
      </c>
      <c r="B436" t="s">
        <v>232</v>
      </c>
      <c r="C436" t="s">
        <v>12</v>
      </c>
      <c r="D436" t="s">
        <v>900</v>
      </c>
      <c r="E436" t="s">
        <v>316</v>
      </c>
      <c r="F436" t="s">
        <v>902</v>
      </c>
      <c r="G436">
        <v>6</v>
      </c>
      <c r="H436">
        <v>79</v>
      </c>
      <c r="I436">
        <v>34.909999999999997</v>
      </c>
      <c r="J436">
        <v>26.44</v>
      </c>
      <c r="K436">
        <v>8644</v>
      </c>
      <c r="L436">
        <v>0</v>
      </c>
      <c r="M436">
        <v>0</v>
      </c>
      <c r="N436">
        <v>8644</v>
      </c>
      <c r="O436">
        <v>43</v>
      </c>
      <c r="P436">
        <v>0.5</v>
      </c>
      <c r="Q436">
        <v>3409</v>
      </c>
      <c r="R436">
        <v>3321</v>
      </c>
      <c r="S436">
        <v>73</v>
      </c>
      <c r="T436">
        <v>2.1432760000000002</v>
      </c>
      <c r="U436">
        <v>97.42</v>
      </c>
      <c r="V436">
        <v>96.93</v>
      </c>
      <c r="W436">
        <v>3321</v>
      </c>
      <c r="X436">
        <v>38</v>
      </c>
      <c r="Y436">
        <v>1.1499999999999999</v>
      </c>
      <c r="Z436">
        <v>2047</v>
      </c>
      <c r="AA436">
        <v>2026.94</v>
      </c>
      <c r="AB436">
        <v>99.02</v>
      </c>
      <c r="AC436">
        <v>2039</v>
      </c>
      <c r="AD436">
        <v>2024.93</v>
      </c>
      <c r="AE436">
        <v>99.31</v>
      </c>
      <c r="AF436">
        <v>45.31</v>
      </c>
      <c r="AG436">
        <v>32.127780000000001</v>
      </c>
      <c r="AH436">
        <v>171.35</v>
      </c>
      <c r="AI436">
        <v>70.91</v>
      </c>
      <c r="AJ436" s="31">
        <f t="shared" ca="1" si="7"/>
        <v>5</v>
      </c>
      <c r="AK436" s="32">
        <v>1.1449266192426009</v>
      </c>
      <c r="AL436" s="33">
        <v>104.65629999999977</v>
      </c>
      <c r="AM436" s="26">
        <v>0</v>
      </c>
      <c r="AN436" s="26">
        <v>0</v>
      </c>
      <c r="AO436" s="26">
        <v>1</v>
      </c>
      <c r="AP436" s="26">
        <v>0</v>
      </c>
      <c r="AQ436" s="26">
        <v>0</v>
      </c>
      <c r="AR436">
        <v>0</v>
      </c>
      <c r="AS436">
        <v>1</v>
      </c>
      <c r="AT436">
        <v>0</v>
      </c>
      <c r="AU436">
        <v>3</v>
      </c>
    </row>
    <row r="437" spans="1:47" x14ac:dyDescent="0.25">
      <c r="A437" s="61">
        <v>41911.75</v>
      </c>
      <c r="B437" t="s">
        <v>232</v>
      </c>
      <c r="C437" t="s">
        <v>12</v>
      </c>
      <c r="D437" t="s">
        <v>462</v>
      </c>
      <c r="E437" t="s">
        <v>316</v>
      </c>
      <c r="F437" t="s">
        <v>495</v>
      </c>
      <c r="G437">
        <v>5</v>
      </c>
      <c r="H437">
        <v>71</v>
      </c>
      <c r="I437">
        <v>28</v>
      </c>
      <c r="J437">
        <v>20.149999999999999</v>
      </c>
      <c r="K437">
        <v>3906</v>
      </c>
      <c r="L437">
        <v>0</v>
      </c>
      <c r="M437">
        <v>0</v>
      </c>
      <c r="N437">
        <v>3906</v>
      </c>
      <c r="O437">
        <v>29</v>
      </c>
      <c r="P437">
        <v>0.74</v>
      </c>
      <c r="Q437">
        <v>1867</v>
      </c>
      <c r="R437">
        <v>1837</v>
      </c>
      <c r="S437">
        <v>0</v>
      </c>
      <c r="T437">
        <v>0</v>
      </c>
      <c r="U437">
        <v>98.39</v>
      </c>
      <c r="V437">
        <v>97.66</v>
      </c>
      <c r="W437">
        <v>1837</v>
      </c>
      <c r="X437">
        <v>57</v>
      </c>
      <c r="Y437">
        <v>3.1</v>
      </c>
      <c r="Z437">
        <v>771</v>
      </c>
      <c r="AA437">
        <v>756.97</v>
      </c>
      <c r="AB437">
        <v>98.18</v>
      </c>
      <c r="AC437">
        <v>768</v>
      </c>
      <c r="AD437">
        <v>761.01</v>
      </c>
      <c r="AE437">
        <v>99.09</v>
      </c>
      <c r="AF437">
        <v>23.41</v>
      </c>
      <c r="AG437">
        <v>13.405559999999999</v>
      </c>
      <c r="AH437">
        <v>116.18</v>
      </c>
      <c r="AI437">
        <v>57.26</v>
      </c>
      <c r="AJ437" s="31">
        <f t="shared" ca="1" si="7"/>
        <v>5</v>
      </c>
      <c r="AK437" s="32">
        <v>3.0960761308825444</v>
      </c>
      <c r="AL437" s="33">
        <v>43.68780000000006</v>
      </c>
      <c r="AM437" s="26">
        <v>0</v>
      </c>
      <c r="AN437" s="26">
        <v>0</v>
      </c>
      <c r="AO437" s="26">
        <v>2</v>
      </c>
      <c r="AP437" s="26">
        <v>0</v>
      </c>
      <c r="AQ437" s="26">
        <v>1</v>
      </c>
      <c r="AR437">
        <v>1</v>
      </c>
      <c r="AS437">
        <v>1</v>
      </c>
      <c r="AT437">
        <v>6</v>
      </c>
      <c r="AU437">
        <v>5</v>
      </c>
    </row>
    <row r="438" spans="1:47" x14ac:dyDescent="0.25">
      <c r="A438" s="61">
        <v>41911.75</v>
      </c>
      <c r="B438" t="s">
        <v>232</v>
      </c>
      <c r="C438" t="s">
        <v>12</v>
      </c>
      <c r="D438" t="s">
        <v>4830</v>
      </c>
      <c r="E438" t="s">
        <v>316</v>
      </c>
      <c r="F438" t="s">
        <v>4831</v>
      </c>
      <c r="G438">
        <v>6</v>
      </c>
      <c r="H438">
        <v>87</v>
      </c>
      <c r="I438">
        <v>32.64</v>
      </c>
      <c r="J438">
        <v>24.63</v>
      </c>
      <c r="K438">
        <v>5600</v>
      </c>
      <c r="L438">
        <v>0</v>
      </c>
      <c r="M438">
        <v>0</v>
      </c>
      <c r="N438">
        <v>5600</v>
      </c>
      <c r="O438">
        <v>66</v>
      </c>
      <c r="P438">
        <v>1.18</v>
      </c>
      <c r="Q438">
        <v>1507</v>
      </c>
      <c r="R438">
        <v>1485</v>
      </c>
      <c r="S438">
        <v>0</v>
      </c>
      <c r="T438">
        <v>0</v>
      </c>
      <c r="U438">
        <v>98.54</v>
      </c>
      <c r="V438">
        <v>97.38</v>
      </c>
      <c r="W438">
        <v>1485</v>
      </c>
      <c r="X438">
        <v>31</v>
      </c>
      <c r="Y438">
        <v>1.8</v>
      </c>
      <c r="Z438">
        <v>2644</v>
      </c>
      <c r="AA438">
        <v>2624.96</v>
      </c>
      <c r="AB438">
        <v>99.28</v>
      </c>
      <c r="AC438">
        <v>2866</v>
      </c>
      <c r="AD438">
        <v>2859.98</v>
      </c>
      <c r="AE438">
        <v>99.79</v>
      </c>
      <c r="AF438">
        <v>19.829999999999998</v>
      </c>
      <c r="AG438">
        <v>7.4722220000000004</v>
      </c>
      <c r="AH438">
        <v>80.5</v>
      </c>
      <c r="AI438">
        <v>37.69</v>
      </c>
      <c r="AJ438" s="31">
        <f t="shared" ca="1" si="7"/>
        <v>5</v>
      </c>
      <c r="AK438" s="32">
        <v>1.8023046243648335</v>
      </c>
      <c r="AL438" s="33">
        <v>39.483400000000067</v>
      </c>
      <c r="AM438" s="26">
        <v>0</v>
      </c>
      <c r="AN438" s="26">
        <v>0</v>
      </c>
      <c r="AO438" s="26">
        <v>1</v>
      </c>
      <c r="AP438" s="26">
        <v>0</v>
      </c>
      <c r="AQ438" s="26">
        <v>0</v>
      </c>
      <c r="AR438">
        <v>0</v>
      </c>
      <c r="AS438">
        <v>1</v>
      </c>
      <c r="AT438">
        <v>0</v>
      </c>
      <c r="AU438">
        <v>2</v>
      </c>
    </row>
    <row r="439" spans="1:47" x14ac:dyDescent="0.25">
      <c r="A439" s="61">
        <v>41911.75</v>
      </c>
      <c r="B439" t="s">
        <v>232</v>
      </c>
      <c r="C439" t="s">
        <v>12</v>
      </c>
      <c r="D439" t="s">
        <v>378</v>
      </c>
      <c r="E439" t="s">
        <v>316</v>
      </c>
      <c r="F439" t="s">
        <v>379</v>
      </c>
      <c r="G439">
        <v>4</v>
      </c>
      <c r="H439">
        <v>55</v>
      </c>
      <c r="I439">
        <v>22.38</v>
      </c>
      <c r="J439">
        <v>14.9</v>
      </c>
      <c r="K439">
        <v>1165</v>
      </c>
      <c r="L439">
        <v>0</v>
      </c>
      <c r="M439">
        <v>0</v>
      </c>
      <c r="N439">
        <v>1165</v>
      </c>
      <c r="O439">
        <v>49</v>
      </c>
      <c r="P439">
        <v>4.21</v>
      </c>
      <c r="Q439">
        <v>559</v>
      </c>
      <c r="R439">
        <v>555</v>
      </c>
      <c r="S439">
        <v>0</v>
      </c>
      <c r="T439">
        <v>0</v>
      </c>
      <c r="U439">
        <v>99.28</v>
      </c>
      <c r="V439">
        <v>95.1</v>
      </c>
      <c r="W439">
        <v>555</v>
      </c>
      <c r="X439">
        <v>10</v>
      </c>
      <c r="Y439">
        <v>1.94</v>
      </c>
      <c r="Z439">
        <v>1122</v>
      </c>
      <c r="AA439">
        <v>1122</v>
      </c>
      <c r="AB439">
        <v>100</v>
      </c>
      <c r="AC439">
        <v>1085</v>
      </c>
      <c r="AD439">
        <v>1083.05</v>
      </c>
      <c r="AE439">
        <v>99.82</v>
      </c>
      <c r="AF439">
        <v>8.4499999999999993</v>
      </c>
      <c r="AG439">
        <v>0.25</v>
      </c>
      <c r="AH439">
        <v>56.71</v>
      </c>
      <c r="AI439">
        <v>2.96</v>
      </c>
      <c r="AJ439" s="31">
        <f t="shared" ca="1" si="7"/>
        <v>5</v>
      </c>
      <c r="AK439" s="32">
        <v>1.9377967251235348</v>
      </c>
      <c r="AL439" s="33">
        <v>27.39100000000003</v>
      </c>
      <c r="AM439" s="26">
        <v>0</v>
      </c>
      <c r="AN439" s="26">
        <v>0</v>
      </c>
      <c r="AO439" s="26">
        <v>1</v>
      </c>
      <c r="AP439" s="26">
        <v>0</v>
      </c>
      <c r="AQ439" s="26">
        <v>0</v>
      </c>
      <c r="AR439">
        <v>0</v>
      </c>
      <c r="AS439">
        <v>1</v>
      </c>
      <c r="AT439">
        <v>2</v>
      </c>
      <c r="AU439">
        <v>3</v>
      </c>
    </row>
    <row r="440" spans="1:47" x14ac:dyDescent="0.25">
      <c r="A440" s="61">
        <v>41911.75</v>
      </c>
      <c r="B440" t="s">
        <v>232</v>
      </c>
      <c r="C440" t="s">
        <v>12</v>
      </c>
      <c r="D440" t="s">
        <v>464</v>
      </c>
      <c r="E440" t="s">
        <v>316</v>
      </c>
      <c r="F440" t="s">
        <v>465</v>
      </c>
      <c r="G440">
        <v>6</v>
      </c>
      <c r="H440">
        <v>87</v>
      </c>
      <c r="I440">
        <v>33.57</v>
      </c>
      <c r="J440">
        <v>25.53</v>
      </c>
      <c r="K440">
        <v>6563</v>
      </c>
      <c r="L440">
        <v>0</v>
      </c>
      <c r="M440">
        <v>0</v>
      </c>
      <c r="N440">
        <v>6563</v>
      </c>
      <c r="O440">
        <v>53</v>
      </c>
      <c r="P440">
        <v>0.81</v>
      </c>
      <c r="Q440">
        <v>2785</v>
      </c>
      <c r="R440">
        <v>2743</v>
      </c>
      <c r="S440">
        <v>4</v>
      </c>
      <c r="T440">
        <v>0.14378150000000001</v>
      </c>
      <c r="U440">
        <v>98.49</v>
      </c>
      <c r="V440">
        <v>97.69</v>
      </c>
      <c r="W440">
        <v>2743</v>
      </c>
      <c r="X440">
        <v>56</v>
      </c>
      <c r="Y440">
        <v>2.36</v>
      </c>
      <c r="Z440">
        <v>2978</v>
      </c>
      <c r="AA440">
        <v>2974.13</v>
      </c>
      <c r="AB440">
        <v>99.87</v>
      </c>
      <c r="AC440">
        <v>2611</v>
      </c>
      <c r="AD440">
        <v>2604.9899999999998</v>
      </c>
      <c r="AE440">
        <v>99.77</v>
      </c>
      <c r="AF440">
        <v>35.4</v>
      </c>
      <c r="AG440">
        <v>23.116669999999999</v>
      </c>
      <c r="AH440">
        <v>138.66</v>
      </c>
      <c r="AI440">
        <v>65.3</v>
      </c>
      <c r="AJ440" s="31">
        <f t="shared" ca="1" si="7"/>
        <v>5</v>
      </c>
      <c r="AK440" s="32">
        <v>2.3590270698356264</v>
      </c>
      <c r="AL440" s="33">
        <v>64.333500000000072</v>
      </c>
      <c r="AM440" s="26">
        <v>0</v>
      </c>
      <c r="AN440" s="26">
        <v>0</v>
      </c>
      <c r="AO440" s="26">
        <v>2</v>
      </c>
      <c r="AP440" s="26">
        <v>0</v>
      </c>
      <c r="AQ440" s="26">
        <v>0</v>
      </c>
      <c r="AR440">
        <v>1</v>
      </c>
      <c r="AS440">
        <v>1</v>
      </c>
      <c r="AT440">
        <v>4</v>
      </c>
      <c r="AU440">
        <v>2</v>
      </c>
    </row>
    <row r="441" spans="1:47" x14ac:dyDescent="0.25">
      <c r="A441" s="61">
        <v>41911.75</v>
      </c>
      <c r="B441" t="s">
        <v>232</v>
      </c>
      <c r="C441" t="s">
        <v>12</v>
      </c>
      <c r="D441" t="s">
        <v>464</v>
      </c>
      <c r="E441" t="s">
        <v>316</v>
      </c>
      <c r="F441" t="s">
        <v>466</v>
      </c>
      <c r="G441">
        <v>6</v>
      </c>
      <c r="H441">
        <v>87</v>
      </c>
      <c r="I441">
        <v>34.42</v>
      </c>
      <c r="J441">
        <v>25.53</v>
      </c>
      <c r="K441">
        <v>5373</v>
      </c>
      <c r="L441">
        <v>0</v>
      </c>
      <c r="M441">
        <v>0</v>
      </c>
      <c r="N441">
        <v>5373</v>
      </c>
      <c r="O441">
        <v>32</v>
      </c>
      <c r="P441">
        <v>0.6</v>
      </c>
      <c r="Q441">
        <v>2282</v>
      </c>
      <c r="R441">
        <v>2253</v>
      </c>
      <c r="S441">
        <v>5</v>
      </c>
      <c r="T441">
        <v>0.21920210000000001</v>
      </c>
      <c r="U441">
        <v>98.73</v>
      </c>
      <c r="V441">
        <v>98.14</v>
      </c>
      <c r="W441">
        <v>2253</v>
      </c>
      <c r="X441">
        <v>49</v>
      </c>
      <c r="Y441">
        <v>2.23</v>
      </c>
      <c r="Z441">
        <v>1144</v>
      </c>
      <c r="AA441">
        <v>1142.97</v>
      </c>
      <c r="AB441">
        <v>99.91</v>
      </c>
      <c r="AC441">
        <v>1088</v>
      </c>
      <c r="AD441">
        <v>1084.95</v>
      </c>
      <c r="AE441">
        <v>99.72</v>
      </c>
      <c r="AF441">
        <v>31.93</v>
      </c>
      <c r="AG441">
        <v>18.616669999999999</v>
      </c>
      <c r="AH441">
        <v>125.06</v>
      </c>
      <c r="AI441">
        <v>58.31</v>
      </c>
      <c r="AJ441" s="31">
        <f t="shared" ca="1" si="7"/>
        <v>5</v>
      </c>
      <c r="AK441" s="32">
        <v>2.2323665819278542</v>
      </c>
      <c r="AL441" s="33">
        <v>42.445199999999986</v>
      </c>
      <c r="AM441" s="26">
        <v>0</v>
      </c>
      <c r="AN441" s="26">
        <v>0</v>
      </c>
      <c r="AO441" s="26">
        <v>1</v>
      </c>
      <c r="AP441" s="26">
        <v>0</v>
      </c>
      <c r="AQ441" s="26">
        <v>0</v>
      </c>
      <c r="AR441">
        <v>1</v>
      </c>
      <c r="AS441">
        <v>0</v>
      </c>
      <c r="AT441">
        <v>6</v>
      </c>
      <c r="AU441">
        <v>4</v>
      </c>
    </row>
    <row r="442" spans="1:47" x14ac:dyDescent="0.25">
      <c r="A442" s="61">
        <v>41911.75</v>
      </c>
      <c r="B442" t="s">
        <v>232</v>
      </c>
      <c r="C442" t="s">
        <v>12</v>
      </c>
      <c r="D442" t="s">
        <v>467</v>
      </c>
      <c r="E442" t="s">
        <v>316</v>
      </c>
      <c r="F442" t="s">
        <v>497</v>
      </c>
      <c r="G442">
        <v>3</v>
      </c>
      <c r="H442">
        <v>39</v>
      </c>
      <c r="I442">
        <v>16.95</v>
      </c>
      <c r="J442">
        <v>10.66</v>
      </c>
      <c r="K442">
        <v>2201</v>
      </c>
      <c r="L442">
        <v>0</v>
      </c>
      <c r="M442">
        <v>0</v>
      </c>
      <c r="N442">
        <v>2201</v>
      </c>
      <c r="O442">
        <v>4</v>
      </c>
      <c r="P442">
        <v>0.18</v>
      </c>
      <c r="Q442">
        <v>995</v>
      </c>
      <c r="R442">
        <v>972</v>
      </c>
      <c r="S442">
        <v>23</v>
      </c>
      <c r="T442">
        <v>2.309237</v>
      </c>
      <c r="U442">
        <v>97.69</v>
      </c>
      <c r="V442">
        <v>97.51</v>
      </c>
      <c r="W442">
        <v>972</v>
      </c>
      <c r="X442">
        <v>2</v>
      </c>
      <c r="Y442">
        <v>0.16</v>
      </c>
      <c r="Z442">
        <v>3401</v>
      </c>
      <c r="AA442">
        <v>3402.02</v>
      </c>
      <c r="AB442">
        <v>100.03</v>
      </c>
      <c r="AC442">
        <v>4100</v>
      </c>
      <c r="AD442">
        <v>4086.88</v>
      </c>
      <c r="AE442">
        <v>99.68</v>
      </c>
      <c r="AF442">
        <v>29.2</v>
      </c>
      <c r="AG442">
        <v>27.4</v>
      </c>
      <c r="AH442">
        <v>273.92</v>
      </c>
      <c r="AI442">
        <v>93.84</v>
      </c>
      <c r="AJ442" s="31">
        <f t="shared" ca="1" si="7"/>
        <v>5</v>
      </c>
      <c r="AK442" s="32">
        <v>0.12071025916492642</v>
      </c>
      <c r="AL442" s="33">
        <v>24.775499999999948</v>
      </c>
      <c r="AM442" s="26">
        <v>0</v>
      </c>
      <c r="AN442" s="26">
        <v>0</v>
      </c>
      <c r="AO442" s="26">
        <v>1</v>
      </c>
      <c r="AP442" s="26">
        <v>0</v>
      </c>
      <c r="AQ442" s="26">
        <v>0</v>
      </c>
      <c r="AR442">
        <v>0</v>
      </c>
      <c r="AS442">
        <v>1</v>
      </c>
      <c r="AT442">
        <v>0</v>
      </c>
      <c r="AU442">
        <v>6</v>
      </c>
    </row>
    <row r="443" spans="1:47" x14ac:dyDescent="0.25">
      <c r="A443" s="61">
        <v>41911.75</v>
      </c>
      <c r="B443" t="s">
        <v>232</v>
      </c>
      <c r="C443" t="s">
        <v>12</v>
      </c>
      <c r="D443" t="s">
        <v>371</v>
      </c>
      <c r="E443" t="s">
        <v>316</v>
      </c>
      <c r="F443" t="s">
        <v>372</v>
      </c>
      <c r="G443">
        <v>2</v>
      </c>
      <c r="H443">
        <v>23</v>
      </c>
      <c r="I443">
        <v>10.83</v>
      </c>
      <c r="J443">
        <v>5.84</v>
      </c>
      <c r="K443">
        <v>514</v>
      </c>
      <c r="L443">
        <v>0</v>
      </c>
      <c r="M443">
        <v>0</v>
      </c>
      <c r="N443">
        <v>514</v>
      </c>
      <c r="O443">
        <v>2</v>
      </c>
      <c r="P443">
        <v>0.39</v>
      </c>
      <c r="Q443">
        <v>227</v>
      </c>
      <c r="R443">
        <v>223</v>
      </c>
      <c r="S443">
        <v>0</v>
      </c>
      <c r="T443">
        <v>0</v>
      </c>
      <c r="U443">
        <v>98.24</v>
      </c>
      <c r="V443">
        <v>97.86</v>
      </c>
      <c r="W443">
        <v>223</v>
      </c>
      <c r="X443">
        <v>7</v>
      </c>
      <c r="Y443">
        <v>3.18</v>
      </c>
      <c r="Z443">
        <v>92</v>
      </c>
      <c r="AA443">
        <v>92</v>
      </c>
      <c r="AB443">
        <v>100</v>
      </c>
      <c r="AC443">
        <v>89</v>
      </c>
      <c r="AD443">
        <v>89</v>
      </c>
      <c r="AE443">
        <v>100</v>
      </c>
      <c r="AF443">
        <v>3.22</v>
      </c>
      <c r="AG443">
        <v>0.1222222</v>
      </c>
      <c r="AH443">
        <v>55.16</v>
      </c>
      <c r="AI443">
        <v>3.79</v>
      </c>
      <c r="AJ443" s="31">
        <f t="shared" ca="1" si="7"/>
        <v>5</v>
      </c>
      <c r="AK443" s="32">
        <v>3.1818181818181817</v>
      </c>
      <c r="AL443" s="33">
        <v>4.857800000000001</v>
      </c>
      <c r="AM443" s="26">
        <v>0</v>
      </c>
      <c r="AN443" s="26">
        <v>0</v>
      </c>
      <c r="AO443" s="26">
        <v>1</v>
      </c>
      <c r="AP443" s="26">
        <v>1</v>
      </c>
      <c r="AQ443" s="26">
        <v>0</v>
      </c>
      <c r="AR443">
        <v>1</v>
      </c>
      <c r="AS443">
        <v>0</v>
      </c>
      <c r="AT443">
        <v>3</v>
      </c>
      <c r="AU443">
        <v>4</v>
      </c>
    </row>
    <row r="444" spans="1:47" x14ac:dyDescent="0.25">
      <c r="A444" s="61">
        <v>41911.75</v>
      </c>
      <c r="B444" t="s">
        <v>232</v>
      </c>
      <c r="C444" t="s">
        <v>12</v>
      </c>
      <c r="D444" t="s">
        <v>470</v>
      </c>
      <c r="E444" t="s">
        <v>316</v>
      </c>
      <c r="F444" t="s">
        <v>471</v>
      </c>
      <c r="G444">
        <v>4</v>
      </c>
      <c r="H444">
        <v>55</v>
      </c>
      <c r="I444">
        <v>22.02</v>
      </c>
      <c r="J444">
        <v>14.9</v>
      </c>
      <c r="K444">
        <v>2371</v>
      </c>
      <c r="L444">
        <v>0</v>
      </c>
      <c r="M444">
        <v>0</v>
      </c>
      <c r="N444">
        <v>2371</v>
      </c>
      <c r="O444">
        <v>20</v>
      </c>
      <c r="P444">
        <v>0.84</v>
      </c>
      <c r="Q444">
        <v>1142</v>
      </c>
      <c r="R444">
        <v>1129</v>
      </c>
      <c r="S444">
        <v>2</v>
      </c>
      <c r="T444">
        <v>0.17513139999999999</v>
      </c>
      <c r="U444">
        <v>98.86</v>
      </c>
      <c r="V444">
        <v>98.03</v>
      </c>
      <c r="W444">
        <v>1129</v>
      </c>
      <c r="X444">
        <v>47</v>
      </c>
      <c r="Y444">
        <v>4.18</v>
      </c>
      <c r="Z444">
        <v>1439</v>
      </c>
      <c r="AA444">
        <v>1437.99</v>
      </c>
      <c r="AB444">
        <v>99.93</v>
      </c>
      <c r="AC444">
        <v>1434</v>
      </c>
      <c r="AD444">
        <v>1433</v>
      </c>
      <c r="AE444">
        <v>99.93</v>
      </c>
      <c r="AF444">
        <v>19.04</v>
      </c>
      <c r="AG444">
        <v>9.5611110000000004</v>
      </c>
      <c r="AH444">
        <v>127.82</v>
      </c>
      <c r="AI444">
        <v>50.2</v>
      </c>
      <c r="AJ444" s="31">
        <f t="shared" ca="1" si="7"/>
        <v>5</v>
      </c>
      <c r="AK444" s="32">
        <v>4.1814574603428794</v>
      </c>
      <c r="AL444" s="33">
        <v>22.497399999999988</v>
      </c>
      <c r="AM444" s="26">
        <v>0</v>
      </c>
      <c r="AN444" s="26">
        <v>0</v>
      </c>
      <c r="AO444" s="26">
        <v>1</v>
      </c>
      <c r="AP444" s="26">
        <v>0</v>
      </c>
      <c r="AQ444" s="26">
        <v>0</v>
      </c>
      <c r="AR444">
        <v>1</v>
      </c>
      <c r="AS444">
        <v>0</v>
      </c>
      <c r="AT444">
        <v>5</v>
      </c>
      <c r="AU444">
        <v>3</v>
      </c>
    </row>
    <row r="445" spans="1:47" x14ac:dyDescent="0.25">
      <c r="A445" s="61">
        <v>41911.75</v>
      </c>
      <c r="B445" t="s">
        <v>232</v>
      </c>
      <c r="C445" t="s">
        <v>12</v>
      </c>
      <c r="D445" t="s">
        <v>752</v>
      </c>
      <c r="E445" t="s">
        <v>316</v>
      </c>
      <c r="F445" t="s">
        <v>4914</v>
      </c>
      <c r="G445">
        <v>4</v>
      </c>
      <c r="H445">
        <v>55</v>
      </c>
      <c r="I445">
        <v>21.56</v>
      </c>
      <c r="J445">
        <v>14.9</v>
      </c>
      <c r="K445">
        <v>2749</v>
      </c>
      <c r="L445">
        <v>0</v>
      </c>
      <c r="M445">
        <v>0</v>
      </c>
      <c r="N445">
        <v>2749</v>
      </c>
      <c r="O445">
        <v>21</v>
      </c>
      <c r="P445">
        <v>0.76</v>
      </c>
      <c r="Q445">
        <v>1138</v>
      </c>
      <c r="R445">
        <v>1123</v>
      </c>
      <c r="S445">
        <v>0</v>
      </c>
      <c r="T445">
        <v>0</v>
      </c>
      <c r="U445">
        <v>98.68</v>
      </c>
      <c r="V445">
        <v>97.93</v>
      </c>
      <c r="W445">
        <v>1123</v>
      </c>
      <c r="X445">
        <v>6</v>
      </c>
      <c r="Y445">
        <v>0.62</v>
      </c>
      <c r="Z445">
        <v>1356</v>
      </c>
      <c r="AA445">
        <v>1345.02</v>
      </c>
      <c r="AB445">
        <v>99.19</v>
      </c>
      <c r="AC445">
        <v>1203</v>
      </c>
      <c r="AD445">
        <v>1196.02</v>
      </c>
      <c r="AE445">
        <v>99.42</v>
      </c>
      <c r="AF445">
        <v>10.57</v>
      </c>
      <c r="AG445">
        <v>2.8277779999999999</v>
      </c>
      <c r="AH445">
        <v>70.92</v>
      </c>
      <c r="AI445">
        <v>26.76</v>
      </c>
      <c r="AJ445" s="31">
        <f t="shared" ca="1" si="7"/>
        <v>5</v>
      </c>
      <c r="AK445" s="32">
        <v>0.61601642710472282</v>
      </c>
      <c r="AL445" s="33">
        <v>23.556599999999921</v>
      </c>
      <c r="AM445" s="26">
        <v>0</v>
      </c>
      <c r="AN445" s="26">
        <v>0</v>
      </c>
      <c r="AO445" s="26">
        <v>1</v>
      </c>
      <c r="AP445" s="26">
        <v>0</v>
      </c>
      <c r="AQ445" s="26">
        <v>0</v>
      </c>
      <c r="AR445">
        <v>0</v>
      </c>
      <c r="AS445">
        <v>1</v>
      </c>
      <c r="AT445">
        <v>0</v>
      </c>
      <c r="AU445">
        <v>1</v>
      </c>
    </row>
    <row r="446" spans="1:47" x14ac:dyDescent="0.25">
      <c r="A446" s="61">
        <v>41911.75</v>
      </c>
      <c r="B446" t="s">
        <v>232</v>
      </c>
      <c r="C446" t="s">
        <v>12</v>
      </c>
      <c r="D446" t="s">
        <v>4943</v>
      </c>
      <c r="E446" t="s">
        <v>316</v>
      </c>
      <c r="F446" t="s">
        <v>4944</v>
      </c>
      <c r="G446">
        <v>4</v>
      </c>
      <c r="H446">
        <v>63</v>
      </c>
      <c r="I446">
        <v>20.65</v>
      </c>
      <c r="J446">
        <v>14.04</v>
      </c>
      <c r="K446">
        <v>2522</v>
      </c>
      <c r="L446">
        <v>0</v>
      </c>
      <c r="M446">
        <v>0</v>
      </c>
      <c r="N446">
        <v>2522</v>
      </c>
      <c r="O446">
        <v>7</v>
      </c>
      <c r="P446">
        <v>0.28000000000000003</v>
      </c>
      <c r="Q446">
        <v>429</v>
      </c>
      <c r="R446">
        <v>427</v>
      </c>
      <c r="S446">
        <v>0</v>
      </c>
      <c r="T446">
        <v>0</v>
      </c>
      <c r="U446">
        <v>99.53</v>
      </c>
      <c r="V446">
        <v>99.25</v>
      </c>
      <c r="W446">
        <v>427</v>
      </c>
      <c r="X446">
        <v>10</v>
      </c>
      <c r="Y446">
        <v>2.68</v>
      </c>
      <c r="Z446">
        <v>464</v>
      </c>
      <c r="AA446">
        <v>451.01</v>
      </c>
      <c r="AB446">
        <v>97.2</v>
      </c>
      <c r="AC446">
        <v>404</v>
      </c>
      <c r="AD446">
        <v>397.01</v>
      </c>
      <c r="AE446">
        <v>98.27</v>
      </c>
      <c r="AF446">
        <v>4.6900000000000004</v>
      </c>
      <c r="AG446">
        <v>0.88333329999999999</v>
      </c>
      <c r="AH446">
        <v>33.4</v>
      </c>
      <c r="AI446">
        <v>18.84</v>
      </c>
      <c r="AJ446" s="31">
        <f t="shared" ca="1" si="7"/>
        <v>5</v>
      </c>
      <c r="AK446" s="32">
        <v>2.6809651474530831</v>
      </c>
      <c r="AL446" s="33">
        <v>3.2174999999999998</v>
      </c>
      <c r="AM446" s="26">
        <v>0</v>
      </c>
      <c r="AN446" s="26">
        <v>0</v>
      </c>
      <c r="AO446" s="26">
        <v>1</v>
      </c>
      <c r="AP446" s="26">
        <v>0</v>
      </c>
      <c r="AQ446" s="26">
        <v>0</v>
      </c>
      <c r="AR446">
        <v>1</v>
      </c>
      <c r="AS446">
        <v>0</v>
      </c>
      <c r="AT446">
        <v>1</v>
      </c>
      <c r="AU446">
        <v>0</v>
      </c>
    </row>
    <row r="447" spans="1:47" x14ac:dyDescent="0.25">
      <c r="A447" s="61">
        <v>41911.75</v>
      </c>
      <c r="B447" t="s">
        <v>232</v>
      </c>
      <c r="C447" t="s">
        <v>12</v>
      </c>
      <c r="D447" t="s">
        <v>1071</v>
      </c>
      <c r="E447" t="s">
        <v>316</v>
      </c>
      <c r="F447" t="s">
        <v>4987</v>
      </c>
      <c r="G447">
        <v>2</v>
      </c>
      <c r="H447">
        <v>23</v>
      </c>
      <c r="I447">
        <v>9.2899999999999991</v>
      </c>
      <c r="J447">
        <v>4.34</v>
      </c>
      <c r="K447">
        <v>2748</v>
      </c>
      <c r="L447">
        <v>0</v>
      </c>
      <c r="M447">
        <v>0</v>
      </c>
      <c r="N447">
        <v>2748</v>
      </c>
      <c r="O447">
        <v>16</v>
      </c>
      <c r="P447">
        <v>0.57999999999999996</v>
      </c>
      <c r="Q447">
        <v>706</v>
      </c>
      <c r="R447">
        <v>694</v>
      </c>
      <c r="S447">
        <v>0</v>
      </c>
      <c r="T447">
        <v>0</v>
      </c>
      <c r="U447">
        <v>98.3</v>
      </c>
      <c r="V447">
        <v>97.73</v>
      </c>
      <c r="W447">
        <v>694</v>
      </c>
      <c r="X447">
        <v>11</v>
      </c>
      <c r="Y447">
        <v>1.59</v>
      </c>
      <c r="Z447">
        <v>110</v>
      </c>
      <c r="AA447">
        <v>107</v>
      </c>
      <c r="AB447">
        <v>97.27</v>
      </c>
      <c r="AC447">
        <v>106</v>
      </c>
      <c r="AD447">
        <v>104</v>
      </c>
      <c r="AE447">
        <v>98.11</v>
      </c>
      <c r="AF447">
        <v>7.47</v>
      </c>
      <c r="AG447">
        <v>4.6333330000000004</v>
      </c>
      <c r="AH447">
        <v>171.97</v>
      </c>
      <c r="AI447">
        <v>62.01</v>
      </c>
      <c r="AJ447" s="31">
        <f t="shared" ca="1" si="7"/>
        <v>5</v>
      </c>
      <c r="AK447" s="32">
        <v>1.5918958031837915</v>
      </c>
      <c r="AL447" s="33">
        <v>16.026199999999971</v>
      </c>
      <c r="AM447" s="26">
        <v>0</v>
      </c>
      <c r="AN447" s="26">
        <v>0</v>
      </c>
      <c r="AO447" s="26">
        <v>1</v>
      </c>
      <c r="AP447" s="26">
        <v>0</v>
      </c>
      <c r="AQ447" s="26">
        <v>0</v>
      </c>
      <c r="AR447">
        <v>0</v>
      </c>
      <c r="AS447">
        <v>1</v>
      </c>
      <c r="AT447">
        <v>0</v>
      </c>
      <c r="AU447">
        <v>2</v>
      </c>
    </row>
    <row r="448" spans="1:47" x14ac:dyDescent="0.25">
      <c r="A448" s="61">
        <v>41911.75</v>
      </c>
      <c r="B448" t="s">
        <v>232</v>
      </c>
      <c r="C448" t="s">
        <v>12</v>
      </c>
      <c r="D448" t="s">
        <v>477</v>
      </c>
      <c r="E448" t="s">
        <v>316</v>
      </c>
      <c r="F448" t="s">
        <v>500</v>
      </c>
      <c r="G448">
        <v>4</v>
      </c>
      <c r="H448">
        <v>55</v>
      </c>
      <c r="I448">
        <v>22.05</v>
      </c>
      <c r="J448">
        <v>14.9</v>
      </c>
      <c r="K448">
        <v>3135</v>
      </c>
      <c r="L448">
        <v>0</v>
      </c>
      <c r="M448">
        <v>0</v>
      </c>
      <c r="N448">
        <v>3135</v>
      </c>
      <c r="O448">
        <v>24</v>
      </c>
      <c r="P448">
        <v>0.77</v>
      </c>
      <c r="Q448">
        <v>1432</v>
      </c>
      <c r="R448">
        <v>1396</v>
      </c>
      <c r="S448">
        <v>0</v>
      </c>
      <c r="T448">
        <v>0</v>
      </c>
      <c r="U448">
        <v>97.49</v>
      </c>
      <c r="V448">
        <v>96.74</v>
      </c>
      <c r="W448">
        <v>1396</v>
      </c>
      <c r="X448">
        <v>23</v>
      </c>
      <c r="Y448">
        <v>1.67</v>
      </c>
      <c r="Z448">
        <v>842</v>
      </c>
      <c r="AA448">
        <v>840.99</v>
      </c>
      <c r="AB448">
        <v>99.88</v>
      </c>
      <c r="AC448">
        <v>829</v>
      </c>
      <c r="AD448">
        <v>826.02</v>
      </c>
      <c r="AE448">
        <v>99.64</v>
      </c>
      <c r="AF448">
        <v>14.55</v>
      </c>
      <c r="AG448">
        <v>5.4555550000000004</v>
      </c>
      <c r="AH448">
        <v>97.65</v>
      </c>
      <c r="AI448">
        <v>37.5</v>
      </c>
      <c r="AJ448" s="31">
        <f t="shared" ca="1" si="7"/>
        <v>5</v>
      </c>
      <c r="AK448" s="32">
        <v>1.6654236330854506</v>
      </c>
      <c r="AL448" s="33">
        <v>46.68320000000007</v>
      </c>
      <c r="AM448" s="26">
        <v>0</v>
      </c>
      <c r="AN448" s="26">
        <v>0</v>
      </c>
      <c r="AO448" s="26">
        <v>1</v>
      </c>
      <c r="AP448" s="26">
        <v>0</v>
      </c>
      <c r="AQ448" s="26">
        <v>0</v>
      </c>
      <c r="AR448">
        <v>0</v>
      </c>
      <c r="AS448">
        <v>1</v>
      </c>
      <c r="AT448">
        <v>0</v>
      </c>
      <c r="AU448">
        <v>3</v>
      </c>
    </row>
    <row r="449" spans="1:47" x14ac:dyDescent="0.25">
      <c r="A449" s="61">
        <v>41911.75</v>
      </c>
      <c r="B449" t="s">
        <v>232</v>
      </c>
      <c r="C449" t="s">
        <v>12</v>
      </c>
      <c r="D449" t="s">
        <v>5005</v>
      </c>
      <c r="E449" t="s">
        <v>316</v>
      </c>
      <c r="F449" t="s">
        <v>5006</v>
      </c>
      <c r="G449">
        <v>4</v>
      </c>
      <c r="H449">
        <v>55</v>
      </c>
      <c r="I449">
        <v>22.83</v>
      </c>
      <c r="J449">
        <v>15.76</v>
      </c>
      <c r="K449">
        <v>7735</v>
      </c>
      <c r="L449">
        <v>0</v>
      </c>
      <c r="M449">
        <v>0</v>
      </c>
      <c r="N449">
        <v>7735</v>
      </c>
      <c r="O449">
        <v>43</v>
      </c>
      <c r="P449">
        <v>0.56000000000000005</v>
      </c>
      <c r="Q449">
        <v>3502</v>
      </c>
      <c r="R449">
        <v>2613</v>
      </c>
      <c r="S449">
        <v>860</v>
      </c>
      <c r="T449">
        <v>24.58548</v>
      </c>
      <c r="U449">
        <v>74.61</v>
      </c>
      <c r="V449">
        <v>74.19</v>
      </c>
      <c r="W449">
        <v>2613</v>
      </c>
      <c r="X449">
        <v>44</v>
      </c>
      <c r="Y449">
        <v>1.75</v>
      </c>
      <c r="Z449">
        <v>1068</v>
      </c>
      <c r="AA449">
        <v>1009.05</v>
      </c>
      <c r="AB449">
        <v>94.48</v>
      </c>
      <c r="AC449">
        <v>1004</v>
      </c>
      <c r="AD449">
        <v>996.97</v>
      </c>
      <c r="AE449">
        <v>99.3</v>
      </c>
      <c r="AF449">
        <v>33.74</v>
      </c>
      <c r="AG449">
        <v>24.816669999999998</v>
      </c>
      <c r="AH449">
        <v>214.08</v>
      </c>
      <c r="AI449">
        <v>73.56</v>
      </c>
      <c r="AJ449" s="31">
        <f t="shared" ca="1" si="7"/>
        <v>5</v>
      </c>
      <c r="AK449" s="32">
        <v>1.6917090875536347</v>
      </c>
      <c r="AL449" s="33">
        <v>903.86620000000005</v>
      </c>
      <c r="AM449" s="26">
        <v>0</v>
      </c>
      <c r="AN449" s="26">
        <v>1</v>
      </c>
      <c r="AO449" s="26">
        <v>2</v>
      </c>
      <c r="AP449" s="26">
        <v>0</v>
      </c>
      <c r="AQ449" s="26">
        <v>1</v>
      </c>
      <c r="AR449">
        <v>0</v>
      </c>
      <c r="AS449">
        <v>1</v>
      </c>
      <c r="AT449">
        <v>1</v>
      </c>
      <c r="AU449">
        <v>2</v>
      </c>
    </row>
    <row r="450" spans="1:47" x14ac:dyDescent="0.25">
      <c r="A450" s="61">
        <v>41911.75</v>
      </c>
      <c r="B450" t="s">
        <v>232</v>
      </c>
      <c r="C450" t="s">
        <v>12</v>
      </c>
      <c r="D450" t="s">
        <v>682</v>
      </c>
      <c r="E450" t="s">
        <v>316</v>
      </c>
      <c r="F450" t="s">
        <v>1078</v>
      </c>
      <c r="G450">
        <v>2</v>
      </c>
      <c r="H450">
        <v>23</v>
      </c>
      <c r="I450">
        <v>10.36</v>
      </c>
      <c r="J450">
        <v>5.08</v>
      </c>
      <c r="K450">
        <v>660</v>
      </c>
      <c r="L450">
        <v>0</v>
      </c>
      <c r="M450">
        <v>0</v>
      </c>
      <c r="N450">
        <v>660</v>
      </c>
      <c r="O450">
        <v>0</v>
      </c>
      <c r="P450">
        <v>0</v>
      </c>
      <c r="Q450">
        <v>269</v>
      </c>
      <c r="R450">
        <v>263</v>
      </c>
      <c r="S450">
        <v>0</v>
      </c>
      <c r="T450">
        <v>0</v>
      </c>
      <c r="U450">
        <v>97.77</v>
      </c>
      <c r="V450">
        <v>97.77</v>
      </c>
      <c r="W450">
        <v>263</v>
      </c>
      <c r="X450">
        <v>4</v>
      </c>
      <c r="Y450">
        <v>1.49</v>
      </c>
      <c r="Z450">
        <v>171</v>
      </c>
      <c r="AA450">
        <v>171</v>
      </c>
      <c r="AB450">
        <v>100</v>
      </c>
      <c r="AC450">
        <v>177</v>
      </c>
      <c r="AD450">
        <v>177</v>
      </c>
      <c r="AE450">
        <v>100</v>
      </c>
      <c r="AF450">
        <v>4.57</v>
      </c>
      <c r="AG450">
        <v>1.766667</v>
      </c>
      <c r="AH450">
        <v>89.82</v>
      </c>
      <c r="AI450">
        <v>38.69</v>
      </c>
      <c r="AJ450" s="31">
        <f t="shared" ref="AJ450:AJ513" ca="1" si="8">DAY(TODAY()-DAY(A450))</f>
        <v>5</v>
      </c>
      <c r="AK450" s="32">
        <v>1.486988847583643</v>
      </c>
      <c r="AL450" s="33">
        <v>5.9987000000000101</v>
      </c>
      <c r="AM450" s="26">
        <v>0</v>
      </c>
      <c r="AN450" s="26">
        <v>0</v>
      </c>
      <c r="AO450" s="26">
        <v>1</v>
      </c>
      <c r="AP450" s="26">
        <v>0</v>
      </c>
      <c r="AQ450" s="26">
        <v>0</v>
      </c>
      <c r="AR450">
        <v>0</v>
      </c>
      <c r="AS450">
        <v>1</v>
      </c>
      <c r="AT450">
        <v>0</v>
      </c>
      <c r="AU450">
        <v>2</v>
      </c>
    </row>
    <row r="451" spans="1:47" x14ac:dyDescent="0.25">
      <c r="A451" s="61">
        <v>41911.75</v>
      </c>
      <c r="B451" t="s">
        <v>232</v>
      </c>
      <c r="C451" t="s">
        <v>12</v>
      </c>
      <c r="D451" t="s">
        <v>682</v>
      </c>
      <c r="E451" t="s">
        <v>316</v>
      </c>
      <c r="F451" t="s">
        <v>683</v>
      </c>
      <c r="G451">
        <v>4</v>
      </c>
      <c r="H451">
        <v>55</v>
      </c>
      <c r="I451">
        <v>21.06</v>
      </c>
      <c r="J451">
        <v>14.04</v>
      </c>
      <c r="K451">
        <v>1217</v>
      </c>
      <c r="L451">
        <v>0</v>
      </c>
      <c r="M451">
        <v>0</v>
      </c>
      <c r="N451">
        <v>1217</v>
      </c>
      <c r="O451">
        <v>8</v>
      </c>
      <c r="P451">
        <v>0.66</v>
      </c>
      <c r="Q451">
        <v>537</v>
      </c>
      <c r="R451">
        <v>529</v>
      </c>
      <c r="S451">
        <v>0</v>
      </c>
      <c r="T451">
        <v>0</v>
      </c>
      <c r="U451">
        <v>98.51</v>
      </c>
      <c r="V451">
        <v>97.86</v>
      </c>
      <c r="W451">
        <v>529</v>
      </c>
      <c r="X451">
        <v>6</v>
      </c>
      <c r="Y451">
        <v>1.1000000000000001</v>
      </c>
      <c r="Z451">
        <v>301</v>
      </c>
      <c r="AA451">
        <v>301</v>
      </c>
      <c r="AB451">
        <v>100</v>
      </c>
      <c r="AC451">
        <v>322</v>
      </c>
      <c r="AD451">
        <v>319.01</v>
      </c>
      <c r="AE451">
        <v>99.07</v>
      </c>
      <c r="AF451">
        <v>6.26</v>
      </c>
      <c r="AG451">
        <v>0</v>
      </c>
      <c r="AH451">
        <v>44.59</v>
      </c>
      <c r="AI451">
        <v>0</v>
      </c>
      <c r="AJ451" s="31">
        <f t="shared" ca="1" si="8"/>
        <v>5</v>
      </c>
      <c r="AK451" s="32">
        <v>1.0968720864335204</v>
      </c>
      <c r="AL451" s="33">
        <v>11.491800000000003</v>
      </c>
      <c r="AM451" s="26">
        <v>0</v>
      </c>
      <c r="AN451" s="26">
        <v>0</v>
      </c>
      <c r="AO451" s="26">
        <v>1</v>
      </c>
      <c r="AP451" s="26">
        <v>0</v>
      </c>
      <c r="AQ451" s="26">
        <v>0</v>
      </c>
      <c r="AR451">
        <v>0</v>
      </c>
      <c r="AS451">
        <v>1</v>
      </c>
      <c r="AT451">
        <v>0</v>
      </c>
      <c r="AU451">
        <v>3</v>
      </c>
    </row>
    <row r="452" spans="1:47" x14ac:dyDescent="0.25">
      <c r="A452" s="61">
        <v>41911.75</v>
      </c>
      <c r="B452" t="s">
        <v>232</v>
      </c>
      <c r="C452" t="s">
        <v>12</v>
      </c>
      <c r="D452" t="s">
        <v>348</v>
      </c>
      <c r="E452" t="s">
        <v>316</v>
      </c>
      <c r="F452" t="s">
        <v>349</v>
      </c>
      <c r="G452">
        <v>3</v>
      </c>
      <c r="H452">
        <v>39</v>
      </c>
      <c r="I452">
        <v>16.63</v>
      </c>
      <c r="J452">
        <v>10.66</v>
      </c>
      <c r="K452">
        <v>3872</v>
      </c>
      <c r="L452">
        <v>0</v>
      </c>
      <c r="M452">
        <v>0</v>
      </c>
      <c r="N452">
        <v>3872</v>
      </c>
      <c r="O452">
        <v>52</v>
      </c>
      <c r="P452">
        <v>1.34</v>
      </c>
      <c r="Q452">
        <v>1638</v>
      </c>
      <c r="R452">
        <v>1468</v>
      </c>
      <c r="S452">
        <v>137</v>
      </c>
      <c r="T452">
        <v>8.3740839999999999</v>
      </c>
      <c r="U452">
        <v>89.62</v>
      </c>
      <c r="V452">
        <v>88.42</v>
      </c>
      <c r="W452">
        <v>1468</v>
      </c>
      <c r="X452">
        <v>78</v>
      </c>
      <c r="Y452">
        <v>5.13</v>
      </c>
      <c r="Z452">
        <v>548</v>
      </c>
      <c r="AA452">
        <v>548</v>
      </c>
      <c r="AB452">
        <v>100</v>
      </c>
      <c r="AC452">
        <v>584</v>
      </c>
      <c r="AD452">
        <v>581.02</v>
      </c>
      <c r="AE452">
        <v>99.49</v>
      </c>
      <c r="AF452">
        <v>20.29</v>
      </c>
      <c r="AG452">
        <v>12.383330000000001</v>
      </c>
      <c r="AH452">
        <v>190.33</v>
      </c>
      <c r="AI452">
        <v>61.04</v>
      </c>
      <c r="AJ452" s="31">
        <f t="shared" ca="1" si="8"/>
        <v>5</v>
      </c>
      <c r="AK452" s="32">
        <v>5.1964664028460641</v>
      </c>
      <c r="AL452" s="33">
        <v>189.68039999999996</v>
      </c>
      <c r="AM452" s="26">
        <v>1</v>
      </c>
      <c r="AN452" s="26">
        <v>1</v>
      </c>
      <c r="AO452" s="26">
        <v>4</v>
      </c>
      <c r="AP452" s="26">
        <v>3</v>
      </c>
      <c r="AQ452" s="26">
        <v>1</v>
      </c>
      <c r="AR452">
        <v>1</v>
      </c>
      <c r="AS452">
        <v>1</v>
      </c>
      <c r="AT452">
        <v>7</v>
      </c>
      <c r="AU452">
        <v>5</v>
      </c>
    </row>
    <row r="453" spans="1:47" x14ac:dyDescent="0.25">
      <c r="A453" s="61">
        <v>41911.75</v>
      </c>
      <c r="B453" t="s">
        <v>232</v>
      </c>
      <c r="C453" t="s">
        <v>12</v>
      </c>
      <c r="D453" t="s">
        <v>479</v>
      </c>
      <c r="E453" t="s">
        <v>316</v>
      </c>
      <c r="F453" t="s">
        <v>480</v>
      </c>
      <c r="G453">
        <v>4</v>
      </c>
      <c r="H453">
        <v>55</v>
      </c>
      <c r="I453">
        <v>22.79</v>
      </c>
      <c r="J453">
        <v>15.76</v>
      </c>
      <c r="K453">
        <v>1613</v>
      </c>
      <c r="L453">
        <v>0</v>
      </c>
      <c r="M453">
        <v>0</v>
      </c>
      <c r="N453">
        <v>1613</v>
      </c>
      <c r="O453">
        <v>10</v>
      </c>
      <c r="P453">
        <v>0.62</v>
      </c>
      <c r="Q453">
        <v>709</v>
      </c>
      <c r="R453">
        <v>702</v>
      </c>
      <c r="S453">
        <v>0</v>
      </c>
      <c r="T453">
        <v>0</v>
      </c>
      <c r="U453">
        <v>99.01</v>
      </c>
      <c r="V453">
        <v>98.4</v>
      </c>
      <c r="W453">
        <v>702</v>
      </c>
      <c r="X453">
        <v>17</v>
      </c>
      <c r="Y453">
        <v>2.46</v>
      </c>
      <c r="Z453">
        <v>352</v>
      </c>
      <c r="AA453">
        <v>351.01</v>
      </c>
      <c r="AB453">
        <v>99.72</v>
      </c>
      <c r="AC453">
        <v>341</v>
      </c>
      <c r="AD453">
        <v>338.99</v>
      </c>
      <c r="AE453">
        <v>99.41</v>
      </c>
      <c r="AF453">
        <v>9.91</v>
      </c>
      <c r="AG453">
        <v>0.68333330000000003</v>
      </c>
      <c r="AH453">
        <v>62.85</v>
      </c>
      <c r="AI453">
        <v>6.9</v>
      </c>
      <c r="AJ453" s="31">
        <f t="shared" ca="1" si="8"/>
        <v>5</v>
      </c>
      <c r="AK453" s="32">
        <v>2.4638395315806254</v>
      </c>
      <c r="AL453" s="33">
        <v>11.34399999999996</v>
      </c>
      <c r="AM453" s="26">
        <v>0</v>
      </c>
      <c r="AN453" s="26">
        <v>0</v>
      </c>
      <c r="AO453" s="26">
        <v>1</v>
      </c>
      <c r="AP453" s="26">
        <v>0</v>
      </c>
      <c r="AQ453" s="26">
        <v>0</v>
      </c>
      <c r="AR453">
        <v>1</v>
      </c>
      <c r="AS453">
        <v>0</v>
      </c>
      <c r="AT453">
        <v>6</v>
      </c>
      <c r="AU453">
        <v>3</v>
      </c>
    </row>
    <row r="454" spans="1:47" x14ac:dyDescent="0.25">
      <c r="A454" s="61">
        <v>41911.75</v>
      </c>
      <c r="B454" t="s">
        <v>232</v>
      </c>
      <c r="C454" t="s">
        <v>12</v>
      </c>
      <c r="D454" t="s">
        <v>723</v>
      </c>
      <c r="E454" t="s">
        <v>316</v>
      </c>
      <c r="F454" t="s">
        <v>5025</v>
      </c>
      <c r="G454">
        <v>4</v>
      </c>
      <c r="H454">
        <v>55</v>
      </c>
      <c r="I454">
        <v>21.09</v>
      </c>
      <c r="J454">
        <v>14.04</v>
      </c>
      <c r="K454">
        <v>5543</v>
      </c>
      <c r="L454">
        <v>0</v>
      </c>
      <c r="M454">
        <v>0</v>
      </c>
      <c r="N454">
        <v>5543</v>
      </c>
      <c r="O454">
        <v>62</v>
      </c>
      <c r="P454">
        <v>1.1200000000000001</v>
      </c>
      <c r="Q454">
        <v>1665</v>
      </c>
      <c r="R454">
        <v>1623</v>
      </c>
      <c r="S454">
        <v>14</v>
      </c>
      <c r="T454">
        <v>0.84033610000000003</v>
      </c>
      <c r="U454">
        <v>97.48</v>
      </c>
      <c r="V454">
        <v>96.39</v>
      </c>
      <c r="W454">
        <v>1623</v>
      </c>
      <c r="X454">
        <v>39</v>
      </c>
      <c r="Y454">
        <v>2.5</v>
      </c>
      <c r="Z454">
        <v>1330</v>
      </c>
      <c r="AA454">
        <v>1316.03</v>
      </c>
      <c r="AB454">
        <v>98.95</v>
      </c>
      <c r="AC454">
        <v>1265</v>
      </c>
      <c r="AD454">
        <v>1259.05</v>
      </c>
      <c r="AE454">
        <v>99.53</v>
      </c>
      <c r="AF454">
        <v>19.46</v>
      </c>
      <c r="AG454">
        <v>10.06667</v>
      </c>
      <c r="AH454">
        <v>138.57</v>
      </c>
      <c r="AI454">
        <v>51.74</v>
      </c>
      <c r="AJ454" s="31">
        <f t="shared" ca="1" si="8"/>
        <v>5</v>
      </c>
      <c r="AK454" s="32">
        <v>2.4903896501960383</v>
      </c>
      <c r="AL454" s="33">
        <v>60.10649999999999</v>
      </c>
      <c r="AM454" s="26">
        <v>0</v>
      </c>
      <c r="AN454" s="26">
        <v>0</v>
      </c>
      <c r="AO454" s="26">
        <v>2</v>
      </c>
      <c r="AP454" s="26">
        <v>0</v>
      </c>
      <c r="AQ454" s="26">
        <v>0</v>
      </c>
      <c r="AR454">
        <v>1</v>
      </c>
      <c r="AS454">
        <v>1</v>
      </c>
      <c r="AT454">
        <v>1</v>
      </c>
      <c r="AU454">
        <v>1</v>
      </c>
    </row>
    <row r="455" spans="1:47" x14ac:dyDescent="0.25">
      <c r="A455" s="61">
        <v>41911.75</v>
      </c>
      <c r="B455" t="s">
        <v>232</v>
      </c>
      <c r="C455" t="s">
        <v>12</v>
      </c>
      <c r="D455" t="s">
        <v>483</v>
      </c>
      <c r="E455" t="s">
        <v>316</v>
      </c>
      <c r="F455" t="s">
        <v>484</v>
      </c>
      <c r="G455">
        <v>2</v>
      </c>
      <c r="H455">
        <v>23</v>
      </c>
      <c r="I455">
        <v>10.42</v>
      </c>
      <c r="J455">
        <v>5.08</v>
      </c>
      <c r="K455">
        <v>665</v>
      </c>
      <c r="L455">
        <v>0</v>
      </c>
      <c r="M455">
        <v>0</v>
      </c>
      <c r="N455">
        <v>665</v>
      </c>
      <c r="O455">
        <v>7</v>
      </c>
      <c r="P455">
        <v>1.05</v>
      </c>
      <c r="Q455">
        <v>318</v>
      </c>
      <c r="R455">
        <v>311</v>
      </c>
      <c r="S455">
        <v>0</v>
      </c>
      <c r="T455">
        <v>0</v>
      </c>
      <c r="U455">
        <v>97.8</v>
      </c>
      <c r="V455">
        <v>96.77</v>
      </c>
      <c r="W455">
        <v>311</v>
      </c>
      <c r="X455">
        <v>6</v>
      </c>
      <c r="Y455">
        <v>1.83</v>
      </c>
      <c r="Z455">
        <v>994</v>
      </c>
      <c r="AA455">
        <v>991.02</v>
      </c>
      <c r="AB455">
        <v>99.7</v>
      </c>
      <c r="AC455">
        <v>1017</v>
      </c>
      <c r="AD455">
        <v>1008.05</v>
      </c>
      <c r="AE455">
        <v>99.12</v>
      </c>
      <c r="AF455">
        <v>4.97</v>
      </c>
      <c r="AG455">
        <v>2.8</v>
      </c>
      <c r="AH455">
        <v>97.69</v>
      </c>
      <c r="AI455">
        <v>56.38</v>
      </c>
      <c r="AJ455" s="31">
        <f t="shared" ca="1" si="8"/>
        <v>5</v>
      </c>
      <c r="AK455" s="32">
        <v>1.8291009968600433</v>
      </c>
      <c r="AL455" s="33">
        <v>10.271400000000012</v>
      </c>
      <c r="AM455" s="26">
        <v>0</v>
      </c>
      <c r="AN455" s="26">
        <v>0</v>
      </c>
      <c r="AO455" s="26">
        <v>1</v>
      </c>
      <c r="AP455" s="26">
        <v>1</v>
      </c>
      <c r="AQ455" s="26">
        <v>0</v>
      </c>
      <c r="AR455">
        <v>0</v>
      </c>
      <c r="AS455">
        <v>1</v>
      </c>
      <c r="AT455">
        <v>3</v>
      </c>
      <c r="AU455">
        <v>3</v>
      </c>
    </row>
    <row r="456" spans="1:47" x14ac:dyDescent="0.25">
      <c r="A456" s="61">
        <v>41911.75</v>
      </c>
      <c r="B456" t="s">
        <v>232</v>
      </c>
      <c r="C456" t="s">
        <v>12</v>
      </c>
      <c r="D456" t="s">
        <v>1146</v>
      </c>
      <c r="E456" t="s">
        <v>316</v>
      </c>
      <c r="F456" t="s">
        <v>5051</v>
      </c>
      <c r="G456">
        <v>2</v>
      </c>
      <c r="H456">
        <v>23</v>
      </c>
      <c r="I456">
        <v>10.38</v>
      </c>
      <c r="J456">
        <v>5.08</v>
      </c>
      <c r="K456">
        <v>685</v>
      </c>
      <c r="L456">
        <v>0</v>
      </c>
      <c r="M456">
        <v>0</v>
      </c>
      <c r="N456">
        <v>685</v>
      </c>
      <c r="O456">
        <v>1</v>
      </c>
      <c r="P456">
        <v>0.15</v>
      </c>
      <c r="Q456">
        <v>334</v>
      </c>
      <c r="R456">
        <v>331</v>
      </c>
      <c r="S456">
        <v>0</v>
      </c>
      <c r="T456">
        <v>0</v>
      </c>
      <c r="U456">
        <v>99.1</v>
      </c>
      <c r="V456">
        <v>98.95</v>
      </c>
      <c r="W456">
        <v>331</v>
      </c>
      <c r="X456">
        <v>17</v>
      </c>
      <c r="Y456">
        <v>4.4000000000000004</v>
      </c>
      <c r="Z456">
        <v>1506</v>
      </c>
      <c r="AA456">
        <v>1504.95</v>
      </c>
      <c r="AB456">
        <v>99.93</v>
      </c>
      <c r="AC456">
        <v>1563</v>
      </c>
      <c r="AD456">
        <v>1560.03</v>
      </c>
      <c r="AE456">
        <v>99.81</v>
      </c>
      <c r="AF456">
        <v>6.07</v>
      </c>
      <c r="AG456">
        <v>3.7777780000000001</v>
      </c>
      <c r="AH456">
        <v>119.44</v>
      </c>
      <c r="AI456">
        <v>62.21</v>
      </c>
      <c r="AJ456" s="31">
        <f t="shared" ca="1" si="8"/>
        <v>5</v>
      </c>
      <c r="AK456" s="32">
        <v>4.4032324906755083</v>
      </c>
      <c r="AL456" s="33">
        <v>3.5069999999999903</v>
      </c>
      <c r="AM456" s="26">
        <v>0</v>
      </c>
      <c r="AN456" s="26">
        <v>0</v>
      </c>
      <c r="AO456" s="26">
        <v>1</v>
      </c>
      <c r="AP456" s="26">
        <v>0</v>
      </c>
      <c r="AQ456" s="26">
        <v>0</v>
      </c>
      <c r="AR456">
        <v>1</v>
      </c>
      <c r="AS456">
        <v>0</v>
      </c>
      <c r="AT456">
        <v>1</v>
      </c>
      <c r="AU456">
        <v>1</v>
      </c>
    </row>
    <row r="457" spans="1:47" x14ac:dyDescent="0.25">
      <c r="A457" s="61">
        <v>41911.75</v>
      </c>
      <c r="B457" t="s">
        <v>232</v>
      </c>
      <c r="C457" t="s">
        <v>14</v>
      </c>
      <c r="D457" t="s">
        <v>5390</v>
      </c>
      <c r="E457" t="s">
        <v>316</v>
      </c>
      <c r="F457" t="s">
        <v>5391</v>
      </c>
      <c r="G457">
        <v>4</v>
      </c>
      <c r="H457">
        <v>55</v>
      </c>
      <c r="I457">
        <v>22.78</v>
      </c>
      <c r="J457">
        <v>15.76</v>
      </c>
      <c r="K457">
        <v>1635</v>
      </c>
      <c r="L457">
        <v>0</v>
      </c>
      <c r="M457">
        <v>0</v>
      </c>
      <c r="N457">
        <v>1635</v>
      </c>
      <c r="O457">
        <v>11</v>
      </c>
      <c r="P457">
        <v>0.67</v>
      </c>
      <c r="Q457">
        <v>734</v>
      </c>
      <c r="R457">
        <v>724</v>
      </c>
      <c r="S457">
        <v>0</v>
      </c>
      <c r="T457">
        <v>0</v>
      </c>
      <c r="U457">
        <v>98.64</v>
      </c>
      <c r="V457">
        <v>97.98</v>
      </c>
      <c r="W457">
        <v>724</v>
      </c>
      <c r="X457">
        <v>7</v>
      </c>
      <c r="Y457">
        <v>0.97</v>
      </c>
      <c r="Z457">
        <v>531</v>
      </c>
      <c r="AA457">
        <v>531</v>
      </c>
      <c r="AB457">
        <v>100</v>
      </c>
      <c r="AC457">
        <v>531</v>
      </c>
      <c r="AD457">
        <v>531</v>
      </c>
      <c r="AE457">
        <v>100</v>
      </c>
      <c r="AF457">
        <v>10.17</v>
      </c>
      <c r="AG457">
        <v>1.288889</v>
      </c>
      <c r="AH457">
        <v>64.510000000000005</v>
      </c>
      <c r="AI457">
        <v>12.68</v>
      </c>
      <c r="AJ457" s="31">
        <f t="shared" ca="1" si="8"/>
        <v>5</v>
      </c>
      <c r="AK457" s="32">
        <v>0.96685082872928174</v>
      </c>
      <c r="AL457" s="33">
        <v>14.82679999999997</v>
      </c>
      <c r="AM457" s="26">
        <v>0</v>
      </c>
      <c r="AN457" s="26">
        <v>0</v>
      </c>
      <c r="AO457" s="26">
        <v>1</v>
      </c>
      <c r="AP457" s="26">
        <v>0</v>
      </c>
      <c r="AQ457" s="26">
        <v>0</v>
      </c>
      <c r="AR457">
        <v>0</v>
      </c>
      <c r="AS457">
        <v>1</v>
      </c>
      <c r="AT457">
        <v>0</v>
      </c>
      <c r="AU457">
        <v>1</v>
      </c>
    </row>
    <row r="458" spans="1:47" x14ac:dyDescent="0.25">
      <c r="A458" s="61">
        <v>41911.791666666664</v>
      </c>
      <c r="B458" t="s">
        <v>232</v>
      </c>
      <c r="C458" t="s">
        <v>12</v>
      </c>
      <c r="D458" t="s">
        <v>378</v>
      </c>
      <c r="E458" t="s">
        <v>316</v>
      </c>
      <c r="F458" t="s">
        <v>463</v>
      </c>
      <c r="G458">
        <v>4</v>
      </c>
      <c r="H458">
        <v>55</v>
      </c>
      <c r="I458">
        <v>21.08</v>
      </c>
      <c r="J458">
        <v>14.04</v>
      </c>
      <c r="K458">
        <v>1061</v>
      </c>
      <c r="L458">
        <v>0</v>
      </c>
      <c r="M458">
        <v>0</v>
      </c>
      <c r="N458">
        <v>1061</v>
      </c>
      <c r="O458">
        <v>4</v>
      </c>
      <c r="P458">
        <v>0.38</v>
      </c>
      <c r="Q458">
        <v>471</v>
      </c>
      <c r="R458">
        <v>462</v>
      </c>
      <c r="S458">
        <v>0</v>
      </c>
      <c r="T458">
        <v>0</v>
      </c>
      <c r="U458">
        <v>98.09</v>
      </c>
      <c r="V458">
        <v>97.72</v>
      </c>
      <c r="W458">
        <v>462</v>
      </c>
      <c r="X458">
        <v>6</v>
      </c>
      <c r="Y458">
        <v>1.28</v>
      </c>
      <c r="Z458">
        <v>546</v>
      </c>
      <c r="AA458">
        <v>546</v>
      </c>
      <c r="AB458">
        <v>100</v>
      </c>
      <c r="AC458">
        <v>556</v>
      </c>
      <c r="AD458">
        <v>553</v>
      </c>
      <c r="AE458">
        <v>99.46</v>
      </c>
      <c r="AF458">
        <v>7.2</v>
      </c>
      <c r="AG458">
        <v>0.16111110000000001</v>
      </c>
      <c r="AH458">
        <v>51.28</v>
      </c>
      <c r="AI458">
        <v>2.2400000000000002</v>
      </c>
      <c r="AJ458" s="31">
        <f t="shared" ca="1" si="8"/>
        <v>5</v>
      </c>
      <c r="AK458" s="32">
        <v>1.279317697228145</v>
      </c>
      <c r="AL458" s="33">
        <v>10.738800000000005</v>
      </c>
      <c r="AM458" s="26">
        <v>0</v>
      </c>
      <c r="AN458" s="26">
        <v>0</v>
      </c>
      <c r="AO458" s="26">
        <v>1</v>
      </c>
      <c r="AP458" s="26">
        <v>0</v>
      </c>
      <c r="AQ458" s="26">
        <v>1</v>
      </c>
      <c r="AR458">
        <v>0</v>
      </c>
      <c r="AS458">
        <v>1</v>
      </c>
      <c r="AT458">
        <v>1</v>
      </c>
      <c r="AU458">
        <v>5</v>
      </c>
    </row>
    <row r="459" spans="1:47" x14ac:dyDescent="0.25">
      <c r="A459" s="61">
        <v>41911.791666666664</v>
      </c>
      <c r="B459" t="s">
        <v>232</v>
      </c>
      <c r="C459" t="s">
        <v>12</v>
      </c>
      <c r="D459" t="s">
        <v>875</v>
      </c>
      <c r="E459" t="s">
        <v>316</v>
      </c>
      <c r="F459" t="s">
        <v>876</v>
      </c>
      <c r="G459">
        <v>2</v>
      </c>
      <c r="H459">
        <v>22.87</v>
      </c>
      <c r="I459">
        <v>8.15</v>
      </c>
      <c r="J459">
        <v>3.63</v>
      </c>
      <c r="K459">
        <v>1301</v>
      </c>
      <c r="L459">
        <v>0</v>
      </c>
      <c r="M459">
        <v>0</v>
      </c>
      <c r="N459">
        <v>1300</v>
      </c>
      <c r="O459">
        <v>4</v>
      </c>
      <c r="P459">
        <v>0.31</v>
      </c>
      <c r="Q459">
        <v>361</v>
      </c>
      <c r="R459">
        <v>360</v>
      </c>
      <c r="S459">
        <v>0</v>
      </c>
      <c r="T459">
        <v>0</v>
      </c>
      <c r="U459">
        <v>99.72</v>
      </c>
      <c r="V459">
        <v>99.41</v>
      </c>
      <c r="W459">
        <v>360</v>
      </c>
      <c r="X459">
        <v>10</v>
      </c>
      <c r="Y459">
        <v>3</v>
      </c>
      <c r="Z459">
        <v>818</v>
      </c>
      <c r="AA459">
        <v>810.97</v>
      </c>
      <c r="AB459">
        <v>99.14</v>
      </c>
      <c r="AC459">
        <v>790</v>
      </c>
      <c r="AD459">
        <v>784</v>
      </c>
      <c r="AE459">
        <v>99.24</v>
      </c>
      <c r="AF459">
        <v>4.33</v>
      </c>
      <c r="AG459">
        <v>3.5666669999999998</v>
      </c>
      <c r="AH459">
        <v>119.47</v>
      </c>
      <c r="AI459">
        <v>82.31</v>
      </c>
      <c r="AJ459" s="31">
        <f t="shared" ca="1" si="8"/>
        <v>5</v>
      </c>
      <c r="AK459" s="32">
        <v>3.0027324865627723</v>
      </c>
      <c r="AL459" s="33">
        <v>2.1299000000000121</v>
      </c>
      <c r="AM459" s="26">
        <v>0</v>
      </c>
      <c r="AN459" s="26">
        <v>0</v>
      </c>
      <c r="AO459" s="26">
        <v>1</v>
      </c>
      <c r="AP459" s="26">
        <v>0</v>
      </c>
      <c r="AQ459" s="26">
        <v>0</v>
      </c>
      <c r="AR459">
        <v>1</v>
      </c>
      <c r="AS459">
        <v>0</v>
      </c>
      <c r="AT459">
        <v>1</v>
      </c>
      <c r="AU459">
        <v>0</v>
      </c>
    </row>
    <row r="460" spans="1:47" x14ac:dyDescent="0.25">
      <c r="A460" s="61">
        <v>41911.791666666664</v>
      </c>
      <c r="B460" t="s">
        <v>232</v>
      </c>
      <c r="C460" t="s">
        <v>12</v>
      </c>
      <c r="D460" t="s">
        <v>371</v>
      </c>
      <c r="E460" t="s">
        <v>316</v>
      </c>
      <c r="F460" t="s">
        <v>469</v>
      </c>
      <c r="G460">
        <v>3</v>
      </c>
      <c r="H460">
        <v>39</v>
      </c>
      <c r="I460">
        <v>15.91</v>
      </c>
      <c r="J460">
        <v>9.83</v>
      </c>
      <c r="K460">
        <v>2546</v>
      </c>
      <c r="L460">
        <v>0</v>
      </c>
      <c r="M460">
        <v>0</v>
      </c>
      <c r="N460">
        <v>2546</v>
      </c>
      <c r="O460">
        <v>14</v>
      </c>
      <c r="P460">
        <v>0.55000000000000004</v>
      </c>
      <c r="Q460">
        <v>545</v>
      </c>
      <c r="R460">
        <v>532</v>
      </c>
      <c r="S460">
        <v>0</v>
      </c>
      <c r="T460">
        <v>0</v>
      </c>
      <c r="U460">
        <v>97.61</v>
      </c>
      <c r="V460">
        <v>97.07</v>
      </c>
      <c r="W460">
        <v>532</v>
      </c>
      <c r="X460">
        <v>8</v>
      </c>
      <c r="Y460">
        <v>1.75</v>
      </c>
      <c r="Z460">
        <v>574</v>
      </c>
      <c r="AA460">
        <v>574</v>
      </c>
      <c r="AB460">
        <v>100</v>
      </c>
      <c r="AC460">
        <v>503</v>
      </c>
      <c r="AD460">
        <v>499.98</v>
      </c>
      <c r="AE460">
        <v>99.4</v>
      </c>
      <c r="AF460">
        <v>7.92</v>
      </c>
      <c r="AG460">
        <v>1.4222220000000001</v>
      </c>
      <c r="AH460">
        <v>80.55</v>
      </c>
      <c r="AI460">
        <v>17.96</v>
      </c>
      <c r="AJ460" s="31">
        <f t="shared" ca="1" si="8"/>
        <v>5</v>
      </c>
      <c r="AK460" s="32">
        <v>1.7468011703567841</v>
      </c>
      <c r="AL460" s="33">
        <v>15.968500000000038</v>
      </c>
      <c r="AM460" s="26">
        <v>0</v>
      </c>
      <c r="AN460" s="26">
        <v>0</v>
      </c>
      <c r="AO460" s="26">
        <v>1</v>
      </c>
      <c r="AP460" s="26">
        <v>0</v>
      </c>
      <c r="AQ460" s="26">
        <v>0</v>
      </c>
      <c r="AR460">
        <v>0</v>
      </c>
      <c r="AS460">
        <v>1</v>
      </c>
      <c r="AT460">
        <v>2</v>
      </c>
      <c r="AU460">
        <v>2</v>
      </c>
    </row>
    <row r="461" spans="1:47" x14ac:dyDescent="0.25">
      <c r="A461" s="61">
        <v>41911.791666666664</v>
      </c>
      <c r="B461" t="s">
        <v>232</v>
      </c>
      <c r="C461" t="s">
        <v>12</v>
      </c>
      <c r="D461" t="s">
        <v>997</v>
      </c>
      <c r="E461" t="s">
        <v>316</v>
      </c>
      <c r="F461" t="s">
        <v>998</v>
      </c>
      <c r="G461">
        <v>2</v>
      </c>
      <c r="H461">
        <v>31</v>
      </c>
      <c r="I461">
        <v>9.64</v>
      </c>
      <c r="J461">
        <v>5.08</v>
      </c>
      <c r="K461">
        <v>883</v>
      </c>
      <c r="L461">
        <v>0</v>
      </c>
      <c r="M461">
        <v>0</v>
      </c>
      <c r="N461">
        <v>883</v>
      </c>
      <c r="O461">
        <v>6</v>
      </c>
      <c r="P461">
        <v>0.68</v>
      </c>
      <c r="Q461">
        <v>329</v>
      </c>
      <c r="R461">
        <v>328</v>
      </c>
      <c r="S461">
        <v>0</v>
      </c>
      <c r="T461">
        <v>0</v>
      </c>
      <c r="U461">
        <v>99.7</v>
      </c>
      <c r="V461">
        <v>99.02</v>
      </c>
      <c r="W461">
        <v>328</v>
      </c>
      <c r="X461">
        <v>7</v>
      </c>
      <c r="Y461">
        <v>2.2200000000000002</v>
      </c>
      <c r="Z461">
        <v>376</v>
      </c>
      <c r="AA461">
        <v>374.01</v>
      </c>
      <c r="AB461">
        <v>99.47</v>
      </c>
      <c r="AC461">
        <v>366</v>
      </c>
      <c r="AD461">
        <v>360.99</v>
      </c>
      <c r="AE461">
        <v>98.63</v>
      </c>
      <c r="AF461">
        <v>2.87</v>
      </c>
      <c r="AG461">
        <v>0.51666670000000003</v>
      </c>
      <c r="AH461">
        <v>56.39</v>
      </c>
      <c r="AI461">
        <v>18.02</v>
      </c>
      <c r="AJ461" s="31">
        <f t="shared" ca="1" si="8"/>
        <v>5</v>
      </c>
      <c r="AK461" s="32">
        <v>2.2223633246555337</v>
      </c>
      <c r="AL461" s="33">
        <v>3.2242000000000131</v>
      </c>
      <c r="AM461" s="26">
        <v>0</v>
      </c>
      <c r="AN461" s="26">
        <v>0</v>
      </c>
      <c r="AO461" s="26">
        <v>1</v>
      </c>
      <c r="AP461" s="26">
        <v>0</v>
      </c>
      <c r="AQ461" s="26">
        <v>0</v>
      </c>
      <c r="AR461">
        <v>1</v>
      </c>
      <c r="AS461">
        <v>0</v>
      </c>
      <c r="AT461">
        <v>1</v>
      </c>
      <c r="AU461">
        <v>0</v>
      </c>
    </row>
    <row r="462" spans="1:47" x14ac:dyDescent="0.25">
      <c r="A462" s="61">
        <v>41911.791666666664</v>
      </c>
      <c r="B462" t="s">
        <v>232</v>
      </c>
      <c r="C462" t="s">
        <v>12</v>
      </c>
      <c r="D462" t="s">
        <v>348</v>
      </c>
      <c r="E462" t="s">
        <v>316</v>
      </c>
      <c r="F462" t="s">
        <v>5014</v>
      </c>
      <c r="G462">
        <v>4</v>
      </c>
      <c r="H462">
        <v>55</v>
      </c>
      <c r="I462">
        <v>22.99</v>
      </c>
      <c r="J462">
        <v>15.76</v>
      </c>
      <c r="K462">
        <v>12652</v>
      </c>
      <c r="L462">
        <v>0</v>
      </c>
      <c r="M462">
        <v>0</v>
      </c>
      <c r="N462">
        <v>12652</v>
      </c>
      <c r="O462">
        <v>80</v>
      </c>
      <c r="P462">
        <v>0.63</v>
      </c>
      <c r="Q462">
        <v>4543</v>
      </c>
      <c r="R462">
        <v>2863</v>
      </c>
      <c r="S462">
        <v>1658</v>
      </c>
      <c r="T462">
        <v>36.519820000000003</v>
      </c>
      <c r="U462">
        <v>63.02</v>
      </c>
      <c r="V462">
        <v>62.62</v>
      </c>
      <c r="W462">
        <v>2863</v>
      </c>
      <c r="X462">
        <v>40</v>
      </c>
      <c r="Y462">
        <v>1.53</v>
      </c>
      <c r="Z462">
        <v>679</v>
      </c>
      <c r="AA462">
        <v>679</v>
      </c>
      <c r="AB462">
        <v>100</v>
      </c>
      <c r="AC462">
        <v>641</v>
      </c>
      <c r="AD462">
        <v>637.03</v>
      </c>
      <c r="AE462">
        <v>99.38</v>
      </c>
      <c r="AF462">
        <v>37.26</v>
      </c>
      <c r="AG462">
        <v>29.788889999999999</v>
      </c>
      <c r="AH462">
        <v>236.39</v>
      </c>
      <c r="AI462">
        <v>79.959999999999994</v>
      </c>
      <c r="AJ462" s="31">
        <f t="shared" ca="1" si="8"/>
        <v>5</v>
      </c>
      <c r="AK462" s="32">
        <v>1.4179218228802957</v>
      </c>
      <c r="AL462" s="33">
        <v>1698.1734000000004</v>
      </c>
      <c r="AM462" s="26">
        <v>0</v>
      </c>
      <c r="AN462" s="26">
        <v>1</v>
      </c>
      <c r="AO462" s="26">
        <v>2</v>
      </c>
      <c r="AP462" s="26">
        <v>0</v>
      </c>
      <c r="AQ462" s="26">
        <v>1</v>
      </c>
      <c r="AR462">
        <v>0</v>
      </c>
      <c r="AS462">
        <v>1</v>
      </c>
      <c r="AT462">
        <v>0</v>
      </c>
      <c r="AU462">
        <v>2</v>
      </c>
    </row>
    <row r="463" spans="1:47" x14ac:dyDescent="0.25">
      <c r="A463" s="61">
        <v>41911.791666666664</v>
      </c>
      <c r="B463" t="s">
        <v>232</v>
      </c>
      <c r="C463" t="s">
        <v>12</v>
      </c>
      <c r="D463" t="s">
        <v>479</v>
      </c>
      <c r="E463" t="s">
        <v>316</v>
      </c>
      <c r="F463" t="s">
        <v>1380</v>
      </c>
      <c r="G463">
        <v>2</v>
      </c>
      <c r="H463">
        <v>23</v>
      </c>
      <c r="I463">
        <v>9.3699999999999992</v>
      </c>
      <c r="J463">
        <v>4.34</v>
      </c>
      <c r="K463">
        <v>888</v>
      </c>
      <c r="L463">
        <v>0</v>
      </c>
      <c r="M463">
        <v>0</v>
      </c>
      <c r="N463">
        <v>888</v>
      </c>
      <c r="O463">
        <v>1</v>
      </c>
      <c r="P463">
        <v>0.11</v>
      </c>
      <c r="Q463">
        <v>306</v>
      </c>
      <c r="R463">
        <v>306</v>
      </c>
      <c r="S463">
        <v>0</v>
      </c>
      <c r="T463">
        <v>0</v>
      </c>
      <c r="U463">
        <v>100</v>
      </c>
      <c r="V463">
        <v>99.89</v>
      </c>
      <c r="W463">
        <v>306</v>
      </c>
      <c r="X463">
        <v>6</v>
      </c>
      <c r="Y463">
        <v>2.04</v>
      </c>
      <c r="Z463">
        <v>287</v>
      </c>
      <c r="AA463">
        <v>284.99</v>
      </c>
      <c r="AB463">
        <v>99.3</v>
      </c>
      <c r="AC463">
        <v>285</v>
      </c>
      <c r="AD463">
        <v>273</v>
      </c>
      <c r="AE463">
        <v>95.79</v>
      </c>
      <c r="AF463">
        <v>4.2699999999999996</v>
      </c>
      <c r="AG463">
        <v>1.733333</v>
      </c>
      <c r="AH463">
        <v>98.33</v>
      </c>
      <c r="AI463">
        <v>40.57</v>
      </c>
      <c r="AJ463" s="31">
        <f t="shared" ca="1" si="8"/>
        <v>5</v>
      </c>
      <c r="AK463" s="32">
        <v>2.0407469133702936</v>
      </c>
      <c r="AL463" s="33">
        <v>0.33659999999999823</v>
      </c>
      <c r="AM463" s="26">
        <v>0</v>
      </c>
      <c r="AN463" s="26">
        <v>0</v>
      </c>
      <c r="AO463" s="26">
        <v>1</v>
      </c>
      <c r="AP463" s="26">
        <v>0</v>
      </c>
      <c r="AQ463" s="26">
        <v>0</v>
      </c>
      <c r="AR463">
        <v>1</v>
      </c>
      <c r="AS463">
        <v>0</v>
      </c>
      <c r="AT463">
        <v>2</v>
      </c>
      <c r="AU463">
        <v>0</v>
      </c>
    </row>
    <row r="464" spans="1:47" x14ac:dyDescent="0.25">
      <c r="A464" s="61">
        <v>41911.791666666664</v>
      </c>
      <c r="B464" t="s">
        <v>232</v>
      </c>
      <c r="C464" t="s">
        <v>12</v>
      </c>
      <c r="D464" t="s">
        <v>412</v>
      </c>
      <c r="E464" t="s">
        <v>316</v>
      </c>
      <c r="F464" t="s">
        <v>5015</v>
      </c>
      <c r="G464">
        <v>2</v>
      </c>
      <c r="H464">
        <v>23</v>
      </c>
      <c r="I464">
        <v>11</v>
      </c>
      <c r="J464">
        <v>5.84</v>
      </c>
      <c r="K464">
        <v>3763</v>
      </c>
      <c r="L464">
        <v>0</v>
      </c>
      <c r="M464">
        <v>0</v>
      </c>
      <c r="N464">
        <v>3763</v>
      </c>
      <c r="O464">
        <v>30</v>
      </c>
      <c r="P464">
        <v>0.8</v>
      </c>
      <c r="Q464">
        <v>1806</v>
      </c>
      <c r="R464">
        <v>1094</v>
      </c>
      <c r="S464">
        <v>700</v>
      </c>
      <c r="T464">
        <v>38.738239999999998</v>
      </c>
      <c r="U464">
        <v>60.58</v>
      </c>
      <c r="V464">
        <v>60.1</v>
      </c>
      <c r="W464">
        <v>1094</v>
      </c>
      <c r="X464">
        <v>43</v>
      </c>
      <c r="Y464">
        <v>3.99</v>
      </c>
      <c r="Z464">
        <v>638</v>
      </c>
      <c r="AA464">
        <v>626.01</v>
      </c>
      <c r="AB464">
        <v>98.12</v>
      </c>
      <c r="AC464">
        <v>667</v>
      </c>
      <c r="AD464">
        <v>663</v>
      </c>
      <c r="AE464">
        <v>99.4</v>
      </c>
      <c r="AF464">
        <v>16.59</v>
      </c>
      <c r="AG464">
        <v>12.6</v>
      </c>
      <c r="AH464">
        <v>284.05</v>
      </c>
      <c r="AI464">
        <v>75.930000000000007</v>
      </c>
      <c r="AJ464" s="31">
        <f t="shared" ca="1" si="8"/>
        <v>5</v>
      </c>
      <c r="AK464" s="32">
        <v>3.801978797336846</v>
      </c>
      <c r="AL464" s="33">
        <v>720.59399999999994</v>
      </c>
      <c r="AM464" s="26">
        <v>0</v>
      </c>
      <c r="AN464" s="26">
        <v>1</v>
      </c>
      <c r="AO464" s="26">
        <v>3</v>
      </c>
      <c r="AP464" s="26">
        <v>0</v>
      </c>
      <c r="AQ464" s="26">
        <v>1</v>
      </c>
      <c r="AR464">
        <v>1</v>
      </c>
      <c r="AS464">
        <v>1</v>
      </c>
      <c r="AT464">
        <v>2</v>
      </c>
      <c r="AU464">
        <v>1</v>
      </c>
    </row>
    <row r="465" spans="1:47" x14ac:dyDescent="0.25">
      <c r="A465" s="61">
        <v>41911.791666666664</v>
      </c>
      <c r="B465" t="s">
        <v>232</v>
      </c>
      <c r="C465" t="s">
        <v>20</v>
      </c>
      <c r="D465" t="s">
        <v>5078</v>
      </c>
      <c r="E465" t="s">
        <v>316</v>
      </c>
      <c r="F465" t="s">
        <v>5079</v>
      </c>
      <c r="G465">
        <v>2</v>
      </c>
      <c r="H465">
        <v>23</v>
      </c>
      <c r="I465">
        <v>9.0399999999999991</v>
      </c>
      <c r="J465">
        <v>4.34</v>
      </c>
      <c r="K465">
        <v>712</v>
      </c>
      <c r="L465">
        <v>0</v>
      </c>
      <c r="M465">
        <v>0</v>
      </c>
      <c r="N465">
        <v>712</v>
      </c>
      <c r="O465">
        <v>34</v>
      </c>
      <c r="P465">
        <v>4.78</v>
      </c>
      <c r="Q465">
        <v>175</v>
      </c>
      <c r="R465">
        <v>174</v>
      </c>
      <c r="S465">
        <v>0</v>
      </c>
      <c r="T465">
        <v>0</v>
      </c>
      <c r="U465">
        <v>99.43</v>
      </c>
      <c r="V465">
        <v>94.68</v>
      </c>
      <c r="W465">
        <v>174</v>
      </c>
      <c r="X465">
        <v>1</v>
      </c>
      <c r="Y465">
        <v>0.63</v>
      </c>
      <c r="Z465">
        <v>176</v>
      </c>
      <c r="AA465">
        <v>172</v>
      </c>
      <c r="AB465">
        <v>97.73</v>
      </c>
      <c r="AC465">
        <v>157</v>
      </c>
      <c r="AD465">
        <v>156</v>
      </c>
      <c r="AE465">
        <v>99.36</v>
      </c>
      <c r="AF465">
        <v>2.64</v>
      </c>
      <c r="AG465">
        <v>0.58333330000000005</v>
      </c>
      <c r="AH465">
        <v>60.73</v>
      </c>
      <c r="AI465">
        <v>22.11</v>
      </c>
      <c r="AJ465" s="31">
        <f t="shared" ca="1" si="8"/>
        <v>5</v>
      </c>
      <c r="AK465" s="32">
        <v>0.63291139240506333</v>
      </c>
      <c r="AL465" s="33">
        <v>9.3099999999999881</v>
      </c>
      <c r="AM465" s="26">
        <v>0</v>
      </c>
      <c r="AN465" s="26">
        <v>1</v>
      </c>
      <c r="AO465" s="26">
        <v>2</v>
      </c>
      <c r="AP465" s="26">
        <v>0</v>
      </c>
      <c r="AQ465" s="26">
        <v>1</v>
      </c>
      <c r="AR465">
        <v>0</v>
      </c>
      <c r="AS465">
        <v>1</v>
      </c>
      <c r="AT465">
        <v>0</v>
      </c>
      <c r="AU465">
        <v>1</v>
      </c>
    </row>
    <row r="466" spans="1:47" x14ac:dyDescent="0.25">
      <c r="A466" s="61">
        <v>41911.791666666664</v>
      </c>
      <c r="B466" t="s">
        <v>232</v>
      </c>
      <c r="C466" t="s">
        <v>20</v>
      </c>
      <c r="D466" t="s">
        <v>5078</v>
      </c>
      <c r="E466" t="s">
        <v>316</v>
      </c>
      <c r="F466" t="s">
        <v>5081</v>
      </c>
      <c r="G466">
        <v>2</v>
      </c>
      <c r="H466">
        <v>31</v>
      </c>
      <c r="I466">
        <v>7.07</v>
      </c>
      <c r="J466">
        <v>2.93</v>
      </c>
      <c r="K466">
        <v>1904</v>
      </c>
      <c r="L466">
        <v>0</v>
      </c>
      <c r="M466">
        <v>0</v>
      </c>
      <c r="N466">
        <v>1904</v>
      </c>
      <c r="O466">
        <v>25</v>
      </c>
      <c r="P466">
        <v>1.31</v>
      </c>
      <c r="Q466">
        <v>387</v>
      </c>
      <c r="R466">
        <v>386</v>
      </c>
      <c r="S466">
        <v>0</v>
      </c>
      <c r="T466">
        <v>0</v>
      </c>
      <c r="U466">
        <v>99.74</v>
      </c>
      <c r="V466">
        <v>98.43</v>
      </c>
      <c r="W466">
        <v>386</v>
      </c>
      <c r="X466">
        <v>7</v>
      </c>
      <c r="Y466">
        <v>2.2400000000000002</v>
      </c>
      <c r="Z466">
        <v>1081</v>
      </c>
      <c r="AA466">
        <v>1005.01</v>
      </c>
      <c r="AB466">
        <v>92.97</v>
      </c>
      <c r="AC466">
        <v>945</v>
      </c>
      <c r="AD466">
        <v>931.96</v>
      </c>
      <c r="AE466">
        <v>98.62</v>
      </c>
      <c r="AF466">
        <v>6.66</v>
      </c>
      <c r="AG466">
        <v>6.1</v>
      </c>
      <c r="AH466">
        <v>226.77</v>
      </c>
      <c r="AI466">
        <v>91.65</v>
      </c>
      <c r="AJ466" s="31">
        <f t="shared" ca="1" si="8"/>
        <v>5</v>
      </c>
      <c r="AK466" s="32">
        <v>2.2367790381850132</v>
      </c>
      <c r="AL466" s="33">
        <v>6.0758999999999741</v>
      </c>
      <c r="AM466" s="26">
        <v>0</v>
      </c>
      <c r="AN466" s="26">
        <v>0</v>
      </c>
      <c r="AO466" s="26">
        <v>1</v>
      </c>
      <c r="AP466" s="26">
        <v>0</v>
      </c>
      <c r="AQ466" s="26">
        <v>0</v>
      </c>
      <c r="AR466">
        <v>1</v>
      </c>
      <c r="AS466">
        <v>0</v>
      </c>
      <c r="AT466">
        <v>2</v>
      </c>
      <c r="AU466">
        <v>0</v>
      </c>
    </row>
    <row r="467" spans="1:47" x14ac:dyDescent="0.25">
      <c r="A467" s="61">
        <v>41911.791666666664</v>
      </c>
      <c r="B467" t="s">
        <v>232</v>
      </c>
      <c r="C467" t="s">
        <v>20</v>
      </c>
      <c r="D467" t="s">
        <v>5368</v>
      </c>
      <c r="E467" t="s">
        <v>316</v>
      </c>
      <c r="F467" t="s">
        <v>5371</v>
      </c>
      <c r="G467">
        <v>2</v>
      </c>
      <c r="H467">
        <v>23</v>
      </c>
      <c r="I467">
        <v>8.81</v>
      </c>
      <c r="J467">
        <v>4.34</v>
      </c>
      <c r="K467">
        <v>826</v>
      </c>
      <c r="L467">
        <v>0</v>
      </c>
      <c r="M467">
        <v>0</v>
      </c>
      <c r="N467">
        <v>826</v>
      </c>
      <c r="O467">
        <v>3</v>
      </c>
      <c r="P467">
        <v>0.36</v>
      </c>
      <c r="Q467">
        <v>159</v>
      </c>
      <c r="R467">
        <v>159</v>
      </c>
      <c r="S467">
        <v>0</v>
      </c>
      <c r="T467">
        <v>0</v>
      </c>
      <c r="U467">
        <v>100</v>
      </c>
      <c r="V467">
        <v>99.64</v>
      </c>
      <c r="W467">
        <v>159</v>
      </c>
      <c r="X467">
        <v>6</v>
      </c>
      <c r="Y467">
        <v>3.53</v>
      </c>
      <c r="Z467">
        <v>1193</v>
      </c>
      <c r="AA467">
        <v>1184.05</v>
      </c>
      <c r="AB467">
        <v>99.25</v>
      </c>
      <c r="AC467">
        <v>1244</v>
      </c>
      <c r="AD467">
        <v>1194.99</v>
      </c>
      <c r="AE467">
        <v>96.06</v>
      </c>
      <c r="AF467">
        <v>3.46</v>
      </c>
      <c r="AG467">
        <v>0.91111109999999995</v>
      </c>
      <c r="AH467">
        <v>79.66</v>
      </c>
      <c r="AI467">
        <v>26.32</v>
      </c>
      <c r="AJ467" s="31">
        <f t="shared" ca="1" si="8"/>
        <v>5</v>
      </c>
      <c r="AK467" s="32">
        <v>3.5306578792514998</v>
      </c>
      <c r="AL467" s="33">
        <v>0.57239999999999913</v>
      </c>
      <c r="AM467" s="26">
        <v>0</v>
      </c>
      <c r="AN467" s="26">
        <v>0</v>
      </c>
      <c r="AO467" s="26">
        <v>1</v>
      </c>
      <c r="AP467" s="26">
        <v>0</v>
      </c>
      <c r="AQ467" s="26">
        <v>0</v>
      </c>
      <c r="AR467">
        <v>1</v>
      </c>
      <c r="AS467">
        <v>0</v>
      </c>
      <c r="AT467">
        <v>1</v>
      </c>
      <c r="AU467">
        <v>0</v>
      </c>
    </row>
    <row r="468" spans="1:47" x14ac:dyDescent="0.25">
      <c r="A468" s="61">
        <v>41911.791666666664</v>
      </c>
      <c r="B468" t="s">
        <v>232</v>
      </c>
      <c r="C468" t="s">
        <v>14</v>
      </c>
      <c r="D468" t="s">
        <v>5401</v>
      </c>
      <c r="E468" t="s">
        <v>316</v>
      </c>
      <c r="F468" t="s">
        <v>5404</v>
      </c>
      <c r="G468">
        <v>2</v>
      </c>
      <c r="H468">
        <v>31</v>
      </c>
      <c r="I468">
        <v>7.96</v>
      </c>
      <c r="J468">
        <v>3.63</v>
      </c>
      <c r="K468">
        <v>2262</v>
      </c>
      <c r="L468">
        <v>0</v>
      </c>
      <c r="M468">
        <v>0</v>
      </c>
      <c r="N468">
        <v>2262</v>
      </c>
      <c r="O468">
        <v>14</v>
      </c>
      <c r="P468">
        <v>0.62</v>
      </c>
      <c r="Q468">
        <v>304</v>
      </c>
      <c r="R468">
        <v>298</v>
      </c>
      <c r="S468">
        <v>0</v>
      </c>
      <c r="T468">
        <v>0</v>
      </c>
      <c r="U468">
        <v>98.03</v>
      </c>
      <c r="V468">
        <v>97.42</v>
      </c>
      <c r="W468">
        <v>298</v>
      </c>
      <c r="X468">
        <v>7</v>
      </c>
      <c r="Y468">
        <v>2.8</v>
      </c>
      <c r="Z468">
        <v>1271</v>
      </c>
      <c r="AA468">
        <v>1252.95</v>
      </c>
      <c r="AB468">
        <v>98.58</v>
      </c>
      <c r="AC468">
        <v>1218</v>
      </c>
      <c r="AD468">
        <v>1204.97</v>
      </c>
      <c r="AE468">
        <v>98.93</v>
      </c>
      <c r="AF468">
        <v>4.4000000000000004</v>
      </c>
      <c r="AG468">
        <v>4.2222220000000004</v>
      </c>
      <c r="AH468">
        <v>121.31</v>
      </c>
      <c r="AI468">
        <v>95.96</v>
      </c>
      <c r="AJ468" s="31">
        <f t="shared" ca="1" si="8"/>
        <v>5</v>
      </c>
      <c r="AK468" s="32">
        <v>2.7997760179185667</v>
      </c>
      <c r="AL468" s="33">
        <v>7.8431999999999951</v>
      </c>
      <c r="AM468" s="26">
        <v>0</v>
      </c>
      <c r="AN468" s="26">
        <v>0</v>
      </c>
      <c r="AO468" s="26">
        <v>2</v>
      </c>
      <c r="AP468" s="26">
        <v>0</v>
      </c>
      <c r="AQ468" s="26">
        <v>0</v>
      </c>
      <c r="AR468">
        <v>1</v>
      </c>
      <c r="AS468">
        <v>1</v>
      </c>
      <c r="AT468">
        <v>1</v>
      </c>
      <c r="AU468">
        <v>1</v>
      </c>
    </row>
    <row r="469" spans="1:47" x14ac:dyDescent="0.25">
      <c r="A469" s="61">
        <v>41911.791666666664</v>
      </c>
      <c r="B469" t="s">
        <v>232</v>
      </c>
      <c r="C469" t="s">
        <v>14</v>
      </c>
      <c r="D469" t="s">
        <v>1383</v>
      </c>
      <c r="E469" t="s">
        <v>316</v>
      </c>
      <c r="F469" t="s">
        <v>1384</v>
      </c>
      <c r="G469">
        <v>2</v>
      </c>
      <c r="H469">
        <v>31</v>
      </c>
      <c r="I469">
        <v>9.01</v>
      </c>
      <c r="J469">
        <v>4.34</v>
      </c>
      <c r="K469">
        <v>1147</v>
      </c>
      <c r="L469">
        <v>0</v>
      </c>
      <c r="M469">
        <v>0</v>
      </c>
      <c r="N469">
        <v>1147</v>
      </c>
      <c r="O469">
        <v>3</v>
      </c>
      <c r="P469">
        <v>0.26</v>
      </c>
      <c r="Q469">
        <v>428</v>
      </c>
      <c r="R469">
        <v>426</v>
      </c>
      <c r="S469">
        <v>0</v>
      </c>
      <c r="T469">
        <v>0</v>
      </c>
      <c r="U469">
        <v>99.53</v>
      </c>
      <c r="V469">
        <v>99.27</v>
      </c>
      <c r="W469">
        <v>426</v>
      </c>
      <c r="X469">
        <v>9</v>
      </c>
      <c r="Y469">
        <v>2.61</v>
      </c>
      <c r="Z469">
        <v>1957</v>
      </c>
      <c r="AA469">
        <v>1939</v>
      </c>
      <c r="AB469">
        <v>99.08</v>
      </c>
      <c r="AC469">
        <v>1867</v>
      </c>
      <c r="AD469">
        <v>1858.04</v>
      </c>
      <c r="AE469">
        <v>99.52</v>
      </c>
      <c r="AF469">
        <v>8.0299999999999994</v>
      </c>
      <c r="AG469">
        <v>7.5833329999999997</v>
      </c>
      <c r="AH469">
        <v>184.89</v>
      </c>
      <c r="AI469">
        <v>94.4</v>
      </c>
      <c r="AJ469" s="31">
        <f t="shared" ca="1" si="8"/>
        <v>5</v>
      </c>
      <c r="AK469" s="32">
        <v>2.6083932297704617</v>
      </c>
      <c r="AL469" s="33">
        <v>3.1244000000000169</v>
      </c>
      <c r="AM469" s="26">
        <v>0</v>
      </c>
      <c r="AN469" s="26">
        <v>0</v>
      </c>
      <c r="AO469" s="26">
        <v>1</v>
      </c>
      <c r="AP469" s="26">
        <v>0</v>
      </c>
      <c r="AQ469" s="26">
        <v>0</v>
      </c>
      <c r="AR469">
        <v>1</v>
      </c>
      <c r="AS469">
        <v>0</v>
      </c>
      <c r="AT469">
        <v>1</v>
      </c>
      <c r="AU469">
        <v>0</v>
      </c>
    </row>
    <row r="470" spans="1:47" x14ac:dyDescent="0.25">
      <c r="A470" s="61">
        <v>41911.791666666664</v>
      </c>
      <c r="B470" t="s">
        <v>232</v>
      </c>
      <c r="C470" t="s">
        <v>14</v>
      </c>
      <c r="D470" t="s">
        <v>1385</v>
      </c>
      <c r="E470" t="s">
        <v>316</v>
      </c>
      <c r="F470" t="s">
        <v>5477</v>
      </c>
      <c r="G470">
        <v>3</v>
      </c>
      <c r="H470">
        <v>51.33</v>
      </c>
      <c r="I470">
        <v>19.12</v>
      </c>
      <c r="J470">
        <v>12.33</v>
      </c>
      <c r="K470">
        <v>1015</v>
      </c>
      <c r="L470">
        <v>0</v>
      </c>
      <c r="M470">
        <v>0</v>
      </c>
      <c r="N470">
        <v>1015</v>
      </c>
      <c r="O470">
        <v>3</v>
      </c>
      <c r="P470">
        <v>0.3</v>
      </c>
      <c r="Q470">
        <v>249</v>
      </c>
      <c r="R470">
        <v>246</v>
      </c>
      <c r="S470">
        <v>0</v>
      </c>
      <c r="T470">
        <v>0</v>
      </c>
      <c r="U470">
        <v>98.8</v>
      </c>
      <c r="V470">
        <v>98.5</v>
      </c>
      <c r="W470">
        <v>246</v>
      </c>
      <c r="X470">
        <v>7</v>
      </c>
      <c r="Y470">
        <v>2.78</v>
      </c>
      <c r="Z470">
        <v>240</v>
      </c>
      <c r="AA470">
        <v>223.99</v>
      </c>
      <c r="AB470">
        <v>93.33</v>
      </c>
      <c r="AC470">
        <v>231</v>
      </c>
      <c r="AD470">
        <v>230.01</v>
      </c>
      <c r="AE470">
        <v>99.57</v>
      </c>
      <c r="AF470">
        <v>3.69</v>
      </c>
      <c r="AG470">
        <v>0.2111111</v>
      </c>
      <c r="AH470">
        <v>29.96</v>
      </c>
      <c r="AI470">
        <v>5.71</v>
      </c>
      <c r="AJ470" s="31">
        <f t="shared" ca="1" si="8"/>
        <v>5</v>
      </c>
      <c r="AK470" s="32">
        <v>2.7775573367193083</v>
      </c>
      <c r="AL470" s="33">
        <v>3.7349999999999999</v>
      </c>
      <c r="AM470" s="26">
        <v>0</v>
      </c>
      <c r="AN470" s="26">
        <v>0</v>
      </c>
      <c r="AO470" s="26">
        <v>1</v>
      </c>
      <c r="AP470" s="26">
        <v>0</v>
      </c>
      <c r="AQ470" s="26">
        <v>0</v>
      </c>
      <c r="AR470">
        <v>1</v>
      </c>
      <c r="AS470">
        <v>0</v>
      </c>
      <c r="AT470">
        <v>1</v>
      </c>
      <c r="AU470">
        <v>1</v>
      </c>
    </row>
    <row r="471" spans="1:47" x14ac:dyDescent="0.25">
      <c r="A471" s="61">
        <v>41911.791666666664</v>
      </c>
      <c r="B471" t="s">
        <v>232</v>
      </c>
      <c r="C471" t="s">
        <v>14</v>
      </c>
      <c r="D471" t="s">
        <v>874</v>
      </c>
      <c r="E471" t="s">
        <v>316</v>
      </c>
      <c r="F471" t="s">
        <v>877</v>
      </c>
      <c r="G471">
        <v>2</v>
      </c>
      <c r="H471">
        <v>23</v>
      </c>
      <c r="I471">
        <v>9.33</v>
      </c>
      <c r="J471">
        <v>4.34</v>
      </c>
      <c r="K471">
        <v>435</v>
      </c>
      <c r="L471">
        <v>0</v>
      </c>
      <c r="M471">
        <v>0</v>
      </c>
      <c r="N471">
        <v>435</v>
      </c>
      <c r="O471">
        <v>5</v>
      </c>
      <c r="P471">
        <v>1.1499999999999999</v>
      </c>
      <c r="Q471">
        <v>129</v>
      </c>
      <c r="R471">
        <v>125</v>
      </c>
      <c r="S471">
        <v>0</v>
      </c>
      <c r="T471">
        <v>0</v>
      </c>
      <c r="U471">
        <v>96.9</v>
      </c>
      <c r="V471">
        <v>95.79</v>
      </c>
      <c r="W471">
        <v>125</v>
      </c>
      <c r="X471">
        <v>3</v>
      </c>
      <c r="Y471">
        <v>1.71</v>
      </c>
      <c r="Z471">
        <v>672</v>
      </c>
      <c r="AA471">
        <v>666.02</v>
      </c>
      <c r="AB471">
        <v>99.11</v>
      </c>
      <c r="AC471">
        <v>717</v>
      </c>
      <c r="AD471">
        <v>716</v>
      </c>
      <c r="AE471">
        <v>99.86</v>
      </c>
      <c r="AF471">
        <v>3.06</v>
      </c>
      <c r="AG471">
        <v>0.90555549999999996</v>
      </c>
      <c r="AH471">
        <v>70.319999999999993</v>
      </c>
      <c r="AI471">
        <v>29.64</v>
      </c>
      <c r="AJ471" s="31">
        <f t="shared" ca="1" si="8"/>
        <v>5</v>
      </c>
      <c r="AK471" s="32">
        <v>1.7144816550462909</v>
      </c>
      <c r="AL471" s="33">
        <v>5.4308999999999923</v>
      </c>
      <c r="AM471" s="26">
        <v>0</v>
      </c>
      <c r="AN471" s="26">
        <v>0</v>
      </c>
      <c r="AO471" s="26">
        <v>1</v>
      </c>
      <c r="AP471" s="26">
        <v>0</v>
      </c>
      <c r="AQ471" s="26">
        <v>0</v>
      </c>
      <c r="AR471">
        <v>0</v>
      </c>
      <c r="AS471">
        <v>1</v>
      </c>
      <c r="AT471">
        <v>0</v>
      </c>
      <c r="AU471">
        <v>1</v>
      </c>
    </row>
    <row r="472" spans="1:47" x14ac:dyDescent="0.25">
      <c r="A472" s="61">
        <v>41911.791666666664</v>
      </c>
      <c r="B472" t="s">
        <v>232</v>
      </c>
      <c r="C472" t="s">
        <v>14</v>
      </c>
      <c r="D472" t="s">
        <v>1387</v>
      </c>
      <c r="E472" t="s">
        <v>316</v>
      </c>
      <c r="F472" t="s">
        <v>5522</v>
      </c>
      <c r="G472">
        <v>2</v>
      </c>
      <c r="H472">
        <v>23</v>
      </c>
      <c r="I472">
        <v>9.06</v>
      </c>
      <c r="J472">
        <v>4.34</v>
      </c>
      <c r="K472">
        <v>1266</v>
      </c>
      <c r="L472">
        <v>0</v>
      </c>
      <c r="M472">
        <v>0</v>
      </c>
      <c r="N472">
        <v>1266</v>
      </c>
      <c r="O472">
        <v>8</v>
      </c>
      <c r="P472">
        <v>0.63</v>
      </c>
      <c r="Q472">
        <v>263</v>
      </c>
      <c r="R472">
        <v>259</v>
      </c>
      <c r="S472">
        <v>0</v>
      </c>
      <c r="T472">
        <v>0</v>
      </c>
      <c r="U472">
        <v>98.48</v>
      </c>
      <c r="V472">
        <v>97.86</v>
      </c>
      <c r="W472">
        <v>259</v>
      </c>
      <c r="X472">
        <v>1</v>
      </c>
      <c r="Y472">
        <v>0.42</v>
      </c>
      <c r="Z472">
        <v>1352</v>
      </c>
      <c r="AA472">
        <v>1349.03</v>
      </c>
      <c r="AB472">
        <v>99.78</v>
      </c>
      <c r="AC472">
        <v>1332</v>
      </c>
      <c r="AD472">
        <v>1326.94</v>
      </c>
      <c r="AE472">
        <v>99.62</v>
      </c>
      <c r="AF472">
        <v>4.1500000000000004</v>
      </c>
      <c r="AG472">
        <v>2.1555550000000001</v>
      </c>
      <c r="AH472">
        <v>95.51</v>
      </c>
      <c r="AI472">
        <v>51.94</v>
      </c>
      <c r="AJ472" s="31">
        <f t="shared" ca="1" si="8"/>
        <v>5</v>
      </c>
      <c r="AK472" s="32">
        <v>0.4221012198725253</v>
      </c>
      <c r="AL472" s="33">
        <v>5.6282000000000014</v>
      </c>
      <c r="AM472" s="26">
        <v>0</v>
      </c>
      <c r="AN472" s="26">
        <v>0</v>
      </c>
      <c r="AO472" s="26">
        <v>1</v>
      </c>
      <c r="AP472" s="26">
        <v>0</v>
      </c>
      <c r="AQ472" s="26">
        <v>0</v>
      </c>
      <c r="AR472">
        <v>0</v>
      </c>
      <c r="AS472">
        <v>1</v>
      </c>
      <c r="AT472">
        <v>1</v>
      </c>
      <c r="AU472">
        <v>1</v>
      </c>
    </row>
    <row r="473" spans="1:47" x14ac:dyDescent="0.25">
      <c r="A473" s="61">
        <v>41911.791666666664</v>
      </c>
      <c r="B473" t="s">
        <v>232</v>
      </c>
      <c r="C473" t="s">
        <v>14</v>
      </c>
      <c r="D473" t="s">
        <v>5553</v>
      </c>
      <c r="E473" t="s">
        <v>316</v>
      </c>
      <c r="F473" t="s">
        <v>5555</v>
      </c>
      <c r="G473">
        <v>2</v>
      </c>
      <c r="H473">
        <v>23</v>
      </c>
      <c r="I473">
        <v>9.35</v>
      </c>
      <c r="J473">
        <v>4.34</v>
      </c>
      <c r="K473">
        <v>1890</v>
      </c>
      <c r="L473">
        <v>0</v>
      </c>
      <c r="M473">
        <v>0</v>
      </c>
      <c r="N473">
        <v>1890</v>
      </c>
      <c r="O473">
        <v>12</v>
      </c>
      <c r="P473">
        <v>0.63</v>
      </c>
      <c r="Q473">
        <v>284</v>
      </c>
      <c r="R473">
        <v>283</v>
      </c>
      <c r="S473">
        <v>0</v>
      </c>
      <c r="T473">
        <v>0</v>
      </c>
      <c r="U473">
        <v>99.65</v>
      </c>
      <c r="V473">
        <v>99.02</v>
      </c>
      <c r="W473">
        <v>283</v>
      </c>
      <c r="X473">
        <v>8</v>
      </c>
      <c r="Y473">
        <v>2.79</v>
      </c>
      <c r="Z473">
        <v>372</v>
      </c>
      <c r="AA473">
        <v>367.98</v>
      </c>
      <c r="AB473">
        <v>98.92</v>
      </c>
      <c r="AC473">
        <v>374</v>
      </c>
      <c r="AD473">
        <v>372.02</v>
      </c>
      <c r="AE473">
        <v>99.47</v>
      </c>
      <c r="AF473">
        <v>5.34</v>
      </c>
      <c r="AG473">
        <v>3.2944450000000001</v>
      </c>
      <c r="AH473">
        <v>123</v>
      </c>
      <c r="AI473">
        <v>61.64</v>
      </c>
      <c r="AJ473" s="31">
        <f t="shared" ca="1" si="8"/>
        <v>5</v>
      </c>
      <c r="AK473" s="32">
        <v>2.787068004459309</v>
      </c>
      <c r="AL473" s="33">
        <v>2.7832000000000114</v>
      </c>
      <c r="AM473" s="26">
        <v>0</v>
      </c>
      <c r="AN473" s="26">
        <v>0</v>
      </c>
      <c r="AO473" s="26">
        <v>1</v>
      </c>
      <c r="AP473" s="26">
        <v>0</v>
      </c>
      <c r="AQ473" s="26">
        <v>0</v>
      </c>
      <c r="AR473">
        <v>1</v>
      </c>
      <c r="AS473">
        <v>0</v>
      </c>
      <c r="AT473">
        <v>2</v>
      </c>
      <c r="AU473">
        <v>0</v>
      </c>
    </row>
    <row r="474" spans="1:47" x14ac:dyDescent="0.25">
      <c r="A474" s="61">
        <v>41911.833333333336</v>
      </c>
      <c r="B474" t="s">
        <v>232</v>
      </c>
      <c r="C474" t="s">
        <v>12</v>
      </c>
      <c r="D474" t="s">
        <v>1000</v>
      </c>
      <c r="E474" t="s">
        <v>316</v>
      </c>
      <c r="F474" t="s">
        <v>1006</v>
      </c>
      <c r="G474">
        <v>1</v>
      </c>
      <c r="H474">
        <v>21.47</v>
      </c>
      <c r="I474">
        <v>7.7</v>
      </c>
      <c r="J474">
        <v>3.63</v>
      </c>
      <c r="K474">
        <v>1205</v>
      </c>
      <c r="L474">
        <v>0</v>
      </c>
      <c r="M474">
        <v>0</v>
      </c>
      <c r="N474">
        <v>1205</v>
      </c>
      <c r="O474">
        <v>4</v>
      </c>
      <c r="P474">
        <v>0.33</v>
      </c>
      <c r="Q474">
        <v>215</v>
      </c>
      <c r="R474">
        <v>215</v>
      </c>
      <c r="S474">
        <v>0</v>
      </c>
      <c r="T474">
        <v>0</v>
      </c>
      <c r="U474">
        <v>100</v>
      </c>
      <c r="V474">
        <v>99.67</v>
      </c>
      <c r="W474">
        <v>215</v>
      </c>
      <c r="X474">
        <v>7</v>
      </c>
      <c r="Y474">
        <v>2.73</v>
      </c>
      <c r="Z474">
        <v>707</v>
      </c>
      <c r="AA474">
        <v>700.99</v>
      </c>
      <c r="AB474">
        <v>99.15</v>
      </c>
      <c r="AC474">
        <v>774</v>
      </c>
      <c r="AD474">
        <v>742.03</v>
      </c>
      <c r="AE474">
        <v>95.87</v>
      </c>
      <c r="AF474">
        <v>3.92</v>
      </c>
      <c r="AG474">
        <v>2.7277779999999998</v>
      </c>
      <c r="AH474">
        <v>108.14</v>
      </c>
      <c r="AI474">
        <v>69.55</v>
      </c>
      <c r="AJ474" s="31">
        <f t="shared" ca="1" si="8"/>
        <v>5</v>
      </c>
      <c r="AK474" s="32">
        <v>2.7339478206530234</v>
      </c>
      <c r="AL474" s="33">
        <v>0.70949999999999636</v>
      </c>
      <c r="AM474" s="26">
        <v>0</v>
      </c>
      <c r="AN474" s="26">
        <v>0</v>
      </c>
      <c r="AO474" s="26">
        <v>1</v>
      </c>
      <c r="AP474" s="26">
        <v>0</v>
      </c>
      <c r="AQ474" s="26">
        <v>0</v>
      </c>
      <c r="AR474">
        <v>1</v>
      </c>
      <c r="AS474">
        <v>0</v>
      </c>
      <c r="AT474">
        <v>2</v>
      </c>
      <c r="AU474">
        <v>1</v>
      </c>
    </row>
    <row r="475" spans="1:47" x14ac:dyDescent="0.25">
      <c r="A475" s="61">
        <v>41911.833333333336</v>
      </c>
      <c r="B475" t="s">
        <v>232</v>
      </c>
      <c r="C475" t="s">
        <v>12</v>
      </c>
      <c r="D475" t="s">
        <v>1000</v>
      </c>
      <c r="E475" t="s">
        <v>316</v>
      </c>
      <c r="F475" t="s">
        <v>5048</v>
      </c>
      <c r="G475">
        <v>1</v>
      </c>
      <c r="H475">
        <v>21.47</v>
      </c>
      <c r="I475">
        <v>7.81</v>
      </c>
      <c r="J475">
        <v>3.63</v>
      </c>
      <c r="K475">
        <v>1023</v>
      </c>
      <c r="L475">
        <v>0</v>
      </c>
      <c r="M475">
        <v>0</v>
      </c>
      <c r="N475">
        <v>1023</v>
      </c>
      <c r="O475">
        <v>2</v>
      </c>
      <c r="P475">
        <v>0.2</v>
      </c>
      <c r="Q475">
        <v>214</v>
      </c>
      <c r="R475">
        <v>213</v>
      </c>
      <c r="S475">
        <v>0</v>
      </c>
      <c r="T475">
        <v>0</v>
      </c>
      <c r="U475">
        <v>99.53</v>
      </c>
      <c r="V475">
        <v>99.33</v>
      </c>
      <c r="W475">
        <v>213</v>
      </c>
      <c r="X475">
        <v>7</v>
      </c>
      <c r="Y475">
        <v>3.35</v>
      </c>
      <c r="Z475">
        <v>1089</v>
      </c>
      <c r="AA475">
        <v>1085.95</v>
      </c>
      <c r="AB475">
        <v>99.72</v>
      </c>
      <c r="AC475">
        <v>1095</v>
      </c>
      <c r="AD475">
        <v>1081.97</v>
      </c>
      <c r="AE475">
        <v>98.81</v>
      </c>
      <c r="AF475">
        <v>3.87</v>
      </c>
      <c r="AG475">
        <v>3.6</v>
      </c>
      <c r="AH475">
        <v>106.76</v>
      </c>
      <c r="AI475">
        <v>92.97</v>
      </c>
      <c r="AJ475" s="31">
        <f t="shared" ca="1" si="8"/>
        <v>5</v>
      </c>
      <c r="AK475" s="32">
        <v>3.3489618218352315</v>
      </c>
      <c r="AL475" s="33">
        <v>1.4338000000000037</v>
      </c>
      <c r="AM475" s="26">
        <v>0</v>
      </c>
      <c r="AN475" s="26">
        <v>0</v>
      </c>
      <c r="AO475" s="26">
        <v>1</v>
      </c>
      <c r="AP475" s="26">
        <v>0</v>
      </c>
      <c r="AQ475" s="26">
        <v>0</v>
      </c>
      <c r="AR475">
        <v>1</v>
      </c>
      <c r="AS475">
        <v>0</v>
      </c>
      <c r="AT475">
        <v>1</v>
      </c>
      <c r="AU475">
        <v>0</v>
      </c>
    </row>
    <row r="476" spans="1:47" x14ac:dyDescent="0.25">
      <c r="A476" s="61">
        <v>41911.833333333336</v>
      </c>
      <c r="B476" t="s">
        <v>232</v>
      </c>
      <c r="C476" t="s">
        <v>20</v>
      </c>
      <c r="D476" t="s">
        <v>1070</v>
      </c>
      <c r="E476" t="s">
        <v>316</v>
      </c>
      <c r="F476" t="s">
        <v>5091</v>
      </c>
      <c r="G476">
        <v>2</v>
      </c>
      <c r="H476">
        <v>23</v>
      </c>
      <c r="I476">
        <v>8.82</v>
      </c>
      <c r="J476">
        <v>4.34</v>
      </c>
      <c r="K476">
        <v>957</v>
      </c>
      <c r="L476">
        <v>0</v>
      </c>
      <c r="M476">
        <v>0</v>
      </c>
      <c r="N476">
        <v>957</v>
      </c>
      <c r="O476">
        <v>1</v>
      </c>
      <c r="P476">
        <v>0.1</v>
      </c>
      <c r="Q476">
        <v>179</v>
      </c>
      <c r="R476">
        <v>178</v>
      </c>
      <c r="S476">
        <v>0</v>
      </c>
      <c r="T476">
        <v>0</v>
      </c>
      <c r="U476">
        <v>99.44</v>
      </c>
      <c r="V476">
        <v>99.34</v>
      </c>
      <c r="W476">
        <v>178</v>
      </c>
      <c r="X476">
        <v>6</v>
      </c>
      <c r="Y476">
        <v>3.28</v>
      </c>
      <c r="Z476">
        <v>529</v>
      </c>
      <c r="AA476">
        <v>525.98</v>
      </c>
      <c r="AB476">
        <v>99.43</v>
      </c>
      <c r="AC476">
        <v>534</v>
      </c>
      <c r="AD476">
        <v>531.01</v>
      </c>
      <c r="AE476">
        <v>99.44</v>
      </c>
      <c r="AF476">
        <v>3.08</v>
      </c>
      <c r="AG476">
        <v>1.711111</v>
      </c>
      <c r="AH476">
        <v>70.83</v>
      </c>
      <c r="AI476">
        <v>55.6</v>
      </c>
      <c r="AJ476" s="31">
        <f t="shared" ca="1" si="8"/>
        <v>5</v>
      </c>
      <c r="AK476" s="32">
        <v>3.2781511227667601</v>
      </c>
      <c r="AL476" s="33">
        <v>1.1813999999999938</v>
      </c>
      <c r="AM476" s="26">
        <v>0</v>
      </c>
      <c r="AN476" s="26">
        <v>0</v>
      </c>
      <c r="AO476" s="26">
        <v>1</v>
      </c>
      <c r="AP476" s="26">
        <v>0</v>
      </c>
      <c r="AQ476" s="26">
        <v>0</v>
      </c>
      <c r="AR476">
        <v>1</v>
      </c>
      <c r="AS476">
        <v>0</v>
      </c>
      <c r="AT476">
        <v>1</v>
      </c>
      <c r="AU476">
        <v>0</v>
      </c>
    </row>
    <row r="477" spans="1:47" x14ac:dyDescent="0.25">
      <c r="A477" s="61">
        <v>41911.833333333336</v>
      </c>
      <c r="B477" t="s">
        <v>232</v>
      </c>
      <c r="C477" t="s">
        <v>20</v>
      </c>
      <c r="D477" t="s">
        <v>5112</v>
      </c>
      <c r="E477" t="s">
        <v>316</v>
      </c>
      <c r="F477" t="s">
        <v>5114</v>
      </c>
      <c r="G477">
        <v>2</v>
      </c>
      <c r="H477">
        <v>23</v>
      </c>
      <c r="I477">
        <v>9.16</v>
      </c>
      <c r="J477">
        <v>4.34</v>
      </c>
      <c r="K477">
        <v>637</v>
      </c>
      <c r="L477">
        <v>0</v>
      </c>
      <c r="M477">
        <v>0</v>
      </c>
      <c r="N477">
        <v>637</v>
      </c>
      <c r="O477">
        <v>61</v>
      </c>
      <c r="P477">
        <v>9.58</v>
      </c>
      <c r="Q477">
        <v>101</v>
      </c>
      <c r="R477">
        <v>99</v>
      </c>
      <c r="S477">
        <v>0</v>
      </c>
      <c r="T477">
        <v>0</v>
      </c>
      <c r="U477">
        <v>98.02</v>
      </c>
      <c r="V477">
        <v>88.63</v>
      </c>
      <c r="W477">
        <v>99</v>
      </c>
      <c r="X477">
        <v>5</v>
      </c>
      <c r="Y477">
        <v>4.46</v>
      </c>
      <c r="Z477">
        <v>47</v>
      </c>
      <c r="AA477">
        <v>45</v>
      </c>
      <c r="AB477">
        <v>95.74</v>
      </c>
      <c r="AC477">
        <v>59</v>
      </c>
      <c r="AD477">
        <v>58</v>
      </c>
      <c r="AE477">
        <v>98.31</v>
      </c>
      <c r="AF477">
        <v>3.06</v>
      </c>
      <c r="AG477">
        <v>1.322222</v>
      </c>
      <c r="AH477">
        <v>70.45</v>
      </c>
      <c r="AI477">
        <v>43.19</v>
      </c>
      <c r="AJ477" s="31">
        <f t="shared" ca="1" si="8"/>
        <v>5</v>
      </c>
      <c r="AK477" s="32">
        <v>4.4642857142857144</v>
      </c>
      <c r="AL477" s="33">
        <v>11.483700000000004</v>
      </c>
      <c r="AM477" s="26">
        <v>0</v>
      </c>
      <c r="AN477" s="26">
        <v>1</v>
      </c>
      <c r="AO477" s="26">
        <v>2</v>
      </c>
      <c r="AP477" s="26">
        <v>0</v>
      </c>
      <c r="AQ477" s="26">
        <v>1</v>
      </c>
      <c r="AR477">
        <v>0</v>
      </c>
      <c r="AS477">
        <v>1</v>
      </c>
      <c r="AT477">
        <v>0</v>
      </c>
      <c r="AU477">
        <v>1</v>
      </c>
    </row>
    <row r="478" spans="1:47" x14ac:dyDescent="0.25">
      <c r="A478" s="61">
        <v>41911.916666666664</v>
      </c>
      <c r="B478" t="s">
        <v>232</v>
      </c>
      <c r="C478" t="s">
        <v>20</v>
      </c>
      <c r="D478" t="s">
        <v>5108</v>
      </c>
      <c r="E478" t="s">
        <v>316</v>
      </c>
      <c r="F478" t="s">
        <v>5109</v>
      </c>
      <c r="G478">
        <v>2</v>
      </c>
      <c r="H478">
        <v>23</v>
      </c>
      <c r="I478">
        <v>9.43</v>
      </c>
      <c r="J478">
        <v>4.34</v>
      </c>
      <c r="K478">
        <v>583</v>
      </c>
      <c r="L478">
        <v>0</v>
      </c>
      <c r="M478">
        <v>0</v>
      </c>
      <c r="N478">
        <v>583</v>
      </c>
      <c r="O478">
        <v>166</v>
      </c>
      <c r="P478">
        <v>28.47</v>
      </c>
      <c r="Q478">
        <v>33</v>
      </c>
      <c r="R478">
        <v>33</v>
      </c>
      <c r="S478">
        <v>0</v>
      </c>
      <c r="T478">
        <v>0</v>
      </c>
      <c r="U478">
        <v>100</v>
      </c>
      <c r="V478">
        <v>71.53</v>
      </c>
      <c r="W478">
        <v>33</v>
      </c>
      <c r="X478">
        <v>0</v>
      </c>
      <c r="Y478">
        <v>0</v>
      </c>
      <c r="Z478">
        <v>76</v>
      </c>
      <c r="AA478">
        <v>76</v>
      </c>
      <c r="AB478">
        <v>100</v>
      </c>
      <c r="AC478">
        <v>74</v>
      </c>
      <c r="AD478">
        <v>74</v>
      </c>
      <c r="AE478">
        <v>100</v>
      </c>
      <c r="AF478">
        <v>1.61</v>
      </c>
      <c r="AG478">
        <v>0.38888889999999998</v>
      </c>
      <c r="AH478">
        <v>36.950000000000003</v>
      </c>
      <c r="AI478">
        <v>24.22</v>
      </c>
      <c r="AJ478" s="31">
        <f t="shared" ca="1" si="8"/>
        <v>5</v>
      </c>
      <c r="AK478" s="32">
        <v>0</v>
      </c>
      <c r="AL478" s="33">
        <v>9.3950999999999993</v>
      </c>
      <c r="AM478" s="26">
        <v>0</v>
      </c>
      <c r="AN478" s="26">
        <v>1</v>
      </c>
      <c r="AO478" s="26">
        <v>2</v>
      </c>
      <c r="AP478" s="26">
        <v>0</v>
      </c>
      <c r="AQ478" s="26">
        <v>1</v>
      </c>
      <c r="AR478">
        <v>0</v>
      </c>
      <c r="AS478">
        <v>1</v>
      </c>
      <c r="AT478">
        <v>0</v>
      </c>
      <c r="AU478">
        <v>1</v>
      </c>
    </row>
    <row r="479" spans="1:47" x14ac:dyDescent="0.25">
      <c r="A479" s="61">
        <v>41911.416666666664</v>
      </c>
      <c r="B479" t="s">
        <v>232</v>
      </c>
      <c r="C479" t="s">
        <v>12</v>
      </c>
      <c r="D479" t="s">
        <v>521</v>
      </c>
      <c r="E479" t="s">
        <v>319</v>
      </c>
      <c r="F479" t="s">
        <v>522</v>
      </c>
      <c r="G479">
        <v>2</v>
      </c>
      <c r="H479">
        <v>23</v>
      </c>
      <c r="I479">
        <v>10.14</v>
      </c>
      <c r="J479">
        <v>5.08</v>
      </c>
      <c r="K479">
        <v>2504</v>
      </c>
      <c r="L479">
        <v>0</v>
      </c>
      <c r="M479">
        <v>0</v>
      </c>
      <c r="N479">
        <v>2504</v>
      </c>
      <c r="O479">
        <v>44</v>
      </c>
      <c r="P479">
        <v>1.76</v>
      </c>
      <c r="Q479">
        <v>243</v>
      </c>
      <c r="R479">
        <v>239</v>
      </c>
      <c r="S479">
        <v>0</v>
      </c>
      <c r="T479">
        <v>0</v>
      </c>
      <c r="U479">
        <v>98.35</v>
      </c>
      <c r="V479">
        <v>96.62</v>
      </c>
      <c r="W479">
        <v>239</v>
      </c>
      <c r="X479">
        <v>1</v>
      </c>
      <c r="Y479">
        <v>0.43</v>
      </c>
      <c r="Z479">
        <v>106</v>
      </c>
      <c r="AA479">
        <v>103</v>
      </c>
      <c r="AB479">
        <v>97.17</v>
      </c>
      <c r="AC479">
        <v>105</v>
      </c>
      <c r="AD479">
        <v>97</v>
      </c>
      <c r="AE479">
        <v>92.38</v>
      </c>
      <c r="AF479">
        <v>2.11</v>
      </c>
      <c r="AG479">
        <v>1.111111E-2</v>
      </c>
      <c r="AH479">
        <v>41.52</v>
      </c>
      <c r="AI479">
        <v>0.53</v>
      </c>
      <c r="AJ479" s="31">
        <f t="shared" ca="1" si="8"/>
        <v>5</v>
      </c>
      <c r="AK479" s="32">
        <v>0.42918454935622319</v>
      </c>
      <c r="AL479" s="33">
        <v>8.2133999999999894</v>
      </c>
      <c r="AM479" s="26">
        <v>0</v>
      </c>
      <c r="AN479" s="26">
        <v>0</v>
      </c>
      <c r="AO479" s="26">
        <v>1</v>
      </c>
      <c r="AP479" s="26">
        <v>0</v>
      </c>
      <c r="AQ479" s="26">
        <v>0</v>
      </c>
      <c r="AR479">
        <v>0</v>
      </c>
      <c r="AS479">
        <v>1</v>
      </c>
      <c r="AT479">
        <v>0</v>
      </c>
      <c r="AU479">
        <v>4</v>
      </c>
    </row>
    <row r="480" spans="1:47" x14ac:dyDescent="0.25">
      <c r="A480" s="61">
        <v>41911.583333333336</v>
      </c>
      <c r="B480" t="s">
        <v>232</v>
      </c>
      <c r="C480" t="s">
        <v>12</v>
      </c>
      <c r="D480" t="s">
        <v>1173</v>
      </c>
      <c r="E480" t="s">
        <v>319</v>
      </c>
      <c r="F480" t="s">
        <v>5620</v>
      </c>
      <c r="G480">
        <v>6</v>
      </c>
      <c r="H480">
        <v>63</v>
      </c>
      <c r="I480">
        <v>36.43</v>
      </c>
      <c r="J480">
        <v>27.34</v>
      </c>
      <c r="K480">
        <v>12859</v>
      </c>
      <c r="L480">
        <v>0</v>
      </c>
      <c r="M480">
        <v>0</v>
      </c>
      <c r="N480">
        <v>12859</v>
      </c>
      <c r="O480">
        <v>39</v>
      </c>
      <c r="P480">
        <v>0.3</v>
      </c>
      <c r="Q480">
        <v>5989</v>
      </c>
      <c r="R480">
        <v>5856</v>
      </c>
      <c r="S480">
        <v>119</v>
      </c>
      <c r="T480">
        <v>1.9879720000000001</v>
      </c>
      <c r="U480">
        <v>97.78</v>
      </c>
      <c r="V480">
        <v>97.49</v>
      </c>
      <c r="W480">
        <v>5856</v>
      </c>
      <c r="X480">
        <v>34</v>
      </c>
      <c r="Y480">
        <v>0.89</v>
      </c>
      <c r="Z480">
        <v>17949</v>
      </c>
      <c r="AA480">
        <v>17528.990000000002</v>
      </c>
      <c r="AB480">
        <v>97.66</v>
      </c>
      <c r="AC480">
        <v>15948</v>
      </c>
      <c r="AD480">
        <v>15826.79</v>
      </c>
      <c r="AE480">
        <v>99.24</v>
      </c>
      <c r="AF480">
        <v>50.19</v>
      </c>
      <c r="AG480">
        <v>43.638890000000004</v>
      </c>
      <c r="AH480">
        <v>183.59</v>
      </c>
      <c r="AI480">
        <v>86.94</v>
      </c>
      <c r="AJ480" s="31">
        <f t="shared" ca="1" si="8"/>
        <v>5</v>
      </c>
      <c r="AK480" s="32">
        <v>0.8185276132697773</v>
      </c>
      <c r="AL480" s="33">
        <v>150.32390000000029</v>
      </c>
      <c r="AM480" s="26">
        <v>0</v>
      </c>
      <c r="AN480" s="26">
        <v>0</v>
      </c>
      <c r="AO480" s="26">
        <v>1</v>
      </c>
      <c r="AP480" s="26">
        <v>0</v>
      </c>
      <c r="AQ480" s="26">
        <v>0</v>
      </c>
      <c r="AR480">
        <v>0</v>
      </c>
      <c r="AS480">
        <v>1</v>
      </c>
      <c r="AT480">
        <v>0</v>
      </c>
      <c r="AU480">
        <v>1</v>
      </c>
    </row>
    <row r="481" spans="1:47" x14ac:dyDescent="0.25">
      <c r="A481" s="61">
        <v>41911.583333333336</v>
      </c>
      <c r="B481" t="s">
        <v>232</v>
      </c>
      <c r="C481" t="s">
        <v>12</v>
      </c>
      <c r="D481" t="s">
        <v>1266</v>
      </c>
      <c r="E481" t="s">
        <v>319</v>
      </c>
      <c r="F481" t="s">
        <v>5682</v>
      </c>
      <c r="G481">
        <v>6</v>
      </c>
      <c r="H481">
        <v>87</v>
      </c>
      <c r="I481">
        <v>33.630000000000003</v>
      </c>
      <c r="J481">
        <v>25.53</v>
      </c>
      <c r="K481">
        <v>6513</v>
      </c>
      <c r="L481">
        <v>0</v>
      </c>
      <c r="M481">
        <v>0</v>
      </c>
      <c r="N481">
        <v>6511</v>
      </c>
      <c r="O481">
        <v>33</v>
      </c>
      <c r="P481">
        <v>0.51</v>
      </c>
      <c r="Q481">
        <v>2617</v>
      </c>
      <c r="R481">
        <v>2571</v>
      </c>
      <c r="S481">
        <v>37</v>
      </c>
      <c r="T481">
        <v>1.4154549999999999</v>
      </c>
      <c r="U481">
        <v>98.24</v>
      </c>
      <c r="V481">
        <v>97.74</v>
      </c>
      <c r="W481">
        <v>2571</v>
      </c>
      <c r="X481">
        <v>14</v>
      </c>
      <c r="Y481">
        <v>0.53</v>
      </c>
      <c r="Z481">
        <v>11480</v>
      </c>
      <c r="AA481">
        <v>11305.5</v>
      </c>
      <c r="AB481">
        <v>98.48</v>
      </c>
      <c r="AC481">
        <v>11484</v>
      </c>
      <c r="AD481">
        <v>11393.28</v>
      </c>
      <c r="AE481">
        <v>99.21</v>
      </c>
      <c r="AF481">
        <v>34.630000000000003</v>
      </c>
      <c r="AG481">
        <v>27.094439999999999</v>
      </c>
      <c r="AH481">
        <v>135.63999999999999</v>
      </c>
      <c r="AI481">
        <v>78.239999999999995</v>
      </c>
      <c r="AJ481" s="31">
        <f t="shared" ca="1" si="8"/>
        <v>5</v>
      </c>
      <c r="AK481" s="32">
        <v>0.52655729319462297</v>
      </c>
      <c r="AL481" s="33">
        <v>59.14420000000014</v>
      </c>
      <c r="AM481" s="26">
        <v>0</v>
      </c>
      <c r="AN481" s="26">
        <v>0</v>
      </c>
      <c r="AO481" s="26">
        <v>1</v>
      </c>
      <c r="AP481" s="26">
        <v>0</v>
      </c>
      <c r="AQ481" s="26">
        <v>0</v>
      </c>
      <c r="AR481">
        <v>0</v>
      </c>
      <c r="AS481">
        <v>1</v>
      </c>
      <c r="AT481">
        <v>0</v>
      </c>
      <c r="AU481">
        <v>1</v>
      </c>
    </row>
    <row r="482" spans="1:47" x14ac:dyDescent="0.25">
      <c r="A482" s="61">
        <v>41911.708333333336</v>
      </c>
      <c r="B482" t="s">
        <v>232</v>
      </c>
      <c r="C482" t="s">
        <v>13</v>
      </c>
      <c r="D482" t="s">
        <v>847</v>
      </c>
      <c r="E482" t="s">
        <v>319</v>
      </c>
      <c r="F482" t="s">
        <v>848</v>
      </c>
      <c r="G482">
        <v>2</v>
      </c>
      <c r="H482">
        <v>23</v>
      </c>
      <c r="I482">
        <v>10.82</v>
      </c>
      <c r="J482">
        <v>5.84</v>
      </c>
      <c r="K482">
        <v>516</v>
      </c>
      <c r="L482">
        <v>0</v>
      </c>
      <c r="M482">
        <v>0</v>
      </c>
      <c r="N482">
        <v>516</v>
      </c>
      <c r="O482">
        <v>5</v>
      </c>
      <c r="P482">
        <v>0.97</v>
      </c>
      <c r="Q482">
        <v>218</v>
      </c>
      <c r="R482">
        <v>214</v>
      </c>
      <c r="S482">
        <v>0</v>
      </c>
      <c r="T482">
        <v>0</v>
      </c>
      <c r="U482">
        <v>98.17</v>
      </c>
      <c r="V482">
        <v>97.22</v>
      </c>
      <c r="W482">
        <v>214</v>
      </c>
      <c r="X482">
        <v>3</v>
      </c>
      <c r="Y482">
        <v>1.38</v>
      </c>
      <c r="Z482">
        <v>22</v>
      </c>
      <c r="AA482">
        <v>16</v>
      </c>
      <c r="AB482">
        <v>72.73</v>
      </c>
      <c r="AC482">
        <v>29</v>
      </c>
      <c r="AD482">
        <v>19</v>
      </c>
      <c r="AE482">
        <v>65.52</v>
      </c>
      <c r="AF482">
        <v>3.23</v>
      </c>
      <c r="AG482">
        <v>0.17222219999999999</v>
      </c>
      <c r="AH482">
        <v>55.35</v>
      </c>
      <c r="AI482">
        <v>5.33</v>
      </c>
      <c r="AJ482" s="31">
        <f t="shared" ca="1" si="8"/>
        <v>5</v>
      </c>
      <c r="AK482" s="32">
        <v>1.3824884792626728</v>
      </c>
      <c r="AL482" s="33">
        <v>6.0604000000000022</v>
      </c>
      <c r="AM482" s="26">
        <v>0</v>
      </c>
      <c r="AN482" s="26">
        <v>0</v>
      </c>
      <c r="AO482" s="26">
        <v>1</v>
      </c>
      <c r="AP482" s="26">
        <v>2</v>
      </c>
      <c r="AQ482" s="26">
        <v>0</v>
      </c>
      <c r="AR482">
        <v>0</v>
      </c>
      <c r="AS482">
        <v>1</v>
      </c>
      <c r="AT482">
        <v>4</v>
      </c>
      <c r="AU482">
        <v>3</v>
      </c>
    </row>
    <row r="483" spans="1:47" x14ac:dyDescent="0.25">
      <c r="A483" s="61">
        <v>41911.708333333336</v>
      </c>
      <c r="B483" t="s">
        <v>232</v>
      </c>
      <c r="C483" t="s">
        <v>13</v>
      </c>
      <c r="D483" t="s">
        <v>345</v>
      </c>
      <c r="E483" t="s">
        <v>319</v>
      </c>
      <c r="F483" t="s">
        <v>559</v>
      </c>
      <c r="G483">
        <v>2</v>
      </c>
      <c r="H483">
        <v>23</v>
      </c>
      <c r="I483">
        <v>10.77</v>
      </c>
      <c r="J483">
        <v>5.84</v>
      </c>
      <c r="K483">
        <v>665</v>
      </c>
      <c r="L483">
        <v>0</v>
      </c>
      <c r="M483">
        <v>0</v>
      </c>
      <c r="N483">
        <v>665</v>
      </c>
      <c r="O483">
        <v>2</v>
      </c>
      <c r="P483">
        <v>0.3</v>
      </c>
      <c r="Q483">
        <v>296</v>
      </c>
      <c r="R483">
        <v>294</v>
      </c>
      <c r="S483">
        <v>0</v>
      </c>
      <c r="T483">
        <v>0</v>
      </c>
      <c r="U483">
        <v>99.32</v>
      </c>
      <c r="V483">
        <v>99.02</v>
      </c>
      <c r="W483">
        <v>294</v>
      </c>
      <c r="X483">
        <v>6</v>
      </c>
      <c r="Y483">
        <v>2.16</v>
      </c>
      <c r="Z483">
        <v>118</v>
      </c>
      <c r="AA483">
        <v>118</v>
      </c>
      <c r="AB483">
        <v>100</v>
      </c>
      <c r="AC483">
        <v>102</v>
      </c>
      <c r="AD483">
        <v>102</v>
      </c>
      <c r="AE483">
        <v>100</v>
      </c>
      <c r="AF483">
        <v>2.87</v>
      </c>
      <c r="AG483">
        <v>8.8888889999999998E-2</v>
      </c>
      <c r="AH483">
        <v>49.17</v>
      </c>
      <c r="AI483">
        <v>3.09</v>
      </c>
      <c r="AJ483" s="31">
        <f t="shared" ca="1" si="8"/>
        <v>5</v>
      </c>
      <c r="AK483" s="32">
        <v>2.1582733812949639</v>
      </c>
      <c r="AL483" s="33">
        <v>2.9008000000000118</v>
      </c>
      <c r="AM483" s="26">
        <v>0</v>
      </c>
      <c r="AN483" s="26">
        <v>0</v>
      </c>
      <c r="AO483" s="26">
        <v>1</v>
      </c>
      <c r="AP483" s="26">
        <v>0</v>
      </c>
      <c r="AQ483" s="26">
        <v>0</v>
      </c>
      <c r="AR483">
        <v>1</v>
      </c>
      <c r="AS483">
        <v>0</v>
      </c>
      <c r="AT483">
        <v>3</v>
      </c>
      <c r="AU483">
        <v>0</v>
      </c>
    </row>
    <row r="484" spans="1:47" x14ac:dyDescent="0.25">
      <c r="A484" s="61">
        <v>41911.75</v>
      </c>
      <c r="B484" t="s">
        <v>232</v>
      </c>
      <c r="C484" t="s">
        <v>12</v>
      </c>
      <c r="D484" t="s">
        <v>5642</v>
      </c>
      <c r="E484" t="s">
        <v>319</v>
      </c>
      <c r="F484" t="s">
        <v>5645</v>
      </c>
      <c r="G484">
        <v>4</v>
      </c>
      <c r="H484">
        <v>55</v>
      </c>
      <c r="I484">
        <v>20.7</v>
      </c>
      <c r="J484">
        <v>14.04</v>
      </c>
      <c r="K484">
        <v>934</v>
      </c>
      <c r="L484">
        <v>0</v>
      </c>
      <c r="M484">
        <v>0</v>
      </c>
      <c r="N484">
        <v>934</v>
      </c>
      <c r="O484">
        <v>11</v>
      </c>
      <c r="P484">
        <v>1.18</v>
      </c>
      <c r="Q484">
        <v>292</v>
      </c>
      <c r="R484">
        <v>286</v>
      </c>
      <c r="S484">
        <v>0</v>
      </c>
      <c r="T484">
        <v>0</v>
      </c>
      <c r="U484">
        <v>97.95</v>
      </c>
      <c r="V484">
        <v>96.79</v>
      </c>
      <c r="W484">
        <v>286</v>
      </c>
      <c r="X484">
        <v>2</v>
      </c>
      <c r="Y484">
        <v>0.75</v>
      </c>
      <c r="Z484">
        <v>735</v>
      </c>
      <c r="AA484">
        <v>730</v>
      </c>
      <c r="AB484">
        <v>99.32</v>
      </c>
      <c r="AC484">
        <v>732</v>
      </c>
      <c r="AD484">
        <v>709.02</v>
      </c>
      <c r="AE484">
        <v>96.86</v>
      </c>
      <c r="AF484">
        <v>3.33</v>
      </c>
      <c r="AG484">
        <v>0.48333330000000002</v>
      </c>
      <c r="AH484">
        <v>23.74</v>
      </c>
      <c r="AI484">
        <v>14.5</v>
      </c>
      <c r="AJ484" s="31">
        <f t="shared" ca="1" si="8"/>
        <v>5</v>
      </c>
      <c r="AK484" s="32">
        <v>0.75466002565844092</v>
      </c>
      <c r="AL484" s="33">
        <v>9.3731999999999811</v>
      </c>
      <c r="AM484" s="26">
        <v>0</v>
      </c>
      <c r="AN484" s="26">
        <v>0</v>
      </c>
      <c r="AO484" s="26">
        <v>1</v>
      </c>
      <c r="AP484" s="26">
        <v>0</v>
      </c>
      <c r="AQ484" s="26">
        <v>0</v>
      </c>
      <c r="AR484">
        <v>0</v>
      </c>
      <c r="AS484">
        <v>1</v>
      </c>
      <c r="AT484">
        <v>0</v>
      </c>
      <c r="AU484">
        <v>2</v>
      </c>
    </row>
    <row r="485" spans="1:47" x14ac:dyDescent="0.25">
      <c r="A485" s="61">
        <v>41911.75</v>
      </c>
      <c r="B485" t="s">
        <v>232</v>
      </c>
      <c r="C485" t="s">
        <v>12</v>
      </c>
      <c r="D485" t="s">
        <v>533</v>
      </c>
      <c r="E485" t="s">
        <v>319</v>
      </c>
      <c r="F485" t="s">
        <v>534</v>
      </c>
      <c r="G485">
        <v>2</v>
      </c>
      <c r="H485">
        <v>23</v>
      </c>
      <c r="I485">
        <v>10</v>
      </c>
      <c r="J485">
        <v>5.08</v>
      </c>
      <c r="K485">
        <v>1215</v>
      </c>
      <c r="L485">
        <v>0</v>
      </c>
      <c r="M485">
        <v>0</v>
      </c>
      <c r="N485">
        <v>1215</v>
      </c>
      <c r="O485">
        <v>18</v>
      </c>
      <c r="P485">
        <v>1.48</v>
      </c>
      <c r="Q485">
        <v>497</v>
      </c>
      <c r="R485">
        <v>492</v>
      </c>
      <c r="S485">
        <v>0</v>
      </c>
      <c r="T485">
        <v>0</v>
      </c>
      <c r="U485">
        <v>98.99</v>
      </c>
      <c r="V485">
        <v>97.52</v>
      </c>
      <c r="W485">
        <v>492</v>
      </c>
      <c r="X485">
        <v>4</v>
      </c>
      <c r="Y485">
        <v>0.82</v>
      </c>
      <c r="Z485">
        <v>754</v>
      </c>
      <c r="AA485">
        <v>750.98</v>
      </c>
      <c r="AB485">
        <v>99.6</v>
      </c>
      <c r="AC485">
        <v>755</v>
      </c>
      <c r="AD485">
        <v>747.98</v>
      </c>
      <c r="AE485">
        <v>99.07</v>
      </c>
      <c r="AF485">
        <v>5.33</v>
      </c>
      <c r="AG485">
        <v>3.35</v>
      </c>
      <c r="AH485">
        <v>104.9</v>
      </c>
      <c r="AI485">
        <v>62.81</v>
      </c>
      <c r="AJ485" s="31">
        <f t="shared" ca="1" si="8"/>
        <v>5</v>
      </c>
      <c r="AK485" s="32">
        <v>0.81799591002045002</v>
      </c>
      <c r="AL485" s="33">
        <v>12.325600000000019</v>
      </c>
      <c r="AM485" s="26">
        <v>0</v>
      </c>
      <c r="AN485" s="26">
        <v>0</v>
      </c>
      <c r="AO485" s="26">
        <v>1</v>
      </c>
      <c r="AP485" s="26">
        <v>0</v>
      </c>
      <c r="AQ485" s="26">
        <v>0</v>
      </c>
      <c r="AR485">
        <v>0</v>
      </c>
      <c r="AS485">
        <v>1</v>
      </c>
      <c r="AT485">
        <v>1</v>
      </c>
      <c r="AU485">
        <v>2</v>
      </c>
    </row>
    <row r="486" spans="1:47" x14ac:dyDescent="0.25">
      <c r="A486" s="61">
        <v>41911.75</v>
      </c>
      <c r="B486" t="s">
        <v>232</v>
      </c>
      <c r="C486" t="s">
        <v>13</v>
      </c>
      <c r="D486" t="s">
        <v>538</v>
      </c>
      <c r="E486" t="s">
        <v>319</v>
      </c>
      <c r="F486" t="s">
        <v>539</v>
      </c>
      <c r="G486">
        <v>2</v>
      </c>
      <c r="H486">
        <v>23</v>
      </c>
      <c r="I486">
        <v>10.88</v>
      </c>
      <c r="J486">
        <v>5.84</v>
      </c>
      <c r="K486">
        <v>971</v>
      </c>
      <c r="L486">
        <v>0</v>
      </c>
      <c r="M486">
        <v>0</v>
      </c>
      <c r="N486">
        <v>971</v>
      </c>
      <c r="O486">
        <v>11</v>
      </c>
      <c r="P486">
        <v>1.1299999999999999</v>
      </c>
      <c r="Q486">
        <v>515</v>
      </c>
      <c r="R486">
        <v>508</v>
      </c>
      <c r="S486">
        <v>0</v>
      </c>
      <c r="T486">
        <v>0</v>
      </c>
      <c r="U486">
        <v>98.64</v>
      </c>
      <c r="V486">
        <v>97.53</v>
      </c>
      <c r="W486">
        <v>508</v>
      </c>
      <c r="X486">
        <v>14</v>
      </c>
      <c r="Y486">
        <v>2.4700000000000002</v>
      </c>
      <c r="Z486">
        <v>932</v>
      </c>
      <c r="AA486">
        <v>930.97</v>
      </c>
      <c r="AB486">
        <v>99.89</v>
      </c>
      <c r="AC486">
        <v>994</v>
      </c>
      <c r="AD486">
        <v>989.03</v>
      </c>
      <c r="AE486">
        <v>99.5</v>
      </c>
      <c r="AF486">
        <v>6.43</v>
      </c>
      <c r="AG486">
        <v>3.2</v>
      </c>
      <c r="AH486">
        <v>110.03</v>
      </c>
      <c r="AI486">
        <v>49.78</v>
      </c>
      <c r="AJ486" s="31">
        <f t="shared" ca="1" si="8"/>
        <v>5</v>
      </c>
      <c r="AK486" s="32">
        <v>2.4732360527152601</v>
      </c>
      <c r="AL486" s="33">
        <v>12.720499999999994</v>
      </c>
      <c r="AM486" s="26">
        <v>0</v>
      </c>
      <c r="AN486" s="26">
        <v>0</v>
      </c>
      <c r="AO486" s="26">
        <v>2</v>
      </c>
      <c r="AP486" s="26">
        <v>0</v>
      </c>
      <c r="AQ486" s="26">
        <v>0</v>
      </c>
      <c r="AR486">
        <v>1</v>
      </c>
      <c r="AS486">
        <v>1</v>
      </c>
      <c r="AT486">
        <v>2</v>
      </c>
      <c r="AU486">
        <v>4</v>
      </c>
    </row>
    <row r="487" spans="1:47" x14ac:dyDescent="0.25">
      <c r="A487" s="61">
        <v>41911.75</v>
      </c>
      <c r="B487" t="s">
        <v>232</v>
      </c>
      <c r="C487" t="s">
        <v>13</v>
      </c>
      <c r="D487" t="s">
        <v>513</v>
      </c>
      <c r="E487" t="s">
        <v>319</v>
      </c>
      <c r="F487" t="s">
        <v>5821</v>
      </c>
      <c r="G487">
        <v>2</v>
      </c>
      <c r="H487">
        <v>23</v>
      </c>
      <c r="I487">
        <v>9.59</v>
      </c>
      <c r="J487">
        <v>5.08</v>
      </c>
      <c r="K487">
        <v>805</v>
      </c>
      <c r="L487">
        <v>0</v>
      </c>
      <c r="M487">
        <v>0</v>
      </c>
      <c r="N487">
        <v>805</v>
      </c>
      <c r="O487">
        <v>3</v>
      </c>
      <c r="P487">
        <v>0.37</v>
      </c>
      <c r="Q487">
        <v>307</v>
      </c>
      <c r="R487">
        <v>305</v>
      </c>
      <c r="S487">
        <v>0</v>
      </c>
      <c r="T487">
        <v>0</v>
      </c>
      <c r="U487">
        <v>99.35</v>
      </c>
      <c r="V487">
        <v>98.98</v>
      </c>
      <c r="W487">
        <v>305</v>
      </c>
      <c r="X487">
        <v>7</v>
      </c>
      <c r="Y487">
        <v>2.27</v>
      </c>
      <c r="Z487">
        <v>157</v>
      </c>
      <c r="AA487">
        <v>154</v>
      </c>
      <c r="AB487">
        <v>98.09</v>
      </c>
      <c r="AC487">
        <v>162</v>
      </c>
      <c r="AD487">
        <v>156.99</v>
      </c>
      <c r="AE487">
        <v>96.91</v>
      </c>
      <c r="AF487">
        <v>3.83</v>
      </c>
      <c r="AG487">
        <v>1.5277780000000001</v>
      </c>
      <c r="AH487">
        <v>75.400000000000006</v>
      </c>
      <c r="AI487">
        <v>39.86</v>
      </c>
      <c r="AJ487" s="31">
        <f t="shared" ca="1" si="8"/>
        <v>5</v>
      </c>
      <c r="AK487" s="32">
        <v>2.272801064969642</v>
      </c>
      <c r="AL487" s="33">
        <v>3.1313999999999877</v>
      </c>
      <c r="AM487" s="26">
        <v>0</v>
      </c>
      <c r="AN487" s="26">
        <v>0</v>
      </c>
      <c r="AO487" s="26">
        <v>1</v>
      </c>
      <c r="AP487" s="26">
        <v>0</v>
      </c>
      <c r="AQ487" s="26">
        <v>0</v>
      </c>
      <c r="AR487">
        <v>1</v>
      </c>
      <c r="AS487">
        <v>0</v>
      </c>
      <c r="AT487">
        <v>1</v>
      </c>
      <c r="AU487">
        <v>0</v>
      </c>
    </row>
    <row r="488" spans="1:47" x14ac:dyDescent="0.25">
      <c r="A488" s="61">
        <v>41911.75</v>
      </c>
      <c r="B488" t="s">
        <v>232</v>
      </c>
      <c r="C488" t="s">
        <v>13</v>
      </c>
      <c r="D488" t="s">
        <v>541</v>
      </c>
      <c r="E488" t="s">
        <v>319</v>
      </c>
      <c r="F488" t="s">
        <v>5837</v>
      </c>
      <c r="G488">
        <v>2</v>
      </c>
      <c r="H488">
        <v>23</v>
      </c>
      <c r="I488">
        <v>10.88</v>
      </c>
      <c r="J488">
        <v>5.84</v>
      </c>
      <c r="K488">
        <v>449</v>
      </c>
      <c r="L488">
        <v>0</v>
      </c>
      <c r="M488">
        <v>0</v>
      </c>
      <c r="N488">
        <v>449</v>
      </c>
      <c r="O488">
        <v>5</v>
      </c>
      <c r="P488">
        <v>1.1100000000000001</v>
      </c>
      <c r="Q488">
        <v>213</v>
      </c>
      <c r="R488">
        <v>212</v>
      </c>
      <c r="S488">
        <v>0</v>
      </c>
      <c r="T488">
        <v>0</v>
      </c>
      <c r="U488">
        <v>99.53</v>
      </c>
      <c r="V488">
        <v>98.43</v>
      </c>
      <c r="W488">
        <v>212</v>
      </c>
      <c r="X488">
        <v>9</v>
      </c>
      <c r="Y488">
        <v>4.29</v>
      </c>
      <c r="Z488">
        <v>493</v>
      </c>
      <c r="AA488">
        <v>493</v>
      </c>
      <c r="AB488">
        <v>100</v>
      </c>
      <c r="AC488">
        <v>493</v>
      </c>
      <c r="AD488">
        <v>490.98</v>
      </c>
      <c r="AE488">
        <v>99.59</v>
      </c>
      <c r="AF488">
        <v>2.99</v>
      </c>
      <c r="AG488">
        <v>0.57222220000000001</v>
      </c>
      <c r="AH488">
        <v>51.16</v>
      </c>
      <c r="AI488">
        <v>19.14</v>
      </c>
      <c r="AJ488" s="31">
        <f t="shared" ca="1" si="8"/>
        <v>5</v>
      </c>
      <c r="AK488" s="32">
        <v>4.2861224878559856</v>
      </c>
      <c r="AL488" s="33">
        <v>3.3440999999999854</v>
      </c>
      <c r="AM488" s="26">
        <v>0</v>
      </c>
      <c r="AN488" s="26">
        <v>0</v>
      </c>
      <c r="AO488" s="26">
        <v>1</v>
      </c>
      <c r="AP488" s="26">
        <v>0</v>
      </c>
      <c r="AQ488" s="26">
        <v>0</v>
      </c>
      <c r="AR488">
        <v>1</v>
      </c>
      <c r="AS488">
        <v>0</v>
      </c>
      <c r="AT488">
        <v>1</v>
      </c>
      <c r="AU488">
        <v>1</v>
      </c>
    </row>
    <row r="489" spans="1:47" x14ac:dyDescent="0.25">
      <c r="A489" s="61">
        <v>41911.75</v>
      </c>
      <c r="B489" t="s">
        <v>232</v>
      </c>
      <c r="C489" t="s">
        <v>13</v>
      </c>
      <c r="D489" t="s">
        <v>543</v>
      </c>
      <c r="E489" t="s">
        <v>319</v>
      </c>
      <c r="F489" t="s">
        <v>823</v>
      </c>
      <c r="G489">
        <v>2</v>
      </c>
      <c r="H489">
        <v>23</v>
      </c>
      <c r="I489">
        <v>10.88</v>
      </c>
      <c r="J489">
        <v>5.84</v>
      </c>
      <c r="K489">
        <v>759</v>
      </c>
      <c r="L489">
        <v>0</v>
      </c>
      <c r="M489">
        <v>0</v>
      </c>
      <c r="N489">
        <v>759</v>
      </c>
      <c r="O489">
        <v>4</v>
      </c>
      <c r="P489">
        <v>0.53</v>
      </c>
      <c r="Q489">
        <v>350</v>
      </c>
      <c r="R489">
        <v>348</v>
      </c>
      <c r="S489">
        <v>0</v>
      </c>
      <c r="T489">
        <v>0</v>
      </c>
      <c r="U489">
        <v>99.43</v>
      </c>
      <c r="V489">
        <v>98.9</v>
      </c>
      <c r="W489">
        <v>348</v>
      </c>
      <c r="X489">
        <v>10</v>
      </c>
      <c r="Y489">
        <v>2.58</v>
      </c>
      <c r="Z489">
        <v>998</v>
      </c>
      <c r="AA489">
        <v>996</v>
      </c>
      <c r="AB489">
        <v>99.8</v>
      </c>
      <c r="AC489">
        <v>1046</v>
      </c>
      <c r="AD489">
        <v>1035.96</v>
      </c>
      <c r="AE489">
        <v>99.04</v>
      </c>
      <c r="AF489">
        <v>4.84</v>
      </c>
      <c r="AG489">
        <v>3.4333330000000002</v>
      </c>
      <c r="AH489">
        <v>82.83</v>
      </c>
      <c r="AI489">
        <v>70.95</v>
      </c>
      <c r="AJ489" s="31">
        <f t="shared" ca="1" si="8"/>
        <v>5</v>
      </c>
      <c r="AK489" s="32">
        <v>2.577585318074028</v>
      </c>
      <c r="AL489" s="33">
        <v>3.8499999999999801</v>
      </c>
      <c r="AM489" s="26">
        <v>0</v>
      </c>
      <c r="AN489" s="26">
        <v>0</v>
      </c>
      <c r="AO489" s="26">
        <v>1</v>
      </c>
      <c r="AP489" s="26">
        <v>0</v>
      </c>
      <c r="AQ489" s="26">
        <v>0</v>
      </c>
      <c r="AR489">
        <v>1</v>
      </c>
      <c r="AS489">
        <v>0</v>
      </c>
      <c r="AT489">
        <v>3</v>
      </c>
      <c r="AU489">
        <v>2</v>
      </c>
    </row>
    <row r="490" spans="1:47" x14ac:dyDescent="0.25">
      <c r="A490" s="61">
        <v>41911.75</v>
      </c>
      <c r="B490" t="s">
        <v>232</v>
      </c>
      <c r="C490" t="s">
        <v>13</v>
      </c>
      <c r="D490" t="s">
        <v>543</v>
      </c>
      <c r="E490" t="s">
        <v>319</v>
      </c>
      <c r="F490" t="s">
        <v>1329</v>
      </c>
      <c r="G490">
        <v>3</v>
      </c>
      <c r="H490">
        <v>39</v>
      </c>
      <c r="I490">
        <v>16.690000000000001</v>
      </c>
      <c r="J490">
        <v>10.66</v>
      </c>
      <c r="K490">
        <v>1399</v>
      </c>
      <c r="L490">
        <v>0</v>
      </c>
      <c r="M490">
        <v>0</v>
      </c>
      <c r="N490">
        <v>1399</v>
      </c>
      <c r="O490">
        <v>10</v>
      </c>
      <c r="P490">
        <v>0.71</v>
      </c>
      <c r="Q490">
        <v>693</v>
      </c>
      <c r="R490">
        <v>688</v>
      </c>
      <c r="S490">
        <v>0</v>
      </c>
      <c r="T490">
        <v>0</v>
      </c>
      <c r="U490">
        <v>99.28</v>
      </c>
      <c r="V490">
        <v>98.58</v>
      </c>
      <c r="W490">
        <v>688</v>
      </c>
      <c r="X490">
        <v>14</v>
      </c>
      <c r="Y490">
        <v>2.16</v>
      </c>
      <c r="Z490">
        <v>1131</v>
      </c>
      <c r="AA490">
        <v>1127.04</v>
      </c>
      <c r="AB490">
        <v>99.65</v>
      </c>
      <c r="AC490">
        <v>1099</v>
      </c>
      <c r="AD490">
        <v>1088.01</v>
      </c>
      <c r="AE490">
        <v>99</v>
      </c>
      <c r="AF490">
        <v>8</v>
      </c>
      <c r="AG490">
        <v>5.5611110000000004</v>
      </c>
      <c r="AH490">
        <v>75.05</v>
      </c>
      <c r="AI490">
        <v>69.510000000000005</v>
      </c>
      <c r="AJ490" s="31">
        <f t="shared" ca="1" si="8"/>
        <v>5</v>
      </c>
      <c r="AK490" s="32">
        <v>2.1572645885017798</v>
      </c>
      <c r="AL490" s="33">
        <v>9.8406000000000127</v>
      </c>
      <c r="AM490" s="26">
        <v>0</v>
      </c>
      <c r="AN490" s="26">
        <v>0</v>
      </c>
      <c r="AO490" s="26">
        <v>1</v>
      </c>
      <c r="AP490" s="26">
        <v>0</v>
      </c>
      <c r="AQ490" s="26">
        <v>0</v>
      </c>
      <c r="AR490">
        <v>1</v>
      </c>
      <c r="AS490">
        <v>0</v>
      </c>
      <c r="AT490">
        <v>2</v>
      </c>
      <c r="AU490">
        <v>0</v>
      </c>
    </row>
    <row r="491" spans="1:47" x14ac:dyDescent="0.25">
      <c r="A491" s="61">
        <v>41911.75</v>
      </c>
      <c r="B491" t="s">
        <v>232</v>
      </c>
      <c r="C491" t="s">
        <v>13</v>
      </c>
      <c r="D491" t="s">
        <v>415</v>
      </c>
      <c r="E491" t="s">
        <v>319</v>
      </c>
      <c r="F491" t="s">
        <v>1336</v>
      </c>
      <c r="G491">
        <v>2</v>
      </c>
      <c r="H491">
        <v>23</v>
      </c>
      <c r="I491">
        <v>10.61</v>
      </c>
      <c r="J491">
        <v>5.84</v>
      </c>
      <c r="K491">
        <v>481</v>
      </c>
      <c r="L491">
        <v>0</v>
      </c>
      <c r="M491">
        <v>0</v>
      </c>
      <c r="N491">
        <v>481</v>
      </c>
      <c r="O491">
        <v>5</v>
      </c>
      <c r="P491">
        <v>1.04</v>
      </c>
      <c r="Q491">
        <v>222</v>
      </c>
      <c r="R491">
        <v>219</v>
      </c>
      <c r="S491">
        <v>0</v>
      </c>
      <c r="T491">
        <v>0</v>
      </c>
      <c r="U491">
        <v>98.65</v>
      </c>
      <c r="V491">
        <v>97.62</v>
      </c>
      <c r="W491">
        <v>219</v>
      </c>
      <c r="X491">
        <v>8</v>
      </c>
      <c r="Y491">
        <v>3.36</v>
      </c>
      <c r="Z491">
        <v>333</v>
      </c>
      <c r="AA491">
        <v>332</v>
      </c>
      <c r="AB491">
        <v>99.7</v>
      </c>
      <c r="AC491">
        <v>351</v>
      </c>
      <c r="AD491">
        <v>351</v>
      </c>
      <c r="AE491">
        <v>100</v>
      </c>
      <c r="AF491">
        <v>2.81</v>
      </c>
      <c r="AG491">
        <v>0.23888889999999999</v>
      </c>
      <c r="AH491">
        <v>48.02</v>
      </c>
      <c r="AI491">
        <v>8.51</v>
      </c>
      <c r="AJ491" s="31">
        <f t="shared" ca="1" si="8"/>
        <v>5</v>
      </c>
      <c r="AK491" s="32">
        <v>3.3613445378151261</v>
      </c>
      <c r="AL491" s="33">
        <v>5.2835999999999901</v>
      </c>
      <c r="AM491" s="26">
        <v>0</v>
      </c>
      <c r="AN491" s="26">
        <v>0</v>
      </c>
      <c r="AO491" s="26">
        <v>2</v>
      </c>
      <c r="AP491" s="26">
        <v>0</v>
      </c>
      <c r="AQ491" s="26">
        <v>0</v>
      </c>
      <c r="AR491">
        <v>1</v>
      </c>
      <c r="AS491">
        <v>1</v>
      </c>
      <c r="AT491">
        <v>2</v>
      </c>
      <c r="AU491">
        <v>2</v>
      </c>
    </row>
    <row r="492" spans="1:47" x14ac:dyDescent="0.25">
      <c r="A492" s="61">
        <v>41911.75</v>
      </c>
      <c r="B492" t="s">
        <v>232</v>
      </c>
      <c r="C492" t="s">
        <v>13</v>
      </c>
      <c r="D492" t="s">
        <v>380</v>
      </c>
      <c r="E492" t="s">
        <v>319</v>
      </c>
      <c r="F492" t="s">
        <v>381</v>
      </c>
      <c r="G492">
        <v>2</v>
      </c>
      <c r="H492">
        <v>23</v>
      </c>
      <c r="I492">
        <v>10.88</v>
      </c>
      <c r="J492">
        <v>5.84</v>
      </c>
      <c r="K492">
        <v>1114</v>
      </c>
      <c r="L492">
        <v>0</v>
      </c>
      <c r="M492">
        <v>0</v>
      </c>
      <c r="N492">
        <v>1114</v>
      </c>
      <c r="O492">
        <v>6</v>
      </c>
      <c r="P492">
        <v>0.54</v>
      </c>
      <c r="Q492">
        <v>425</v>
      </c>
      <c r="R492">
        <v>422</v>
      </c>
      <c r="S492">
        <v>0</v>
      </c>
      <c r="T492">
        <v>0</v>
      </c>
      <c r="U492">
        <v>99.29</v>
      </c>
      <c r="V492">
        <v>98.75</v>
      </c>
      <c r="W492">
        <v>422</v>
      </c>
      <c r="X492">
        <v>11</v>
      </c>
      <c r="Y492">
        <v>2.62</v>
      </c>
      <c r="Z492">
        <v>96</v>
      </c>
      <c r="AA492">
        <v>93</v>
      </c>
      <c r="AB492">
        <v>96.88</v>
      </c>
      <c r="AC492">
        <v>91</v>
      </c>
      <c r="AD492">
        <v>91</v>
      </c>
      <c r="AE492">
        <v>100</v>
      </c>
      <c r="AF492">
        <v>5.08</v>
      </c>
      <c r="AG492">
        <v>1.0055559999999999</v>
      </c>
      <c r="AH492">
        <v>86.92</v>
      </c>
      <c r="AI492">
        <v>19.8</v>
      </c>
      <c r="AJ492" s="31">
        <f t="shared" ca="1" si="8"/>
        <v>5</v>
      </c>
      <c r="AK492" s="32">
        <v>2.6190476190476191</v>
      </c>
      <c r="AL492" s="33">
        <v>5.3125</v>
      </c>
      <c r="AM492" s="26">
        <v>0</v>
      </c>
      <c r="AN492" s="26">
        <v>0</v>
      </c>
      <c r="AO492" s="26">
        <v>1</v>
      </c>
      <c r="AP492" s="26">
        <v>0</v>
      </c>
      <c r="AQ492" s="26">
        <v>0</v>
      </c>
      <c r="AR492">
        <v>1</v>
      </c>
      <c r="AS492">
        <v>0</v>
      </c>
      <c r="AT492">
        <v>3</v>
      </c>
      <c r="AU492">
        <v>1</v>
      </c>
    </row>
    <row r="493" spans="1:47" x14ac:dyDescent="0.25">
      <c r="A493" s="61">
        <v>41911.75</v>
      </c>
      <c r="B493" t="s">
        <v>232</v>
      </c>
      <c r="C493" t="s">
        <v>13</v>
      </c>
      <c r="D493" t="s">
        <v>380</v>
      </c>
      <c r="E493" t="s">
        <v>319</v>
      </c>
      <c r="F493" t="s">
        <v>5861</v>
      </c>
      <c r="G493">
        <v>2</v>
      </c>
      <c r="H493">
        <v>23</v>
      </c>
      <c r="I493">
        <v>11</v>
      </c>
      <c r="J493">
        <v>5.84</v>
      </c>
      <c r="K493">
        <v>305</v>
      </c>
      <c r="L493">
        <v>0</v>
      </c>
      <c r="M493">
        <v>0</v>
      </c>
      <c r="N493">
        <v>305</v>
      </c>
      <c r="O493">
        <v>4</v>
      </c>
      <c r="P493">
        <v>1.31</v>
      </c>
      <c r="Q493">
        <v>138</v>
      </c>
      <c r="R493">
        <v>134</v>
      </c>
      <c r="S493">
        <v>0</v>
      </c>
      <c r="T493">
        <v>0</v>
      </c>
      <c r="U493">
        <v>97.1</v>
      </c>
      <c r="V493">
        <v>95.83</v>
      </c>
      <c r="W493">
        <v>134</v>
      </c>
      <c r="X493">
        <v>2</v>
      </c>
      <c r="Y493">
        <v>1.1000000000000001</v>
      </c>
      <c r="Z493">
        <v>456</v>
      </c>
      <c r="AA493">
        <v>455</v>
      </c>
      <c r="AB493">
        <v>99.78</v>
      </c>
      <c r="AC493">
        <v>504</v>
      </c>
      <c r="AD493">
        <v>502.99</v>
      </c>
      <c r="AE493">
        <v>99.8</v>
      </c>
      <c r="AF493">
        <v>2.95</v>
      </c>
      <c r="AG493">
        <v>0.35</v>
      </c>
      <c r="AH493">
        <v>50.5</v>
      </c>
      <c r="AI493">
        <v>11.86</v>
      </c>
      <c r="AJ493" s="31">
        <f t="shared" ca="1" si="8"/>
        <v>5</v>
      </c>
      <c r="AK493" s="32">
        <v>1.098961481400077</v>
      </c>
      <c r="AL493" s="33">
        <v>5.7546000000000026</v>
      </c>
      <c r="AM493" s="26">
        <v>0</v>
      </c>
      <c r="AN493" s="26">
        <v>0</v>
      </c>
      <c r="AO493" s="26">
        <v>1</v>
      </c>
      <c r="AP493" s="26">
        <v>0</v>
      </c>
      <c r="AQ493" s="26">
        <v>0</v>
      </c>
      <c r="AR493">
        <v>0</v>
      </c>
      <c r="AS493">
        <v>1</v>
      </c>
      <c r="AT493">
        <v>0</v>
      </c>
      <c r="AU493">
        <v>2</v>
      </c>
    </row>
    <row r="494" spans="1:47" x14ac:dyDescent="0.25">
      <c r="A494" s="61">
        <v>41911.75</v>
      </c>
      <c r="B494" t="s">
        <v>232</v>
      </c>
      <c r="C494" t="s">
        <v>13</v>
      </c>
      <c r="D494" t="s">
        <v>545</v>
      </c>
      <c r="E494" t="s">
        <v>319</v>
      </c>
      <c r="F494" t="s">
        <v>546</v>
      </c>
      <c r="G494">
        <v>2</v>
      </c>
      <c r="H494">
        <v>23</v>
      </c>
      <c r="I494">
        <v>10.75</v>
      </c>
      <c r="J494">
        <v>5.84</v>
      </c>
      <c r="K494">
        <v>1284</v>
      </c>
      <c r="L494">
        <v>0</v>
      </c>
      <c r="M494">
        <v>0</v>
      </c>
      <c r="N494">
        <v>1284</v>
      </c>
      <c r="O494">
        <v>28</v>
      </c>
      <c r="P494">
        <v>2.1800000000000002</v>
      </c>
      <c r="Q494">
        <v>559</v>
      </c>
      <c r="R494">
        <v>513</v>
      </c>
      <c r="S494">
        <v>0</v>
      </c>
      <c r="T494">
        <v>0</v>
      </c>
      <c r="U494">
        <v>91.77</v>
      </c>
      <c r="V494">
        <v>89.77</v>
      </c>
      <c r="W494">
        <v>513</v>
      </c>
      <c r="X494">
        <v>14</v>
      </c>
      <c r="Y494">
        <v>2.44</v>
      </c>
      <c r="Z494">
        <v>726</v>
      </c>
      <c r="AA494">
        <v>723.97</v>
      </c>
      <c r="AB494">
        <v>99.72</v>
      </c>
      <c r="AC494">
        <v>787</v>
      </c>
      <c r="AD494">
        <v>784.01</v>
      </c>
      <c r="AE494">
        <v>99.62</v>
      </c>
      <c r="AF494">
        <v>6.97</v>
      </c>
      <c r="AG494">
        <v>4.1166669999999996</v>
      </c>
      <c r="AH494">
        <v>119.25</v>
      </c>
      <c r="AI494">
        <v>59.09</v>
      </c>
      <c r="AJ494" s="31">
        <f t="shared" ca="1" si="8"/>
        <v>5</v>
      </c>
      <c r="AK494" s="32">
        <v>2.4431104285913725</v>
      </c>
      <c r="AL494" s="33">
        <v>57.185700000000026</v>
      </c>
      <c r="AM494" s="26">
        <v>0</v>
      </c>
      <c r="AN494" s="26">
        <v>1</v>
      </c>
      <c r="AO494" s="26">
        <v>3</v>
      </c>
      <c r="AP494" s="26">
        <v>0</v>
      </c>
      <c r="AQ494" s="26">
        <v>1</v>
      </c>
      <c r="AR494">
        <v>1</v>
      </c>
      <c r="AS494">
        <v>1</v>
      </c>
      <c r="AT494">
        <v>6</v>
      </c>
      <c r="AU494">
        <v>4</v>
      </c>
    </row>
    <row r="495" spans="1:47" x14ac:dyDescent="0.25">
      <c r="A495" s="61">
        <v>41911.75</v>
      </c>
      <c r="B495" t="s">
        <v>232</v>
      </c>
      <c r="C495" t="s">
        <v>13</v>
      </c>
      <c r="D495" t="s">
        <v>10947</v>
      </c>
      <c r="E495" t="s">
        <v>319</v>
      </c>
      <c r="F495" t="s">
        <v>679</v>
      </c>
      <c r="G495">
        <v>2</v>
      </c>
      <c r="H495">
        <v>23</v>
      </c>
      <c r="I495">
        <v>9.2799999999999994</v>
      </c>
      <c r="J495">
        <v>4.34</v>
      </c>
      <c r="K495">
        <v>466</v>
      </c>
      <c r="L495">
        <v>0</v>
      </c>
      <c r="M495">
        <v>0</v>
      </c>
      <c r="N495">
        <v>466</v>
      </c>
      <c r="O495">
        <v>5</v>
      </c>
      <c r="P495">
        <v>1.07</v>
      </c>
      <c r="Q495">
        <v>168</v>
      </c>
      <c r="R495">
        <v>163</v>
      </c>
      <c r="S495">
        <v>0</v>
      </c>
      <c r="T495">
        <v>0</v>
      </c>
      <c r="U495">
        <v>97.02</v>
      </c>
      <c r="V495">
        <v>95.98</v>
      </c>
      <c r="W495">
        <v>163</v>
      </c>
      <c r="X495">
        <v>2</v>
      </c>
      <c r="Y495">
        <v>1.3</v>
      </c>
      <c r="Z495">
        <v>50</v>
      </c>
      <c r="AA495">
        <v>50</v>
      </c>
      <c r="AB495">
        <v>100</v>
      </c>
      <c r="AC495">
        <v>41</v>
      </c>
      <c r="AD495">
        <v>41</v>
      </c>
      <c r="AE495">
        <v>100</v>
      </c>
      <c r="AF495">
        <v>2.12</v>
      </c>
      <c r="AG495">
        <v>0.38333329999999999</v>
      </c>
      <c r="AH495">
        <v>48.71</v>
      </c>
      <c r="AI495">
        <v>18.11</v>
      </c>
      <c r="AJ495" s="31">
        <f t="shared" ca="1" si="8"/>
        <v>5</v>
      </c>
      <c r="AK495" s="32">
        <v>1.2987012987012987</v>
      </c>
      <c r="AL495" s="33">
        <v>6.7535999999999934</v>
      </c>
      <c r="AM495" s="26">
        <v>0</v>
      </c>
      <c r="AN495" s="26">
        <v>0</v>
      </c>
      <c r="AO495" s="26">
        <v>1</v>
      </c>
      <c r="AP495" s="26">
        <v>0</v>
      </c>
      <c r="AQ495" s="26">
        <v>0</v>
      </c>
      <c r="AR495">
        <v>0</v>
      </c>
      <c r="AS495">
        <v>1</v>
      </c>
      <c r="AT495">
        <v>0</v>
      </c>
      <c r="AU495">
        <v>1</v>
      </c>
    </row>
    <row r="496" spans="1:47" x14ac:dyDescent="0.25">
      <c r="A496" s="61">
        <v>41911.75</v>
      </c>
      <c r="B496" t="s">
        <v>232</v>
      </c>
      <c r="C496" t="s">
        <v>13</v>
      </c>
      <c r="D496" t="s">
        <v>844</v>
      </c>
      <c r="E496" t="s">
        <v>319</v>
      </c>
      <c r="F496" t="s">
        <v>5883</v>
      </c>
      <c r="G496">
        <v>4</v>
      </c>
      <c r="H496">
        <v>55</v>
      </c>
      <c r="I496">
        <v>22.95</v>
      </c>
      <c r="J496">
        <v>15.76</v>
      </c>
      <c r="K496">
        <v>2077</v>
      </c>
      <c r="L496">
        <v>0</v>
      </c>
      <c r="M496">
        <v>0</v>
      </c>
      <c r="N496">
        <v>2077</v>
      </c>
      <c r="O496">
        <v>3</v>
      </c>
      <c r="P496">
        <v>0.14000000000000001</v>
      </c>
      <c r="Q496">
        <v>1062</v>
      </c>
      <c r="R496">
        <v>1037</v>
      </c>
      <c r="S496">
        <v>20</v>
      </c>
      <c r="T496">
        <v>1.885014</v>
      </c>
      <c r="U496">
        <v>97.65</v>
      </c>
      <c r="V496">
        <v>97.51</v>
      </c>
      <c r="W496">
        <v>1037</v>
      </c>
      <c r="X496">
        <v>7</v>
      </c>
      <c r="Y496">
        <v>0.31</v>
      </c>
      <c r="Z496">
        <v>5594</v>
      </c>
      <c r="AA496">
        <v>5540.86</v>
      </c>
      <c r="AB496">
        <v>99.05</v>
      </c>
      <c r="AC496">
        <v>7892</v>
      </c>
      <c r="AD496">
        <v>7024.67</v>
      </c>
      <c r="AE496">
        <v>89.01</v>
      </c>
      <c r="AF496">
        <v>38.04</v>
      </c>
      <c r="AG496">
        <v>35.30556</v>
      </c>
      <c r="AH496">
        <v>241.36</v>
      </c>
      <c r="AI496">
        <v>92.81</v>
      </c>
      <c r="AJ496" s="31">
        <f t="shared" ca="1" si="8"/>
        <v>5</v>
      </c>
      <c r="AK496" s="32">
        <v>0.2776885207532499</v>
      </c>
      <c r="AL496" s="33">
        <v>26.443799999999946</v>
      </c>
      <c r="AM496" s="26">
        <v>0</v>
      </c>
      <c r="AN496" s="26">
        <v>0</v>
      </c>
      <c r="AO496" s="26">
        <v>1</v>
      </c>
      <c r="AP496" s="26">
        <v>0</v>
      </c>
      <c r="AQ496" s="26">
        <v>0</v>
      </c>
      <c r="AR496">
        <v>0</v>
      </c>
      <c r="AS496">
        <v>1</v>
      </c>
      <c r="AT496">
        <v>0</v>
      </c>
      <c r="AU496">
        <v>3</v>
      </c>
    </row>
    <row r="497" spans="1:47" x14ac:dyDescent="0.25">
      <c r="A497" s="61">
        <v>41911.75</v>
      </c>
      <c r="B497" t="s">
        <v>232</v>
      </c>
      <c r="C497" t="s">
        <v>13</v>
      </c>
      <c r="D497" t="s">
        <v>556</v>
      </c>
      <c r="E497" t="s">
        <v>319</v>
      </c>
      <c r="F497" t="s">
        <v>557</v>
      </c>
      <c r="G497">
        <v>3</v>
      </c>
      <c r="H497">
        <v>39</v>
      </c>
      <c r="I497">
        <v>16.440000000000001</v>
      </c>
      <c r="J497">
        <v>9.83</v>
      </c>
      <c r="K497">
        <v>1828</v>
      </c>
      <c r="L497">
        <v>0</v>
      </c>
      <c r="M497">
        <v>0</v>
      </c>
      <c r="N497">
        <v>1828</v>
      </c>
      <c r="O497">
        <v>10</v>
      </c>
      <c r="P497">
        <v>0.55000000000000004</v>
      </c>
      <c r="Q497">
        <v>898</v>
      </c>
      <c r="R497">
        <v>894</v>
      </c>
      <c r="S497">
        <v>0</v>
      </c>
      <c r="T497">
        <v>0</v>
      </c>
      <c r="U497">
        <v>99.55</v>
      </c>
      <c r="V497">
        <v>99</v>
      </c>
      <c r="W497">
        <v>894</v>
      </c>
      <c r="X497">
        <v>25</v>
      </c>
      <c r="Y497">
        <v>2.97</v>
      </c>
      <c r="Z497">
        <v>1620</v>
      </c>
      <c r="AA497">
        <v>1619.03</v>
      </c>
      <c r="AB497">
        <v>99.94</v>
      </c>
      <c r="AC497">
        <v>1573</v>
      </c>
      <c r="AD497">
        <v>1567.02</v>
      </c>
      <c r="AE497">
        <v>99.62</v>
      </c>
      <c r="AF497">
        <v>12.2</v>
      </c>
      <c r="AG497">
        <v>6.4611109999999998</v>
      </c>
      <c r="AH497">
        <v>124.14</v>
      </c>
      <c r="AI497">
        <v>52.96</v>
      </c>
      <c r="AJ497" s="31">
        <f t="shared" ca="1" si="8"/>
        <v>5</v>
      </c>
      <c r="AK497" s="32">
        <v>2.9691564032826991</v>
      </c>
      <c r="AL497" s="33">
        <v>8.98</v>
      </c>
      <c r="AM497" s="26">
        <v>0</v>
      </c>
      <c r="AN497" s="26">
        <v>0</v>
      </c>
      <c r="AO497" s="26">
        <v>1</v>
      </c>
      <c r="AP497" s="26">
        <v>0</v>
      </c>
      <c r="AQ497" s="26">
        <v>0</v>
      </c>
      <c r="AR497">
        <v>1</v>
      </c>
      <c r="AS497">
        <v>0</v>
      </c>
      <c r="AT497">
        <v>7</v>
      </c>
      <c r="AU497">
        <v>0</v>
      </c>
    </row>
    <row r="498" spans="1:47" x14ac:dyDescent="0.25">
      <c r="A498" s="61">
        <v>41911.75</v>
      </c>
      <c r="B498" t="s">
        <v>232</v>
      </c>
      <c r="C498" t="s">
        <v>13</v>
      </c>
      <c r="D498" t="s">
        <v>345</v>
      </c>
      <c r="E498" t="s">
        <v>319</v>
      </c>
      <c r="F498" t="s">
        <v>363</v>
      </c>
      <c r="G498">
        <v>2</v>
      </c>
      <c r="H498">
        <v>23</v>
      </c>
      <c r="I498">
        <v>10.93</v>
      </c>
      <c r="J498">
        <v>5.84</v>
      </c>
      <c r="K498">
        <v>445</v>
      </c>
      <c r="L498">
        <v>0</v>
      </c>
      <c r="M498">
        <v>0</v>
      </c>
      <c r="N498">
        <v>445</v>
      </c>
      <c r="O498">
        <v>6</v>
      </c>
      <c r="P498">
        <v>1.35</v>
      </c>
      <c r="Q498">
        <v>113</v>
      </c>
      <c r="R498">
        <v>108</v>
      </c>
      <c r="S498">
        <v>0</v>
      </c>
      <c r="T498">
        <v>0</v>
      </c>
      <c r="U498">
        <v>95.58</v>
      </c>
      <c r="V498">
        <v>94.29</v>
      </c>
      <c r="W498">
        <v>108</v>
      </c>
      <c r="X498">
        <v>9</v>
      </c>
      <c r="Y498">
        <v>6.67</v>
      </c>
      <c r="Z498">
        <v>146</v>
      </c>
      <c r="AA498">
        <v>146</v>
      </c>
      <c r="AB498">
        <v>100</v>
      </c>
      <c r="AC498">
        <v>176</v>
      </c>
      <c r="AD498">
        <v>173.01</v>
      </c>
      <c r="AE498">
        <v>98.3</v>
      </c>
      <c r="AF498">
        <v>1.82</v>
      </c>
      <c r="AG498">
        <v>5.5555559999999997E-3</v>
      </c>
      <c r="AH498">
        <v>31.19</v>
      </c>
      <c r="AI498">
        <v>0.3</v>
      </c>
      <c r="AJ498" s="31">
        <f t="shared" ca="1" si="8"/>
        <v>5</v>
      </c>
      <c r="AK498" s="32">
        <v>6.6661728760832535</v>
      </c>
      <c r="AL498" s="33">
        <v>6.452299999999993</v>
      </c>
      <c r="AM498" s="26">
        <v>1</v>
      </c>
      <c r="AN498" s="26">
        <v>1</v>
      </c>
      <c r="AO498" s="26">
        <v>4</v>
      </c>
      <c r="AP498" s="26">
        <v>2</v>
      </c>
      <c r="AQ498" s="26">
        <v>1</v>
      </c>
      <c r="AR498">
        <v>1</v>
      </c>
      <c r="AS498">
        <v>1</v>
      </c>
      <c r="AT498">
        <v>2</v>
      </c>
      <c r="AU498">
        <v>1</v>
      </c>
    </row>
    <row r="499" spans="1:47" x14ac:dyDescent="0.25">
      <c r="A499" s="61">
        <v>41911.75</v>
      </c>
      <c r="B499" t="s">
        <v>232</v>
      </c>
      <c r="C499" t="s">
        <v>13</v>
      </c>
      <c r="D499" t="s">
        <v>579</v>
      </c>
      <c r="E499" t="s">
        <v>319</v>
      </c>
      <c r="F499" t="s">
        <v>6113</v>
      </c>
      <c r="G499">
        <v>2</v>
      </c>
      <c r="H499">
        <v>23</v>
      </c>
      <c r="I499">
        <v>8.86</v>
      </c>
      <c r="J499">
        <v>4.34</v>
      </c>
      <c r="K499">
        <v>952</v>
      </c>
      <c r="L499">
        <v>0</v>
      </c>
      <c r="M499">
        <v>0</v>
      </c>
      <c r="N499">
        <v>952</v>
      </c>
      <c r="O499">
        <v>12</v>
      </c>
      <c r="P499">
        <v>1.26</v>
      </c>
      <c r="Q499">
        <v>477</v>
      </c>
      <c r="R499">
        <v>472</v>
      </c>
      <c r="S499">
        <v>0</v>
      </c>
      <c r="T499">
        <v>0</v>
      </c>
      <c r="U499">
        <v>98.95</v>
      </c>
      <c r="V499">
        <v>97.7</v>
      </c>
      <c r="W499">
        <v>472</v>
      </c>
      <c r="X499">
        <v>2</v>
      </c>
      <c r="Y499">
        <v>0.52</v>
      </c>
      <c r="Z499">
        <v>1324</v>
      </c>
      <c r="AA499">
        <v>1322.94</v>
      </c>
      <c r="AB499">
        <v>99.92</v>
      </c>
      <c r="AC499">
        <v>1241</v>
      </c>
      <c r="AD499">
        <v>1238.02</v>
      </c>
      <c r="AE499">
        <v>99.76</v>
      </c>
      <c r="AF499">
        <v>6.06</v>
      </c>
      <c r="AG499">
        <v>4.9222219999999997</v>
      </c>
      <c r="AH499">
        <v>139.37</v>
      </c>
      <c r="AI499">
        <v>81.28</v>
      </c>
      <c r="AJ499" s="31">
        <f t="shared" ca="1" si="8"/>
        <v>5</v>
      </c>
      <c r="AK499" s="32">
        <v>0.5166890565257829</v>
      </c>
      <c r="AL499" s="33">
        <v>10.970999999999986</v>
      </c>
      <c r="AM499" s="26">
        <v>0</v>
      </c>
      <c r="AN499" s="26">
        <v>0</v>
      </c>
      <c r="AO499" s="26">
        <v>1</v>
      </c>
      <c r="AP499" s="26">
        <v>0</v>
      </c>
      <c r="AQ499" s="26">
        <v>0</v>
      </c>
      <c r="AR499">
        <v>0</v>
      </c>
      <c r="AS499">
        <v>1</v>
      </c>
      <c r="AT499">
        <v>2</v>
      </c>
      <c r="AU499">
        <v>1</v>
      </c>
    </row>
    <row r="500" spans="1:47" x14ac:dyDescent="0.25">
      <c r="A500" s="61">
        <v>41911.75</v>
      </c>
      <c r="B500" t="s">
        <v>232</v>
      </c>
      <c r="C500" t="s">
        <v>13</v>
      </c>
      <c r="D500" t="s">
        <v>579</v>
      </c>
      <c r="E500" t="s">
        <v>319</v>
      </c>
      <c r="F500" t="s">
        <v>580</v>
      </c>
      <c r="G500">
        <v>3</v>
      </c>
      <c r="H500">
        <v>47</v>
      </c>
      <c r="I500">
        <v>17</v>
      </c>
      <c r="J500">
        <v>10.66</v>
      </c>
      <c r="K500">
        <v>776</v>
      </c>
      <c r="L500">
        <v>0</v>
      </c>
      <c r="M500">
        <v>0</v>
      </c>
      <c r="N500">
        <v>776</v>
      </c>
      <c r="O500">
        <v>7</v>
      </c>
      <c r="P500">
        <v>0.9</v>
      </c>
      <c r="Q500">
        <v>404</v>
      </c>
      <c r="R500">
        <v>399</v>
      </c>
      <c r="S500">
        <v>0</v>
      </c>
      <c r="T500">
        <v>0</v>
      </c>
      <c r="U500">
        <v>98.76</v>
      </c>
      <c r="V500">
        <v>97.87</v>
      </c>
      <c r="W500">
        <v>399</v>
      </c>
      <c r="X500">
        <v>13</v>
      </c>
      <c r="Y500">
        <v>2.78</v>
      </c>
      <c r="Z500">
        <v>922</v>
      </c>
      <c r="AA500">
        <v>922</v>
      </c>
      <c r="AB500">
        <v>100</v>
      </c>
      <c r="AC500">
        <v>992</v>
      </c>
      <c r="AD500">
        <v>991.01</v>
      </c>
      <c r="AE500">
        <v>99.9</v>
      </c>
      <c r="AF500">
        <v>6.65</v>
      </c>
      <c r="AG500">
        <v>1.3777779999999999</v>
      </c>
      <c r="AH500">
        <v>62.38</v>
      </c>
      <c r="AI500">
        <v>20.72</v>
      </c>
      <c r="AJ500" s="31">
        <f t="shared" ca="1" si="8"/>
        <v>5</v>
      </c>
      <c r="AK500" s="32">
        <v>2.7777184248199824</v>
      </c>
      <c r="AL500" s="33">
        <v>8.6051999999999822</v>
      </c>
      <c r="AM500" s="26">
        <v>0</v>
      </c>
      <c r="AN500" s="26">
        <v>0</v>
      </c>
      <c r="AO500" s="26">
        <v>2</v>
      </c>
      <c r="AP500" s="26">
        <v>0</v>
      </c>
      <c r="AQ500" s="26">
        <v>1</v>
      </c>
      <c r="AR500">
        <v>1</v>
      </c>
      <c r="AS500">
        <v>1</v>
      </c>
      <c r="AT500">
        <v>5</v>
      </c>
      <c r="AU500">
        <v>6</v>
      </c>
    </row>
    <row r="501" spans="1:47" x14ac:dyDescent="0.25">
      <c r="A501" s="61">
        <v>41911.75</v>
      </c>
      <c r="B501" t="s">
        <v>232</v>
      </c>
      <c r="C501" t="s">
        <v>13</v>
      </c>
      <c r="D501" t="s">
        <v>579</v>
      </c>
      <c r="E501" t="s">
        <v>319</v>
      </c>
      <c r="F501" t="s">
        <v>1017</v>
      </c>
      <c r="G501">
        <v>3</v>
      </c>
      <c r="H501">
        <v>39</v>
      </c>
      <c r="I501">
        <v>16.53</v>
      </c>
      <c r="J501">
        <v>10.66</v>
      </c>
      <c r="K501">
        <v>699</v>
      </c>
      <c r="L501">
        <v>0</v>
      </c>
      <c r="M501">
        <v>0</v>
      </c>
      <c r="N501">
        <v>699</v>
      </c>
      <c r="O501">
        <v>3</v>
      </c>
      <c r="P501">
        <v>0.43</v>
      </c>
      <c r="Q501">
        <v>345</v>
      </c>
      <c r="R501">
        <v>341</v>
      </c>
      <c r="S501">
        <v>0</v>
      </c>
      <c r="T501">
        <v>0</v>
      </c>
      <c r="U501">
        <v>98.84</v>
      </c>
      <c r="V501">
        <v>98.41</v>
      </c>
      <c r="W501">
        <v>341</v>
      </c>
      <c r="X501">
        <v>8</v>
      </c>
      <c r="Y501">
        <v>2.2200000000000002</v>
      </c>
      <c r="Z501">
        <v>1158</v>
      </c>
      <c r="AA501">
        <v>1158</v>
      </c>
      <c r="AB501">
        <v>100</v>
      </c>
      <c r="AC501">
        <v>1179</v>
      </c>
      <c r="AD501">
        <v>1177</v>
      </c>
      <c r="AE501">
        <v>99.83</v>
      </c>
      <c r="AF501">
        <v>5.37</v>
      </c>
      <c r="AG501">
        <v>2.0555560000000002</v>
      </c>
      <c r="AH501">
        <v>50.34</v>
      </c>
      <c r="AI501">
        <v>38.299999999999997</v>
      </c>
      <c r="AJ501" s="31">
        <f t="shared" ca="1" si="8"/>
        <v>5</v>
      </c>
      <c r="AK501" s="32">
        <v>2.2222222222222223</v>
      </c>
      <c r="AL501" s="33">
        <v>5.4855000000000125</v>
      </c>
      <c r="AM501" s="26">
        <v>0</v>
      </c>
      <c r="AN501" s="26">
        <v>0</v>
      </c>
      <c r="AO501" s="26">
        <v>1</v>
      </c>
      <c r="AP501" s="26">
        <v>0</v>
      </c>
      <c r="AQ501" s="26">
        <v>0</v>
      </c>
      <c r="AR501">
        <v>1</v>
      </c>
      <c r="AS501">
        <v>0</v>
      </c>
      <c r="AT501">
        <v>4</v>
      </c>
      <c r="AU501">
        <v>1</v>
      </c>
    </row>
    <row r="502" spans="1:47" x14ac:dyDescent="0.25">
      <c r="A502" s="61">
        <v>41911.75</v>
      </c>
      <c r="B502" t="s">
        <v>232</v>
      </c>
      <c r="C502" t="s">
        <v>13</v>
      </c>
      <c r="D502" t="s">
        <v>377</v>
      </c>
      <c r="E502" t="s">
        <v>319</v>
      </c>
      <c r="F502" t="s">
        <v>906</v>
      </c>
      <c r="G502">
        <v>2</v>
      </c>
      <c r="H502">
        <v>23</v>
      </c>
      <c r="I502">
        <v>10.84</v>
      </c>
      <c r="J502">
        <v>5.84</v>
      </c>
      <c r="K502">
        <v>539</v>
      </c>
      <c r="L502">
        <v>0</v>
      </c>
      <c r="M502">
        <v>0</v>
      </c>
      <c r="N502">
        <v>539</v>
      </c>
      <c r="O502">
        <v>4</v>
      </c>
      <c r="P502">
        <v>0.74</v>
      </c>
      <c r="Q502">
        <v>267</v>
      </c>
      <c r="R502">
        <v>263</v>
      </c>
      <c r="S502">
        <v>0</v>
      </c>
      <c r="T502">
        <v>0</v>
      </c>
      <c r="U502">
        <v>98.5</v>
      </c>
      <c r="V502">
        <v>97.77</v>
      </c>
      <c r="W502">
        <v>263</v>
      </c>
      <c r="X502">
        <v>5</v>
      </c>
      <c r="Y502">
        <v>1.99</v>
      </c>
      <c r="Z502">
        <v>585</v>
      </c>
      <c r="AA502">
        <v>576.99</v>
      </c>
      <c r="AB502">
        <v>98.63</v>
      </c>
      <c r="AC502">
        <v>566</v>
      </c>
      <c r="AD502">
        <v>564.98</v>
      </c>
      <c r="AE502">
        <v>99.82</v>
      </c>
      <c r="AF502">
        <v>3.63</v>
      </c>
      <c r="AG502">
        <v>1.427778</v>
      </c>
      <c r="AH502">
        <v>62.19</v>
      </c>
      <c r="AI502">
        <v>39.299999999999997</v>
      </c>
      <c r="AJ502" s="31">
        <f t="shared" ca="1" si="8"/>
        <v>5</v>
      </c>
      <c r="AK502" s="32">
        <v>1.9921112394916132</v>
      </c>
      <c r="AL502" s="33">
        <v>5.9541000000000111</v>
      </c>
      <c r="AM502" s="26">
        <v>0</v>
      </c>
      <c r="AN502" s="26">
        <v>0</v>
      </c>
      <c r="AO502" s="26">
        <v>1</v>
      </c>
      <c r="AP502" s="26">
        <v>0</v>
      </c>
      <c r="AQ502" s="26">
        <v>0</v>
      </c>
      <c r="AR502">
        <v>0</v>
      </c>
      <c r="AS502">
        <v>1</v>
      </c>
      <c r="AT502">
        <v>1</v>
      </c>
      <c r="AU502">
        <v>2</v>
      </c>
    </row>
    <row r="503" spans="1:47" x14ac:dyDescent="0.25">
      <c r="A503" s="61">
        <v>41911.75</v>
      </c>
      <c r="B503" t="s">
        <v>232</v>
      </c>
      <c r="C503" t="s">
        <v>13</v>
      </c>
      <c r="D503" t="s">
        <v>377</v>
      </c>
      <c r="E503" t="s">
        <v>319</v>
      </c>
      <c r="F503" t="s">
        <v>564</v>
      </c>
      <c r="G503">
        <v>2</v>
      </c>
      <c r="H503">
        <v>23</v>
      </c>
      <c r="I503">
        <v>10.84</v>
      </c>
      <c r="J503">
        <v>5.84</v>
      </c>
      <c r="K503">
        <v>749</v>
      </c>
      <c r="L503">
        <v>0</v>
      </c>
      <c r="M503">
        <v>0</v>
      </c>
      <c r="N503">
        <v>749</v>
      </c>
      <c r="O503">
        <v>3</v>
      </c>
      <c r="P503">
        <v>0.4</v>
      </c>
      <c r="Q503">
        <v>337</v>
      </c>
      <c r="R503">
        <v>330</v>
      </c>
      <c r="S503">
        <v>0</v>
      </c>
      <c r="T503">
        <v>0</v>
      </c>
      <c r="U503">
        <v>97.92</v>
      </c>
      <c r="V503">
        <v>97.53</v>
      </c>
      <c r="W503">
        <v>330</v>
      </c>
      <c r="X503">
        <v>5</v>
      </c>
      <c r="Y503">
        <v>1.42</v>
      </c>
      <c r="Z503">
        <v>536</v>
      </c>
      <c r="AA503">
        <v>531.98</v>
      </c>
      <c r="AB503">
        <v>99.25</v>
      </c>
      <c r="AC503">
        <v>561</v>
      </c>
      <c r="AD503">
        <v>555</v>
      </c>
      <c r="AE503">
        <v>98.93</v>
      </c>
      <c r="AF503">
        <v>4.57</v>
      </c>
      <c r="AG503">
        <v>1.3333330000000001</v>
      </c>
      <c r="AH503">
        <v>78.17</v>
      </c>
      <c r="AI503">
        <v>29.2</v>
      </c>
      <c r="AJ503" s="31">
        <f t="shared" ca="1" si="8"/>
        <v>5</v>
      </c>
      <c r="AK503" s="32">
        <v>1.4163503484221858</v>
      </c>
      <c r="AL503" s="33">
        <v>8.3238999999999965</v>
      </c>
      <c r="AM503" s="26">
        <v>0</v>
      </c>
      <c r="AN503" s="26">
        <v>0</v>
      </c>
      <c r="AO503" s="26">
        <v>1</v>
      </c>
      <c r="AP503" s="26">
        <v>0</v>
      </c>
      <c r="AQ503" s="26">
        <v>0</v>
      </c>
      <c r="AR503">
        <v>0</v>
      </c>
      <c r="AS503">
        <v>1</v>
      </c>
      <c r="AT503">
        <v>5</v>
      </c>
      <c r="AU503">
        <v>7</v>
      </c>
    </row>
    <row r="504" spans="1:47" x14ac:dyDescent="0.25">
      <c r="A504" s="61">
        <v>41911.75</v>
      </c>
      <c r="B504" t="s">
        <v>232</v>
      </c>
      <c r="C504" t="s">
        <v>13</v>
      </c>
      <c r="D504" t="s">
        <v>507</v>
      </c>
      <c r="E504" t="s">
        <v>319</v>
      </c>
      <c r="F504" t="s">
        <v>508</v>
      </c>
      <c r="G504">
        <v>3</v>
      </c>
      <c r="H504">
        <v>39</v>
      </c>
      <c r="I504">
        <v>16.86</v>
      </c>
      <c r="J504">
        <v>10.66</v>
      </c>
      <c r="K504">
        <v>1447</v>
      </c>
      <c r="L504">
        <v>0</v>
      </c>
      <c r="M504">
        <v>0</v>
      </c>
      <c r="N504">
        <v>1447</v>
      </c>
      <c r="O504">
        <v>19</v>
      </c>
      <c r="P504">
        <v>1.31</v>
      </c>
      <c r="Q504">
        <v>496</v>
      </c>
      <c r="R504">
        <v>486</v>
      </c>
      <c r="S504">
        <v>0</v>
      </c>
      <c r="T504">
        <v>0</v>
      </c>
      <c r="U504">
        <v>97.98</v>
      </c>
      <c r="V504">
        <v>96.7</v>
      </c>
      <c r="W504">
        <v>486</v>
      </c>
      <c r="X504">
        <v>9</v>
      </c>
      <c r="Y504">
        <v>1.8</v>
      </c>
      <c r="Z504">
        <v>204</v>
      </c>
      <c r="AA504">
        <v>200</v>
      </c>
      <c r="AB504">
        <v>98.04</v>
      </c>
      <c r="AC504">
        <v>215</v>
      </c>
      <c r="AD504">
        <v>213</v>
      </c>
      <c r="AE504">
        <v>99.07</v>
      </c>
      <c r="AF504">
        <v>7.19</v>
      </c>
      <c r="AG504">
        <v>0.73888889999999996</v>
      </c>
      <c r="AH504">
        <v>67.489999999999995</v>
      </c>
      <c r="AI504">
        <v>10.27</v>
      </c>
      <c r="AJ504" s="31">
        <f t="shared" ca="1" si="8"/>
        <v>5</v>
      </c>
      <c r="AK504" s="32">
        <v>1.8036072144288577</v>
      </c>
      <c r="AL504" s="33">
        <v>16.367999999999984</v>
      </c>
      <c r="AM504" s="26">
        <v>0</v>
      </c>
      <c r="AN504" s="26">
        <v>0</v>
      </c>
      <c r="AO504" s="26">
        <v>1</v>
      </c>
      <c r="AP504" s="26">
        <v>0</v>
      </c>
      <c r="AQ504" s="26">
        <v>0</v>
      </c>
      <c r="AR504">
        <v>0</v>
      </c>
      <c r="AS504">
        <v>1</v>
      </c>
      <c r="AT504">
        <v>1</v>
      </c>
      <c r="AU504">
        <v>6</v>
      </c>
    </row>
    <row r="505" spans="1:47" x14ac:dyDescent="0.25">
      <c r="A505" s="61">
        <v>41911.75</v>
      </c>
      <c r="B505" t="s">
        <v>232</v>
      </c>
      <c r="C505" t="s">
        <v>13</v>
      </c>
      <c r="D505" t="s">
        <v>6116</v>
      </c>
      <c r="E505" t="s">
        <v>319</v>
      </c>
      <c r="F505" t="s">
        <v>6118</v>
      </c>
      <c r="G505">
        <v>3</v>
      </c>
      <c r="H505">
        <v>39</v>
      </c>
      <c r="I505">
        <v>15.77</v>
      </c>
      <c r="J505">
        <v>9.83</v>
      </c>
      <c r="K505">
        <v>2498</v>
      </c>
      <c r="L505">
        <v>0</v>
      </c>
      <c r="M505">
        <v>0</v>
      </c>
      <c r="N505">
        <v>2498</v>
      </c>
      <c r="O505">
        <v>10</v>
      </c>
      <c r="P505">
        <v>0.4</v>
      </c>
      <c r="Q505">
        <v>661</v>
      </c>
      <c r="R505">
        <v>662</v>
      </c>
      <c r="S505">
        <v>0</v>
      </c>
      <c r="T505">
        <v>0</v>
      </c>
      <c r="U505">
        <v>100.15</v>
      </c>
      <c r="V505">
        <v>99.75</v>
      </c>
      <c r="W505">
        <v>662</v>
      </c>
      <c r="X505">
        <v>15</v>
      </c>
      <c r="Y505">
        <v>2.25</v>
      </c>
      <c r="Z505">
        <v>959</v>
      </c>
      <c r="AA505">
        <v>928.02</v>
      </c>
      <c r="AB505">
        <v>96.77</v>
      </c>
      <c r="AC505">
        <v>944</v>
      </c>
      <c r="AD505">
        <v>932.96</v>
      </c>
      <c r="AE505">
        <v>98.83</v>
      </c>
      <c r="AF505">
        <v>7.34</v>
      </c>
      <c r="AG505">
        <v>2.8722219999999998</v>
      </c>
      <c r="AH505">
        <v>74.67</v>
      </c>
      <c r="AI505">
        <v>39.14</v>
      </c>
      <c r="AJ505" s="31">
        <f t="shared" ca="1" si="8"/>
        <v>5</v>
      </c>
      <c r="AK505" s="32">
        <v>2.2490778780699912</v>
      </c>
      <c r="AL505" s="33">
        <v>1.6525000000000001</v>
      </c>
      <c r="AM505" s="26">
        <v>0</v>
      </c>
      <c r="AN505" s="26">
        <v>0</v>
      </c>
      <c r="AO505" s="26">
        <v>1</v>
      </c>
      <c r="AP505" s="26">
        <v>0</v>
      </c>
      <c r="AQ505" s="26">
        <v>0</v>
      </c>
      <c r="AR505">
        <v>1</v>
      </c>
      <c r="AS505">
        <v>0</v>
      </c>
      <c r="AT505">
        <v>1</v>
      </c>
      <c r="AU505">
        <v>0</v>
      </c>
    </row>
    <row r="506" spans="1:47" x14ac:dyDescent="0.25">
      <c r="A506" s="61">
        <v>41911.75</v>
      </c>
      <c r="B506" t="s">
        <v>232</v>
      </c>
      <c r="C506" t="s">
        <v>13</v>
      </c>
      <c r="D506" t="s">
        <v>6129</v>
      </c>
      <c r="E506" t="s">
        <v>319</v>
      </c>
      <c r="F506" t="s">
        <v>6132</v>
      </c>
      <c r="G506">
        <v>2</v>
      </c>
      <c r="H506">
        <v>23</v>
      </c>
      <c r="I506">
        <v>10.84</v>
      </c>
      <c r="J506">
        <v>5.84</v>
      </c>
      <c r="K506">
        <v>1110</v>
      </c>
      <c r="L506">
        <v>0</v>
      </c>
      <c r="M506">
        <v>0</v>
      </c>
      <c r="N506">
        <v>1110</v>
      </c>
      <c r="O506">
        <v>8</v>
      </c>
      <c r="P506">
        <v>0.72</v>
      </c>
      <c r="Q506">
        <v>487</v>
      </c>
      <c r="R506">
        <v>482</v>
      </c>
      <c r="S506">
        <v>0</v>
      </c>
      <c r="T506">
        <v>0</v>
      </c>
      <c r="U506">
        <v>98.97</v>
      </c>
      <c r="V506">
        <v>98.26</v>
      </c>
      <c r="W506">
        <v>482</v>
      </c>
      <c r="X506">
        <v>14</v>
      </c>
      <c r="Y506">
        <v>3.1</v>
      </c>
      <c r="Z506">
        <v>284</v>
      </c>
      <c r="AA506">
        <v>280</v>
      </c>
      <c r="AB506">
        <v>98.59</v>
      </c>
      <c r="AC506">
        <v>251</v>
      </c>
      <c r="AD506">
        <v>250</v>
      </c>
      <c r="AE506">
        <v>99.6</v>
      </c>
      <c r="AF506">
        <v>5.1100000000000003</v>
      </c>
      <c r="AG506">
        <v>2.144444</v>
      </c>
      <c r="AH506">
        <v>87.49</v>
      </c>
      <c r="AI506">
        <v>41.96</v>
      </c>
      <c r="AJ506" s="31">
        <f t="shared" ca="1" si="8"/>
        <v>5</v>
      </c>
      <c r="AK506" s="32">
        <v>3.0973451327433628</v>
      </c>
      <c r="AL506" s="33">
        <v>8.4737999999999758</v>
      </c>
      <c r="AM506" s="26">
        <v>0</v>
      </c>
      <c r="AN506" s="26">
        <v>0</v>
      </c>
      <c r="AO506" s="26">
        <v>1</v>
      </c>
      <c r="AP506" s="26">
        <v>0</v>
      </c>
      <c r="AQ506" s="26">
        <v>0</v>
      </c>
      <c r="AR506">
        <v>1</v>
      </c>
      <c r="AS506">
        <v>0</v>
      </c>
      <c r="AT506">
        <v>2</v>
      </c>
      <c r="AU506">
        <v>3</v>
      </c>
    </row>
    <row r="507" spans="1:47" x14ac:dyDescent="0.25">
      <c r="A507" s="61">
        <v>41911.75</v>
      </c>
      <c r="B507" t="s">
        <v>232</v>
      </c>
      <c r="C507" t="s">
        <v>13</v>
      </c>
      <c r="D507" t="s">
        <v>569</v>
      </c>
      <c r="E507" t="s">
        <v>319</v>
      </c>
      <c r="F507" t="s">
        <v>570</v>
      </c>
      <c r="G507">
        <v>2</v>
      </c>
      <c r="H507">
        <v>23</v>
      </c>
      <c r="I507">
        <v>10.83</v>
      </c>
      <c r="J507">
        <v>5.84</v>
      </c>
      <c r="K507">
        <v>1501</v>
      </c>
      <c r="L507">
        <v>0</v>
      </c>
      <c r="M507">
        <v>0</v>
      </c>
      <c r="N507">
        <v>1501</v>
      </c>
      <c r="O507">
        <v>16</v>
      </c>
      <c r="P507">
        <v>1.07</v>
      </c>
      <c r="Q507">
        <v>714</v>
      </c>
      <c r="R507">
        <v>714</v>
      </c>
      <c r="S507">
        <v>0</v>
      </c>
      <c r="T507">
        <v>0</v>
      </c>
      <c r="U507">
        <v>100</v>
      </c>
      <c r="V507">
        <v>98.93</v>
      </c>
      <c r="W507">
        <v>714</v>
      </c>
      <c r="X507">
        <v>14</v>
      </c>
      <c r="Y507">
        <v>2.0299999999999998</v>
      </c>
      <c r="Z507">
        <v>428</v>
      </c>
      <c r="AA507">
        <v>420</v>
      </c>
      <c r="AB507">
        <v>98.13</v>
      </c>
      <c r="AC507">
        <v>399</v>
      </c>
      <c r="AD507">
        <v>397</v>
      </c>
      <c r="AE507">
        <v>99.5</v>
      </c>
      <c r="AF507">
        <v>8.23</v>
      </c>
      <c r="AG507">
        <v>6.1833330000000002</v>
      </c>
      <c r="AH507">
        <v>140.93</v>
      </c>
      <c r="AI507">
        <v>75.099999999999994</v>
      </c>
      <c r="AJ507" s="31">
        <f t="shared" ca="1" si="8"/>
        <v>5</v>
      </c>
      <c r="AK507" s="32">
        <v>2.0260492040520983</v>
      </c>
      <c r="AL507" s="33">
        <v>7.6397999999999513</v>
      </c>
      <c r="AM507" s="26">
        <v>0</v>
      </c>
      <c r="AN507" s="26">
        <v>0</v>
      </c>
      <c r="AO507" s="26">
        <v>1</v>
      </c>
      <c r="AP507" s="26">
        <v>0</v>
      </c>
      <c r="AQ507" s="26">
        <v>0</v>
      </c>
      <c r="AR507">
        <v>1</v>
      </c>
      <c r="AS507">
        <v>0</v>
      </c>
      <c r="AT507">
        <v>2</v>
      </c>
      <c r="AU507">
        <v>1</v>
      </c>
    </row>
    <row r="508" spans="1:47" x14ac:dyDescent="0.25">
      <c r="A508" s="61">
        <v>41911.75</v>
      </c>
      <c r="B508" t="s">
        <v>232</v>
      </c>
      <c r="C508" t="s">
        <v>13</v>
      </c>
      <c r="D508" t="s">
        <v>421</v>
      </c>
      <c r="E508" t="s">
        <v>319</v>
      </c>
      <c r="F508" t="s">
        <v>424</v>
      </c>
      <c r="G508">
        <v>2</v>
      </c>
      <c r="H508">
        <v>23</v>
      </c>
      <c r="I508">
        <v>10.91</v>
      </c>
      <c r="J508">
        <v>5.84</v>
      </c>
      <c r="K508">
        <v>714</v>
      </c>
      <c r="L508">
        <v>0</v>
      </c>
      <c r="M508">
        <v>0</v>
      </c>
      <c r="N508">
        <v>714</v>
      </c>
      <c r="O508">
        <v>4</v>
      </c>
      <c r="P508">
        <v>0.56000000000000005</v>
      </c>
      <c r="Q508">
        <v>312</v>
      </c>
      <c r="R508">
        <v>308</v>
      </c>
      <c r="S508">
        <v>0</v>
      </c>
      <c r="T508">
        <v>0</v>
      </c>
      <c r="U508">
        <v>98.72</v>
      </c>
      <c r="V508">
        <v>98.17</v>
      </c>
      <c r="W508">
        <v>308</v>
      </c>
      <c r="X508">
        <v>7</v>
      </c>
      <c r="Y508">
        <v>2.2000000000000002</v>
      </c>
      <c r="Z508">
        <v>74</v>
      </c>
      <c r="AA508">
        <v>73</v>
      </c>
      <c r="AB508">
        <v>98.65</v>
      </c>
      <c r="AC508">
        <v>83</v>
      </c>
      <c r="AD508">
        <v>83</v>
      </c>
      <c r="AE508">
        <v>100</v>
      </c>
      <c r="AF508">
        <v>3.92</v>
      </c>
      <c r="AG508">
        <v>0.21666669999999999</v>
      </c>
      <c r="AH508">
        <v>67.040000000000006</v>
      </c>
      <c r="AI508">
        <v>5.53</v>
      </c>
      <c r="AJ508" s="31">
        <f t="shared" ca="1" si="8"/>
        <v>5</v>
      </c>
      <c r="AK508" s="32">
        <v>2.2012578616352201</v>
      </c>
      <c r="AL508" s="33">
        <v>5.7095999999999947</v>
      </c>
      <c r="AM508" s="26">
        <v>0</v>
      </c>
      <c r="AN508" s="26">
        <v>0</v>
      </c>
      <c r="AO508" s="26">
        <v>1</v>
      </c>
      <c r="AP508" s="26">
        <v>3</v>
      </c>
      <c r="AQ508" s="26">
        <v>0</v>
      </c>
      <c r="AR508">
        <v>1</v>
      </c>
      <c r="AS508">
        <v>0</v>
      </c>
      <c r="AT508">
        <v>7</v>
      </c>
      <c r="AU508">
        <v>6</v>
      </c>
    </row>
    <row r="509" spans="1:47" x14ac:dyDescent="0.25">
      <c r="A509" s="61">
        <v>41911.75</v>
      </c>
      <c r="B509" t="s">
        <v>232</v>
      </c>
      <c r="C509" t="s">
        <v>13</v>
      </c>
      <c r="D509" t="s">
        <v>421</v>
      </c>
      <c r="E509" t="s">
        <v>319</v>
      </c>
      <c r="F509" t="s">
        <v>942</v>
      </c>
      <c r="G509">
        <v>2</v>
      </c>
      <c r="H509">
        <v>23</v>
      </c>
      <c r="I509">
        <v>10.93</v>
      </c>
      <c r="J509">
        <v>5.84</v>
      </c>
      <c r="K509">
        <v>795</v>
      </c>
      <c r="L509">
        <v>0</v>
      </c>
      <c r="M509">
        <v>0</v>
      </c>
      <c r="N509">
        <v>795</v>
      </c>
      <c r="O509">
        <v>11</v>
      </c>
      <c r="P509">
        <v>1.38</v>
      </c>
      <c r="Q509">
        <v>405</v>
      </c>
      <c r="R509">
        <v>376</v>
      </c>
      <c r="S509">
        <v>0</v>
      </c>
      <c r="T509">
        <v>0</v>
      </c>
      <c r="U509">
        <v>92.84</v>
      </c>
      <c r="V509">
        <v>91.56</v>
      </c>
      <c r="W509">
        <v>376</v>
      </c>
      <c r="X509">
        <v>16</v>
      </c>
      <c r="Y509">
        <v>4.57</v>
      </c>
      <c r="Z509">
        <v>215</v>
      </c>
      <c r="AA509">
        <v>215</v>
      </c>
      <c r="AB509">
        <v>100</v>
      </c>
      <c r="AC509">
        <v>190</v>
      </c>
      <c r="AD509">
        <v>188.99</v>
      </c>
      <c r="AE509">
        <v>99.47</v>
      </c>
      <c r="AF509">
        <v>4.24</v>
      </c>
      <c r="AG509">
        <v>0.3333333</v>
      </c>
      <c r="AH509">
        <v>72.56</v>
      </c>
      <c r="AI509">
        <v>7.86</v>
      </c>
      <c r="AJ509" s="31">
        <f t="shared" ca="1" si="8"/>
        <v>5</v>
      </c>
      <c r="AK509" s="32">
        <v>4.5715591874053541</v>
      </c>
      <c r="AL509" s="33">
        <v>34.181999999999988</v>
      </c>
      <c r="AM509" s="26">
        <v>0</v>
      </c>
      <c r="AN509" s="26">
        <v>1</v>
      </c>
      <c r="AO509" s="26">
        <v>3</v>
      </c>
      <c r="AP509" s="26">
        <v>3</v>
      </c>
      <c r="AQ509" s="26">
        <v>5</v>
      </c>
      <c r="AR509">
        <v>1</v>
      </c>
      <c r="AS509">
        <v>1</v>
      </c>
      <c r="AT509">
        <v>6</v>
      </c>
      <c r="AU509">
        <v>7</v>
      </c>
    </row>
    <row r="510" spans="1:47" x14ac:dyDescent="0.25">
      <c r="A510" s="61">
        <v>41911.791666666664</v>
      </c>
      <c r="B510" t="s">
        <v>232</v>
      </c>
      <c r="C510" t="s">
        <v>12</v>
      </c>
      <c r="D510" t="s">
        <v>1391</v>
      </c>
      <c r="E510" t="s">
        <v>319</v>
      </c>
      <c r="F510" t="s">
        <v>5651</v>
      </c>
      <c r="G510">
        <v>4</v>
      </c>
      <c r="H510">
        <v>55</v>
      </c>
      <c r="I510">
        <v>22.61</v>
      </c>
      <c r="J510">
        <v>15.76</v>
      </c>
      <c r="K510">
        <v>1720</v>
      </c>
      <c r="L510">
        <v>0</v>
      </c>
      <c r="M510">
        <v>0</v>
      </c>
      <c r="N510">
        <v>1720</v>
      </c>
      <c r="O510">
        <v>21</v>
      </c>
      <c r="P510">
        <v>1.22</v>
      </c>
      <c r="Q510">
        <v>280</v>
      </c>
      <c r="R510">
        <v>277</v>
      </c>
      <c r="S510">
        <v>0</v>
      </c>
      <c r="T510">
        <v>0</v>
      </c>
      <c r="U510">
        <v>98.93</v>
      </c>
      <c r="V510">
        <v>97.72</v>
      </c>
      <c r="W510">
        <v>277</v>
      </c>
      <c r="X510">
        <v>2</v>
      </c>
      <c r="Y510">
        <v>0.45</v>
      </c>
      <c r="Z510">
        <v>1062</v>
      </c>
      <c r="AA510">
        <v>1057.96</v>
      </c>
      <c r="AB510">
        <v>99.62</v>
      </c>
      <c r="AC510">
        <v>1235</v>
      </c>
      <c r="AD510">
        <v>1224.01</v>
      </c>
      <c r="AE510">
        <v>99.11</v>
      </c>
      <c r="AF510">
        <v>5.8</v>
      </c>
      <c r="AG510">
        <v>0.18784529999999999</v>
      </c>
      <c r="AH510">
        <v>36.799999999999997</v>
      </c>
      <c r="AI510">
        <v>3.24</v>
      </c>
      <c r="AJ510" s="31">
        <f t="shared" ca="1" si="8"/>
        <v>5</v>
      </c>
      <c r="AK510" s="32">
        <v>0.45141631869992105</v>
      </c>
      <c r="AL510" s="33">
        <v>6.384000000000003</v>
      </c>
      <c r="AM510" s="26">
        <v>0</v>
      </c>
      <c r="AN510" s="26">
        <v>0</v>
      </c>
      <c r="AO510" s="26">
        <v>1</v>
      </c>
      <c r="AP510" s="26">
        <v>0</v>
      </c>
      <c r="AQ510" s="26">
        <v>0</v>
      </c>
      <c r="AR510">
        <v>0</v>
      </c>
      <c r="AS510">
        <v>1</v>
      </c>
      <c r="AT510">
        <v>0</v>
      </c>
      <c r="AU510">
        <v>2</v>
      </c>
    </row>
    <row r="511" spans="1:47" x14ac:dyDescent="0.25">
      <c r="A511" s="61">
        <v>41911.791666666664</v>
      </c>
      <c r="B511" t="s">
        <v>232</v>
      </c>
      <c r="C511" t="s">
        <v>12</v>
      </c>
      <c r="D511" t="s">
        <v>5654</v>
      </c>
      <c r="E511" t="s">
        <v>319</v>
      </c>
      <c r="F511" t="s">
        <v>5655</v>
      </c>
      <c r="G511">
        <v>2</v>
      </c>
      <c r="H511">
        <v>23</v>
      </c>
      <c r="I511">
        <v>10.4</v>
      </c>
      <c r="J511">
        <v>5.08</v>
      </c>
      <c r="K511">
        <v>3386</v>
      </c>
      <c r="L511">
        <v>0</v>
      </c>
      <c r="M511">
        <v>0</v>
      </c>
      <c r="N511">
        <v>3386</v>
      </c>
      <c r="O511">
        <v>24</v>
      </c>
      <c r="P511">
        <v>0.71</v>
      </c>
      <c r="Q511">
        <v>1023</v>
      </c>
      <c r="R511">
        <v>994</v>
      </c>
      <c r="S511">
        <v>25</v>
      </c>
      <c r="T511">
        <v>2.4485800000000002</v>
      </c>
      <c r="U511">
        <v>97.17</v>
      </c>
      <c r="V511">
        <v>96.48</v>
      </c>
      <c r="W511">
        <v>994</v>
      </c>
      <c r="X511">
        <v>7</v>
      </c>
      <c r="Y511">
        <v>0.69</v>
      </c>
      <c r="Z511">
        <v>2317</v>
      </c>
      <c r="AA511">
        <v>2256.06</v>
      </c>
      <c r="AB511">
        <v>97.37</v>
      </c>
      <c r="AC511">
        <v>2294</v>
      </c>
      <c r="AD511">
        <v>2285.0500000000002</v>
      </c>
      <c r="AE511">
        <v>99.61</v>
      </c>
      <c r="AF511">
        <v>12.28</v>
      </c>
      <c r="AG511">
        <v>10.165749999999999</v>
      </c>
      <c r="AH511">
        <v>241.61</v>
      </c>
      <c r="AI511">
        <v>82.76</v>
      </c>
      <c r="AJ511" s="31">
        <f t="shared" ca="1" si="8"/>
        <v>5</v>
      </c>
      <c r="AK511" s="32">
        <v>0.6842686634277948</v>
      </c>
      <c r="AL511" s="33">
        <v>36.009599999999956</v>
      </c>
      <c r="AM511" s="26">
        <v>0</v>
      </c>
      <c r="AN511" s="26">
        <v>0</v>
      </c>
      <c r="AO511" s="26">
        <v>1</v>
      </c>
      <c r="AP511" s="26">
        <v>0</v>
      </c>
      <c r="AQ511" s="26">
        <v>1</v>
      </c>
      <c r="AR511">
        <v>0</v>
      </c>
      <c r="AS511">
        <v>1</v>
      </c>
      <c r="AT511">
        <v>0</v>
      </c>
      <c r="AU511">
        <v>7</v>
      </c>
    </row>
    <row r="512" spans="1:47" x14ac:dyDescent="0.25">
      <c r="A512" s="61">
        <v>41911.791666666664</v>
      </c>
      <c r="B512" t="s">
        <v>232</v>
      </c>
      <c r="C512" t="s">
        <v>12</v>
      </c>
      <c r="D512" t="s">
        <v>5654</v>
      </c>
      <c r="E512" t="s">
        <v>319</v>
      </c>
      <c r="F512" t="s">
        <v>5657</v>
      </c>
      <c r="G512">
        <v>4</v>
      </c>
      <c r="H512">
        <v>63</v>
      </c>
      <c r="I512">
        <v>21.24</v>
      </c>
      <c r="J512">
        <v>14.04</v>
      </c>
      <c r="K512">
        <v>3073</v>
      </c>
      <c r="L512">
        <v>0</v>
      </c>
      <c r="M512">
        <v>0</v>
      </c>
      <c r="N512">
        <v>3073</v>
      </c>
      <c r="O512">
        <v>38</v>
      </c>
      <c r="P512">
        <v>1.24</v>
      </c>
      <c r="Q512">
        <v>522</v>
      </c>
      <c r="R512">
        <v>511</v>
      </c>
      <c r="S512">
        <v>0</v>
      </c>
      <c r="T512">
        <v>0</v>
      </c>
      <c r="U512">
        <v>97.89</v>
      </c>
      <c r="V512">
        <v>96.68</v>
      </c>
      <c r="W512">
        <v>511</v>
      </c>
      <c r="X512">
        <v>7</v>
      </c>
      <c r="Y512">
        <v>1.0900000000000001</v>
      </c>
      <c r="Z512">
        <v>1741</v>
      </c>
      <c r="AA512">
        <v>1731.95</v>
      </c>
      <c r="AB512">
        <v>99.48</v>
      </c>
      <c r="AC512">
        <v>1911</v>
      </c>
      <c r="AD512">
        <v>1862.08</v>
      </c>
      <c r="AE512">
        <v>97.44</v>
      </c>
      <c r="AF512">
        <v>7.92</v>
      </c>
      <c r="AG512">
        <v>6.5248619999999997</v>
      </c>
      <c r="AH512">
        <v>56.43</v>
      </c>
      <c r="AI512">
        <v>82.36</v>
      </c>
      <c r="AJ512" s="31">
        <f t="shared" ca="1" si="8"/>
        <v>5</v>
      </c>
      <c r="AK512" s="32">
        <v>1.0918222513374825</v>
      </c>
      <c r="AL512" s="33">
        <v>17.330399999999962</v>
      </c>
      <c r="AM512" s="26">
        <v>0</v>
      </c>
      <c r="AN512" s="26">
        <v>0</v>
      </c>
      <c r="AO512" s="26">
        <v>1</v>
      </c>
      <c r="AP512" s="26">
        <v>0</v>
      </c>
      <c r="AQ512" s="26">
        <v>0</v>
      </c>
      <c r="AR512">
        <v>0</v>
      </c>
      <c r="AS512">
        <v>1</v>
      </c>
      <c r="AT512">
        <v>0</v>
      </c>
      <c r="AU512">
        <v>1</v>
      </c>
    </row>
    <row r="513" spans="1:47" x14ac:dyDescent="0.25">
      <c r="A513" s="61">
        <v>41911.791666666664</v>
      </c>
      <c r="B513" t="s">
        <v>232</v>
      </c>
      <c r="C513" t="s">
        <v>12</v>
      </c>
      <c r="D513" t="s">
        <v>414</v>
      </c>
      <c r="E513" t="s">
        <v>319</v>
      </c>
      <c r="F513" t="s">
        <v>5659</v>
      </c>
      <c r="G513">
        <v>2</v>
      </c>
      <c r="H513">
        <v>23</v>
      </c>
      <c r="I513">
        <v>10.72</v>
      </c>
      <c r="J513">
        <v>5.84</v>
      </c>
      <c r="K513">
        <v>486</v>
      </c>
      <c r="L513">
        <v>0</v>
      </c>
      <c r="M513">
        <v>0</v>
      </c>
      <c r="N513">
        <v>486</v>
      </c>
      <c r="O513">
        <v>6</v>
      </c>
      <c r="P513">
        <v>1.23</v>
      </c>
      <c r="Q513">
        <v>169</v>
      </c>
      <c r="R513">
        <v>164</v>
      </c>
      <c r="S513">
        <v>0</v>
      </c>
      <c r="T513">
        <v>0</v>
      </c>
      <c r="U513">
        <v>97.04</v>
      </c>
      <c r="V513">
        <v>95.85</v>
      </c>
      <c r="W513">
        <v>164</v>
      </c>
      <c r="X513">
        <v>6</v>
      </c>
      <c r="Y513">
        <v>1.76</v>
      </c>
      <c r="Z513">
        <v>1438</v>
      </c>
      <c r="AA513">
        <v>1427.07</v>
      </c>
      <c r="AB513">
        <v>99.24</v>
      </c>
      <c r="AC513">
        <v>1617</v>
      </c>
      <c r="AD513">
        <v>1601.96</v>
      </c>
      <c r="AE513">
        <v>99.07</v>
      </c>
      <c r="AF513">
        <v>4.62</v>
      </c>
      <c r="AG513">
        <v>2.6464089999999998</v>
      </c>
      <c r="AH513">
        <v>79.03</v>
      </c>
      <c r="AI513">
        <v>57.32</v>
      </c>
      <c r="AJ513" s="31">
        <f t="shared" ca="1" si="8"/>
        <v>5</v>
      </c>
      <c r="AK513" s="32">
        <v>1.770485998406562</v>
      </c>
      <c r="AL513" s="33">
        <v>7.0135000000000094</v>
      </c>
      <c r="AM513" s="26">
        <v>0</v>
      </c>
      <c r="AN513" s="26">
        <v>0</v>
      </c>
      <c r="AO513" s="26">
        <v>1</v>
      </c>
      <c r="AP513" s="26">
        <v>0</v>
      </c>
      <c r="AQ513" s="26">
        <v>0</v>
      </c>
      <c r="AR513">
        <v>0</v>
      </c>
      <c r="AS513">
        <v>1</v>
      </c>
      <c r="AT513">
        <v>0</v>
      </c>
      <c r="AU513">
        <v>1</v>
      </c>
    </row>
    <row r="514" spans="1:47" x14ac:dyDescent="0.25">
      <c r="A514" s="61">
        <v>41911.791666666664</v>
      </c>
      <c r="B514" t="s">
        <v>232</v>
      </c>
      <c r="C514" t="s">
        <v>12</v>
      </c>
      <c r="D514" t="s">
        <v>414</v>
      </c>
      <c r="E514" t="s">
        <v>319</v>
      </c>
      <c r="F514" t="s">
        <v>417</v>
      </c>
      <c r="G514">
        <v>3</v>
      </c>
      <c r="H514">
        <v>39</v>
      </c>
      <c r="I514">
        <v>16.66</v>
      </c>
      <c r="J514">
        <v>10.66</v>
      </c>
      <c r="K514">
        <v>3555</v>
      </c>
      <c r="L514">
        <v>0</v>
      </c>
      <c r="M514">
        <v>0</v>
      </c>
      <c r="N514">
        <v>3555</v>
      </c>
      <c r="O514">
        <v>8</v>
      </c>
      <c r="P514">
        <v>0.23</v>
      </c>
      <c r="Q514">
        <v>1731</v>
      </c>
      <c r="R514">
        <v>1690</v>
      </c>
      <c r="S514">
        <v>32</v>
      </c>
      <c r="T514">
        <v>1.846509</v>
      </c>
      <c r="U514">
        <v>97.63</v>
      </c>
      <c r="V514">
        <v>97.41</v>
      </c>
      <c r="W514">
        <v>1690</v>
      </c>
      <c r="X514">
        <v>18</v>
      </c>
      <c r="Y514">
        <v>1.17</v>
      </c>
      <c r="Z514">
        <v>1176</v>
      </c>
      <c r="AA514">
        <v>1148.95</v>
      </c>
      <c r="AB514">
        <v>97.7</v>
      </c>
      <c r="AC514">
        <v>1016</v>
      </c>
      <c r="AD514">
        <v>1012.04</v>
      </c>
      <c r="AE514">
        <v>99.61</v>
      </c>
      <c r="AF514">
        <v>20.43</v>
      </c>
      <c r="AG514">
        <v>16.928180000000001</v>
      </c>
      <c r="AH514">
        <v>191.63</v>
      </c>
      <c r="AI514">
        <v>82.87</v>
      </c>
      <c r="AJ514" s="31">
        <f t="shared" ref="AJ514:AJ577" ca="1" si="9">DAY(TODAY()-DAY(A514))</f>
        <v>5</v>
      </c>
      <c r="AK514" s="32">
        <v>1.1589798401895577</v>
      </c>
      <c r="AL514" s="33">
        <v>44.832900000000066</v>
      </c>
      <c r="AM514" s="26">
        <v>0</v>
      </c>
      <c r="AN514" s="26">
        <v>0</v>
      </c>
      <c r="AO514" s="26">
        <v>1</v>
      </c>
      <c r="AP514" s="26">
        <v>0</v>
      </c>
      <c r="AQ514" s="26">
        <v>2</v>
      </c>
      <c r="AR514">
        <v>0</v>
      </c>
      <c r="AS514">
        <v>1</v>
      </c>
      <c r="AT514">
        <v>0</v>
      </c>
      <c r="AU514">
        <v>7</v>
      </c>
    </row>
    <row r="515" spans="1:47" x14ac:dyDescent="0.25">
      <c r="A515" s="61">
        <v>41911.791666666664</v>
      </c>
      <c r="B515" t="s">
        <v>232</v>
      </c>
      <c r="C515" t="s">
        <v>12</v>
      </c>
      <c r="D515" t="s">
        <v>684</v>
      </c>
      <c r="E515" t="s">
        <v>319</v>
      </c>
      <c r="F515" t="s">
        <v>686</v>
      </c>
      <c r="G515">
        <v>4</v>
      </c>
      <c r="H515">
        <v>55</v>
      </c>
      <c r="I515">
        <v>20.46</v>
      </c>
      <c r="J515">
        <v>13.18</v>
      </c>
      <c r="K515">
        <v>536</v>
      </c>
      <c r="L515">
        <v>0</v>
      </c>
      <c r="M515">
        <v>0</v>
      </c>
      <c r="N515">
        <v>536</v>
      </c>
      <c r="O515">
        <v>4</v>
      </c>
      <c r="P515">
        <v>0.75</v>
      </c>
      <c r="Q515">
        <v>229</v>
      </c>
      <c r="R515">
        <v>225</v>
      </c>
      <c r="S515">
        <v>0</v>
      </c>
      <c r="T515">
        <v>0</v>
      </c>
      <c r="U515">
        <v>98.25</v>
      </c>
      <c r="V515">
        <v>97.51</v>
      </c>
      <c r="W515">
        <v>225</v>
      </c>
      <c r="X515">
        <v>4</v>
      </c>
      <c r="Y515">
        <v>1.32</v>
      </c>
      <c r="Z515">
        <v>985</v>
      </c>
      <c r="AA515">
        <v>978.99</v>
      </c>
      <c r="AB515">
        <v>99.39</v>
      </c>
      <c r="AC515">
        <v>1081</v>
      </c>
      <c r="AD515">
        <v>1057</v>
      </c>
      <c r="AE515">
        <v>97.78</v>
      </c>
      <c r="AF515">
        <v>4.58</v>
      </c>
      <c r="AG515">
        <v>0.99447509999999995</v>
      </c>
      <c r="AH515">
        <v>34.770000000000003</v>
      </c>
      <c r="AI515">
        <v>21.7</v>
      </c>
      <c r="AJ515" s="31">
        <f t="shared" ca="1" si="9"/>
        <v>5</v>
      </c>
      <c r="AK515" s="32">
        <v>1.320088445925877</v>
      </c>
      <c r="AL515" s="33">
        <v>5.7020999999999882</v>
      </c>
      <c r="AM515" s="26">
        <v>0</v>
      </c>
      <c r="AN515" s="26">
        <v>0</v>
      </c>
      <c r="AO515" s="26">
        <v>1</v>
      </c>
      <c r="AP515" s="26">
        <v>0</v>
      </c>
      <c r="AQ515" s="26">
        <v>0</v>
      </c>
      <c r="AR515">
        <v>0</v>
      </c>
      <c r="AS515">
        <v>1</v>
      </c>
      <c r="AT515">
        <v>1</v>
      </c>
      <c r="AU515">
        <v>1</v>
      </c>
    </row>
    <row r="516" spans="1:47" x14ac:dyDescent="0.25">
      <c r="A516" s="61">
        <v>41911.791666666664</v>
      </c>
      <c r="B516" t="s">
        <v>232</v>
      </c>
      <c r="C516" t="s">
        <v>12</v>
      </c>
      <c r="D516" t="s">
        <v>1087</v>
      </c>
      <c r="E516" t="s">
        <v>319</v>
      </c>
      <c r="F516" t="s">
        <v>1088</v>
      </c>
      <c r="G516">
        <v>2</v>
      </c>
      <c r="H516">
        <v>23</v>
      </c>
      <c r="I516">
        <v>8</v>
      </c>
      <c r="J516">
        <v>3.63</v>
      </c>
      <c r="K516">
        <v>492</v>
      </c>
      <c r="L516">
        <v>0</v>
      </c>
      <c r="M516">
        <v>0</v>
      </c>
      <c r="N516">
        <v>492</v>
      </c>
      <c r="O516">
        <v>3</v>
      </c>
      <c r="P516">
        <v>0.61</v>
      </c>
      <c r="Q516">
        <v>194</v>
      </c>
      <c r="R516">
        <v>186</v>
      </c>
      <c r="S516">
        <v>0</v>
      </c>
      <c r="T516">
        <v>0</v>
      </c>
      <c r="U516">
        <v>95.88</v>
      </c>
      <c r="V516">
        <v>95.3</v>
      </c>
      <c r="W516">
        <v>186</v>
      </c>
      <c r="X516">
        <v>0</v>
      </c>
      <c r="Y516">
        <v>0</v>
      </c>
      <c r="Z516">
        <v>179</v>
      </c>
      <c r="AA516">
        <v>178</v>
      </c>
      <c r="AB516">
        <v>99.44</v>
      </c>
      <c r="AC516">
        <v>183</v>
      </c>
      <c r="AD516">
        <v>180</v>
      </c>
      <c r="AE516">
        <v>98.36</v>
      </c>
      <c r="AF516">
        <v>2.76</v>
      </c>
      <c r="AG516">
        <v>2.4696129999999998</v>
      </c>
      <c r="AH516">
        <v>76.13</v>
      </c>
      <c r="AI516">
        <v>89.44</v>
      </c>
      <c r="AJ516" s="31">
        <f t="shared" ca="1" si="9"/>
        <v>5</v>
      </c>
      <c r="AK516" s="32">
        <v>0</v>
      </c>
      <c r="AL516" s="33">
        <v>9.1180000000000057</v>
      </c>
      <c r="AM516" s="26">
        <v>0</v>
      </c>
      <c r="AN516" s="26">
        <v>0</v>
      </c>
      <c r="AO516" s="26">
        <v>1</v>
      </c>
      <c r="AP516" s="26">
        <v>0</v>
      </c>
      <c r="AQ516" s="26">
        <v>0</v>
      </c>
      <c r="AR516">
        <v>0</v>
      </c>
      <c r="AS516">
        <v>1</v>
      </c>
      <c r="AT516">
        <v>0</v>
      </c>
      <c r="AU516">
        <v>2</v>
      </c>
    </row>
    <row r="517" spans="1:47" x14ac:dyDescent="0.25">
      <c r="A517" s="61">
        <v>41911.791666666664</v>
      </c>
      <c r="B517" t="s">
        <v>232</v>
      </c>
      <c r="C517" t="s">
        <v>12</v>
      </c>
      <c r="D517" t="s">
        <v>533</v>
      </c>
      <c r="E517" t="s">
        <v>319</v>
      </c>
      <c r="F517" t="s">
        <v>535</v>
      </c>
      <c r="G517">
        <v>2</v>
      </c>
      <c r="H517">
        <v>23</v>
      </c>
      <c r="I517">
        <v>10.95</v>
      </c>
      <c r="J517">
        <v>5.84</v>
      </c>
      <c r="K517">
        <v>1071</v>
      </c>
      <c r="L517">
        <v>0</v>
      </c>
      <c r="M517">
        <v>0</v>
      </c>
      <c r="N517">
        <v>1071</v>
      </c>
      <c r="O517">
        <v>34</v>
      </c>
      <c r="P517">
        <v>3.17</v>
      </c>
      <c r="Q517">
        <v>433</v>
      </c>
      <c r="R517">
        <v>428</v>
      </c>
      <c r="S517">
        <v>0</v>
      </c>
      <c r="T517">
        <v>0</v>
      </c>
      <c r="U517">
        <v>98.85</v>
      </c>
      <c r="V517">
        <v>95.72</v>
      </c>
      <c r="W517">
        <v>428</v>
      </c>
      <c r="X517">
        <v>10</v>
      </c>
      <c r="Y517">
        <v>2.19</v>
      </c>
      <c r="Z517">
        <v>622</v>
      </c>
      <c r="AA517">
        <v>614.97</v>
      </c>
      <c r="AB517">
        <v>98.87</v>
      </c>
      <c r="AC517">
        <v>667</v>
      </c>
      <c r="AD517">
        <v>642.99</v>
      </c>
      <c r="AE517">
        <v>96.4</v>
      </c>
      <c r="AF517">
        <v>5.94</v>
      </c>
      <c r="AG517">
        <v>3.0220989999999999</v>
      </c>
      <c r="AH517">
        <v>101.75</v>
      </c>
      <c r="AI517">
        <v>50.84</v>
      </c>
      <c r="AJ517" s="31">
        <f t="shared" ca="1" si="9"/>
        <v>5</v>
      </c>
      <c r="AK517" s="32">
        <v>2.1928862769176791</v>
      </c>
      <c r="AL517" s="33">
        <v>18.532400000000006</v>
      </c>
      <c r="AM517" s="26">
        <v>0</v>
      </c>
      <c r="AN517" s="26">
        <v>0</v>
      </c>
      <c r="AO517" s="26">
        <v>2</v>
      </c>
      <c r="AP517" s="26">
        <v>0</v>
      </c>
      <c r="AQ517" s="26">
        <v>0</v>
      </c>
      <c r="AR517">
        <v>1</v>
      </c>
      <c r="AS517">
        <v>1</v>
      </c>
      <c r="AT517">
        <v>2</v>
      </c>
      <c r="AU517">
        <v>6</v>
      </c>
    </row>
    <row r="518" spans="1:47" x14ac:dyDescent="0.25">
      <c r="A518" s="61">
        <v>41911.791666666664</v>
      </c>
      <c r="B518" t="s">
        <v>232</v>
      </c>
      <c r="C518" t="s">
        <v>13</v>
      </c>
      <c r="D518" t="s">
        <v>1267</v>
      </c>
      <c r="E518" t="s">
        <v>319</v>
      </c>
      <c r="F518" t="s">
        <v>5731</v>
      </c>
      <c r="G518">
        <v>2</v>
      </c>
      <c r="H518">
        <v>23</v>
      </c>
      <c r="I518">
        <v>10.220000000000001</v>
      </c>
      <c r="J518">
        <v>5.08</v>
      </c>
      <c r="K518">
        <v>2911</v>
      </c>
      <c r="L518">
        <v>0</v>
      </c>
      <c r="M518">
        <v>0</v>
      </c>
      <c r="N518">
        <v>2911</v>
      </c>
      <c r="O518">
        <v>18</v>
      </c>
      <c r="P518">
        <v>0.62</v>
      </c>
      <c r="Q518">
        <v>331</v>
      </c>
      <c r="R518">
        <v>326</v>
      </c>
      <c r="S518">
        <v>0</v>
      </c>
      <c r="T518">
        <v>0</v>
      </c>
      <c r="U518">
        <v>98.49</v>
      </c>
      <c r="V518">
        <v>97.88</v>
      </c>
      <c r="W518">
        <v>326</v>
      </c>
      <c r="X518">
        <v>6</v>
      </c>
      <c r="Y518">
        <v>2.15</v>
      </c>
      <c r="Z518">
        <v>121</v>
      </c>
      <c r="AA518">
        <v>118</v>
      </c>
      <c r="AB518">
        <v>97.52</v>
      </c>
      <c r="AC518">
        <v>80</v>
      </c>
      <c r="AD518">
        <v>71</v>
      </c>
      <c r="AE518">
        <v>88.75</v>
      </c>
      <c r="AF518">
        <v>3.96</v>
      </c>
      <c r="AG518">
        <v>1.441989</v>
      </c>
      <c r="AH518">
        <v>77.8</v>
      </c>
      <c r="AI518">
        <v>36.450000000000003</v>
      </c>
      <c r="AJ518" s="31">
        <f t="shared" ca="1" si="9"/>
        <v>5</v>
      </c>
      <c r="AK518" s="32">
        <v>2.1505376344086025</v>
      </c>
      <c r="AL518" s="33">
        <v>7.017200000000015</v>
      </c>
      <c r="AM518" s="26">
        <v>0</v>
      </c>
      <c r="AN518" s="26">
        <v>0</v>
      </c>
      <c r="AO518" s="26">
        <v>2</v>
      </c>
      <c r="AP518" s="26">
        <v>0</v>
      </c>
      <c r="AQ518" s="26">
        <v>0</v>
      </c>
      <c r="AR518">
        <v>1</v>
      </c>
      <c r="AS518">
        <v>1</v>
      </c>
      <c r="AT518">
        <v>1</v>
      </c>
      <c r="AU518">
        <v>1</v>
      </c>
    </row>
    <row r="519" spans="1:47" x14ac:dyDescent="0.25">
      <c r="A519" s="61">
        <v>41911.791666666664</v>
      </c>
      <c r="B519" t="s">
        <v>232</v>
      </c>
      <c r="C519" t="s">
        <v>13</v>
      </c>
      <c r="D519" t="s">
        <v>1175</v>
      </c>
      <c r="E519" t="s">
        <v>319</v>
      </c>
      <c r="F519" t="s">
        <v>1186</v>
      </c>
      <c r="G519">
        <v>2</v>
      </c>
      <c r="H519">
        <v>23</v>
      </c>
      <c r="I519">
        <v>9.57</v>
      </c>
      <c r="J519">
        <v>5.08</v>
      </c>
      <c r="K519">
        <v>2080</v>
      </c>
      <c r="L519">
        <v>0</v>
      </c>
      <c r="M519">
        <v>0</v>
      </c>
      <c r="N519">
        <v>2080</v>
      </c>
      <c r="O519">
        <v>21</v>
      </c>
      <c r="P519">
        <v>1.01</v>
      </c>
      <c r="Q519">
        <v>324</v>
      </c>
      <c r="R519">
        <v>319</v>
      </c>
      <c r="S519">
        <v>0</v>
      </c>
      <c r="T519">
        <v>0</v>
      </c>
      <c r="U519">
        <v>98.46</v>
      </c>
      <c r="V519">
        <v>97.47</v>
      </c>
      <c r="W519">
        <v>319</v>
      </c>
      <c r="X519">
        <v>8</v>
      </c>
      <c r="Y519">
        <v>2.46</v>
      </c>
      <c r="Z519">
        <v>455</v>
      </c>
      <c r="AA519">
        <v>433.98</v>
      </c>
      <c r="AB519">
        <v>95.38</v>
      </c>
      <c r="AC519">
        <v>464</v>
      </c>
      <c r="AD519">
        <v>440.01</v>
      </c>
      <c r="AE519">
        <v>94.83</v>
      </c>
      <c r="AF519">
        <v>3.99</v>
      </c>
      <c r="AG519">
        <v>1.844444</v>
      </c>
      <c r="AH519">
        <v>78.459999999999994</v>
      </c>
      <c r="AI519">
        <v>46.24</v>
      </c>
      <c r="AJ519" s="31">
        <f t="shared" ca="1" si="9"/>
        <v>5</v>
      </c>
      <c r="AK519" s="32">
        <v>2.46131126357567</v>
      </c>
      <c r="AL519" s="33">
        <v>8.197200000000004</v>
      </c>
      <c r="AM519" s="26">
        <v>0</v>
      </c>
      <c r="AN519" s="26">
        <v>0</v>
      </c>
      <c r="AO519" s="26">
        <v>2</v>
      </c>
      <c r="AP519" s="26">
        <v>0</v>
      </c>
      <c r="AQ519" s="26">
        <v>0</v>
      </c>
      <c r="AR519">
        <v>1</v>
      </c>
      <c r="AS519">
        <v>1</v>
      </c>
      <c r="AT519">
        <v>1</v>
      </c>
      <c r="AU519">
        <v>2</v>
      </c>
    </row>
    <row r="520" spans="1:47" x14ac:dyDescent="0.25">
      <c r="A520" s="61">
        <v>41911.791666666664</v>
      </c>
      <c r="B520" t="s">
        <v>232</v>
      </c>
      <c r="C520" t="s">
        <v>13</v>
      </c>
      <c r="D520" t="s">
        <v>847</v>
      </c>
      <c r="E520" t="s">
        <v>319</v>
      </c>
      <c r="F520" t="s">
        <v>853</v>
      </c>
      <c r="G520">
        <v>2</v>
      </c>
      <c r="H520">
        <v>23</v>
      </c>
      <c r="I520">
        <v>10.85</v>
      </c>
      <c r="J520">
        <v>5.84</v>
      </c>
      <c r="K520">
        <v>364</v>
      </c>
      <c r="L520">
        <v>0</v>
      </c>
      <c r="M520">
        <v>0</v>
      </c>
      <c r="N520">
        <v>364</v>
      </c>
      <c r="O520">
        <v>9</v>
      </c>
      <c r="P520">
        <v>2.4700000000000002</v>
      </c>
      <c r="Q520">
        <v>141</v>
      </c>
      <c r="R520">
        <v>139</v>
      </c>
      <c r="S520">
        <v>0</v>
      </c>
      <c r="T520">
        <v>0</v>
      </c>
      <c r="U520">
        <v>98.58</v>
      </c>
      <c r="V520">
        <v>96.15</v>
      </c>
      <c r="W520">
        <v>139</v>
      </c>
      <c r="X520">
        <v>12</v>
      </c>
      <c r="Y520">
        <v>8.6999999999999993</v>
      </c>
      <c r="Z520">
        <v>8</v>
      </c>
      <c r="AA520">
        <v>7</v>
      </c>
      <c r="AB520">
        <v>87.5</v>
      </c>
      <c r="AC520">
        <v>6</v>
      </c>
      <c r="AD520">
        <v>6</v>
      </c>
      <c r="AE520">
        <v>100</v>
      </c>
      <c r="AF520">
        <v>2.17</v>
      </c>
      <c r="AG520">
        <v>4.4198899999999999E-2</v>
      </c>
      <c r="AH520">
        <v>37.18</v>
      </c>
      <c r="AI520">
        <v>2.0299999999999998</v>
      </c>
      <c r="AJ520" s="31">
        <f t="shared" ca="1" si="9"/>
        <v>5</v>
      </c>
      <c r="AK520" s="32">
        <v>8.695652173913043</v>
      </c>
      <c r="AL520" s="33">
        <v>5.4284999999999926</v>
      </c>
      <c r="AM520" s="26">
        <v>1</v>
      </c>
      <c r="AN520" s="26">
        <v>0</v>
      </c>
      <c r="AO520" s="26">
        <v>3</v>
      </c>
      <c r="AP520" s="26">
        <v>2</v>
      </c>
      <c r="AQ520" s="26">
        <v>3</v>
      </c>
      <c r="AR520">
        <v>1</v>
      </c>
      <c r="AS520">
        <v>1</v>
      </c>
      <c r="AT520">
        <v>7</v>
      </c>
      <c r="AU520">
        <v>6</v>
      </c>
    </row>
    <row r="521" spans="1:47" x14ac:dyDescent="0.25">
      <c r="A521" s="61">
        <v>41911.791666666664</v>
      </c>
      <c r="B521" t="s">
        <v>232</v>
      </c>
      <c r="C521" t="s">
        <v>13</v>
      </c>
      <c r="D521" t="s">
        <v>881</v>
      </c>
      <c r="E521" t="s">
        <v>319</v>
      </c>
      <c r="F521" t="s">
        <v>5823</v>
      </c>
      <c r="G521">
        <v>2</v>
      </c>
      <c r="H521">
        <v>23</v>
      </c>
      <c r="I521">
        <v>9.0399999999999991</v>
      </c>
      <c r="J521">
        <v>4.34</v>
      </c>
      <c r="K521">
        <v>1786</v>
      </c>
      <c r="L521">
        <v>0</v>
      </c>
      <c r="M521">
        <v>0</v>
      </c>
      <c r="N521">
        <v>1786</v>
      </c>
      <c r="O521">
        <v>36</v>
      </c>
      <c r="P521">
        <v>2.02</v>
      </c>
      <c r="Q521">
        <v>507</v>
      </c>
      <c r="R521">
        <v>505</v>
      </c>
      <c r="S521">
        <v>0</v>
      </c>
      <c r="T521">
        <v>0</v>
      </c>
      <c r="U521">
        <v>99.61</v>
      </c>
      <c r="V521">
        <v>97.6</v>
      </c>
      <c r="W521">
        <v>505</v>
      </c>
      <c r="X521">
        <v>5</v>
      </c>
      <c r="Y521">
        <v>0.99</v>
      </c>
      <c r="Z521">
        <v>377</v>
      </c>
      <c r="AA521">
        <v>365.99</v>
      </c>
      <c r="AB521">
        <v>97.08</v>
      </c>
      <c r="AC521">
        <v>395</v>
      </c>
      <c r="AD521">
        <v>366.99</v>
      </c>
      <c r="AE521">
        <v>92.91</v>
      </c>
      <c r="AF521">
        <v>6.37</v>
      </c>
      <c r="AG521">
        <v>5.1657460000000004</v>
      </c>
      <c r="AH521">
        <v>146.66</v>
      </c>
      <c r="AI521">
        <v>81.069999999999993</v>
      </c>
      <c r="AJ521" s="31">
        <f t="shared" ca="1" si="9"/>
        <v>5</v>
      </c>
      <c r="AK521" s="32">
        <v>0.98814229249011865</v>
      </c>
      <c r="AL521" s="33">
        <v>12.168000000000029</v>
      </c>
      <c r="AM521" s="26">
        <v>0</v>
      </c>
      <c r="AN521" s="26">
        <v>0</v>
      </c>
      <c r="AO521" s="26">
        <v>1</v>
      </c>
      <c r="AP521" s="26">
        <v>0</v>
      </c>
      <c r="AQ521" s="26">
        <v>0</v>
      </c>
      <c r="AR521">
        <v>0</v>
      </c>
      <c r="AS521">
        <v>1</v>
      </c>
      <c r="AT521">
        <v>1</v>
      </c>
      <c r="AU521">
        <v>1</v>
      </c>
    </row>
    <row r="522" spans="1:47" x14ac:dyDescent="0.25">
      <c r="A522" s="61">
        <v>41911.791666666664</v>
      </c>
      <c r="B522" t="s">
        <v>232</v>
      </c>
      <c r="C522" t="s">
        <v>13</v>
      </c>
      <c r="D522" t="s">
        <v>908</v>
      </c>
      <c r="E522" t="s">
        <v>319</v>
      </c>
      <c r="F522" t="s">
        <v>939</v>
      </c>
      <c r="G522">
        <v>2</v>
      </c>
      <c r="H522">
        <v>23</v>
      </c>
      <c r="I522">
        <v>10.75</v>
      </c>
      <c r="J522">
        <v>5.84</v>
      </c>
      <c r="K522">
        <v>1898</v>
      </c>
      <c r="L522">
        <v>0</v>
      </c>
      <c r="M522">
        <v>0</v>
      </c>
      <c r="N522">
        <v>1898</v>
      </c>
      <c r="O522">
        <v>17</v>
      </c>
      <c r="P522">
        <v>0.9</v>
      </c>
      <c r="Q522">
        <v>611</v>
      </c>
      <c r="R522">
        <v>597</v>
      </c>
      <c r="S522">
        <v>0</v>
      </c>
      <c r="T522">
        <v>0</v>
      </c>
      <c r="U522">
        <v>97.71</v>
      </c>
      <c r="V522">
        <v>96.83</v>
      </c>
      <c r="W522">
        <v>597</v>
      </c>
      <c r="X522">
        <v>7</v>
      </c>
      <c r="Y522">
        <v>1.1599999999999999</v>
      </c>
      <c r="Z522">
        <v>196</v>
      </c>
      <c r="AA522">
        <v>195</v>
      </c>
      <c r="AB522">
        <v>99.49</v>
      </c>
      <c r="AC522">
        <v>256</v>
      </c>
      <c r="AD522">
        <v>198.99</v>
      </c>
      <c r="AE522">
        <v>77.73</v>
      </c>
      <c r="AF522">
        <v>6.49</v>
      </c>
      <c r="AG522">
        <v>3.7016580000000001</v>
      </c>
      <c r="AH522">
        <v>111.17</v>
      </c>
      <c r="AI522">
        <v>57</v>
      </c>
      <c r="AJ522" s="31">
        <f t="shared" ca="1" si="9"/>
        <v>5</v>
      </c>
      <c r="AK522" s="32">
        <v>1.1647448376844873</v>
      </c>
      <c r="AL522" s="33">
        <v>19.368700000000011</v>
      </c>
      <c r="AM522" s="26">
        <v>0</v>
      </c>
      <c r="AN522" s="26">
        <v>0</v>
      </c>
      <c r="AO522" s="26">
        <v>1</v>
      </c>
      <c r="AP522" s="26">
        <v>0</v>
      </c>
      <c r="AQ522" s="26">
        <v>0</v>
      </c>
      <c r="AR522">
        <v>0</v>
      </c>
      <c r="AS522">
        <v>1</v>
      </c>
      <c r="AT522">
        <v>0</v>
      </c>
      <c r="AU522">
        <v>6</v>
      </c>
    </row>
    <row r="523" spans="1:47" x14ac:dyDescent="0.25">
      <c r="A523" s="61">
        <v>41911.791666666664</v>
      </c>
      <c r="B523" t="s">
        <v>232</v>
      </c>
      <c r="C523" t="s">
        <v>13</v>
      </c>
      <c r="D523" t="s">
        <v>549</v>
      </c>
      <c r="E523" t="s">
        <v>319</v>
      </c>
      <c r="F523" t="s">
        <v>550</v>
      </c>
      <c r="G523">
        <v>3</v>
      </c>
      <c r="H523">
        <v>39</v>
      </c>
      <c r="I523">
        <v>16.079999999999998</v>
      </c>
      <c r="J523">
        <v>9.83</v>
      </c>
      <c r="K523">
        <v>6853</v>
      </c>
      <c r="L523">
        <v>0</v>
      </c>
      <c r="M523">
        <v>0</v>
      </c>
      <c r="N523">
        <v>6853</v>
      </c>
      <c r="O523">
        <v>41</v>
      </c>
      <c r="P523">
        <v>0.6</v>
      </c>
      <c r="Q523">
        <v>1821</v>
      </c>
      <c r="R523">
        <v>1682</v>
      </c>
      <c r="S523">
        <v>123</v>
      </c>
      <c r="T523">
        <v>6.765676</v>
      </c>
      <c r="U523">
        <v>92.37</v>
      </c>
      <c r="V523">
        <v>91.82</v>
      </c>
      <c r="W523">
        <v>1682</v>
      </c>
      <c r="X523">
        <v>20</v>
      </c>
      <c r="Y523">
        <v>1.28</v>
      </c>
      <c r="Z523">
        <v>692</v>
      </c>
      <c r="AA523">
        <v>647.99</v>
      </c>
      <c r="AB523">
        <v>93.64</v>
      </c>
      <c r="AC523">
        <v>609</v>
      </c>
      <c r="AD523">
        <v>592.98</v>
      </c>
      <c r="AE523">
        <v>97.37</v>
      </c>
      <c r="AF523">
        <v>20.36</v>
      </c>
      <c r="AG523">
        <v>13.40884</v>
      </c>
      <c r="AH523">
        <v>207.12</v>
      </c>
      <c r="AI523">
        <v>65.87</v>
      </c>
      <c r="AJ523" s="31">
        <f t="shared" ca="1" si="9"/>
        <v>5</v>
      </c>
      <c r="AK523" s="32">
        <v>1.2292638553402295</v>
      </c>
      <c r="AL523" s="33">
        <v>148.95780000000011</v>
      </c>
      <c r="AM523" s="26">
        <v>0</v>
      </c>
      <c r="AN523" s="26">
        <v>1</v>
      </c>
      <c r="AO523" s="26">
        <v>2</v>
      </c>
      <c r="AP523" s="26">
        <v>0</v>
      </c>
      <c r="AQ523" s="26">
        <v>1</v>
      </c>
      <c r="AR523">
        <v>0</v>
      </c>
      <c r="AS523">
        <v>1</v>
      </c>
      <c r="AT523">
        <v>0</v>
      </c>
      <c r="AU523">
        <v>6</v>
      </c>
    </row>
    <row r="524" spans="1:47" x14ac:dyDescent="0.25">
      <c r="A524" s="61">
        <v>41911.791666666664</v>
      </c>
      <c r="B524" t="s">
        <v>232</v>
      </c>
      <c r="C524" t="s">
        <v>13</v>
      </c>
      <c r="D524" t="s">
        <v>554</v>
      </c>
      <c r="E524" t="s">
        <v>319</v>
      </c>
      <c r="F524" t="s">
        <v>664</v>
      </c>
      <c r="G524">
        <v>3</v>
      </c>
      <c r="H524">
        <v>39</v>
      </c>
      <c r="I524">
        <v>14.44</v>
      </c>
      <c r="J524">
        <v>8.1999999999999993</v>
      </c>
      <c r="K524">
        <v>1963</v>
      </c>
      <c r="L524">
        <v>0</v>
      </c>
      <c r="M524">
        <v>0</v>
      </c>
      <c r="N524">
        <v>1963</v>
      </c>
      <c r="O524">
        <v>7</v>
      </c>
      <c r="P524">
        <v>0.36</v>
      </c>
      <c r="Q524">
        <v>774</v>
      </c>
      <c r="R524">
        <v>759</v>
      </c>
      <c r="S524">
        <v>0</v>
      </c>
      <c r="T524">
        <v>0</v>
      </c>
      <c r="U524">
        <v>98.06</v>
      </c>
      <c r="V524">
        <v>97.71</v>
      </c>
      <c r="W524">
        <v>759</v>
      </c>
      <c r="X524">
        <v>6</v>
      </c>
      <c r="Y524">
        <v>0.8</v>
      </c>
      <c r="Z524">
        <v>135</v>
      </c>
      <c r="AA524">
        <v>130.01</v>
      </c>
      <c r="AB524">
        <v>96.3</v>
      </c>
      <c r="AC524">
        <v>130</v>
      </c>
      <c r="AD524">
        <v>123.99</v>
      </c>
      <c r="AE524">
        <v>95.38</v>
      </c>
      <c r="AF524">
        <v>9.25</v>
      </c>
      <c r="AG524">
        <v>4.1325960000000004</v>
      </c>
      <c r="AH524">
        <v>112.8</v>
      </c>
      <c r="AI524">
        <v>44.68</v>
      </c>
      <c r="AJ524" s="31">
        <f t="shared" ca="1" si="9"/>
        <v>5</v>
      </c>
      <c r="AK524" s="32">
        <v>0.79683391325134789</v>
      </c>
      <c r="AL524" s="33">
        <v>17.724600000000049</v>
      </c>
      <c r="AM524" s="26">
        <v>0</v>
      </c>
      <c r="AN524" s="26">
        <v>0</v>
      </c>
      <c r="AO524" s="26">
        <v>1</v>
      </c>
      <c r="AP524" s="26">
        <v>0</v>
      </c>
      <c r="AQ524" s="26">
        <v>0</v>
      </c>
      <c r="AR524">
        <v>0</v>
      </c>
      <c r="AS524">
        <v>1</v>
      </c>
      <c r="AT524">
        <v>2</v>
      </c>
      <c r="AU524">
        <v>3</v>
      </c>
    </row>
    <row r="525" spans="1:47" x14ac:dyDescent="0.25">
      <c r="A525" s="61">
        <v>41911.791666666664</v>
      </c>
      <c r="B525" t="s">
        <v>232</v>
      </c>
      <c r="C525" t="s">
        <v>13</v>
      </c>
      <c r="D525" t="s">
        <v>560</v>
      </c>
      <c r="E525" t="s">
        <v>319</v>
      </c>
      <c r="F525" t="s">
        <v>6106</v>
      </c>
      <c r="G525">
        <v>4</v>
      </c>
      <c r="H525">
        <v>55</v>
      </c>
      <c r="I525">
        <v>22.34</v>
      </c>
      <c r="J525">
        <v>14.9</v>
      </c>
      <c r="K525">
        <v>1967</v>
      </c>
      <c r="L525">
        <v>0</v>
      </c>
      <c r="M525">
        <v>0</v>
      </c>
      <c r="N525">
        <v>1967</v>
      </c>
      <c r="O525">
        <v>16</v>
      </c>
      <c r="P525">
        <v>0.81</v>
      </c>
      <c r="Q525">
        <v>620</v>
      </c>
      <c r="R525">
        <v>600</v>
      </c>
      <c r="S525">
        <v>0</v>
      </c>
      <c r="T525">
        <v>0</v>
      </c>
      <c r="U525">
        <v>96.77</v>
      </c>
      <c r="V525">
        <v>95.99</v>
      </c>
      <c r="W525">
        <v>600</v>
      </c>
      <c r="X525">
        <v>7</v>
      </c>
      <c r="Y525">
        <v>1.23</v>
      </c>
      <c r="Z525">
        <v>1207</v>
      </c>
      <c r="AA525">
        <v>1203.98</v>
      </c>
      <c r="AB525">
        <v>99.75</v>
      </c>
      <c r="AC525">
        <v>1190</v>
      </c>
      <c r="AD525">
        <v>1172.98</v>
      </c>
      <c r="AE525">
        <v>98.57</v>
      </c>
      <c r="AF525">
        <v>6.26</v>
      </c>
      <c r="AG525">
        <v>0.44198890000000002</v>
      </c>
      <c r="AH525">
        <v>42.02</v>
      </c>
      <c r="AI525">
        <v>7.06</v>
      </c>
      <c r="AJ525" s="31">
        <f t="shared" ca="1" si="9"/>
        <v>5</v>
      </c>
      <c r="AK525" s="32">
        <v>1.2302284710017575</v>
      </c>
      <c r="AL525" s="33">
        <v>24.86200000000003</v>
      </c>
      <c r="AM525" s="26">
        <v>0</v>
      </c>
      <c r="AN525" s="26">
        <v>0</v>
      </c>
      <c r="AO525" s="26">
        <v>1</v>
      </c>
      <c r="AP525" s="26">
        <v>0</v>
      </c>
      <c r="AQ525" s="26">
        <v>0</v>
      </c>
      <c r="AR525">
        <v>0</v>
      </c>
      <c r="AS525">
        <v>1</v>
      </c>
      <c r="AT525">
        <v>2</v>
      </c>
      <c r="AU525">
        <v>7</v>
      </c>
    </row>
    <row r="526" spans="1:47" x14ac:dyDescent="0.25">
      <c r="A526" s="61">
        <v>41911.791666666664</v>
      </c>
      <c r="B526" t="s">
        <v>232</v>
      </c>
      <c r="C526" t="s">
        <v>13</v>
      </c>
      <c r="D526" t="s">
        <v>565</v>
      </c>
      <c r="E526" t="s">
        <v>319</v>
      </c>
      <c r="F526" t="s">
        <v>581</v>
      </c>
      <c r="G526">
        <v>2</v>
      </c>
      <c r="H526">
        <v>23</v>
      </c>
      <c r="I526">
        <v>10.3</v>
      </c>
      <c r="J526">
        <v>5.08</v>
      </c>
      <c r="K526">
        <v>751</v>
      </c>
      <c r="L526">
        <v>0</v>
      </c>
      <c r="M526">
        <v>0</v>
      </c>
      <c r="N526">
        <v>751</v>
      </c>
      <c r="O526">
        <v>22</v>
      </c>
      <c r="P526">
        <v>2.93</v>
      </c>
      <c r="Q526">
        <v>227</v>
      </c>
      <c r="R526">
        <v>224</v>
      </c>
      <c r="S526">
        <v>0</v>
      </c>
      <c r="T526">
        <v>0</v>
      </c>
      <c r="U526">
        <v>98.68</v>
      </c>
      <c r="V526">
        <v>95.79</v>
      </c>
      <c r="W526">
        <v>224</v>
      </c>
      <c r="X526">
        <v>1</v>
      </c>
      <c r="Y526">
        <v>0.54</v>
      </c>
      <c r="Z526">
        <v>446</v>
      </c>
      <c r="AA526">
        <v>446.98</v>
      </c>
      <c r="AB526">
        <v>100.22</v>
      </c>
      <c r="AC526">
        <v>409</v>
      </c>
      <c r="AD526">
        <v>408.02</v>
      </c>
      <c r="AE526">
        <v>99.76</v>
      </c>
      <c r="AF526">
        <v>3.47</v>
      </c>
      <c r="AG526">
        <v>1.066298</v>
      </c>
      <c r="AH526">
        <v>68.19</v>
      </c>
      <c r="AI526">
        <v>30.76</v>
      </c>
      <c r="AJ526" s="31">
        <f t="shared" ca="1" si="9"/>
        <v>5</v>
      </c>
      <c r="AK526" s="32">
        <v>0.54042369217466502</v>
      </c>
      <c r="AL526" s="33">
        <v>9.5566999999999851</v>
      </c>
      <c r="AM526" s="26">
        <v>0</v>
      </c>
      <c r="AN526" s="26">
        <v>0</v>
      </c>
      <c r="AO526" s="26">
        <v>1</v>
      </c>
      <c r="AP526" s="26">
        <v>0</v>
      </c>
      <c r="AQ526" s="26">
        <v>0</v>
      </c>
      <c r="AR526">
        <v>0</v>
      </c>
      <c r="AS526">
        <v>1</v>
      </c>
      <c r="AT526">
        <v>1</v>
      </c>
      <c r="AU526">
        <v>7</v>
      </c>
    </row>
    <row r="527" spans="1:47" x14ac:dyDescent="0.25">
      <c r="A527" s="61">
        <v>41911.791666666664</v>
      </c>
      <c r="B527" t="s">
        <v>232</v>
      </c>
      <c r="C527" t="s">
        <v>13</v>
      </c>
      <c r="D527" t="s">
        <v>421</v>
      </c>
      <c r="E527" t="s">
        <v>319</v>
      </c>
      <c r="F527" t="s">
        <v>571</v>
      </c>
      <c r="G527">
        <v>4</v>
      </c>
      <c r="H527">
        <v>55</v>
      </c>
      <c r="I527">
        <v>22.81</v>
      </c>
      <c r="J527">
        <v>15.76</v>
      </c>
      <c r="K527">
        <v>923</v>
      </c>
      <c r="L527">
        <v>0</v>
      </c>
      <c r="M527">
        <v>0</v>
      </c>
      <c r="N527">
        <v>923</v>
      </c>
      <c r="O527">
        <v>11</v>
      </c>
      <c r="P527">
        <v>1.19</v>
      </c>
      <c r="Q527">
        <v>462</v>
      </c>
      <c r="R527">
        <v>455</v>
      </c>
      <c r="S527">
        <v>0</v>
      </c>
      <c r="T527">
        <v>0</v>
      </c>
      <c r="U527">
        <v>98.48</v>
      </c>
      <c r="V527">
        <v>97.31</v>
      </c>
      <c r="W527">
        <v>455</v>
      </c>
      <c r="X527">
        <v>16</v>
      </c>
      <c r="Y527">
        <v>3.52</v>
      </c>
      <c r="Z527">
        <v>112</v>
      </c>
      <c r="AA527">
        <v>112</v>
      </c>
      <c r="AB527">
        <v>100</v>
      </c>
      <c r="AC527">
        <v>112</v>
      </c>
      <c r="AD527">
        <v>111</v>
      </c>
      <c r="AE527">
        <v>99.11</v>
      </c>
      <c r="AF527">
        <v>8.2899999999999991</v>
      </c>
      <c r="AG527">
        <v>0.25414369999999997</v>
      </c>
      <c r="AH527">
        <v>52.59</v>
      </c>
      <c r="AI527">
        <v>3.07</v>
      </c>
      <c r="AJ527" s="31">
        <f t="shared" ca="1" si="9"/>
        <v>5</v>
      </c>
      <c r="AK527" s="32">
        <v>3.5242290748898681</v>
      </c>
      <c r="AL527" s="33">
        <v>12.427799999999989</v>
      </c>
      <c r="AM527" s="26">
        <v>0</v>
      </c>
      <c r="AN527" s="26">
        <v>0</v>
      </c>
      <c r="AO527" s="26">
        <v>2</v>
      </c>
      <c r="AP527" s="26">
        <v>0</v>
      </c>
      <c r="AQ527" s="26">
        <v>0</v>
      </c>
      <c r="AR527">
        <v>1</v>
      </c>
      <c r="AS527">
        <v>1</v>
      </c>
      <c r="AT527">
        <v>5</v>
      </c>
      <c r="AU527">
        <v>7</v>
      </c>
    </row>
    <row r="528" spans="1:47" x14ac:dyDescent="0.25">
      <c r="A528" s="61">
        <v>41911.791666666664</v>
      </c>
      <c r="B528" t="s">
        <v>232</v>
      </c>
      <c r="C528" t="s">
        <v>13</v>
      </c>
      <c r="D528" t="s">
        <v>573</v>
      </c>
      <c r="E528" t="s">
        <v>319</v>
      </c>
      <c r="F528" t="s">
        <v>1404</v>
      </c>
      <c r="G528">
        <v>2</v>
      </c>
      <c r="H528">
        <v>23</v>
      </c>
      <c r="I528">
        <v>10.72</v>
      </c>
      <c r="J528">
        <v>5.84</v>
      </c>
      <c r="K528">
        <v>1522</v>
      </c>
      <c r="L528">
        <v>0</v>
      </c>
      <c r="M528">
        <v>0</v>
      </c>
      <c r="N528">
        <v>1522</v>
      </c>
      <c r="O528">
        <v>6</v>
      </c>
      <c r="P528">
        <v>0.39</v>
      </c>
      <c r="Q528">
        <v>273</v>
      </c>
      <c r="R528">
        <v>273</v>
      </c>
      <c r="S528">
        <v>0</v>
      </c>
      <c r="T528">
        <v>0</v>
      </c>
      <c r="U528">
        <v>100</v>
      </c>
      <c r="V528">
        <v>99.61</v>
      </c>
      <c r="W528">
        <v>273</v>
      </c>
      <c r="X528">
        <v>8</v>
      </c>
      <c r="Y528">
        <v>2.82</v>
      </c>
      <c r="Z528">
        <v>366</v>
      </c>
      <c r="AA528">
        <v>365.01</v>
      </c>
      <c r="AB528">
        <v>99.73</v>
      </c>
      <c r="AC528">
        <v>385</v>
      </c>
      <c r="AD528">
        <v>375.99</v>
      </c>
      <c r="AE528">
        <v>97.66</v>
      </c>
      <c r="AF528">
        <v>3.46</v>
      </c>
      <c r="AG528">
        <v>0.65745849999999995</v>
      </c>
      <c r="AH528">
        <v>59.15</v>
      </c>
      <c r="AI528">
        <v>19.03</v>
      </c>
      <c r="AJ528" s="31">
        <f t="shared" ca="1" si="9"/>
        <v>5</v>
      </c>
      <c r="AK528" s="32">
        <v>2.8170997957602646</v>
      </c>
      <c r="AL528" s="33">
        <v>1.0647000000000015</v>
      </c>
      <c r="AM528" s="26">
        <v>0</v>
      </c>
      <c r="AN528" s="26">
        <v>0</v>
      </c>
      <c r="AO528" s="26">
        <v>1</v>
      </c>
      <c r="AP528" s="26">
        <v>0</v>
      </c>
      <c r="AQ528" s="26">
        <v>0</v>
      </c>
      <c r="AR528">
        <v>1</v>
      </c>
      <c r="AS528">
        <v>0</v>
      </c>
      <c r="AT528">
        <v>2</v>
      </c>
      <c r="AU528">
        <v>1</v>
      </c>
    </row>
    <row r="529" spans="1:47" x14ac:dyDescent="0.25">
      <c r="A529" s="61">
        <v>41911.791666666664</v>
      </c>
      <c r="B529" t="s">
        <v>232</v>
      </c>
      <c r="C529" t="s">
        <v>13</v>
      </c>
      <c r="D529" t="s">
        <v>357</v>
      </c>
      <c r="E529" t="s">
        <v>319</v>
      </c>
      <c r="F529" t="s">
        <v>6153</v>
      </c>
      <c r="G529">
        <v>3</v>
      </c>
      <c r="H529">
        <v>39</v>
      </c>
      <c r="I529">
        <v>16.77</v>
      </c>
      <c r="J529">
        <v>10.66</v>
      </c>
      <c r="K529">
        <v>1163</v>
      </c>
      <c r="L529">
        <v>0</v>
      </c>
      <c r="M529">
        <v>0</v>
      </c>
      <c r="N529">
        <v>1163</v>
      </c>
      <c r="O529">
        <v>6</v>
      </c>
      <c r="P529">
        <v>0.52</v>
      </c>
      <c r="Q529">
        <v>578</v>
      </c>
      <c r="R529">
        <v>567</v>
      </c>
      <c r="S529">
        <v>0</v>
      </c>
      <c r="T529">
        <v>0</v>
      </c>
      <c r="U529">
        <v>98.1</v>
      </c>
      <c r="V529">
        <v>97.59</v>
      </c>
      <c r="W529">
        <v>567</v>
      </c>
      <c r="X529">
        <v>8</v>
      </c>
      <c r="Y529">
        <v>1.52</v>
      </c>
      <c r="Z529">
        <v>673</v>
      </c>
      <c r="AA529">
        <v>673</v>
      </c>
      <c r="AB529">
        <v>100</v>
      </c>
      <c r="AC529">
        <v>636</v>
      </c>
      <c r="AD529">
        <v>634.03</v>
      </c>
      <c r="AE529">
        <v>99.69</v>
      </c>
      <c r="AF529">
        <v>6.03</v>
      </c>
      <c r="AG529">
        <v>0.85082869999999999</v>
      </c>
      <c r="AH529">
        <v>56.55</v>
      </c>
      <c r="AI529">
        <v>14.12</v>
      </c>
      <c r="AJ529" s="31">
        <f t="shared" ca="1" si="9"/>
        <v>5</v>
      </c>
      <c r="AK529" s="32">
        <v>1.5150654318883399</v>
      </c>
      <c r="AL529" s="33">
        <v>13.929799999999979</v>
      </c>
      <c r="AM529" s="26">
        <v>0</v>
      </c>
      <c r="AN529" s="26">
        <v>0</v>
      </c>
      <c r="AO529" s="26">
        <v>1</v>
      </c>
      <c r="AP529" s="26">
        <v>0</v>
      </c>
      <c r="AQ529" s="26">
        <v>0</v>
      </c>
      <c r="AR529">
        <v>0</v>
      </c>
      <c r="AS529">
        <v>1</v>
      </c>
      <c r="AT529">
        <v>0</v>
      </c>
      <c r="AU529">
        <v>1</v>
      </c>
    </row>
    <row r="530" spans="1:47" x14ac:dyDescent="0.25">
      <c r="A530" s="61">
        <v>41911.833333333336</v>
      </c>
      <c r="B530" t="s">
        <v>232</v>
      </c>
      <c r="C530" t="s">
        <v>12</v>
      </c>
      <c r="D530" t="s">
        <v>936</v>
      </c>
      <c r="E530" t="s">
        <v>319</v>
      </c>
      <c r="F530" t="s">
        <v>1179</v>
      </c>
      <c r="G530">
        <v>2</v>
      </c>
      <c r="H530">
        <v>23</v>
      </c>
      <c r="I530">
        <v>9.4600000000000009</v>
      </c>
      <c r="J530">
        <v>4.34</v>
      </c>
      <c r="K530">
        <v>850</v>
      </c>
      <c r="L530">
        <v>0</v>
      </c>
      <c r="M530">
        <v>0</v>
      </c>
      <c r="N530">
        <v>850</v>
      </c>
      <c r="O530">
        <v>7</v>
      </c>
      <c r="P530">
        <v>0.82</v>
      </c>
      <c r="Q530">
        <v>204</v>
      </c>
      <c r="R530">
        <v>200</v>
      </c>
      <c r="S530">
        <v>0</v>
      </c>
      <c r="T530">
        <v>0</v>
      </c>
      <c r="U530">
        <v>98.04</v>
      </c>
      <c r="V530">
        <v>97.24</v>
      </c>
      <c r="W530">
        <v>200</v>
      </c>
      <c r="X530">
        <v>8</v>
      </c>
      <c r="Y530">
        <v>4.37</v>
      </c>
      <c r="Z530">
        <v>179</v>
      </c>
      <c r="AA530">
        <v>179</v>
      </c>
      <c r="AB530">
        <v>100</v>
      </c>
      <c r="AC530">
        <v>163</v>
      </c>
      <c r="AD530">
        <v>162.01</v>
      </c>
      <c r="AE530">
        <v>99.39</v>
      </c>
      <c r="AF530">
        <v>2.5299999999999998</v>
      </c>
      <c r="AG530">
        <v>0.43016759999999998</v>
      </c>
      <c r="AH530">
        <v>58.3</v>
      </c>
      <c r="AI530">
        <v>16.98</v>
      </c>
      <c r="AJ530" s="31">
        <f t="shared" ca="1" si="9"/>
        <v>5</v>
      </c>
      <c r="AK530" s="32">
        <v>4.3713458280968256</v>
      </c>
      <c r="AL530" s="33">
        <v>5.6304000000000114</v>
      </c>
      <c r="AM530" s="26">
        <v>0</v>
      </c>
      <c r="AN530" s="26">
        <v>0</v>
      </c>
      <c r="AO530" s="26">
        <v>2</v>
      </c>
      <c r="AP530" s="26">
        <v>0</v>
      </c>
      <c r="AQ530" s="26">
        <v>0</v>
      </c>
      <c r="AR530">
        <v>1</v>
      </c>
      <c r="AS530">
        <v>1</v>
      </c>
      <c r="AT530">
        <v>3</v>
      </c>
      <c r="AU530">
        <v>1</v>
      </c>
    </row>
    <row r="531" spans="1:47" x14ac:dyDescent="0.25">
      <c r="A531" s="59">
        <v>41911</v>
      </c>
      <c r="B531" t="s">
        <v>321</v>
      </c>
      <c r="C531" t="s">
        <v>5</v>
      </c>
      <c r="D531" t="s">
        <v>582</v>
      </c>
      <c r="E531" t="s">
        <v>322</v>
      </c>
      <c r="F531" t="s">
        <v>583</v>
      </c>
      <c r="G531">
        <v>2</v>
      </c>
      <c r="H531">
        <v>24</v>
      </c>
      <c r="I531">
        <v>11</v>
      </c>
      <c r="J531">
        <v>6.6150000000000002</v>
      </c>
      <c r="K531">
        <v>395</v>
      </c>
      <c r="L531">
        <v>0</v>
      </c>
      <c r="M531">
        <v>0</v>
      </c>
      <c r="N531">
        <v>395</v>
      </c>
      <c r="O531">
        <v>6</v>
      </c>
      <c r="P531">
        <v>1.52</v>
      </c>
      <c r="Q531">
        <v>187</v>
      </c>
      <c r="R531">
        <v>186</v>
      </c>
      <c r="S531">
        <v>0</v>
      </c>
      <c r="T531">
        <v>0</v>
      </c>
      <c r="U531">
        <v>99.47</v>
      </c>
      <c r="V531">
        <v>97.95</v>
      </c>
      <c r="W531">
        <v>186</v>
      </c>
      <c r="X531">
        <v>10</v>
      </c>
      <c r="Y531">
        <v>5.38</v>
      </c>
      <c r="Z531">
        <v>192</v>
      </c>
      <c r="AA531">
        <v>180</v>
      </c>
      <c r="AB531">
        <v>93.75</v>
      </c>
      <c r="AC531">
        <v>351</v>
      </c>
      <c r="AD531">
        <v>229</v>
      </c>
      <c r="AE531">
        <v>65.239999999999995</v>
      </c>
      <c r="AF531">
        <v>3.06</v>
      </c>
      <c r="AG531">
        <v>0.08</v>
      </c>
      <c r="AH531">
        <v>46.2</v>
      </c>
      <c r="AI531">
        <v>2.4500000000000002</v>
      </c>
      <c r="AJ531" s="31">
        <f t="shared" ca="1" si="9"/>
        <v>5</v>
      </c>
      <c r="AK531" s="32">
        <v>4.2553191489361701</v>
      </c>
      <c r="AL531" s="33">
        <v>3.8334999999999946</v>
      </c>
      <c r="AM531" s="26">
        <v>0</v>
      </c>
      <c r="AN531" s="26">
        <v>0</v>
      </c>
      <c r="AO531" s="26">
        <v>1</v>
      </c>
      <c r="AP531" s="26">
        <v>0</v>
      </c>
      <c r="AQ531" s="26">
        <v>0</v>
      </c>
      <c r="AR531">
        <v>1</v>
      </c>
      <c r="AS531">
        <v>0</v>
      </c>
      <c r="AT531">
        <v>5</v>
      </c>
      <c r="AU531">
        <v>3</v>
      </c>
    </row>
    <row r="532" spans="1:47" x14ac:dyDescent="0.25">
      <c r="A532" s="59">
        <v>41911</v>
      </c>
      <c r="B532" t="s">
        <v>321</v>
      </c>
      <c r="C532" t="s">
        <v>5</v>
      </c>
      <c r="D532" t="s">
        <v>582</v>
      </c>
      <c r="E532" t="s">
        <v>322</v>
      </c>
      <c r="F532" t="s">
        <v>584</v>
      </c>
      <c r="G532">
        <v>4</v>
      </c>
      <c r="H532">
        <v>56</v>
      </c>
      <c r="I532">
        <v>23</v>
      </c>
      <c r="J532">
        <v>16.63</v>
      </c>
      <c r="K532">
        <v>2655</v>
      </c>
      <c r="L532">
        <v>0</v>
      </c>
      <c r="M532">
        <v>0</v>
      </c>
      <c r="N532">
        <v>2656</v>
      </c>
      <c r="O532">
        <v>50</v>
      </c>
      <c r="P532">
        <v>1.88</v>
      </c>
      <c r="Q532">
        <v>1263</v>
      </c>
      <c r="R532">
        <v>1217</v>
      </c>
      <c r="S532">
        <v>0</v>
      </c>
      <c r="T532">
        <v>0</v>
      </c>
      <c r="U532">
        <v>96.36</v>
      </c>
      <c r="V532">
        <v>94.54</v>
      </c>
      <c r="W532">
        <v>1217</v>
      </c>
      <c r="X532">
        <v>21</v>
      </c>
      <c r="Y532">
        <v>1.73</v>
      </c>
      <c r="Z532">
        <v>438</v>
      </c>
      <c r="AA532">
        <v>323</v>
      </c>
      <c r="AB532">
        <v>73.739999999999995</v>
      </c>
      <c r="AC532">
        <v>309</v>
      </c>
      <c r="AD532">
        <v>304</v>
      </c>
      <c r="AE532">
        <v>98.38</v>
      </c>
      <c r="AF532">
        <v>24.82</v>
      </c>
      <c r="AG532">
        <v>24.82</v>
      </c>
      <c r="AH532">
        <v>149.25</v>
      </c>
      <c r="AI532">
        <v>100</v>
      </c>
      <c r="AJ532" s="31">
        <f t="shared" ca="1" si="9"/>
        <v>5</v>
      </c>
      <c r="AK532" s="32">
        <v>1.7529215358931551</v>
      </c>
      <c r="AL532" s="33">
        <v>68.959799999999916</v>
      </c>
      <c r="AM532" s="26">
        <v>0</v>
      </c>
      <c r="AN532" s="26">
        <v>1</v>
      </c>
      <c r="AO532" s="26">
        <v>2</v>
      </c>
      <c r="AP532" s="26">
        <v>0</v>
      </c>
      <c r="AQ532" s="26">
        <v>4</v>
      </c>
      <c r="AR532">
        <v>0</v>
      </c>
      <c r="AS532">
        <v>1</v>
      </c>
      <c r="AT532">
        <v>0</v>
      </c>
      <c r="AU532">
        <v>6</v>
      </c>
    </row>
    <row r="533" spans="1:47" x14ac:dyDescent="0.25">
      <c r="A533" s="59">
        <v>41911</v>
      </c>
      <c r="B533" t="s">
        <v>321</v>
      </c>
      <c r="C533" t="s">
        <v>5</v>
      </c>
      <c r="D533" t="s">
        <v>585</v>
      </c>
      <c r="E533" t="s">
        <v>322</v>
      </c>
      <c r="F533" t="s">
        <v>687</v>
      </c>
      <c r="G533">
        <v>6</v>
      </c>
      <c r="H533">
        <v>64</v>
      </c>
      <c r="I533">
        <v>38</v>
      </c>
      <c r="J533">
        <v>30.08</v>
      </c>
      <c r="K533">
        <v>20576</v>
      </c>
      <c r="L533">
        <v>1936</v>
      </c>
      <c r="M533">
        <v>9.41</v>
      </c>
      <c r="N533">
        <v>18640</v>
      </c>
      <c r="O533">
        <v>9</v>
      </c>
      <c r="P533">
        <v>0.05</v>
      </c>
      <c r="Q533">
        <v>9423</v>
      </c>
      <c r="R533">
        <v>8357</v>
      </c>
      <c r="S533">
        <v>966</v>
      </c>
      <c r="T533">
        <v>10.25</v>
      </c>
      <c r="U533">
        <v>88.69</v>
      </c>
      <c r="V533">
        <v>88.64</v>
      </c>
      <c r="W533">
        <v>8357</v>
      </c>
      <c r="X533">
        <v>9</v>
      </c>
      <c r="Y533">
        <v>0.11</v>
      </c>
      <c r="Z533">
        <v>2489</v>
      </c>
      <c r="AA533">
        <v>2450</v>
      </c>
      <c r="AB533">
        <v>98.43</v>
      </c>
      <c r="AC533">
        <v>224</v>
      </c>
      <c r="AD533">
        <v>214</v>
      </c>
      <c r="AE533">
        <v>95.54</v>
      </c>
      <c r="AF533">
        <v>76</v>
      </c>
      <c r="AG533">
        <v>76</v>
      </c>
      <c r="AH533">
        <v>252.66</v>
      </c>
      <c r="AI533">
        <v>100</v>
      </c>
      <c r="AJ533" s="31">
        <f t="shared" ca="1" si="9"/>
        <v>5</v>
      </c>
      <c r="AK533" s="32">
        <v>0.14703479823558241</v>
      </c>
      <c r="AL533" s="33">
        <v>1070.4528</v>
      </c>
      <c r="AM533" s="26">
        <v>0</v>
      </c>
      <c r="AN533" s="26">
        <v>1</v>
      </c>
      <c r="AO533" s="26">
        <v>2</v>
      </c>
      <c r="AP533" s="26">
        <v>0</v>
      </c>
      <c r="AQ533" s="26">
        <v>6</v>
      </c>
      <c r="AR533">
        <v>0</v>
      </c>
      <c r="AS533">
        <v>1</v>
      </c>
      <c r="AT533">
        <v>0</v>
      </c>
      <c r="AU533">
        <v>7</v>
      </c>
    </row>
    <row r="534" spans="1:47" x14ac:dyDescent="0.25">
      <c r="A534" s="59">
        <v>41911</v>
      </c>
      <c r="B534" t="s">
        <v>321</v>
      </c>
      <c r="C534" t="s">
        <v>5</v>
      </c>
      <c r="D534" t="s">
        <v>585</v>
      </c>
      <c r="E534" t="s">
        <v>322</v>
      </c>
      <c r="F534" t="s">
        <v>586</v>
      </c>
      <c r="G534">
        <v>6</v>
      </c>
      <c r="H534">
        <v>64</v>
      </c>
      <c r="I534">
        <v>38</v>
      </c>
      <c r="J534">
        <v>30.08</v>
      </c>
      <c r="K534">
        <v>16773</v>
      </c>
      <c r="L534">
        <v>127</v>
      </c>
      <c r="M534">
        <v>0.76</v>
      </c>
      <c r="N534">
        <v>16645</v>
      </c>
      <c r="O534">
        <v>10</v>
      </c>
      <c r="P534">
        <v>0.06</v>
      </c>
      <c r="Q534">
        <v>8238</v>
      </c>
      <c r="R534">
        <v>7848</v>
      </c>
      <c r="S534">
        <v>304</v>
      </c>
      <c r="T534">
        <v>3.69</v>
      </c>
      <c r="U534">
        <v>95.27</v>
      </c>
      <c r="V534">
        <v>95.21</v>
      </c>
      <c r="W534">
        <v>7848</v>
      </c>
      <c r="X534">
        <v>12</v>
      </c>
      <c r="Y534">
        <v>0.15</v>
      </c>
      <c r="Z534">
        <v>2943</v>
      </c>
      <c r="AA534">
        <v>2860</v>
      </c>
      <c r="AB534">
        <v>97.18</v>
      </c>
      <c r="AC534">
        <v>912</v>
      </c>
      <c r="AD534">
        <v>899</v>
      </c>
      <c r="AE534">
        <v>98.57</v>
      </c>
      <c r="AF534">
        <v>75.790000000000006</v>
      </c>
      <c r="AG534">
        <v>75.64</v>
      </c>
      <c r="AH534">
        <v>251.97</v>
      </c>
      <c r="AI534">
        <v>99.79</v>
      </c>
      <c r="AJ534" s="31">
        <f t="shared" ca="1" si="9"/>
        <v>5</v>
      </c>
      <c r="AK534" s="32">
        <v>0.20383896721589945</v>
      </c>
      <c r="AL534" s="33">
        <v>394.60020000000054</v>
      </c>
      <c r="AM534" s="26">
        <v>0</v>
      </c>
      <c r="AN534" s="26">
        <v>0</v>
      </c>
      <c r="AO534" s="26">
        <v>1</v>
      </c>
      <c r="AP534" s="26">
        <v>0</v>
      </c>
      <c r="AQ534" s="26">
        <v>0</v>
      </c>
      <c r="AR534">
        <v>0</v>
      </c>
      <c r="AS534">
        <v>1</v>
      </c>
      <c r="AT534">
        <v>0</v>
      </c>
      <c r="AU534">
        <v>7</v>
      </c>
    </row>
    <row r="535" spans="1:47" x14ac:dyDescent="0.25">
      <c r="A535" s="59">
        <v>41911</v>
      </c>
      <c r="B535" t="s">
        <v>321</v>
      </c>
      <c r="C535" t="s">
        <v>5</v>
      </c>
      <c r="D535" t="s">
        <v>10948</v>
      </c>
      <c r="E535" t="s">
        <v>322</v>
      </c>
      <c r="F535" t="s">
        <v>949</v>
      </c>
      <c r="G535">
        <v>4</v>
      </c>
      <c r="H535">
        <v>56</v>
      </c>
      <c r="I535">
        <v>23</v>
      </c>
      <c r="J535">
        <v>16.63</v>
      </c>
      <c r="K535">
        <v>6830</v>
      </c>
      <c r="L535">
        <v>0</v>
      </c>
      <c r="M535">
        <v>0</v>
      </c>
      <c r="N535">
        <v>6830</v>
      </c>
      <c r="O535">
        <v>7</v>
      </c>
      <c r="P535">
        <v>0.1</v>
      </c>
      <c r="Q535">
        <v>3052</v>
      </c>
      <c r="R535">
        <v>2950</v>
      </c>
      <c r="S535">
        <v>54</v>
      </c>
      <c r="T535">
        <v>1.77</v>
      </c>
      <c r="U535">
        <v>96.66</v>
      </c>
      <c r="V535">
        <v>96.56</v>
      </c>
      <c r="W535">
        <v>2950</v>
      </c>
      <c r="X535">
        <v>4</v>
      </c>
      <c r="Y535">
        <v>0.14000000000000001</v>
      </c>
      <c r="Z535">
        <v>2193</v>
      </c>
      <c r="AA535">
        <v>2159</v>
      </c>
      <c r="AB535">
        <v>98.45</v>
      </c>
      <c r="AC535">
        <v>1508</v>
      </c>
      <c r="AD535">
        <v>1504</v>
      </c>
      <c r="AE535">
        <v>99.73</v>
      </c>
      <c r="AF535">
        <v>45.96</v>
      </c>
      <c r="AG535">
        <v>45.96</v>
      </c>
      <c r="AH535">
        <v>276.39</v>
      </c>
      <c r="AI535">
        <v>100</v>
      </c>
      <c r="AJ535" s="31">
        <f t="shared" ca="1" si="9"/>
        <v>5</v>
      </c>
      <c r="AK535" s="32">
        <v>0.17429193899782133</v>
      </c>
      <c r="AL535" s="33">
        <v>104.98879999999994</v>
      </c>
      <c r="AM535" s="26">
        <v>0</v>
      </c>
      <c r="AN535" s="26">
        <v>0</v>
      </c>
      <c r="AO535" s="26">
        <v>1</v>
      </c>
      <c r="AP535" s="26">
        <v>0</v>
      </c>
      <c r="AQ535" s="26">
        <v>0</v>
      </c>
      <c r="AR535">
        <v>0</v>
      </c>
      <c r="AS535">
        <v>1</v>
      </c>
      <c r="AT535">
        <v>0</v>
      </c>
      <c r="AU535">
        <v>1</v>
      </c>
    </row>
    <row r="536" spans="1:47" x14ac:dyDescent="0.25">
      <c r="A536" s="59">
        <v>41911</v>
      </c>
      <c r="B536" t="s">
        <v>321</v>
      </c>
      <c r="C536" t="s">
        <v>5</v>
      </c>
      <c r="D536" t="s">
        <v>10735</v>
      </c>
      <c r="E536" t="s">
        <v>322</v>
      </c>
      <c r="F536" t="s">
        <v>1345</v>
      </c>
      <c r="G536">
        <v>6</v>
      </c>
      <c r="H536">
        <v>80</v>
      </c>
      <c r="I536">
        <v>36</v>
      </c>
      <c r="J536">
        <v>28.25</v>
      </c>
      <c r="K536">
        <v>16895</v>
      </c>
      <c r="L536">
        <v>2</v>
      </c>
      <c r="M536">
        <v>0.01</v>
      </c>
      <c r="N536">
        <v>16894</v>
      </c>
      <c r="O536">
        <v>115</v>
      </c>
      <c r="P536">
        <v>0.68</v>
      </c>
      <c r="Q536">
        <v>7302</v>
      </c>
      <c r="R536">
        <v>7144</v>
      </c>
      <c r="S536">
        <v>102</v>
      </c>
      <c r="T536">
        <v>1.4</v>
      </c>
      <c r="U536">
        <v>97.84</v>
      </c>
      <c r="V536">
        <v>97.17</v>
      </c>
      <c r="W536">
        <v>7144</v>
      </c>
      <c r="X536">
        <v>17</v>
      </c>
      <c r="Y536">
        <v>0.24</v>
      </c>
      <c r="Z536">
        <v>7176</v>
      </c>
      <c r="AA536">
        <v>7097</v>
      </c>
      <c r="AB536">
        <v>98.9</v>
      </c>
      <c r="AC536">
        <v>4822</v>
      </c>
      <c r="AD536">
        <v>4486</v>
      </c>
      <c r="AE536">
        <v>93.03</v>
      </c>
      <c r="AF536">
        <v>70.040000000000006</v>
      </c>
      <c r="AG536">
        <v>69.69</v>
      </c>
      <c r="AH536">
        <v>247.94</v>
      </c>
      <c r="AI536">
        <v>99.5</v>
      </c>
      <c r="AJ536" s="31">
        <f t="shared" ca="1" si="9"/>
        <v>5</v>
      </c>
      <c r="AK536" s="32">
        <v>0.37502757555702626</v>
      </c>
      <c r="AL536" s="33">
        <v>206.64659999999989</v>
      </c>
      <c r="AM536" s="26">
        <v>0</v>
      </c>
      <c r="AN536" s="26">
        <v>0</v>
      </c>
      <c r="AO536" s="26">
        <v>1</v>
      </c>
      <c r="AP536" s="26">
        <v>0</v>
      </c>
      <c r="AQ536" s="26">
        <v>0</v>
      </c>
      <c r="AR536">
        <v>0</v>
      </c>
      <c r="AS536">
        <v>1</v>
      </c>
      <c r="AT536">
        <v>0</v>
      </c>
      <c r="AU536">
        <v>1</v>
      </c>
    </row>
    <row r="537" spans="1:47" x14ac:dyDescent="0.25">
      <c r="A537" s="59">
        <v>41911</v>
      </c>
      <c r="B537" t="s">
        <v>321</v>
      </c>
      <c r="C537" t="s">
        <v>5</v>
      </c>
      <c r="D537" t="s">
        <v>756</v>
      </c>
      <c r="E537" t="s">
        <v>322</v>
      </c>
      <c r="F537" t="s">
        <v>757</v>
      </c>
      <c r="G537">
        <v>2</v>
      </c>
      <c r="H537">
        <v>16</v>
      </c>
      <c r="I537">
        <v>12</v>
      </c>
      <c r="J537">
        <v>7.4020000000000001</v>
      </c>
      <c r="K537">
        <v>2582</v>
      </c>
      <c r="L537">
        <v>182</v>
      </c>
      <c r="M537">
        <v>7.05</v>
      </c>
      <c r="N537">
        <v>2400</v>
      </c>
      <c r="O537">
        <v>1</v>
      </c>
      <c r="P537">
        <v>0.04</v>
      </c>
      <c r="Q537">
        <v>1293</v>
      </c>
      <c r="R537">
        <v>1257</v>
      </c>
      <c r="S537">
        <v>31</v>
      </c>
      <c r="T537">
        <v>2.4</v>
      </c>
      <c r="U537">
        <v>97.22</v>
      </c>
      <c r="V537">
        <v>97.18</v>
      </c>
      <c r="W537">
        <v>1257</v>
      </c>
      <c r="X537">
        <v>4</v>
      </c>
      <c r="Y537">
        <v>0.32</v>
      </c>
      <c r="Z537">
        <v>751</v>
      </c>
      <c r="AA537">
        <v>745</v>
      </c>
      <c r="AB537">
        <v>99.2</v>
      </c>
      <c r="AC537">
        <v>232</v>
      </c>
      <c r="AD537">
        <v>225</v>
      </c>
      <c r="AE537">
        <v>96.98</v>
      </c>
      <c r="AF537">
        <v>8.44</v>
      </c>
      <c r="AG537">
        <v>8.44</v>
      </c>
      <c r="AH537">
        <v>114.06</v>
      </c>
      <c r="AI537">
        <v>99.96</v>
      </c>
      <c r="AJ537" s="31">
        <f t="shared" ca="1" si="9"/>
        <v>5</v>
      </c>
      <c r="AK537" s="32">
        <v>0.54274084124830391</v>
      </c>
      <c r="AL537" s="33">
        <v>36.46259999999991</v>
      </c>
      <c r="AM537" s="26">
        <v>0</v>
      </c>
      <c r="AN537" s="26">
        <v>0</v>
      </c>
      <c r="AO537" s="26">
        <v>1</v>
      </c>
      <c r="AP537" s="26">
        <v>0</v>
      </c>
      <c r="AQ537" s="26">
        <v>3</v>
      </c>
      <c r="AR537">
        <v>0</v>
      </c>
      <c r="AS537">
        <v>1</v>
      </c>
      <c r="AT537">
        <v>0</v>
      </c>
      <c r="AU537">
        <v>6</v>
      </c>
    </row>
    <row r="538" spans="1:47" x14ac:dyDescent="0.25">
      <c r="A538" s="59">
        <v>41911</v>
      </c>
      <c r="B538" t="s">
        <v>321</v>
      </c>
      <c r="C538" t="s">
        <v>5</v>
      </c>
      <c r="D538" t="s">
        <v>1196</v>
      </c>
      <c r="E538" t="s">
        <v>322</v>
      </c>
      <c r="F538" t="s">
        <v>1197</v>
      </c>
      <c r="G538">
        <v>2</v>
      </c>
      <c r="H538">
        <v>24</v>
      </c>
      <c r="I538">
        <v>11</v>
      </c>
      <c r="J538">
        <v>6.6150000000000002</v>
      </c>
      <c r="K538">
        <v>944</v>
      </c>
      <c r="L538">
        <v>0</v>
      </c>
      <c r="M538">
        <v>0</v>
      </c>
      <c r="N538">
        <v>944</v>
      </c>
      <c r="O538">
        <v>2</v>
      </c>
      <c r="P538">
        <v>0.21</v>
      </c>
      <c r="Q538">
        <v>510</v>
      </c>
      <c r="R538">
        <v>500</v>
      </c>
      <c r="S538">
        <v>8</v>
      </c>
      <c r="T538">
        <v>1.57</v>
      </c>
      <c r="U538">
        <v>98.04</v>
      </c>
      <c r="V538">
        <v>97.83</v>
      </c>
      <c r="W538">
        <v>500</v>
      </c>
      <c r="X538">
        <v>0</v>
      </c>
      <c r="Y538">
        <v>0</v>
      </c>
      <c r="Z538">
        <v>151</v>
      </c>
      <c r="AA538">
        <v>149</v>
      </c>
      <c r="AB538">
        <v>98.68</v>
      </c>
      <c r="AC538">
        <v>168</v>
      </c>
      <c r="AD538">
        <v>162</v>
      </c>
      <c r="AE538">
        <v>96.43</v>
      </c>
      <c r="AF538">
        <v>7.08</v>
      </c>
      <c r="AG538">
        <v>7.07</v>
      </c>
      <c r="AH538">
        <v>107.04</v>
      </c>
      <c r="AI538">
        <v>99.92</v>
      </c>
      <c r="AJ538" s="31">
        <f t="shared" ca="1" si="9"/>
        <v>5</v>
      </c>
      <c r="AK538" s="32">
        <v>0</v>
      </c>
      <c r="AL538" s="33">
        <v>11.067000000000009</v>
      </c>
      <c r="AM538" s="26">
        <v>0</v>
      </c>
      <c r="AN538" s="26">
        <v>0</v>
      </c>
      <c r="AO538" s="26">
        <v>1</v>
      </c>
      <c r="AP538" s="26">
        <v>0</v>
      </c>
      <c r="AQ538" s="26">
        <v>0</v>
      </c>
      <c r="AR538">
        <v>0</v>
      </c>
      <c r="AS538">
        <v>1</v>
      </c>
      <c r="AT538">
        <v>0</v>
      </c>
      <c r="AU538">
        <v>1</v>
      </c>
    </row>
    <row r="539" spans="1:47" x14ac:dyDescent="0.25">
      <c r="A539" s="59">
        <v>41911</v>
      </c>
      <c r="B539" t="s">
        <v>321</v>
      </c>
      <c r="C539" t="s">
        <v>5</v>
      </c>
      <c r="D539" t="s">
        <v>1196</v>
      </c>
      <c r="E539" t="s">
        <v>322</v>
      </c>
      <c r="F539" t="s">
        <v>1413</v>
      </c>
      <c r="G539">
        <v>3</v>
      </c>
      <c r="H539">
        <v>40</v>
      </c>
      <c r="I539">
        <v>17</v>
      </c>
      <c r="J539">
        <v>11.49</v>
      </c>
      <c r="K539">
        <v>2216</v>
      </c>
      <c r="L539">
        <v>0</v>
      </c>
      <c r="M539">
        <v>0</v>
      </c>
      <c r="N539">
        <v>2182</v>
      </c>
      <c r="O539">
        <v>1</v>
      </c>
      <c r="P539">
        <v>0.05</v>
      </c>
      <c r="Q539">
        <v>1172</v>
      </c>
      <c r="R539">
        <v>1117</v>
      </c>
      <c r="S539">
        <v>0</v>
      </c>
      <c r="T539">
        <v>0</v>
      </c>
      <c r="U539">
        <v>95.31</v>
      </c>
      <c r="V539">
        <v>95.26</v>
      </c>
      <c r="W539">
        <v>1117</v>
      </c>
      <c r="X539">
        <v>3</v>
      </c>
      <c r="Y539">
        <v>0.27</v>
      </c>
      <c r="Z539">
        <v>133</v>
      </c>
      <c r="AA539">
        <v>126</v>
      </c>
      <c r="AB539">
        <v>94.74</v>
      </c>
      <c r="AC539">
        <v>123</v>
      </c>
      <c r="AD539">
        <v>121</v>
      </c>
      <c r="AE539">
        <v>98.37</v>
      </c>
      <c r="AF539">
        <v>14.67</v>
      </c>
      <c r="AG539">
        <v>14.6</v>
      </c>
      <c r="AH539">
        <v>127.67</v>
      </c>
      <c r="AI539">
        <v>99.56</v>
      </c>
      <c r="AJ539" s="31">
        <f t="shared" ca="1" si="9"/>
        <v>5</v>
      </c>
      <c r="AK539" s="32">
        <v>0.26978417266187049</v>
      </c>
      <c r="AL539" s="33">
        <v>55.552799999999941</v>
      </c>
      <c r="AM539" s="26">
        <v>0</v>
      </c>
      <c r="AN539" s="26">
        <v>0</v>
      </c>
      <c r="AO539" s="26">
        <v>1</v>
      </c>
      <c r="AP539" s="26">
        <v>0</v>
      </c>
      <c r="AQ539" s="26">
        <v>0</v>
      </c>
      <c r="AR539">
        <v>0</v>
      </c>
      <c r="AS539">
        <v>1</v>
      </c>
      <c r="AT539">
        <v>0</v>
      </c>
      <c r="AU539">
        <v>4</v>
      </c>
    </row>
    <row r="540" spans="1:47" x14ac:dyDescent="0.25">
      <c r="A540" s="59">
        <v>41911</v>
      </c>
      <c r="B540" t="s">
        <v>321</v>
      </c>
      <c r="C540" t="s">
        <v>5</v>
      </c>
      <c r="D540" t="s">
        <v>593</v>
      </c>
      <c r="E540" t="s">
        <v>322</v>
      </c>
      <c r="F540" t="s">
        <v>594</v>
      </c>
      <c r="G540">
        <v>2</v>
      </c>
      <c r="H540">
        <v>24</v>
      </c>
      <c r="I540">
        <v>11</v>
      </c>
      <c r="J540">
        <v>6.6150000000000002</v>
      </c>
      <c r="K540">
        <v>2473</v>
      </c>
      <c r="L540">
        <v>0</v>
      </c>
      <c r="M540">
        <v>0</v>
      </c>
      <c r="N540">
        <v>2439</v>
      </c>
      <c r="O540">
        <v>4</v>
      </c>
      <c r="P540">
        <v>0.16</v>
      </c>
      <c r="Q540">
        <v>619</v>
      </c>
      <c r="R540">
        <v>602</v>
      </c>
      <c r="S540">
        <v>0</v>
      </c>
      <c r="T540">
        <v>0</v>
      </c>
      <c r="U540">
        <v>97.25</v>
      </c>
      <c r="V540">
        <v>97.09</v>
      </c>
      <c r="W540">
        <v>602</v>
      </c>
      <c r="X540">
        <v>2</v>
      </c>
      <c r="Y540">
        <v>0.33</v>
      </c>
      <c r="Z540">
        <v>616</v>
      </c>
      <c r="AA540">
        <v>564</v>
      </c>
      <c r="AB540">
        <v>91.56</v>
      </c>
      <c r="AC540">
        <v>591</v>
      </c>
      <c r="AD540">
        <v>578</v>
      </c>
      <c r="AE540">
        <v>97.8</v>
      </c>
      <c r="AF540">
        <v>8.85</v>
      </c>
      <c r="AG540">
        <v>8.8000000000000007</v>
      </c>
      <c r="AH540">
        <v>133.79</v>
      </c>
      <c r="AI540">
        <v>99.47</v>
      </c>
      <c r="AJ540" s="31">
        <f t="shared" ca="1" si="9"/>
        <v>5</v>
      </c>
      <c r="AK540" s="32">
        <v>0.32467532467532467</v>
      </c>
      <c r="AL540" s="33">
        <v>18.012899999999981</v>
      </c>
      <c r="AM540" s="26">
        <v>0</v>
      </c>
      <c r="AN540" s="26">
        <v>0</v>
      </c>
      <c r="AO540" s="26">
        <v>1</v>
      </c>
      <c r="AP540" s="26">
        <v>0</v>
      </c>
      <c r="AQ540" s="26">
        <v>0</v>
      </c>
      <c r="AR540">
        <v>0</v>
      </c>
      <c r="AS540">
        <v>1</v>
      </c>
      <c r="AT540">
        <v>0</v>
      </c>
      <c r="AU540">
        <v>5</v>
      </c>
    </row>
    <row r="541" spans="1:47" x14ac:dyDescent="0.25">
      <c r="A541" s="59">
        <v>41911</v>
      </c>
      <c r="B541" t="s">
        <v>321</v>
      </c>
      <c r="C541" t="s">
        <v>5</v>
      </c>
      <c r="D541" t="s">
        <v>346</v>
      </c>
      <c r="E541" t="s">
        <v>322</v>
      </c>
      <c r="F541" t="s">
        <v>595</v>
      </c>
      <c r="G541">
        <v>6</v>
      </c>
      <c r="H541">
        <v>88</v>
      </c>
      <c r="I541">
        <v>35</v>
      </c>
      <c r="J541">
        <v>27.34</v>
      </c>
      <c r="K541">
        <v>4403</v>
      </c>
      <c r="L541">
        <v>0</v>
      </c>
      <c r="M541">
        <v>0</v>
      </c>
      <c r="N541">
        <v>4403</v>
      </c>
      <c r="O541">
        <v>2</v>
      </c>
      <c r="P541">
        <v>0.05</v>
      </c>
      <c r="Q541">
        <v>2508</v>
      </c>
      <c r="R541">
        <v>2505</v>
      </c>
      <c r="S541">
        <v>0</v>
      </c>
      <c r="T541">
        <v>0</v>
      </c>
      <c r="U541">
        <v>99.88</v>
      </c>
      <c r="V541">
        <v>99.84</v>
      </c>
      <c r="W541">
        <v>2505</v>
      </c>
      <c r="X541">
        <v>37</v>
      </c>
      <c r="Y541">
        <v>1.48</v>
      </c>
      <c r="Z541">
        <v>2992</v>
      </c>
      <c r="AA541">
        <v>2949</v>
      </c>
      <c r="AB541">
        <v>98.56</v>
      </c>
      <c r="AC541">
        <v>2305</v>
      </c>
      <c r="AD541">
        <v>2191</v>
      </c>
      <c r="AE541">
        <v>95.05</v>
      </c>
      <c r="AF541">
        <v>23.08</v>
      </c>
      <c r="AG541">
        <v>7.62</v>
      </c>
      <c r="AH541">
        <v>84.41</v>
      </c>
      <c r="AI541">
        <v>33.020000000000003</v>
      </c>
      <c r="AJ541" s="31">
        <f t="shared" ca="1" si="9"/>
        <v>5</v>
      </c>
      <c r="AK541" s="32">
        <v>2.1179164281625642</v>
      </c>
      <c r="AL541" s="33">
        <v>4.0127999999999142</v>
      </c>
      <c r="AM541" s="26">
        <v>0</v>
      </c>
      <c r="AN541" s="26">
        <v>0</v>
      </c>
      <c r="AO541" s="26">
        <v>1</v>
      </c>
      <c r="AP541" s="26">
        <v>0</v>
      </c>
      <c r="AQ541" s="26">
        <v>0</v>
      </c>
      <c r="AR541">
        <v>1</v>
      </c>
      <c r="AS541">
        <v>0</v>
      </c>
      <c r="AT541">
        <v>6</v>
      </c>
      <c r="AU541">
        <v>0</v>
      </c>
    </row>
    <row r="542" spans="1:47" x14ac:dyDescent="0.25">
      <c r="A542" s="59">
        <v>41911</v>
      </c>
      <c r="B542" t="s">
        <v>321</v>
      </c>
      <c r="C542" t="s">
        <v>7</v>
      </c>
      <c r="D542" t="s">
        <v>358</v>
      </c>
      <c r="E542" t="s">
        <v>323</v>
      </c>
      <c r="F542" t="s">
        <v>359</v>
      </c>
      <c r="G542">
        <v>2</v>
      </c>
      <c r="H542">
        <v>24</v>
      </c>
      <c r="I542">
        <v>11</v>
      </c>
      <c r="J542">
        <v>6.6150000000000002</v>
      </c>
      <c r="K542">
        <v>1204</v>
      </c>
      <c r="L542">
        <v>0</v>
      </c>
      <c r="M542">
        <v>0</v>
      </c>
      <c r="N542">
        <v>1204</v>
      </c>
      <c r="O542">
        <v>1</v>
      </c>
      <c r="P542">
        <v>0.08</v>
      </c>
      <c r="Q542">
        <v>214</v>
      </c>
      <c r="R542">
        <v>214</v>
      </c>
      <c r="S542">
        <v>0</v>
      </c>
      <c r="T542">
        <v>0</v>
      </c>
      <c r="U542">
        <v>100</v>
      </c>
      <c r="V542">
        <v>99.92</v>
      </c>
      <c r="W542">
        <v>214</v>
      </c>
      <c r="X542">
        <v>11</v>
      </c>
      <c r="Y542">
        <v>5.14</v>
      </c>
      <c r="Z542">
        <v>154</v>
      </c>
      <c r="AA542">
        <v>153</v>
      </c>
      <c r="AB542">
        <v>99.35</v>
      </c>
      <c r="AC542">
        <v>210</v>
      </c>
      <c r="AD542">
        <v>209</v>
      </c>
      <c r="AE542">
        <v>99.52</v>
      </c>
      <c r="AF542">
        <v>4.82</v>
      </c>
      <c r="AG542">
        <v>4.74</v>
      </c>
      <c r="AH542">
        <v>72.89</v>
      </c>
      <c r="AI542">
        <v>98.34</v>
      </c>
      <c r="AJ542" s="31">
        <f t="shared" ca="1" si="9"/>
        <v>5</v>
      </c>
      <c r="AK542" s="32">
        <v>4.0740740740740744</v>
      </c>
      <c r="AL542" s="33">
        <v>0.17119999999999636</v>
      </c>
      <c r="AM542" s="26">
        <v>0</v>
      </c>
      <c r="AN542" s="26">
        <v>0</v>
      </c>
      <c r="AO542" s="26">
        <v>1</v>
      </c>
      <c r="AP542" s="26">
        <v>4</v>
      </c>
      <c r="AQ542" s="26">
        <v>0</v>
      </c>
      <c r="AR542">
        <v>1</v>
      </c>
      <c r="AS542">
        <v>0</v>
      </c>
      <c r="AT542">
        <v>6</v>
      </c>
      <c r="AU542">
        <v>0</v>
      </c>
    </row>
    <row r="543" spans="1:47" x14ac:dyDescent="0.25">
      <c r="A543" s="59">
        <v>41911</v>
      </c>
      <c r="B543" t="s">
        <v>321</v>
      </c>
      <c r="C543" t="s">
        <v>7</v>
      </c>
      <c r="D543" t="s">
        <v>10949</v>
      </c>
      <c r="E543" t="s">
        <v>323</v>
      </c>
      <c r="F543" t="s">
        <v>7253</v>
      </c>
      <c r="G543">
        <v>2</v>
      </c>
      <c r="H543">
        <v>24</v>
      </c>
      <c r="I543">
        <v>11</v>
      </c>
      <c r="J543">
        <v>6.6150000000000002</v>
      </c>
      <c r="K543">
        <v>1688</v>
      </c>
      <c r="L543">
        <v>0</v>
      </c>
      <c r="M543">
        <v>0</v>
      </c>
      <c r="N543">
        <v>1688</v>
      </c>
      <c r="O543">
        <v>2</v>
      </c>
      <c r="P543">
        <v>0.12</v>
      </c>
      <c r="Q543">
        <v>546</v>
      </c>
      <c r="R543">
        <v>529</v>
      </c>
      <c r="S543">
        <v>0</v>
      </c>
      <c r="T543">
        <v>0</v>
      </c>
      <c r="U543">
        <v>96.89</v>
      </c>
      <c r="V543">
        <v>96.77</v>
      </c>
      <c r="W543">
        <v>529</v>
      </c>
      <c r="X543">
        <v>2</v>
      </c>
      <c r="Y543">
        <v>0.38</v>
      </c>
      <c r="Z543">
        <v>933</v>
      </c>
      <c r="AA543">
        <v>924</v>
      </c>
      <c r="AB543">
        <v>99.04</v>
      </c>
      <c r="AC543">
        <v>942</v>
      </c>
      <c r="AD543">
        <v>940</v>
      </c>
      <c r="AE543">
        <v>99.79</v>
      </c>
      <c r="AF543">
        <v>9.1199999999999992</v>
      </c>
      <c r="AG543">
        <v>8.1</v>
      </c>
      <c r="AH543">
        <v>137.94</v>
      </c>
      <c r="AI543">
        <v>88.81</v>
      </c>
      <c r="AJ543" s="31">
        <f t="shared" ca="1" si="9"/>
        <v>5</v>
      </c>
      <c r="AK543" s="32">
        <v>0.3669724770642202</v>
      </c>
      <c r="AL543" s="33">
        <v>17.635800000000021</v>
      </c>
      <c r="AM543" s="26">
        <v>0</v>
      </c>
      <c r="AN543" s="26">
        <v>0</v>
      </c>
      <c r="AO543" s="26">
        <v>1</v>
      </c>
      <c r="AP543" s="26">
        <v>0</v>
      </c>
      <c r="AQ543" s="26">
        <v>0</v>
      </c>
      <c r="AR543">
        <v>0</v>
      </c>
      <c r="AS543">
        <v>1</v>
      </c>
      <c r="AT543">
        <v>0</v>
      </c>
      <c r="AU543">
        <v>1</v>
      </c>
    </row>
    <row r="544" spans="1:47" x14ac:dyDescent="0.25">
      <c r="A544" s="59">
        <v>41911</v>
      </c>
      <c r="B544" t="s">
        <v>321</v>
      </c>
      <c r="C544" t="s">
        <v>11</v>
      </c>
      <c r="D544" t="s">
        <v>10950</v>
      </c>
      <c r="E544" t="s">
        <v>324</v>
      </c>
      <c r="F544" t="s">
        <v>7559</v>
      </c>
      <c r="G544">
        <v>4</v>
      </c>
      <c r="H544">
        <v>56</v>
      </c>
      <c r="I544">
        <v>23</v>
      </c>
      <c r="J544">
        <v>16.63</v>
      </c>
      <c r="K544">
        <v>4419</v>
      </c>
      <c r="L544">
        <v>0</v>
      </c>
      <c r="M544">
        <v>0</v>
      </c>
      <c r="N544">
        <v>4419</v>
      </c>
      <c r="O544">
        <v>30</v>
      </c>
      <c r="P544">
        <v>0.68</v>
      </c>
      <c r="Q544">
        <v>1773</v>
      </c>
      <c r="R544">
        <v>1749</v>
      </c>
      <c r="S544">
        <v>0</v>
      </c>
      <c r="T544">
        <v>0</v>
      </c>
      <c r="U544">
        <v>98.65</v>
      </c>
      <c r="V544">
        <v>97.98</v>
      </c>
      <c r="W544">
        <v>1749</v>
      </c>
      <c r="X544">
        <v>9</v>
      </c>
      <c r="Y544">
        <v>0.51</v>
      </c>
      <c r="Z544">
        <v>95</v>
      </c>
      <c r="AA544">
        <v>94</v>
      </c>
      <c r="AB544">
        <v>98.95</v>
      </c>
      <c r="AC544">
        <v>85</v>
      </c>
      <c r="AD544">
        <v>84</v>
      </c>
      <c r="AE544">
        <v>98.82</v>
      </c>
      <c r="AF544">
        <v>15.53</v>
      </c>
      <c r="AG544">
        <v>10.62</v>
      </c>
      <c r="AH544">
        <v>93.36</v>
      </c>
      <c r="AI544">
        <v>68.39</v>
      </c>
      <c r="AJ544" s="31">
        <f t="shared" ca="1" si="9"/>
        <v>5</v>
      </c>
      <c r="AK544" s="32">
        <v>0.51753881541115576</v>
      </c>
      <c r="AL544" s="33">
        <v>35.814599999999928</v>
      </c>
      <c r="AM544" s="26">
        <v>0</v>
      </c>
      <c r="AN544" s="26">
        <v>0</v>
      </c>
      <c r="AO544" s="26">
        <v>1</v>
      </c>
      <c r="AP544" s="26">
        <v>0</v>
      </c>
      <c r="AQ544" s="26">
        <v>0</v>
      </c>
      <c r="AR544">
        <v>0</v>
      </c>
      <c r="AS544">
        <v>1</v>
      </c>
      <c r="AT544">
        <v>0</v>
      </c>
      <c r="AU544">
        <v>1</v>
      </c>
    </row>
    <row r="545" spans="1:47" x14ac:dyDescent="0.25">
      <c r="A545" s="59">
        <v>41911</v>
      </c>
      <c r="B545" t="s">
        <v>321</v>
      </c>
      <c r="C545" t="s">
        <v>11</v>
      </c>
      <c r="D545" t="s">
        <v>596</v>
      </c>
      <c r="E545" t="s">
        <v>324</v>
      </c>
      <c r="F545" t="s">
        <v>597</v>
      </c>
      <c r="G545">
        <v>2</v>
      </c>
      <c r="H545">
        <v>24</v>
      </c>
      <c r="I545">
        <v>11</v>
      </c>
      <c r="J545">
        <v>6.6150000000000002</v>
      </c>
      <c r="K545">
        <v>2096</v>
      </c>
      <c r="L545">
        <v>0</v>
      </c>
      <c r="M545">
        <v>0</v>
      </c>
      <c r="N545">
        <v>2094</v>
      </c>
      <c r="O545">
        <v>3</v>
      </c>
      <c r="P545">
        <v>0.14000000000000001</v>
      </c>
      <c r="Q545">
        <v>616</v>
      </c>
      <c r="R545">
        <v>601</v>
      </c>
      <c r="S545">
        <v>0</v>
      </c>
      <c r="T545">
        <v>0</v>
      </c>
      <c r="U545">
        <v>97.56</v>
      </c>
      <c r="V545">
        <v>97.43</v>
      </c>
      <c r="W545">
        <v>601</v>
      </c>
      <c r="X545">
        <v>1</v>
      </c>
      <c r="Y545">
        <v>0.17</v>
      </c>
      <c r="Z545">
        <v>162</v>
      </c>
      <c r="AA545">
        <v>162</v>
      </c>
      <c r="AB545">
        <v>100</v>
      </c>
      <c r="AC545">
        <v>159</v>
      </c>
      <c r="AD545">
        <v>155</v>
      </c>
      <c r="AE545">
        <v>97.48</v>
      </c>
      <c r="AF545">
        <v>8.2899999999999991</v>
      </c>
      <c r="AG545">
        <v>7.88</v>
      </c>
      <c r="AH545">
        <v>125.38</v>
      </c>
      <c r="AI545">
        <v>95</v>
      </c>
      <c r="AJ545" s="31">
        <f t="shared" ca="1" si="9"/>
        <v>5</v>
      </c>
      <c r="AK545" s="32">
        <v>0.16835016835016833</v>
      </c>
      <c r="AL545" s="33">
        <v>15.831199999999958</v>
      </c>
      <c r="AM545" s="26">
        <v>0</v>
      </c>
      <c r="AN545" s="26">
        <v>0</v>
      </c>
      <c r="AO545" s="26">
        <v>1</v>
      </c>
      <c r="AP545" s="26">
        <v>0</v>
      </c>
      <c r="AQ545" s="26">
        <v>1</v>
      </c>
      <c r="AR545">
        <v>0</v>
      </c>
      <c r="AS545">
        <v>1</v>
      </c>
      <c r="AT545">
        <v>1</v>
      </c>
      <c r="AU545">
        <v>6</v>
      </c>
    </row>
    <row r="546" spans="1:47" x14ac:dyDescent="0.25">
      <c r="A546" s="59">
        <v>41911</v>
      </c>
      <c r="B546" t="s">
        <v>321</v>
      </c>
      <c r="C546" t="s">
        <v>11</v>
      </c>
      <c r="D546" t="s">
        <v>596</v>
      </c>
      <c r="E546" t="s">
        <v>324</v>
      </c>
      <c r="F546" t="s">
        <v>957</v>
      </c>
      <c r="G546">
        <v>4</v>
      </c>
      <c r="H546">
        <v>56</v>
      </c>
      <c r="I546">
        <v>23</v>
      </c>
      <c r="J546">
        <v>16.63</v>
      </c>
      <c r="K546">
        <v>2019</v>
      </c>
      <c r="L546">
        <v>0</v>
      </c>
      <c r="M546">
        <v>0</v>
      </c>
      <c r="N546">
        <v>2019</v>
      </c>
      <c r="O546">
        <v>15</v>
      </c>
      <c r="P546">
        <v>0.74</v>
      </c>
      <c r="Q546">
        <v>828</v>
      </c>
      <c r="R546">
        <v>813</v>
      </c>
      <c r="S546">
        <v>1</v>
      </c>
      <c r="T546">
        <v>0.12</v>
      </c>
      <c r="U546">
        <v>98.19</v>
      </c>
      <c r="V546">
        <v>97.46</v>
      </c>
      <c r="W546">
        <v>813</v>
      </c>
      <c r="X546">
        <v>9</v>
      </c>
      <c r="Y546">
        <v>1.1100000000000001</v>
      </c>
      <c r="Z546">
        <v>94</v>
      </c>
      <c r="AA546">
        <v>94</v>
      </c>
      <c r="AB546">
        <v>100</v>
      </c>
      <c r="AC546">
        <v>81</v>
      </c>
      <c r="AD546">
        <v>80</v>
      </c>
      <c r="AE546">
        <v>98.77</v>
      </c>
      <c r="AF546">
        <v>11.64</v>
      </c>
      <c r="AG546">
        <v>7.55</v>
      </c>
      <c r="AH546">
        <v>69.989999999999995</v>
      </c>
      <c r="AI546">
        <v>64.86</v>
      </c>
      <c r="AJ546" s="31">
        <f t="shared" ca="1" si="9"/>
        <v>5</v>
      </c>
      <c r="AK546" s="32">
        <v>1.1264080100125156</v>
      </c>
      <c r="AL546" s="33">
        <v>21.031200000000055</v>
      </c>
      <c r="AM546" s="26">
        <v>0</v>
      </c>
      <c r="AN546" s="26">
        <v>0</v>
      </c>
      <c r="AO546" s="26">
        <v>1</v>
      </c>
      <c r="AP546" s="26">
        <v>0</v>
      </c>
      <c r="AQ546" s="26">
        <v>2</v>
      </c>
      <c r="AR546">
        <v>0</v>
      </c>
      <c r="AS546">
        <v>1</v>
      </c>
      <c r="AT546">
        <v>5</v>
      </c>
      <c r="AU546">
        <v>7</v>
      </c>
    </row>
    <row r="547" spans="1:47" x14ac:dyDescent="0.25">
      <c r="A547" s="59">
        <v>41911</v>
      </c>
      <c r="B547" t="s">
        <v>321</v>
      </c>
      <c r="C547" t="s">
        <v>11</v>
      </c>
      <c r="D547" t="s">
        <v>10748</v>
      </c>
      <c r="E547" t="s">
        <v>324</v>
      </c>
      <c r="F547" t="s">
        <v>7698</v>
      </c>
      <c r="G547">
        <v>2</v>
      </c>
      <c r="H547">
        <v>24</v>
      </c>
      <c r="I547">
        <v>11</v>
      </c>
      <c r="J547">
        <v>6.6150000000000002</v>
      </c>
      <c r="K547">
        <v>1768</v>
      </c>
      <c r="L547">
        <v>0</v>
      </c>
      <c r="M547">
        <v>0</v>
      </c>
      <c r="N547">
        <v>1768</v>
      </c>
      <c r="O547">
        <v>82</v>
      </c>
      <c r="P547">
        <v>4.6399999999999997</v>
      </c>
      <c r="Q547">
        <v>509</v>
      </c>
      <c r="R547">
        <v>505</v>
      </c>
      <c r="S547">
        <v>0</v>
      </c>
      <c r="T547">
        <v>0</v>
      </c>
      <c r="U547">
        <v>99.21</v>
      </c>
      <c r="V547">
        <v>94.61</v>
      </c>
      <c r="W547">
        <v>505</v>
      </c>
      <c r="X547">
        <v>0</v>
      </c>
      <c r="Y547">
        <v>0</v>
      </c>
      <c r="Z547">
        <v>278</v>
      </c>
      <c r="AA547">
        <v>276</v>
      </c>
      <c r="AB547">
        <v>99.28</v>
      </c>
      <c r="AC547">
        <v>295</v>
      </c>
      <c r="AD547">
        <v>292</v>
      </c>
      <c r="AE547">
        <v>98.98</v>
      </c>
      <c r="AF547">
        <v>8.25</v>
      </c>
      <c r="AG547">
        <v>8.1199999999999992</v>
      </c>
      <c r="AH547">
        <v>124.72</v>
      </c>
      <c r="AI547">
        <v>98.45</v>
      </c>
      <c r="AJ547" s="31">
        <f t="shared" ca="1" si="9"/>
        <v>5</v>
      </c>
      <c r="AK547" s="32">
        <v>0</v>
      </c>
      <c r="AL547" s="33">
        <v>27.435100000000002</v>
      </c>
      <c r="AM547" s="26">
        <v>0</v>
      </c>
      <c r="AN547" s="26">
        <v>1</v>
      </c>
      <c r="AO547" s="26">
        <v>2</v>
      </c>
      <c r="AP547" s="26">
        <v>0</v>
      </c>
      <c r="AQ547" s="26">
        <v>1</v>
      </c>
      <c r="AR547">
        <v>0</v>
      </c>
      <c r="AS547">
        <v>1</v>
      </c>
      <c r="AT547">
        <v>0</v>
      </c>
      <c r="AU547">
        <v>1</v>
      </c>
    </row>
    <row r="548" spans="1:47" x14ac:dyDescent="0.25">
      <c r="A548" s="59">
        <v>41911</v>
      </c>
      <c r="B548" t="s">
        <v>321</v>
      </c>
      <c r="C548" t="s">
        <v>11</v>
      </c>
      <c r="D548" t="s">
        <v>425</v>
      </c>
      <c r="E548" t="s">
        <v>324</v>
      </c>
      <c r="F548" t="s">
        <v>426</v>
      </c>
      <c r="G548">
        <v>4</v>
      </c>
      <c r="H548">
        <v>56</v>
      </c>
      <c r="I548">
        <v>23</v>
      </c>
      <c r="J548">
        <v>16.63</v>
      </c>
      <c r="K548">
        <v>2765</v>
      </c>
      <c r="L548">
        <v>0</v>
      </c>
      <c r="M548">
        <v>0</v>
      </c>
      <c r="N548">
        <v>2748</v>
      </c>
      <c r="O548">
        <v>5</v>
      </c>
      <c r="P548">
        <v>0.18</v>
      </c>
      <c r="Q548">
        <v>1117</v>
      </c>
      <c r="R548">
        <v>1089</v>
      </c>
      <c r="S548">
        <v>0</v>
      </c>
      <c r="T548">
        <v>0</v>
      </c>
      <c r="U548">
        <v>97.49</v>
      </c>
      <c r="V548">
        <v>97.32</v>
      </c>
      <c r="W548">
        <v>1089</v>
      </c>
      <c r="X548">
        <v>3</v>
      </c>
      <c r="Y548">
        <v>0.28000000000000003</v>
      </c>
      <c r="Z548">
        <v>354</v>
      </c>
      <c r="AA548">
        <v>344</v>
      </c>
      <c r="AB548">
        <v>97.18</v>
      </c>
      <c r="AC548">
        <v>358</v>
      </c>
      <c r="AD548">
        <v>351</v>
      </c>
      <c r="AE548">
        <v>98.04</v>
      </c>
      <c r="AF548">
        <v>14.25</v>
      </c>
      <c r="AG548">
        <v>3.72</v>
      </c>
      <c r="AH548">
        <v>85.66</v>
      </c>
      <c r="AI548">
        <v>26.14</v>
      </c>
      <c r="AJ548" s="31">
        <f t="shared" ca="1" si="9"/>
        <v>5</v>
      </c>
      <c r="AK548" s="32">
        <v>0.27372262773722628</v>
      </c>
      <c r="AL548" s="33">
        <v>29.935600000000075</v>
      </c>
      <c r="AM548" s="26">
        <v>0</v>
      </c>
      <c r="AN548" s="26">
        <v>0</v>
      </c>
      <c r="AO548" s="26">
        <v>1</v>
      </c>
      <c r="AP548" s="26">
        <v>0</v>
      </c>
      <c r="AQ548" s="26">
        <v>0</v>
      </c>
      <c r="AR548">
        <v>0</v>
      </c>
      <c r="AS548">
        <v>1</v>
      </c>
      <c r="AT548">
        <v>0</v>
      </c>
      <c r="AU548">
        <v>6</v>
      </c>
    </row>
    <row r="549" spans="1:47" x14ac:dyDescent="0.25">
      <c r="A549" s="59">
        <v>41911</v>
      </c>
      <c r="B549" t="s">
        <v>321</v>
      </c>
      <c r="C549" t="s">
        <v>11</v>
      </c>
      <c r="D549" t="s">
        <v>425</v>
      </c>
      <c r="E549" t="s">
        <v>324</v>
      </c>
      <c r="F549" t="s">
        <v>603</v>
      </c>
      <c r="G549">
        <v>2</v>
      </c>
      <c r="H549">
        <v>24</v>
      </c>
      <c r="I549">
        <v>11</v>
      </c>
      <c r="J549">
        <v>6.6150000000000002</v>
      </c>
      <c r="K549">
        <v>1643</v>
      </c>
      <c r="L549">
        <v>0</v>
      </c>
      <c r="M549">
        <v>0</v>
      </c>
      <c r="N549">
        <v>1599</v>
      </c>
      <c r="O549">
        <v>4</v>
      </c>
      <c r="P549">
        <v>0.25</v>
      </c>
      <c r="Q549">
        <v>631</v>
      </c>
      <c r="R549">
        <v>596</v>
      </c>
      <c r="S549">
        <v>0</v>
      </c>
      <c r="T549">
        <v>0</v>
      </c>
      <c r="U549">
        <v>94.45</v>
      </c>
      <c r="V549">
        <v>94.22</v>
      </c>
      <c r="W549">
        <v>596</v>
      </c>
      <c r="X549">
        <v>8</v>
      </c>
      <c r="Y549">
        <v>1.34</v>
      </c>
      <c r="Z549">
        <v>94</v>
      </c>
      <c r="AA549">
        <v>87</v>
      </c>
      <c r="AB549">
        <v>92.55</v>
      </c>
      <c r="AC549">
        <v>92</v>
      </c>
      <c r="AD549">
        <v>85</v>
      </c>
      <c r="AE549">
        <v>92.39</v>
      </c>
      <c r="AF549">
        <v>10.130000000000001</v>
      </c>
      <c r="AG549">
        <v>10.039999999999999</v>
      </c>
      <c r="AH549">
        <v>153.08000000000001</v>
      </c>
      <c r="AI549">
        <v>99.14</v>
      </c>
      <c r="AJ549" s="31">
        <f t="shared" ca="1" si="9"/>
        <v>5</v>
      </c>
      <c r="AK549" s="32">
        <v>1.3468013468013467</v>
      </c>
      <c r="AL549" s="33">
        <v>36.471800000000009</v>
      </c>
      <c r="AM549" s="26">
        <v>0</v>
      </c>
      <c r="AN549" s="26">
        <v>1</v>
      </c>
      <c r="AO549" s="26">
        <v>2</v>
      </c>
      <c r="AP549" s="26">
        <v>0</v>
      </c>
      <c r="AQ549" s="26">
        <v>6</v>
      </c>
      <c r="AR549">
        <v>0</v>
      </c>
      <c r="AS549">
        <v>1</v>
      </c>
      <c r="AT549">
        <v>1</v>
      </c>
      <c r="AU549">
        <v>7</v>
      </c>
    </row>
    <row r="550" spans="1:47" x14ac:dyDescent="0.25">
      <c r="A550" s="59">
        <v>41911</v>
      </c>
      <c r="B550" t="s">
        <v>321</v>
      </c>
      <c r="C550" t="s">
        <v>11</v>
      </c>
      <c r="D550" t="s">
        <v>327</v>
      </c>
      <c r="E550" t="s">
        <v>324</v>
      </c>
      <c r="F550" t="s">
        <v>328</v>
      </c>
      <c r="G550">
        <v>4</v>
      </c>
      <c r="H550">
        <v>56</v>
      </c>
      <c r="I550">
        <v>23</v>
      </c>
      <c r="J550">
        <v>16.63</v>
      </c>
      <c r="K550">
        <v>3741</v>
      </c>
      <c r="L550">
        <v>7</v>
      </c>
      <c r="M550">
        <v>0.19</v>
      </c>
      <c r="N550">
        <v>3731</v>
      </c>
      <c r="O550">
        <v>30</v>
      </c>
      <c r="P550">
        <v>0.8</v>
      </c>
      <c r="Q550">
        <v>1522</v>
      </c>
      <c r="R550">
        <v>1454</v>
      </c>
      <c r="S550">
        <v>0</v>
      </c>
      <c r="T550">
        <v>0</v>
      </c>
      <c r="U550">
        <v>95.53</v>
      </c>
      <c r="V550">
        <v>94.76</v>
      </c>
      <c r="W550">
        <v>1454</v>
      </c>
      <c r="X550">
        <v>14</v>
      </c>
      <c r="Y550">
        <v>0.96</v>
      </c>
      <c r="Z550">
        <v>568</v>
      </c>
      <c r="AA550">
        <v>562</v>
      </c>
      <c r="AB550">
        <v>98.94</v>
      </c>
      <c r="AC550">
        <v>613</v>
      </c>
      <c r="AD550">
        <v>600</v>
      </c>
      <c r="AE550">
        <v>97.88</v>
      </c>
      <c r="AF550">
        <v>17.64</v>
      </c>
      <c r="AG550">
        <v>13.66</v>
      </c>
      <c r="AH550">
        <v>106.05</v>
      </c>
      <c r="AI550">
        <v>77.459999999999994</v>
      </c>
      <c r="AJ550" s="31">
        <f t="shared" ca="1" si="9"/>
        <v>5</v>
      </c>
      <c r="AK550" s="32">
        <v>0.93833780160857905</v>
      </c>
      <c r="AL550" s="33">
        <v>79.752799999999922</v>
      </c>
      <c r="AM550" s="26">
        <v>0</v>
      </c>
      <c r="AN550" s="26">
        <v>1</v>
      </c>
      <c r="AO550" s="26">
        <v>2</v>
      </c>
      <c r="AP550" s="26">
        <v>0</v>
      </c>
      <c r="AQ550" s="26">
        <v>4</v>
      </c>
      <c r="AR550">
        <v>0</v>
      </c>
      <c r="AS550">
        <v>1</v>
      </c>
      <c r="AT550">
        <v>0</v>
      </c>
      <c r="AU550">
        <v>7</v>
      </c>
    </row>
    <row r="551" spans="1:47" x14ac:dyDescent="0.25">
      <c r="A551" s="59">
        <v>41911</v>
      </c>
      <c r="B551" t="s">
        <v>321</v>
      </c>
      <c r="C551" t="s">
        <v>11</v>
      </c>
      <c r="D551" t="s">
        <v>10810</v>
      </c>
      <c r="E551" t="s">
        <v>324</v>
      </c>
      <c r="F551" t="s">
        <v>10798</v>
      </c>
      <c r="G551">
        <v>4</v>
      </c>
      <c r="H551">
        <v>56</v>
      </c>
      <c r="I551">
        <v>23</v>
      </c>
      <c r="J551">
        <v>16.63</v>
      </c>
      <c r="K551">
        <v>7275</v>
      </c>
      <c r="L551">
        <v>0</v>
      </c>
      <c r="M551">
        <v>0</v>
      </c>
      <c r="N551">
        <v>7275</v>
      </c>
      <c r="O551">
        <v>11</v>
      </c>
      <c r="P551">
        <v>0.15</v>
      </c>
      <c r="Q551">
        <v>3767</v>
      </c>
      <c r="R551">
        <v>3072</v>
      </c>
      <c r="S551">
        <v>668</v>
      </c>
      <c r="T551">
        <v>17.73</v>
      </c>
      <c r="U551">
        <v>81.55</v>
      </c>
      <c r="V551">
        <v>81.430000000000007</v>
      </c>
      <c r="W551">
        <v>3072</v>
      </c>
      <c r="X551">
        <v>21</v>
      </c>
      <c r="Y551">
        <v>0.68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45.29</v>
      </c>
      <c r="AG551">
        <v>45.22</v>
      </c>
      <c r="AH551">
        <v>272.33999999999997</v>
      </c>
      <c r="AI551">
        <v>99.84</v>
      </c>
      <c r="AJ551" s="31">
        <f t="shared" ca="1" si="9"/>
        <v>5</v>
      </c>
      <c r="AK551" s="32">
        <v>0.68359375</v>
      </c>
      <c r="AL551" s="33">
        <v>699.53189999999972</v>
      </c>
      <c r="AM551" s="26">
        <v>0</v>
      </c>
      <c r="AN551" s="26">
        <v>1</v>
      </c>
      <c r="AO551" s="26">
        <v>2</v>
      </c>
      <c r="AP551" s="26">
        <v>0</v>
      </c>
      <c r="AQ551" s="26">
        <v>1</v>
      </c>
      <c r="AR551">
        <v>0</v>
      </c>
      <c r="AS551">
        <v>1</v>
      </c>
      <c r="AT551">
        <v>0</v>
      </c>
      <c r="AU551">
        <v>1</v>
      </c>
    </row>
    <row r="552" spans="1:47" x14ac:dyDescent="0.25">
      <c r="A552" s="59">
        <v>41911</v>
      </c>
      <c r="B552" t="s">
        <v>321</v>
      </c>
      <c r="C552" t="s">
        <v>11</v>
      </c>
      <c r="D552" t="s">
        <v>10951</v>
      </c>
      <c r="E552" t="s">
        <v>324</v>
      </c>
      <c r="F552" t="s">
        <v>10586</v>
      </c>
      <c r="G552">
        <v>2</v>
      </c>
      <c r="H552">
        <v>24</v>
      </c>
      <c r="I552">
        <v>11</v>
      </c>
      <c r="J552">
        <v>6.6150000000000002</v>
      </c>
      <c r="K552">
        <v>1313</v>
      </c>
      <c r="L552">
        <v>1</v>
      </c>
      <c r="M552">
        <v>0.08</v>
      </c>
      <c r="N552">
        <v>1312</v>
      </c>
      <c r="O552">
        <v>4</v>
      </c>
      <c r="P552">
        <v>0.3</v>
      </c>
      <c r="Q552">
        <v>335</v>
      </c>
      <c r="R552">
        <v>335</v>
      </c>
      <c r="S552">
        <v>0</v>
      </c>
      <c r="T552">
        <v>0</v>
      </c>
      <c r="U552">
        <v>100</v>
      </c>
      <c r="V552">
        <v>99.7</v>
      </c>
      <c r="W552">
        <v>335</v>
      </c>
      <c r="X552">
        <v>9</v>
      </c>
      <c r="Y552">
        <v>2.69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5.48</v>
      </c>
      <c r="AG552">
        <v>1.34</v>
      </c>
      <c r="AH552">
        <v>82.89</v>
      </c>
      <c r="AI552">
        <v>24.48</v>
      </c>
      <c r="AJ552" s="31">
        <f t="shared" ca="1" si="9"/>
        <v>5</v>
      </c>
      <c r="AK552" s="32">
        <v>2.6865671641791042</v>
      </c>
      <c r="AL552" s="33">
        <v>1.0049999999999906</v>
      </c>
      <c r="AM552" s="26">
        <v>0</v>
      </c>
      <c r="AN552" s="26">
        <v>0</v>
      </c>
      <c r="AO552" s="26">
        <v>1</v>
      </c>
      <c r="AP552" s="26">
        <v>0</v>
      </c>
      <c r="AQ552" s="26">
        <v>0</v>
      </c>
      <c r="AR552">
        <v>1</v>
      </c>
      <c r="AS552">
        <v>0</v>
      </c>
      <c r="AT552">
        <v>1</v>
      </c>
      <c r="AU552">
        <v>0</v>
      </c>
    </row>
    <row r="553" spans="1:47" x14ac:dyDescent="0.25">
      <c r="A553" s="59">
        <v>41911</v>
      </c>
      <c r="B553" t="s">
        <v>321</v>
      </c>
      <c r="C553" t="s">
        <v>5</v>
      </c>
      <c r="D553" t="s">
        <v>355</v>
      </c>
      <c r="E553" t="s">
        <v>329</v>
      </c>
      <c r="F553" t="s">
        <v>356</v>
      </c>
      <c r="G553">
        <v>2</v>
      </c>
      <c r="H553">
        <v>24</v>
      </c>
      <c r="I553">
        <v>11</v>
      </c>
      <c r="J553">
        <v>6.6150000000000002</v>
      </c>
      <c r="K553">
        <v>3875</v>
      </c>
      <c r="L553">
        <v>0</v>
      </c>
      <c r="M553">
        <v>0</v>
      </c>
      <c r="N553">
        <v>3875</v>
      </c>
      <c r="O553">
        <v>5</v>
      </c>
      <c r="P553">
        <v>0.13</v>
      </c>
      <c r="Q553">
        <v>1479</v>
      </c>
      <c r="R553">
        <v>1380</v>
      </c>
      <c r="S553">
        <v>86</v>
      </c>
      <c r="T553">
        <v>5.81</v>
      </c>
      <c r="U553">
        <v>93.31</v>
      </c>
      <c r="V553">
        <v>93.19</v>
      </c>
      <c r="W553">
        <v>1380</v>
      </c>
      <c r="X553">
        <v>0</v>
      </c>
      <c r="Y553">
        <v>0</v>
      </c>
      <c r="Z553">
        <v>1363</v>
      </c>
      <c r="AA553">
        <v>1292</v>
      </c>
      <c r="AB553">
        <v>94.79</v>
      </c>
      <c r="AC553">
        <v>915</v>
      </c>
      <c r="AD553">
        <v>913</v>
      </c>
      <c r="AE553">
        <v>99.78</v>
      </c>
      <c r="AF553">
        <v>21.91</v>
      </c>
      <c r="AG553">
        <v>21.91</v>
      </c>
      <c r="AH553">
        <v>331.19</v>
      </c>
      <c r="AI553">
        <v>99.99</v>
      </c>
      <c r="AJ553" s="31">
        <f t="shared" ca="1" si="9"/>
        <v>5</v>
      </c>
      <c r="AK553" s="32">
        <v>0</v>
      </c>
      <c r="AL553" s="33">
        <v>100.71990000000004</v>
      </c>
      <c r="AM553" s="26">
        <v>0</v>
      </c>
      <c r="AN553" s="26">
        <v>1</v>
      </c>
      <c r="AO553" s="26">
        <v>2</v>
      </c>
      <c r="AP553" s="26">
        <v>0</v>
      </c>
      <c r="AQ553" s="26">
        <v>6</v>
      </c>
      <c r="AR553">
        <v>0</v>
      </c>
      <c r="AS553">
        <v>1</v>
      </c>
      <c r="AT553">
        <v>0</v>
      </c>
      <c r="AU553">
        <v>7</v>
      </c>
    </row>
    <row r="554" spans="1:47" x14ac:dyDescent="0.25">
      <c r="A554" s="59">
        <v>41911</v>
      </c>
      <c r="B554" t="s">
        <v>321</v>
      </c>
      <c r="C554" t="s">
        <v>5</v>
      </c>
      <c r="D554" t="s">
        <v>588</v>
      </c>
      <c r="E554" t="s">
        <v>329</v>
      </c>
      <c r="F554" t="s">
        <v>589</v>
      </c>
      <c r="G554">
        <v>4</v>
      </c>
      <c r="H554">
        <v>56</v>
      </c>
      <c r="I554">
        <v>23</v>
      </c>
      <c r="J554">
        <v>16.63</v>
      </c>
      <c r="K554">
        <v>2188</v>
      </c>
      <c r="L554">
        <v>0</v>
      </c>
      <c r="M554">
        <v>0</v>
      </c>
      <c r="N554">
        <v>2188</v>
      </c>
      <c r="O554">
        <v>23</v>
      </c>
      <c r="P554">
        <v>1.05</v>
      </c>
      <c r="Q554">
        <v>689</v>
      </c>
      <c r="R554">
        <v>679</v>
      </c>
      <c r="S554">
        <v>0</v>
      </c>
      <c r="T554">
        <v>0</v>
      </c>
      <c r="U554">
        <v>98.55</v>
      </c>
      <c r="V554">
        <v>97.51</v>
      </c>
      <c r="W554">
        <v>679</v>
      </c>
      <c r="X554">
        <v>8</v>
      </c>
      <c r="Y554">
        <v>1.18</v>
      </c>
      <c r="Z554">
        <v>145</v>
      </c>
      <c r="AA554">
        <v>145</v>
      </c>
      <c r="AB554">
        <v>100</v>
      </c>
      <c r="AC554">
        <v>155</v>
      </c>
      <c r="AD554">
        <v>155</v>
      </c>
      <c r="AE554">
        <v>100</v>
      </c>
      <c r="AF554">
        <v>11.99</v>
      </c>
      <c r="AG554">
        <v>9.51</v>
      </c>
      <c r="AH554">
        <v>72.099999999999994</v>
      </c>
      <c r="AI554">
        <v>79.319999999999993</v>
      </c>
      <c r="AJ554" s="31">
        <f t="shared" ca="1" si="9"/>
        <v>5</v>
      </c>
      <c r="AK554" s="32">
        <v>1.1611030478955007</v>
      </c>
      <c r="AL554" s="33">
        <v>17.156099999999967</v>
      </c>
      <c r="AM554" s="26">
        <v>0</v>
      </c>
      <c r="AN554" s="26">
        <v>0</v>
      </c>
      <c r="AO554" s="26">
        <v>1</v>
      </c>
      <c r="AP554" s="26">
        <v>0</v>
      </c>
      <c r="AQ554" s="26">
        <v>0</v>
      </c>
      <c r="AR554">
        <v>0</v>
      </c>
      <c r="AS554">
        <v>1</v>
      </c>
      <c r="AT554">
        <v>0</v>
      </c>
      <c r="AU554">
        <v>6</v>
      </c>
    </row>
    <row r="555" spans="1:47" x14ac:dyDescent="0.25">
      <c r="A555" s="59">
        <v>41911</v>
      </c>
      <c r="B555" t="s">
        <v>321</v>
      </c>
      <c r="C555" t="s">
        <v>5</v>
      </c>
      <c r="D555" t="s">
        <v>10736</v>
      </c>
      <c r="E555" t="s">
        <v>329</v>
      </c>
      <c r="F555" t="s">
        <v>8531</v>
      </c>
      <c r="G555">
        <v>4</v>
      </c>
      <c r="H555">
        <v>56</v>
      </c>
      <c r="I555">
        <v>23</v>
      </c>
      <c r="J555">
        <v>16.63</v>
      </c>
      <c r="K555">
        <v>2251</v>
      </c>
      <c r="L555">
        <v>0</v>
      </c>
      <c r="M555">
        <v>0</v>
      </c>
      <c r="N555">
        <v>2251</v>
      </c>
      <c r="O555">
        <v>4</v>
      </c>
      <c r="P555">
        <v>0.18</v>
      </c>
      <c r="Q555">
        <v>1012</v>
      </c>
      <c r="R555">
        <v>992</v>
      </c>
      <c r="S555">
        <v>0</v>
      </c>
      <c r="T555">
        <v>0</v>
      </c>
      <c r="U555">
        <v>98.02</v>
      </c>
      <c r="V555">
        <v>97.85</v>
      </c>
      <c r="W555">
        <v>992</v>
      </c>
      <c r="X555">
        <v>5</v>
      </c>
      <c r="Y555">
        <v>0.5</v>
      </c>
      <c r="Z555">
        <v>1090</v>
      </c>
      <c r="AA555">
        <v>1080</v>
      </c>
      <c r="AB555">
        <v>99.08</v>
      </c>
      <c r="AC555">
        <v>1080</v>
      </c>
      <c r="AD555">
        <v>1068</v>
      </c>
      <c r="AE555">
        <v>98.89</v>
      </c>
      <c r="AF555">
        <v>12.03</v>
      </c>
      <c r="AG555">
        <v>1.85</v>
      </c>
      <c r="AH555">
        <v>72.37</v>
      </c>
      <c r="AI555">
        <v>15.36</v>
      </c>
      <c r="AJ555" s="31">
        <f t="shared" ca="1" si="9"/>
        <v>5</v>
      </c>
      <c r="AK555" s="32">
        <v>0.51020408163265307</v>
      </c>
      <c r="AL555" s="33">
        <v>21.758000000000056</v>
      </c>
      <c r="AM555" s="26">
        <v>0</v>
      </c>
      <c r="AN555" s="26">
        <v>0</v>
      </c>
      <c r="AO555" s="26">
        <v>1</v>
      </c>
      <c r="AP555" s="26">
        <v>0</v>
      </c>
      <c r="AQ555" s="26">
        <v>0</v>
      </c>
      <c r="AR555">
        <v>0</v>
      </c>
      <c r="AS555">
        <v>1</v>
      </c>
      <c r="AT555">
        <v>1</v>
      </c>
      <c r="AU555">
        <v>1</v>
      </c>
    </row>
    <row r="556" spans="1:47" x14ac:dyDescent="0.25">
      <c r="A556" s="59">
        <v>41911</v>
      </c>
      <c r="B556" t="s">
        <v>321</v>
      </c>
      <c r="C556" t="s">
        <v>5</v>
      </c>
      <c r="D556" t="s">
        <v>590</v>
      </c>
      <c r="E556" t="s">
        <v>329</v>
      </c>
      <c r="F556" t="s">
        <v>591</v>
      </c>
      <c r="G556">
        <v>2</v>
      </c>
      <c r="H556">
        <v>24</v>
      </c>
      <c r="I556">
        <v>11</v>
      </c>
      <c r="J556">
        <v>6.6150000000000002</v>
      </c>
      <c r="K556">
        <v>1463</v>
      </c>
      <c r="L556">
        <v>0</v>
      </c>
      <c r="M556">
        <v>0</v>
      </c>
      <c r="N556">
        <v>1454</v>
      </c>
      <c r="O556">
        <v>0</v>
      </c>
      <c r="P556">
        <v>0</v>
      </c>
      <c r="Q556">
        <v>663</v>
      </c>
      <c r="R556">
        <v>646</v>
      </c>
      <c r="S556">
        <v>0</v>
      </c>
      <c r="T556">
        <v>0</v>
      </c>
      <c r="U556">
        <v>97.44</v>
      </c>
      <c r="V556">
        <v>97.44</v>
      </c>
      <c r="W556">
        <v>646</v>
      </c>
      <c r="X556">
        <v>2</v>
      </c>
      <c r="Y556">
        <v>0.31</v>
      </c>
      <c r="Z556">
        <v>758</v>
      </c>
      <c r="AA556">
        <v>746</v>
      </c>
      <c r="AB556">
        <v>98.42</v>
      </c>
      <c r="AC556">
        <v>738</v>
      </c>
      <c r="AD556">
        <v>726</v>
      </c>
      <c r="AE556">
        <v>98.37</v>
      </c>
      <c r="AF556">
        <v>11.12</v>
      </c>
      <c r="AG556">
        <v>10.16</v>
      </c>
      <c r="AH556">
        <v>168.06</v>
      </c>
      <c r="AI556">
        <v>91.36</v>
      </c>
      <c r="AJ556" s="31">
        <f t="shared" ca="1" si="9"/>
        <v>5</v>
      </c>
      <c r="AK556" s="32">
        <v>0.31948881789137379</v>
      </c>
      <c r="AL556" s="33">
        <v>16.972800000000017</v>
      </c>
      <c r="AM556" s="26">
        <v>0</v>
      </c>
      <c r="AN556" s="26">
        <v>0</v>
      </c>
      <c r="AO556" s="26">
        <v>1</v>
      </c>
      <c r="AP556" s="26">
        <v>0</v>
      </c>
      <c r="AQ556" s="26">
        <v>1</v>
      </c>
      <c r="AR556">
        <v>0</v>
      </c>
      <c r="AS556">
        <v>1</v>
      </c>
      <c r="AT556">
        <v>0</v>
      </c>
      <c r="AU556">
        <v>4</v>
      </c>
    </row>
    <row r="557" spans="1:47" x14ac:dyDescent="0.25">
      <c r="A557" s="59">
        <v>41911</v>
      </c>
      <c r="B557" t="s">
        <v>321</v>
      </c>
      <c r="C557" t="s">
        <v>5</v>
      </c>
      <c r="D557" t="s">
        <v>10643</v>
      </c>
      <c r="E557" t="s">
        <v>329</v>
      </c>
      <c r="F557" t="s">
        <v>8596</v>
      </c>
      <c r="G557">
        <v>4</v>
      </c>
      <c r="H557">
        <v>56</v>
      </c>
      <c r="I557">
        <v>23</v>
      </c>
      <c r="J557">
        <v>16.63</v>
      </c>
      <c r="K557">
        <v>8017</v>
      </c>
      <c r="L557">
        <v>33</v>
      </c>
      <c r="M557">
        <v>0.41</v>
      </c>
      <c r="N557">
        <v>7944</v>
      </c>
      <c r="O557">
        <v>22</v>
      </c>
      <c r="P557">
        <v>0.28000000000000003</v>
      </c>
      <c r="Q557">
        <v>2515</v>
      </c>
      <c r="R557">
        <v>2442</v>
      </c>
      <c r="S557">
        <v>7</v>
      </c>
      <c r="T557">
        <v>0.28000000000000003</v>
      </c>
      <c r="U557">
        <v>97.1</v>
      </c>
      <c r="V557">
        <v>96.83</v>
      </c>
      <c r="W557">
        <v>2442</v>
      </c>
      <c r="X557">
        <v>13</v>
      </c>
      <c r="Y557">
        <v>0.53</v>
      </c>
      <c r="Z557">
        <v>2030</v>
      </c>
      <c r="AA557">
        <v>1988</v>
      </c>
      <c r="AB557">
        <v>97.93</v>
      </c>
      <c r="AC557">
        <v>1839</v>
      </c>
      <c r="AD557">
        <v>1814</v>
      </c>
      <c r="AE557">
        <v>98.64</v>
      </c>
      <c r="AF557">
        <v>38.090000000000003</v>
      </c>
      <c r="AG557">
        <v>37.869999999999997</v>
      </c>
      <c r="AH557">
        <v>229.04</v>
      </c>
      <c r="AI557">
        <v>99.42</v>
      </c>
      <c r="AJ557" s="31">
        <f t="shared" ca="1" si="9"/>
        <v>5</v>
      </c>
      <c r="AK557" s="32">
        <v>0.57319223985890644</v>
      </c>
      <c r="AL557" s="33">
        <v>79.725500000000054</v>
      </c>
      <c r="AM557" s="26">
        <v>0</v>
      </c>
      <c r="AN557" s="26">
        <v>0</v>
      </c>
      <c r="AO557" s="26">
        <v>1</v>
      </c>
      <c r="AP557" s="26">
        <v>0</v>
      </c>
      <c r="AQ557" s="26">
        <v>3</v>
      </c>
      <c r="AR557">
        <v>0</v>
      </c>
      <c r="AS557">
        <v>1</v>
      </c>
      <c r="AT557">
        <v>3</v>
      </c>
      <c r="AU557">
        <v>7</v>
      </c>
    </row>
    <row r="558" spans="1:47" x14ac:dyDescent="0.25">
      <c r="A558" s="59">
        <v>41911</v>
      </c>
      <c r="B558" t="s">
        <v>321</v>
      </c>
      <c r="C558" t="s">
        <v>5</v>
      </c>
      <c r="D558" t="s">
        <v>688</v>
      </c>
      <c r="E558" t="s">
        <v>329</v>
      </c>
      <c r="F558" t="s">
        <v>689</v>
      </c>
      <c r="G558">
        <v>4</v>
      </c>
      <c r="H558">
        <v>56</v>
      </c>
      <c r="I558">
        <v>23</v>
      </c>
      <c r="J558">
        <v>16.63</v>
      </c>
      <c r="K558">
        <v>1239</v>
      </c>
      <c r="L558">
        <v>0</v>
      </c>
      <c r="M558">
        <v>0</v>
      </c>
      <c r="N558">
        <v>1228</v>
      </c>
      <c r="O558">
        <v>1</v>
      </c>
      <c r="P558">
        <v>0.08</v>
      </c>
      <c r="Q558">
        <v>698</v>
      </c>
      <c r="R558">
        <v>678</v>
      </c>
      <c r="S558">
        <v>0</v>
      </c>
      <c r="T558">
        <v>0</v>
      </c>
      <c r="U558">
        <v>97.13</v>
      </c>
      <c r="V558">
        <v>97.06</v>
      </c>
      <c r="W558">
        <v>678</v>
      </c>
      <c r="X558">
        <v>4</v>
      </c>
      <c r="Y558">
        <v>0.59</v>
      </c>
      <c r="Z558">
        <v>265</v>
      </c>
      <c r="AA558">
        <v>259</v>
      </c>
      <c r="AB558">
        <v>97.74</v>
      </c>
      <c r="AC558">
        <v>249</v>
      </c>
      <c r="AD558">
        <v>248</v>
      </c>
      <c r="AE558">
        <v>99.6</v>
      </c>
      <c r="AF558">
        <v>10.86</v>
      </c>
      <c r="AG558">
        <v>1.31</v>
      </c>
      <c r="AH558">
        <v>65.290000000000006</v>
      </c>
      <c r="AI558">
        <v>12.05</v>
      </c>
      <c r="AJ558" s="31">
        <f t="shared" ca="1" si="9"/>
        <v>5</v>
      </c>
      <c r="AK558" s="32">
        <v>0.59970014992503751</v>
      </c>
      <c r="AL558" s="33">
        <v>20.521199999999986</v>
      </c>
      <c r="AM558" s="26">
        <v>0</v>
      </c>
      <c r="AN558" s="26">
        <v>0</v>
      </c>
      <c r="AO558" s="26">
        <v>1</v>
      </c>
      <c r="AP558" s="26">
        <v>0</v>
      </c>
      <c r="AQ558" s="26">
        <v>0</v>
      </c>
      <c r="AR558">
        <v>0</v>
      </c>
      <c r="AS558">
        <v>1</v>
      </c>
      <c r="AT558">
        <v>0</v>
      </c>
      <c r="AU558">
        <v>6</v>
      </c>
    </row>
    <row r="559" spans="1:47" x14ac:dyDescent="0.25">
      <c r="A559" s="59">
        <v>41911</v>
      </c>
      <c r="B559" t="s">
        <v>321</v>
      </c>
      <c r="C559" t="s">
        <v>5</v>
      </c>
      <c r="D559" t="s">
        <v>10783</v>
      </c>
      <c r="E559" t="s">
        <v>329</v>
      </c>
      <c r="F559" t="s">
        <v>10767</v>
      </c>
      <c r="G559">
        <v>4</v>
      </c>
      <c r="H559">
        <v>56</v>
      </c>
      <c r="I559">
        <v>23</v>
      </c>
      <c r="J559">
        <v>16.63</v>
      </c>
      <c r="K559">
        <v>6355</v>
      </c>
      <c r="L559">
        <v>0</v>
      </c>
      <c r="M559">
        <v>0</v>
      </c>
      <c r="N559">
        <v>6355</v>
      </c>
      <c r="O559">
        <v>13</v>
      </c>
      <c r="P559">
        <v>0.2</v>
      </c>
      <c r="Q559">
        <v>3402</v>
      </c>
      <c r="R559">
        <v>3258</v>
      </c>
      <c r="S559">
        <v>126</v>
      </c>
      <c r="T559">
        <v>3.7</v>
      </c>
      <c r="U559">
        <v>95.77</v>
      </c>
      <c r="V559">
        <v>95.57</v>
      </c>
      <c r="W559">
        <v>3258</v>
      </c>
      <c r="X559">
        <v>19</v>
      </c>
      <c r="Y559">
        <v>0.57999999999999996</v>
      </c>
      <c r="Z559">
        <v>236</v>
      </c>
      <c r="AA559">
        <v>232</v>
      </c>
      <c r="AB559">
        <v>98.31</v>
      </c>
      <c r="AC559">
        <v>143</v>
      </c>
      <c r="AD559">
        <v>143</v>
      </c>
      <c r="AE559">
        <v>100</v>
      </c>
      <c r="AF559">
        <v>42.58</v>
      </c>
      <c r="AG559">
        <v>42.24</v>
      </c>
      <c r="AH559">
        <v>256.05</v>
      </c>
      <c r="AI559">
        <v>99.2</v>
      </c>
      <c r="AJ559" s="31">
        <f t="shared" ca="1" si="9"/>
        <v>5</v>
      </c>
      <c r="AK559" s="32">
        <v>0.59955822025875671</v>
      </c>
      <c r="AL559" s="33">
        <v>150.70860000000022</v>
      </c>
      <c r="AM559" s="26">
        <v>0</v>
      </c>
      <c r="AN559" s="26">
        <v>0</v>
      </c>
      <c r="AO559" s="26">
        <v>1</v>
      </c>
      <c r="AP559" s="26">
        <v>0</v>
      </c>
      <c r="AQ559" s="26">
        <v>0</v>
      </c>
      <c r="AR559">
        <v>0</v>
      </c>
      <c r="AS559">
        <v>1</v>
      </c>
      <c r="AT559">
        <v>0</v>
      </c>
      <c r="AU559">
        <v>3</v>
      </c>
    </row>
    <row r="560" spans="1:47" x14ac:dyDescent="0.25">
      <c r="A560" s="59">
        <v>41911</v>
      </c>
      <c r="B560" t="s">
        <v>321</v>
      </c>
      <c r="C560" t="s">
        <v>7</v>
      </c>
      <c r="D560" t="s">
        <v>744</v>
      </c>
      <c r="E560" t="s">
        <v>342</v>
      </c>
      <c r="F560" t="s">
        <v>745</v>
      </c>
      <c r="G560">
        <v>4</v>
      </c>
      <c r="H560">
        <v>56</v>
      </c>
      <c r="I560">
        <v>23</v>
      </c>
      <c r="J560">
        <v>16.63</v>
      </c>
      <c r="K560">
        <v>1473</v>
      </c>
      <c r="L560">
        <v>0</v>
      </c>
      <c r="M560">
        <v>0</v>
      </c>
      <c r="N560">
        <v>1473</v>
      </c>
      <c r="O560">
        <v>2</v>
      </c>
      <c r="P560">
        <v>0.14000000000000001</v>
      </c>
      <c r="Q560">
        <v>468</v>
      </c>
      <c r="R560">
        <v>451</v>
      </c>
      <c r="S560">
        <v>0</v>
      </c>
      <c r="T560">
        <v>0</v>
      </c>
      <c r="U560">
        <v>96.37</v>
      </c>
      <c r="V560">
        <v>96.24</v>
      </c>
      <c r="W560">
        <v>451</v>
      </c>
      <c r="X560">
        <v>1</v>
      </c>
      <c r="Y560">
        <v>0.22</v>
      </c>
      <c r="Z560">
        <v>719</v>
      </c>
      <c r="AA560">
        <v>700</v>
      </c>
      <c r="AB560">
        <v>97.36</v>
      </c>
      <c r="AC560">
        <v>574</v>
      </c>
      <c r="AD560">
        <v>534</v>
      </c>
      <c r="AE560">
        <v>93.03</v>
      </c>
      <c r="AF560">
        <v>3.67</v>
      </c>
      <c r="AG560">
        <v>0.28000000000000003</v>
      </c>
      <c r="AH560">
        <v>22.05</v>
      </c>
      <c r="AI560">
        <v>7.69</v>
      </c>
      <c r="AJ560" s="31">
        <f t="shared" ca="1" si="9"/>
        <v>5</v>
      </c>
      <c r="AK560" s="32">
        <v>0.35087719298245612</v>
      </c>
      <c r="AL560" s="33">
        <v>17.596800000000023</v>
      </c>
      <c r="AM560" s="26">
        <v>0</v>
      </c>
      <c r="AN560" s="26">
        <v>0</v>
      </c>
      <c r="AO560" s="26">
        <v>1</v>
      </c>
      <c r="AP560" s="26">
        <v>0</v>
      </c>
      <c r="AQ560" s="26">
        <v>0</v>
      </c>
      <c r="AR560">
        <v>0</v>
      </c>
      <c r="AS560">
        <v>1</v>
      </c>
      <c r="AT560">
        <v>0</v>
      </c>
      <c r="AU560">
        <v>6</v>
      </c>
    </row>
    <row r="561" spans="1:47" x14ac:dyDescent="0.25">
      <c r="A561" s="59">
        <v>41911</v>
      </c>
      <c r="B561" t="s">
        <v>321</v>
      </c>
      <c r="C561" t="s">
        <v>7</v>
      </c>
      <c r="D561" t="s">
        <v>760</v>
      </c>
      <c r="E561" t="s">
        <v>342</v>
      </c>
      <c r="F561" t="s">
        <v>761</v>
      </c>
      <c r="G561">
        <v>4</v>
      </c>
      <c r="H561">
        <v>56</v>
      </c>
      <c r="I561">
        <v>23</v>
      </c>
      <c r="J561">
        <v>16.63</v>
      </c>
      <c r="K561">
        <v>6181</v>
      </c>
      <c r="L561">
        <v>158</v>
      </c>
      <c r="M561">
        <v>2.56</v>
      </c>
      <c r="N561">
        <v>6023</v>
      </c>
      <c r="O561">
        <v>9</v>
      </c>
      <c r="P561">
        <v>0.15</v>
      </c>
      <c r="Q561">
        <v>2298</v>
      </c>
      <c r="R561">
        <v>2232</v>
      </c>
      <c r="S561">
        <v>0</v>
      </c>
      <c r="T561">
        <v>0</v>
      </c>
      <c r="U561">
        <v>97.13</v>
      </c>
      <c r="V561">
        <v>96.98</v>
      </c>
      <c r="W561">
        <v>2232</v>
      </c>
      <c r="X561">
        <v>13</v>
      </c>
      <c r="Y561">
        <v>0.57999999999999996</v>
      </c>
      <c r="Z561">
        <v>3939</v>
      </c>
      <c r="AA561">
        <v>3880</v>
      </c>
      <c r="AB561">
        <v>98.5</v>
      </c>
      <c r="AC561">
        <v>2801</v>
      </c>
      <c r="AD561">
        <v>2495</v>
      </c>
      <c r="AE561">
        <v>89.08</v>
      </c>
      <c r="AF561">
        <v>12.42</v>
      </c>
      <c r="AG561">
        <v>12.35</v>
      </c>
      <c r="AH561">
        <v>74.7</v>
      </c>
      <c r="AI561">
        <v>99.43</v>
      </c>
      <c r="AJ561" s="31">
        <f t="shared" ca="1" si="9"/>
        <v>5</v>
      </c>
      <c r="AK561" s="32">
        <v>1.5348288075560803</v>
      </c>
      <c r="AL561" s="33">
        <v>69.399599999999907</v>
      </c>
      <c r="AM561" s="26">
        <v>0</v>
      </c>
      <c r="AN561" s="26">
        <v>0</v>
      </c>
      <c r="AO561" s="26">
        <v>1</v>
      </c>
      <c r="AP561" s="26">
        <v>0</v>
      </c>
      <c r="AQ561" s="26">
        <v>0</v>
      </c>
      <c r="AR561">
        <v>0</v>
      </c>
      <c r="AS561">
        <v>1</v>
      </c>
      <c r="AT561">
        <v>2</v>
      </c>
      <c r="AU561">
        <v>6</v>
      </c>
    </row>
    <row r="562" spans="1:47" x14ac:dyDescent="0.25">
      <c r="A562" s="59">
        <v>41911</v>
      </c>
      <c r="B562" t="s">
        <v>321</v>
      </c>
      <c r="C562" t="s">
        <v>7</v>
      </c>
      <c r="D562" t="s">
        <v>746</v>
      </c>
      <c r="E562" t="s">
        <v>342</v>
      </c>
      <c r="F562" t="s">
        <v>8804</v>
      </c>
      <c r="G562">
        <v>2</v>
      </c>
      <c r="H562">
        <v>24</v>
      </c>
      <c r="I562">
        <v>11</v>
      </c>
      <c r="J562">
        <v>6.6150000000000002</v>
      </c>
      <c r="K562">
        <v>2769</v>
      </c>
      <c r="L562">
        <v>9</v>
      </c>
      <c r="M562">
        <v>0.33</v>
      </c>
      <c r="N562">
        <v>2760</v>
      </c>
      <c r="O562">
        <v>1</v>
      </c>
      <c r="P562">
        <v>0.04</v>
      </c>
      <c r="Q562">
        <v>1224</v>
      </c>
      <c r="R562">
        <v>1190</v>
      </c>
      <c r="S562">
        <v>4</v>
      </c>
      <c r="T562">
        <v>0.33</v>
      </c>
      <c r="U562">
        <v>97.22</v>
      </c>
      <c r="V562">
        <v>97.19</v>
      </c>
      <c r="W562">
        <v>1190</v>
      </c>
      <c r="X562">
        <v>8</v>
      </c>
      <c r="Y562">
        <v>0.67</v>
      </c>
      <c r="Z562">
        <v>1788</v>
      </c>
      <c r="AA562">
        <v>1723</v>
      </c>
      <c r="AB562">
        <v>96.36</v>
      </c>
      <c r="AC562">
        <v>1175</v>
      </c>
      <c r="AD562">
        <v>1107</v>
      </c>
      <c r="AE562">
        <v>94.21</v>
      </c>
      <c r="AF562">
        <v>6.23</v>
      </c>
      <c r="AG562">
        <v>6.21</v>
      </c>
      <c r="AH562">
        <v>94.2</v>
      </c>
      <c r="AI562">
        <v>99.73</v>
      </c>
      <c r="AJ562" s="31">
        <f t="shared" ca="1" si="9"/>
        <v>5</v>
      </c>
      <c r="AK562" s="32">
        <v>1.3937282229965158</v>
      </c>
      <c r="AL562" s="33">
        <v>34.394400000000026</v>
      </c>
      <c r="AM562" s="26">
        <v>0</v>
      </c>
      <c r="AN562" s="26">
        <v>0</v>
      </c>
      <c r="AO562" s="26">
        <v>1</v>
      </c>
      <c r="AP562" s="26">
        <v>0</v>
      </c>
      <c r="AQ562" s="26">
        <v>0</v>
      </c>
      <c r="AR562">
        <v>0</v>
      </c>
      <c r="AS562">
        <v>1</v>
      </c>
      <c r="AT562">
        <v>1</v>
      </c>
      <c r="AU562">
        <v>6</v>
      </c>
    </row>
    <row r="563" spans="1:47" x14ac:dyDescent="0.25">
      <c r="A563" s="59">
        <v>41911</v>
      </c>
      <c r="B563" t="s">
        <v>321</v>
      </c>
      <c r="C563" t="s">
        <v>7</v>
      </c>
      <c r="D563" t="s">
        <v>10750</v>
      </c>
      <c r="E563" t="s">
        <v>342</v>
      </c>
      <c r="F563" t="s">
        <v>8833</v>
      </c>
      <c r="G563">
        <v>4</v>
      </c>
      <c r="H563">
        <v>56</v>
      </c>
      <c r="I563">
        <v>23</v>
      </c>
      <c r="J563">
        <v>16.63</v>
      </c>
      <c r="K563">
        <v>1981</v>
      </c>
      <c r="L563">
        <v>0</v>
      </c>
      <c r="M563">
        <v>0</v>
      </c>
      <c r="N563">
        <v>1981</v>
      </c>
      <c r="O563">
        <v>1</v>
      </c>
      <c r="P563">
        <v>0.05</v>
      </c>
      <c r="Q563">
        <v>604</v>
      </c>
      <c r="R563">
        <v>588</v>
      </c>
      <c r="S563">
        <v>0</v>
      </c>
      <c r="T563">
        <v>0</v>
      </c>
      <c r="U563">
        <v>97.35</v>
      </c>
      <c r="V563">
        <v>97.3</v>
      </c>
      <c r="W563">
        <v>588</v>
      </c>
      <c r="X563">
        <v>2</v>
      </c>
      <c r="Y563">
        <v>0.34</v>
      </c>
      <c r="Z563">
        <v>175</v>
      </c>
      <c r="AA563">
        <v>133</v>
      </c>
      <c r="AB563">
        <v>76</v>
      </c>
      <c r="AC563">
        <v>121</v>
      </c>
      <c r="AD563">
        <v>120</v>
      </c>
      <c r="AE563">
        <v>99.17</v>
      </c>
      <c r="AF563">
        <v>11.06</v>
      </c>
      <c r="AG563">
        <v>1.08</v>
      </c>
      <c r="AH563">
        <v>66.510000000000005</v>
      </c>
      <c r="AI563">
        <v>9.73</v>
      </c>
      <c r="AJ563" s="31">
        <f t="shared" ca="1" si="9"/>
        <v>5</v>
      </c>
      <c r="AK563" s="32">
        <v>0.34782608695652173</v>
      </c>
      <c r="AL563" s="33">
        <v>16.308000000000018</v>
      </c>
      <c r="AM563" s="26">
        <v>0</v>
      </c>
      <c r="AN563" s="26">
        <v>0</v>
      </c>
      <c r="AO563" s="26">
        <v>1</v>
      </c>
      <c r="AP563" s="26">
        <v>0</v>
      </c>
      <c r="AQ563" s="26">
        <v>0</v>
      </c>
      <c r="AR563">
        <v>0</v>
      </c>
      <c r="AS563">
        <v>1</v>
      </c>
      <c r="AT563">
        <v>0</v>
      </c>
      <c r="AU563">
        <v>1</v>
      </c>
    </row>
    <row r="564" spans="1:47" x14ac:dyDescent="0.25">
      <c r="A564" s="59">
        <v>41911</v>
      </c>
      <c r="B564" t="s">
        <v>321</v>
      </c>
      <c r="C564" t="s">
        <v>7</v>
      </c>
      <c r="D564" t="s">
        <v>10952</v>
      </c>
      <c r="E564" t="s">
        <v>342</v>
      </c>
      <c r="F564" t="s">
        <v>690</v>
      </c>
      <c r="G564">
        <v>4</v>
      </c>
      <c r="H564">
        <v>56</v>
      </c>
      <c r="I564">
        <v>23</v>
      </c>
      <c r="J564">
        <v>16.63</v>
      </c>
      <c r="K564">
        <v>6077</v>
      </c>
      <c r="L564">
        <v>0</v>
      </c>
      <c r="M564">
        <v>0</v>
      </c>
      <c r="N564">
        <v>6077</v>
      </c>
      <c r="O564">
        <v>1</v>
      </c>
      <c r="P564">
        <v>0.02</v>
      </c>
      <c r="Q564">
        <v>3115</v>
      </c>
      <c r="R564">
        <v>3051</v>
      </c>
      <c r="S564">
        <v>48</v>
      </c>
      <c r="T564">
        <v>1.54</v>
      </c>
      <c r="U564">
        <v>97.95</v>
      </c>
      <c r="V564">
        <v>97.93</v>
      </c>
      <c r="W564">
        <v>3051</v>
      </c>
      <c r="X564">
        <v>3</v>
      </c>
      <c r="Y564">
        <v>0.1</v>
      </c>
      <c r="Z564">
        <v>1492</v>
      </c>
      <c r="AA564">
        <v>1483</v>
      </c>
      <c r="AB564">
        <v>99.4</v>
      </c>
      <c r="AC564">
        <v>1094</v>
      </c>
      <c r="AD564">
        <v>1090</v>
      </c>
      <c r="AE564">
        <v>99.63</v>
      </c>
      <c r="AF564">
        <v>44.73</v>
      </c>
      <c r="AG564">
        <v>44.42</v>
      </c>
      <c r="AH564">
        <v>268.98</v>
      </c>
      <c r="AI564">
        <v>99.31</v>
      </c>
      <c r="AJ564" s="31">
        <f t="shared" ca="1" si="9"/>
        <v>5</v>
      </c>
      <c r="AK564" s="32">
        <v>0.11286681715575619</v>
      </c>
      <c r="AL564" s="33">
        <v>64.480499999999779</v>
      </c>
      <c r="AM564" s="26">
        <v>0</v>
      </c>
      <c r="AN564" s="26">
        <v>0</v>
      </c>
      <c r="AO564" s="26">
        <v>1</v>
      </c>
      <c r="AP564" s="26">
        <v>0</v>
      </c>
      <c r="AQ564" s="26">
        <v>0</v>
      </c>
      <c r="AR564">
        <v>0</v>
      </c>
      <c r="AS564">
        <v>1</v>
      </c>
      <c r="AT564">
        <v>0</v>
      </c>
      <c r="AU564">
        <v>3</v>
      </c>
    </row>
    <row r="565" spans="1:47" x14ac:dyDescent="0.25">
      <c r="A565" s="59">
        <v>41911</v>
      </c>
      <c r="B565" t="s">
        <v>321</v>
      </c>
      <c r="C565" t="s">
        <v>7</v>
      </c>
      <c r="D565" t="s">
        <v>10952</v>
      </c>
      <c r="E565" t="s">
        <v>342</v>
      </c>
      <c r="F565" t="s">
        <v>691</v>
      </c>
      <c r="G565">
        <v>4</v>
      </c>
      <c r="H565">
        <v>56</v>
      </c>
      <c r="I565">
        <v>23</v>
      </c>
      <c r="J565">
        <v>16.63</v>
      </c>
      <c r="K565">
        <v>5560</v>
      </c>
      <c r="L565">
        <v>0</v>
      </c>
      <c r="M565">
        <v>0</v>
      </c>
      <c r="N565">
        <v>5560</v>
      </c>
      <c r="O565">
        <v>1</v>
      </c>
      <c r="P565">
        <v>0.02</v>
      </c>
      <c r="Q565">
        <v>2941</v>
      </c>
      <c r="R565">
        <v>2736</v>
      </c>
      <c r="S565">
        <v>175</v>
      </c>
      <c r="T565">
        <v>5.95</v>
      </c>
      <c r="U565">
        <v>93.03</v>
      </c>
      <c r="V565">
        <v>93.01</v>
      </c>
      <c r="W565">
        <v>2736</v>
      </c>
      <c r="X565">
        <v>7</v>
      </c>
      <c r="Y565">
        <v>0.26</v>
      </c>
      <c r="Z565">
        <v>448</v>
      </c>
      <c r="AA565">
        <v>442</v>
      </c>
      <c r="AB565">
        <v>98.66</v>
      </c>
      <c r="AC565">
        <v>358</v>
      </c>
      <c r="AD565">
        <v>355</v>
      </c>
      <c r="AE565">
        <v>99.16</v>
      </c>
      <c r="AF565">
        <v>44.39</v>
      </c>
      <c r="AG565">
        <v>44</v>
      </c>
      <c r="AH565">
        <v>266.94</v>
      </c>
      <c r="AI565">
        <v>99.12</v>
      </c>
      <c r="AJ565" s="31">
        <f t="shared" ca="1" si="9"/>
        <v>5</v>
      </c>
      <c r="AK565" s="32">
        <v>0.26425066062665153</v>
      </c>
      <c r="AL565" s="33">
        <v>205.57589999999985</v>
      </c>
      <c r="AM565" s="26">
        <v>0</v>
      </c>
      <c r="AN565" s="26">
        <v>1</v>
      </c>
      <c r="AO565" s="26">
        <v>2</v>
      </c>
      <c r="AP565" s="26">
        <v>0</v>
      </c>
      <c r="AQ565" s="26">
        <v>3</v>
      </c>
      <c r="AR565">
        <v>0</v>
      </c>
      <c r="AS565">
        <v>1</v>
      </c>
      <c r="AT565">
        <v>0</v>
      </c>
      <c r="AU565">
        <v>4</v>
      </c>
    </row>
    <row r="566" spans="1:47" x14ac:dyDescent="0.25">
      <c r="A566" s="59">
        <v>41911</v>
      </c>
      <c r="B566" t="s">
        <v>321</v>
      </c>
      <c r="C566" t="s">
        <v>7</v>
      </c>
      <c r="D566" t="s">
        <v>397</v>
      </c>
      <c r="E566" t="s">
        <v>342</v>
      </c>
      <c r="F566" t="s">
        <v>398</v>
      </c>
      <c r="G566">
        <v>4</v>
      </c>
      <c r="H566">
        <v>56</v>
      </c>
      <c r="I566">
        <v>23</v>
      </c>
      <c r="J566">
        <v>16.63</v>
      </c>
      <c r="K566">
        <v>8366</v>
      </c>
      <c r="L566">
        <v>0</v>
      </c>
      <c r="M566">
        <v>0</v>
      </c>
      <c r="N566">
        <v>8366</v>
      </c>
      <c r="O566">
        <v>7</v>
      </c>
      <c r="P566">
        <v>0.08</v>
      </c>
      <c r="Q566">
        <v>3037</v>
      </c>
      <c r="R566">
        <v>2883</v>
      </c>
      <c r="S566">
        <v>121</v>
      </c>
      <c r="T566">
        <v>3.98</v>
      </c>
      <c r="U566">
        <v>94.93</v>
      </c>
      <c r="V566">
        <v>94.85</v>
      </c>
      <c r="W566">
        <v>2883</v>
      </c>
      <c r="X566">
        <v>3</v>
      </c>
      <c r="Y566">
        <v>0.1</v>
      </c>
      <c r="Z566">
        <v>914</v>
      </c>
      <c r="AA566">
        <v>894</v>
      </c>
      <c r="AB566">
        <v>97.81</v>
      </c>
      <c r="AC566">
        <v>603</v>
      </c>
      <c r="AD566">
        <v>595</v>
      </c>
      <c r="AE566">
        <v>98.67</v>
      </c>
      <c r="AF566">
        <v>44.14</v>
      </c>
      <c r="AG566">
        <v>43.88</v>
      </c>
      <c r="AH566">
        <v>265.39999999999998</v>
      </c>
      <c r="AI566">
        <v>99.42</v>
      </c>
      <c r="AJ566" s="31">
        <f t="shared" ca="1" si="9"/>
        <v>5</v>
      </c>
      <c r="AK566" s="32">
        <v>0.11609907120743033</v>
      </c>
      <c r="AL566" s="33">
        <v>156.40550000000019</v>
      </c>
      <c r="AM566" s="26">
        <v>0</v>
      </c>
      <c r="AN566" s="26">
        <v>1</v>
      </c>
      <c r="AO566" s="26">
        <v>2</v>
      </c>
      <c r="AP566" s="26">
        <v>0</v>
      </c>
      <c r="AQ566" s="26">
        <v>2</v>
      </c>
      <c r="AR566">
        <v>0</v>
      </c>
      <c r="AS566">
        <v>1</v>
      </c>
      <c r="AT566">
        <v>0</v>
      </c>
      <c r="AU566">
        <v>6</v>
      </c>
    </row>
    <row r="567" spans="1:47" x14ac:dyDescent="0.25">
      <c r="A567" s="59">
        <v>41911</v>
      </c>
      <c r="B567" t="s">
        <v>321</v>
      </c>
      <c r="C567" t="s">
        <v>7</v>
      </c>
      <c r="D567" t="s">
        <v>419</v>
      </c>
      <c r="E567" t="s">
        <v>342</v>
      </c>
      <c r="F567" t="s">
        <v>1431</v>
      </c>
      <c r="G567">
        <v>2</v>
      </c>
      <c r="H567">
        <v>24</v>
      </c>
      <c r="I567">
        <v>11</v>
      </c>
      <c r="J567">
        <v>6.6150000000000002</v>
      </c>
      <c r="K567">
        <v>2962</v>
      </c>
      <c r="L567">
        <v>0</v>
      </c>
      <c r="M567">
        <v>0</v>
      </c>
      <c r="N567">
        <v>2962</v>
      </c>
      <c r="O567">
        <v>9</v>
      </c>
      <c r="P567">
        <v>0.3</v>
      </c>
      <c r="Q567">
        <v>1482</v>
      </c>
      <c r="R567">
        <v>1452</v>
      </c>
      <c r="S567">
        <v>21</v>
      </c>
      <c r="T567">
        <v>1.42</v>
      </c>
      <c r="U567">
        <v>97.98</v>
      </c>
      <c r="V567">
        <v>97.68</v>
      </c>
      <c r="W567">
        <v>1452</v>
      </c>
      <c r="X567">
        <v>9</v>
      </c>
      <c r="Y567">
        <v>0.62</v>
      </c>
      <c r="Z567">
        <v>906</v>
      </c>
      <c r="AA567">
        <v>882</v>
      </c>
      <c r="AB567">
        <v>97.35</v>
      </c>
      <c r="AC567">
        <v>701</v>
      </c>
      <c r="AD567">
        <v>690</v>
      </c>
      <c r="AE567">
        <v>98.43</v>
      </c>
      <c r="AF567">
        <v>19.82</v>
      </c>
      <c r="AG567">
        <v>19.760000000000002</v>
      </c>
      <c r="AH567">
        <v>299.68</v>
      </c>
      <c r="AI567">
        <v>99.66</v>
      </c>
      <c r="AJ567" s="31">
        <f t="shared" ca="1" si="9"/>
        <v>5</v>
      </c>
      <c r="AK567" s="32">
        <v>0.7142857142857143</v>
      </c>
      <c r="AL567" s="33">
        <v>34.382399999999897</v>
      </c>
      <c r="AM567" s="26">
        <v>0</v>
      </c>
      <c r="AN567" s="26">
        <v>0</v>
      </c>
      <c r="AO567" s="26">
        <v>1</v>
      </c>
      <c r="AP567" s="26">
        <v>1</v>
      </c>
      <c r="AQ567" s="26">
        <v>0</v>
      </c>
      <c r="AR567">
        <v>0</v>
      </c>
      <c r="AS567">
        <v>1</v>
      </c>
      <c r="AT567">
        <v>1</v>
      </c>
      <c r="AU567">
        <v>2</v>
      </c>
    </row>
    <row r="568" spans="1:47" x14ac:dyDescent="0.25">
      <c r="A568" s="59">
        <v>41911</v>
      </c>
      <c r="B568" t="s">
        <v>321</v>
      </c>
      <c r="C568" t="s">
        <v>7</v>
      </c>
      <c r="D568" t="s">
        <v>343</v>
      </c>
      <c r="E568" t="s">
        <v>342</v>
      </c>
      <c r="F568" t="s">
        <v>344</v>
      </c>
      <c r="G568">
        <v>4</v>
      </c>
      <c r="H568">
        <v>64</v>
      </c>
      <c r="I568">
        <v>22</v>
      </c>
      <c r="J568">
        <v>15.76</v>
      </c>
      <c r="K568">
        <v>3601</v>
      </c>
      <c r="L568">
        <v>39</v>
      </c>
      <c r="M568">
        <v>1.08</v>
      </c>
      <c r="N568">
        <v>3413</v>
      </c>
      <c r="O568">
        <v>41</v>
      </c>
      <c r="P568">
        <v>1.2</v>
      </c>
      <c r="Q568">
        <v>1027</v>
      </c>
      <c r="R568">
        <v>771</v>
      </c>
      <c r="S568">
        <v>0</v>
      </c>
      <c r="T568">
        <v>0</v>
      </c>
      <c r="U568">
        <v>75.069999999999993</v>
      </c>
      <c r="V568">
        <v>74.17</v>
      </c>
      <c r="W568">
        <v>771</v>
      </c>
      <c r="X568">
        <v>68</v>
      </c>
      <c r="Y568">
        <v>8.82</v>
      </c>
      <c r="Z568">
        <v>369</v>
      </c>
      <c r="AA568">
        <v>326</v>
      </c>
      <c r="AB568">
        <v>88.35</v>
      </c>
      <c r="AC568">
        <v>690</v>
      </c>
      <c r="AD568">
        <v>550</v>
      </c>
      <c r="AE568">
        <v>79.709999999999994</v>
      </c>
      <c r="AF568">
        <v>14.84</v>
      </c>
      <c r="AG568">
        <v>13.22</v>
      </c>
      <c r="AH568">
        <v>94.19</v>
      </c>
      <c r="AI568">
        <v>89.07</v>
      </c>
      <c r="AJ568" s="31">
        <f t="shared" ca="1" si="9"/>
        <v>5</v>
      </c>
      <c r="AK568" s="32">
        <v>6.8341708542713571</v>
      </c>
      <c r="AL568" s="33">
        <v>265.27409999999998</v>
      </c>
      <c r="AM568" s="26">
        <v>1</v>
      </c>
      <c r="AN568" s="26">
        <v>1</v>
      </c>
      <c r="AO568" s="26">
        <v>4</v>
      </c>
      <c r="AP568" s="26">
        <v>1</v>
      </c>
      <c r="AQ568" s="26">
        <v>5</v>
      </c>
      <c r="AR568">
        <v>1</v>
      </c>
      <c r="AS568">
        <v>1</v>
      </c>
      <c r="AT568">
        <v>4</v>
      </c>
      <c r="AU568">
        <v>6</v>
      </c>
    </row>
    <row r="569" spans="1:47" x14ac:dyDescent="0.25">
      <c r="A569" s="59">
        <v>41911</v>
      </c>
      <c r="B569" t="s">
        <v>321</v>
      </c>
      <c r="C569" t="s">
        <v>7</v>
      </c>
      <c r="D569" t="s">
        <v>361</v>
      </c>
      <c r="E569" t="s">
        <v>342</v>
      </c>
      <c r="F569" t="s">
        <v>364</v>
      </c>
      <c r="G569">
        <v>2</v>
      </c>
      <c r="H569">
        <v>24</v>
      </c>
      <c r="I569">
        <v>11</v>
      </c>
      <c r="J569">
        <v>6.6150000000000002</v>
      </c>
      <c r="K569">
        <v>1680</v>
      </c>
      <c r="L569">
        <v>6</v>
      </c>
      <c r="M569">
        <v>0.36</v>
      </c>
      <c r="N569">
        <v>1596</v>
      </c>
      <c r="O569">
        <v>14</v>
      </c>
      <c r="P569">
        <v>0.88</v>
      </c>
      <c r="Q569">
        <v>602</v>
      </c>
      <c r="R569">
        <v>493</v>
      </c>
      <c r="S569">
        <v>0</v>
      </c>
      <c r="T569">
        <v>0</v>
      </c>
      <c r="U569">
        <v>81.89</v>
      </c>
      <c r="V569">
        <v>81.180000000000007</v>
      </c>
      <c r="W569">
        <v>493</v>
      </c>
      <c r="X569">
        <v>28</v>
      </c>
      <c r="Y569">
        <v>5.68</v>
      </c>
      <c r="Z569">
        <v>312</v>
      </c>
      <c r="AA569">
        <v>269</v>
      </c>
      <c r="AB569">
        <v>86.22</v>
      </c>
      <c r="AC569">
        <v>338</v>
      </c>
      <c r="AD569">
        <v>315</v>
      </c>
      <c r="AE569">
        <v>93.2</v>
      </c>
      <c r="AF569">
        <v>7.49</v>
      </c>
      <c r="AG569">
        <v>5.21</v>
      </c>
      <c r="AH569">
        <v>113.21</v>
      </c>
      <c r="AI569">
        <v>69.62</v>
      </c>
      <c r="AJ569" s="31">
        <f t="shared" ca="1" si="9"/>
        <v>5</v>
      </c>
      <c r="AK569" s="32">
        <v>5.1948051948051948</v>
      </c>
      <c r="AL569" s="33">
        <v>113.29639999999996</v>
      </c>
      <c r="AM569" s="26">
        <v>1</v>
      </c>
      <c r="AN569" s="26">
        <v>1</v>
      </c>
      <c r="AO569" s="26">
        <v>4</v>
      </c>
      <c r="AP569" s="26">
        <v>2</v>
      </c>
      <c r="AQ569" s="26">
        <v>7</v>
      </c>
      <c r="AR569">
        <v>1</v>
      </c>
      <c r="AS569">
        <v>1</v>
      </c>
      <c r="AT569">
        <v>7</v>
      </c>
      <c r="AU569">
        <v>7</v>
      </c>
    </row>
    <row r="570" spans="1:47" x14ac:dyDescent="0.25">
      <c r="A570" s="59">
        <v>41911</v>
      </c>
      <c r="B570" t="s">
        <v>321</v>
      </c>
      <c r="C570" t="s">
        <v>33</v>
      </c>
      <c r="D570" t="s">
        <v>1209</v>
      </c>
      <c r="E570" t="s">
        <v>400</v>
      </c>
      <c r="F570" t="s">
        <v>1210</v>
      </c>
      <c r="G570">
        <v>4</v>
      </c>
      <c r="H570">
        <v>56</v>
      </c>
      <c r="I570">
        <v>23</v>
      </c>
      <c r="J570">
        <v>16.63</v>
      </c>
      <c r="K570">
        <v>2073</v>
      </c>
      <c r="L570">
        <v>0</v>
      </c>
      <c r="M570">
        <v>0</v>
      </c>
      <c r="N570">
        <v>2073</v>
      </c>
      <c r="O570">
        <v>7</v>
      </c>
      <c r="P570">
        <v>0.34</v>
      </c>
      <c r="Q570">
        <v>900</v>
      </c>
      <c r="R570">
        <v>882</v>
      </c>
      <c r="S570">
        <v>0</v>
      </c>
      <c r="T570">
        <v>0</v>
      </c>
      <c r="U570">
        <v>98</v>
      </c>
      <c r="V570">
        <v>97.67</v>
      </c>
      <c r="W570">
        <v>882</v>
      </c>
      <c r="X570">
        <v>8</v>
      </c>
      <c r="Y570">
        <v>0.91</v>
      </c>
      <c r="Z570">
        <v>805</v>
      </c>
      <c r="AA570">
        <v>782</v>
      </c>
      <c r="AB570">
        <v>97.14</v>
      </c>
      <c r="AC570">
        <v>424</v>
      </c>
      <c r="AD570">
        <v>399</v>
      </c>
      <c r="AE570">
        <v>94.1</v>
      </c>
      <c r="AF570">
        <v>7.28</v>
      </c>
      <c r="AG570">
        <v>2.16</v>
      </c>
      <c r="AH570">
        <v>43.81</v>
      </c>
      <c r="AI570">
        <v>29.66</v>
      </c>
      <c r="AJ570" s="31">
        <f t="shared" ca="1" si="9"/>
        <v>5</v>
      </c>
      <c r="AK570" s="32">
        <v>1.6032064128256511</v>
      </c>
      <c r="AL570" s="33">
        <v>20.969999999999985</v>
      </c>
      <c r="AM570" s="26">
        <v>0</v>
      </c>
      <c r="AN570" s="26">
        <v>0</v>
      </c>
      <c r="AO570" s="26">
        <v>1</v>
      </c>
      <c r="AP570" s="26">
        <v>0</v>
      </c>
      <c r="AQ570" s="26">
        <v>0</v>
      </c>
      <c r="AR570">
        <v>0</v>
      </c>
      <c r="AS570">
        <v>1</v>
      </c>
      <c r="AT570">
        <v>1</v>
      </c>
      <c r="AU570">
        <v>5</v>
      </c>
    </row>
    <row r="571" spans="1:47" x14ac:dyDescent="0.25">
      <c r="A571" s="59">
        <v>41911</v>
      </c>
      <c r="B571" t="s">
        <v>321</v>
      </c>
      <c r="C571" t="s">
        <v>33</v>
      </c>
      <c r="D571" t="s">
        <v>401</v>
      </c>
      <c r="E571" t="s">
        <v>400</v>
      </c>
      <c r="F571" t="s">
        <v>666</v>
      </c>
      <c r="G571">
        <v>4</v>
      </c>
      <c r="H571">
        <v>56</v>
      </c>
      <c r="I571">
        <v>23</v>
      </c>
      <c r="J571">
        <v>16.63</v>
      </c>
      <c r="K571">
        <v>4503</v>
      </c>
      <c r="L571">
        <v>0</v>
      </c>
      <c r="M571">
        <v>0</v>
      </c>
      <c r="N571">
        <v>4503</v>
      </c>
      <c r="O571">
        <v>16</v>
      </c>
      <c r="P571">
        <v>0.36</v>
      </c>
      <c r="Q571">
        <v>2016</v>
      </c>
      <c r="R571">
        <v>1981</v>
      </c>
      <c r="S571">
        <v>2</v>
      </c>
      <c r="T571">
        <v>0.1</v>
      </c>
      <c r="U571">
        <v>98.26</v>
      </c>
      <c r="V571">
        <v>97.91</v>
      </c>
      <c r="W571">
        <v>1981</v>
      </c>
      <c r="X571">
        <v>68</v>
      </c>
      <c r="Y571">
        <v>3.43</v>
      </c>
      <c r="Z571">
        <v>115</v>
      </c>
      <c r="AA571">
        <v>115</v>
      </c>
      <c r="AB571">
        <v>100</v>
      </c>
      <c r="AC571">
        <v>119</v>
      </c>
      <c r="AD571">
        <v>118</v>
      </c>
      <c r="AE571">
        <v>99.16</v>
      </c>
      <c r="AF571">
        <v>32.94</v>
      </c>
      <c r="AG571">
        <v>32.9</v>
      </c>
      <c r="AH571">
        <v>198.08</v>
      </c>
      <c r="AI571">
        <v>99.88</v>
      </c>
      <c r="AJ571" s="31">
        <f t="shared" ca="1" si="9"/>
        <v>5</v>
      </c>
      <c r="AK571" s="32">
        <v>3.4274193548387095</v>
      </c>
      <c r="AL571" s="33">
        <v>42.13440000000007</v>
      </c>
      <c r="AM571" s="26">
        <v>0</v>
      </c>
      <c r="AN571" s="26">
        <v>0</v>
      </c>
      <c r="AO571" s="26">
        <v>2</v>
      </c>
      <c r="AP571" s="26">
        <v>0</v>
      </c>
      <c r="AQ571" s="26">
        <v>0</v>
      </c>
      <c r="AR571">
        <v>1</v>
      </c>
      <c r="AS571">
        <v>1</v>
      </c>
      <c r="AT571">
        <v>5</v>
      </c>
      <c r="AU571">
        <v>2</v>
      </c>
    </row>
    <row r="572" spans="1:47" x14ac:dyDescent="0.25">
      <c r="A572" s="59">
        <v>41911</v>
      </c>
      <c r="B572" t="s">
        <v>321</v>
      </c>
      <c r="C572" t="s">
        <v>33</v>
      </c>
      <c r="D572" t="s">
        <v>10812</v>
      </c>
      <c r="E572" t="s">
        <v>400</v>
      </c>
      <c r="F572" t="s">
        <v>9448</v>
      </c>
      <c r="G572">
        <v>6</v>
      </c>
      <c r="H572">
        <v>88</v>
      </c>
      <c r="I572">
        <v>35</v>
      </c>
      <c r="J572">
        <v>27.34</v>
      </c>
      <c r="K572">
        <v>4043</v>
      </c>
      <c r="L572">
        <v>0</v>
      </c>
      <c r="M572">
        <v>0</v>
      </c>
      <c r="N572">
        <v>4043</v>
      </c>
      <c r="O572">
        <v>1</v>
      </c>
      <c r="P572">
        <v>0.02</v>
      </c>
      <c r="Q572">
        <v>1856</v>
      </c>
      <c r="R572">
        <v>1750</v>
      </c>
      <c r="S572">
        <v>89</v>
      </c>
      <c r="T572">
        <v>4.8</v>
      </c>
      <c r="U572">
        <v>94.29</v>
      </c>
      <c r="V572">
        <v>94.27</v>
      </c>
      <c r="W572">
        <v>1750</v>
      </c>
      <c r="X572">
        <v>7</v>
      </c>
      <c r="Y572">
        <v>0.4</v>
      </c>
      <c r="Z572">
        <v>115</v>
      </c>
      <c r="AA572">
        <v>106</v>
      </c>
      <c r="AB572">
        <v>92.17</v>
      </c>
      <c r="AC572">
        <v>70</v>
      </c>
      <c r="AD572">
        <v>69</v>
      </c>
      <c r="AE572">
        <v>98.57</v>
      </c>
      <c r="AF572">
        <v>30.65</v>
      </c>
      <c r="AG572">
        <v>30.29</v>
      </c>
      <c r="AH572">
        <v>112.12</v>
      </c>
      <c r="AI572">
        <v>98.83</v>
      </c>
      <c r="AJ572" s="31">
        <f t="shared" ca="1" si="9"/>
        <v>5</v>
      </c>
      <c r="AK572" s="32">
        <v>0.40863981319322829</v>
      </c>
      <c r="AL572" s="33">
        <v>106.34880000000008</v>
      </c>
      <c r="AM572" s="26">
        <v>0</v>
      </c>
      <c r="AN572" s="26">
        <v>1</v>
      </c>
      <c r="AO572" s="26">
        <v>2</v>
      </c>
      <c r="AP572" s="26">
        <v>0</v>
      </c>
      <c r="AQ572" s="26">
        <v>2</v>
      </c>
      <c r="AR572">
        <v>0</v>
      </c>
      <c r="AS572">
        <v>1</v>
      </c>
      <c r="AT572">
        <v>0</v>
      </c>
      <c r="AU572">
        <v>4</v>
      </c>
    </row>
    <row r="573" spans="1:47" x14ac:dyDescent="0.25">
      <c r="A573" s="59">
        <v>41911</v>
      </c>
      <c r="B573" t="s">
        <v>321</v>
      </c>
      <c r="C573" t="s">
        <v>33</v>
      </c>
      <c r="D573" t="s">
        <v>10645</v>
      </c>
      <c r="E573" t="s">
        <v>389</v>
      </c>
      <c r="F573" t="s">
        <v>9530</v>
      </c>
      <c r="G573">
        <v>4</v>
      </c>
      <c r="H573">
        <v>56</v>
      </c>
      <c r="I573">
        <v>23</v>
      </c>
      <c r="J573">
        <v>16.63</v>
      </c>
      <c r="K573">
        <v>1623</v>
      </c>
      <c r="L573">
        <v>0</v>
      </c>
      <c r="M573">
        <v>0</v>
      </c>
      <c r="N573">
        <v>1623</v>
      </c>
      <c r="O573">
        <v>3</v>
      </c>
      <c r="P573">
        <v>0.18</v>
      </c>
      <c r="Q573">
        <v>641</v>
      </c>
      <c r="R573">
        <v>629</v>
      </c>
      <c r="S573">
        <v>0</v>
      </c>
      <c r="T573">
        <v>0</v>
      </c>
      <c r="U573">
        <v>98.13</v>
      </c>
      <c r="V573">
        <v>97.95</v>
      </c>
      <c r="W573">
        <v>629</v>
      </c>
      <c r="X573">
        <v>10</v>
      </c>
      <c r="Y573">
        <v>1.59</v>
      </c>
      <c r="Z573">
        <v>294</v>
      </c>
      <c r="AA573">
        <v>275</v>
      </c>
      <c r="AB573">
        <v>93.54</v>
      </c>
      <c r="AC573">
        <v>408</v>
      </c>
      <c r="AD573">
        <v>379</v>
      </c>
      <c r="AE573">
        <v>92.89</v>
      </c>
      <c r="AF573">
        <v>11.31</v>
      </c>
      <c r="AG573">
        <v>1.28</v>
      </c>
      <c r="AH573">
        <v>68.03</v>
      </c>
      <c r="AI573">
        <v>11.28</v>
      </c>
      <c r="AJ573" s="31">
        <f t="shared" ca="1" si="9"/>
        <v>5</v>
      </c>
      <c r="AK573" s="32">
        <v>1.3642564802182811</v>
      </c>
      <c r="AL573" s="33">
        <v>13.140499999999982</v>
      </c>
      <c r="AM573" s="26">
        <v>0</v>
      </c>
      <c r="AN573" s="26">
        <v>0</v>
      </c>
      <c r="AO573" s="26">
        <v>1</v>
      </c>
      <c r="AP573" s="26">
        <v>0</v>
      </c>
      <c r="AQ573" s="26">
        <v>0</v>
      </c>
      <c r="AR573">
        <v>0</v>
      </c>
      <c r="AS573">
        <v>1</v>
      </c>
      <c r="AT573">
        <v>0</v>
      </c>
      <c r="AU573">
        <v>4</v>
      </c>
    </row>
    <row r="574" spans="1:47" x14ac:dyDescent="0.25">
      <c r="A574" s="59">
        <v>41911</v>
      </c>
      <c r="B574" t="s">
        <v>321</v>
      </c>
      <c r="C574" t="s">
        <v>33</v>
      </c>
      <c r="D574" t="s">
        <v>609</v>
      </c>
      <c r="E574" t="s">
        <v>389</v>
      </c>
      <c r="F574" t="s">
        <v>610</v>
      </c>
      <c r="G574">
        <v>4</v>
      </c>
      <c r="H574">
        <v>56</v>
      </c>
      <c r="I574">
        <v>23</v>
      </c>
      <c r="J574">
        <v>16.63</v>
      </c>
      <c r="K574">
        <v>1752</v>
      </c>
      <c r="L574">
        <v>0</v>
      </c>
      <c r="M574">
        <v>0</v>
      </c>
      <c r="N574">
        <v>1752</v>
      </c>
      <c r="O574">
        <v>5</v>
      </c>
      <c r="P574">
        <v>0.28999999999999998</v>
      </c>
      <c r="Q574">
        <v>637</v>
      </c>
      <c r="R574">
        <v>614</v>
      </c>
      <c r="S574">
        <v>0</v>
      </c>
      <c r="T574">
        <v>0</v>
      </c>
      <c r="U574">
        <v>96.39</v>
      </c>
      <c r="V574">
        <v>96.11</v>
      </c>
      <c r="W574">
        <v>614</v>
      </c>
      <c r="X574">
        <v>5</v>
      </c>
      <c r="Y574">
        <v>0.81</v>
      </c>
      <c r="Z574">
        <v>965</v>
      </c>
      <c r="AA574">
        <v>947</v>
      </c>
      <c r="AB574">
        <v>98.13</v>
      </c>
      <c r="AC574">
        <v>737</v>
      </c>
      <c r="AD574">
        <v>690</v>
      </c>
      <c r="AE574">
        <v>93.62</v>
      </c>
      <c r="AF574">
        <v>4.4400000000000004</v>
      </c>
      <c r="AG574">
        <v>0.45</v>
      </c>
      <c r="AH574">
        <v>26.69</v>
      </c>
      <c r="AI574">
        <v>10.07</v>
      </c>
      <c r="AJ574" s="31">
        <f t="shared" ca="1" si="9"/>
        <v>5</v>
      </c>
      <c r="AK574" s="32">
        <v>1.400560224089636</v>
      </c>
      <c r="AL574" s="33">
        <v>24.779300000000003</v>
      </c>
      <c r="AM574" s="26">
        <v>0</v>
      </c>
      <c r="AN574" s="26">
        <v>0</v>
      </c>
      <c r="AO574" s="26">
        <v>1</v>
      </c>
      <c r="AP574" s="26">
        <v>0</v>
      </c>
      <c r="AQ574" s="26">
        <v>0</v>
      </c>
      <c r="AR574">
        <v>0</v>
      </c>
      <c r="AS574">
        <v>1</v>
      </c>
      <c r="AT574">
        <v>0</v>
      </c>
      <c r="AU574">
        <v>7</v>
      </c>
    </row>
    <row r="575" spans="1:47" x14ac:dyDescent="0.25">
      <c r="A575" s="59">
        <v>41911</v>
      </c>
      <c r="B575" t="s">
        <v>321</v>
      </c>
      <c r="C575" t="s">
        <v>33</v>
      </c>
      <c r="D575" t="s">
        <v>10557</v>
      </c>
      <c r="E575" t="s">
        <v>389</v>
      </c>
      <c r="F575" t="s">
        <v>9837</v>
      </c>
      <c r="G575">
        <v>4</v>
      </c>
      <c r="H575">
        <v>56</v>
      </c>
      <c r="I575">
        <v>23</v>
      </c>
      <c r="J575">
        <v>16.63</v>
      </c>
      <c r="K575">
        <v>2323</v>
      </c>
      <c r="L575">
        <v>0</v>
      </c>
      <c r="M575">
        <v>0</v>
      </c>
      <c r="N575">
        <v>2302</v>
      </c>
      <c r="O575">
        <v>1</v>
      </c>
      <c r="P575">
        <v>0.04</v>
      </c>
      <c r="Q575">
        <v>987</v>
      </c>
      <c r="R575">
        <v>965</v>
      </c>
      <c r="S575">
        <v>0</v>
      </c>
      <c r="T575">
        <v>0</v>
      </c>
      <c r="U575">
        <v>97.77</v>
      </c>
      <c r="V575">
        <v>97.73</v>
      </c>
      <c r="W575">
        <v>965</v>
      </c>
      <c r="X575">
        <v>2</v>
      </c>
      <c r="Y575">
        <v>0.21</v>
      </c>
      <c r="Z575">
        <v>408</v>
      </c>
      <c r="AA575">
        <v>388</v>
      </c>
      <c r="AB575">
        <v>95.1</v>
      </c>
      <c r="AC575">
        <v>414</v>
      </c>
      <c r="AD575">
        <v>403</v>
      </c>
      <c r="AE575">
        <v>97.34</v>
      </c>
      <c r="AF575">
        <v>10.6</v>
      </c>
      <c r="AG575">
        <v>0.81</v>
      </c>
      <c r="AH575">
        <v>63.72</v>
      </c>
      <c r="AI575">
        <v>7.61</v>
      </c>
      <c r="AJ575" s="31">
        <f t="shared" ca="1" si="9"/>
        <v>5</v>
      </c>
      <c r="AK575" s="32">
        <v>0.20408163265306123</v>
      </c>
      <c r="AL575" s="33">
        <v>22.404899999999962</v>
      </c>
      <c r="AM575" s="26">
        <v>0</v>
      </c>
      <c r="AN575" s="26">
        <v>0</v>
      </c>
      <c r="AO575" s="26">
        <v>1</v>
      </c>
      <c r="AP575" s="26">
        <v>0</v>
      </c>
      <c r="AQ575" s="26">
        <v>0</v>
      </c>
      <c r="AR575">
        <v>0</v>
      </c>
      <c r="AS575">
        <v>1</v>
      </c>
      <c r="AT575">
        <v>0</v>
      </c>
      <c r="AU575">
        <v>2</v>
      </c>
    </row>
    <row r="576" spans="1:47" x14ac:dyDescent="0.25">
      <c r="A576" s="59">
        <v>41911</v>
      </c>
      <c r="B576" t="s">
        <v>321</v>
      </c>
      <c r="C576" t="s">
        <v>33</v>
      </c>
      <c r="D576" t="s">
        <v>612</v>
      </c>
      <c r="E576" t="s">
        <v>389</v>
      </c>
      <c r="F576" t="s">
        <v>1286</v>
      </c>
      <c r="G576">
        <v>4</v>
      </c>
      <c r="H576">
        <v>56</v>
      </c>
      <c r="I576">
        <v>23</v>
      </c>
      <c r="J576">
        <v>16.63</v>
      </c>
      <c r="K576">
        <v>2945</v>
      </c>
      <c r="L576">
        <v>0</v>
      </c>
      <c r="M576">
        <v>0</v>
      </c>
      <c r="N576">
        <v>2940</v>
      </c>
      <c r="O576">
        <v>4</v>
      </c>
      <c r="P576">
        <v>0.14000000000000001</v>
      </c>
      <c r="Q576">
        <v>1395</v>
      </c>
      <c r="R576">
        <v>1367</v>
      </c>
      <c r="S576">
        <v>0</v>
      </c>
      <c r="T576">
        <v>0</v>
      </c>
      <c r="U576">
        <v>97.99</v>
      </c>
      <c r="V576">
        <v>97.86</v>
      </c>
      <c r="W576">
        <v>1367</v>
      </c>
      <c r="X576">
        <v>5</v>
      </c>
      <c r="Y576">
        <v>0.37</v>
      </c>
      <c r="Z576">
        <v>1063</v>
      </c>
      <c r="AA576">
        <v>1034</v>
      </c>
      <c r="AB576">
        <v>97.27</v>
      </c>
      <c r="AC576">
        <v>1021</v>
      </c>
      <c r="AD576">
        <v>992</v>
      </c>
      <c r="AE576">
        <v>97.16</v>
      </c>
      <c r="AF576">
        <v>15.74</v>
      </c>
      <c r="AG576">
        <v>10.77</v>
      </c>
      <c r="AH576">
        <v>94.66</v>
      </c>
      <c r="AI576">
        <v>68.38</v>
      </c>
      <c r="AJ576" s="31">
        <f t="shared" ca="1" si="9"/>
        <v>5</v>
      </c>
      <c r="AK576" s="32">
        <v>0.37735849056603776</v>
      </c>
      <c r="AL576" s="33">
        <v>29.853000000000005</v>
      </c>
      <c r="AM576" s="26">
        <v>0</v>
      </c>
      <c r="AN576" s="26">
        <v>0</v>
      </c>
      <c r="AO576" s="26">
        <v>1</v>
      </c>
      <c r="AP576" s="26">
        <v>0</v>
      </c>
      <c r="AQ576" s="26">
        <v>0</v>
      </c>
      <c r="AR576">
        <v>0</v>
      </c>
      <c r="AS576">
        <v>1</v>
      </c>
      <c r="AT576">
        <v>0</v>
      </c>
      <c r="AU576">
        <v>3</v>
      </c>
    </row>
    <row r="577" spans="1:47" x14ac:dyDescent="0.25">
      <c r="A577" s="59">
        <v>41911</v>
      </c>
      <c r="B577" t="s">
        <v>321</v>
      </c>
      <c r="C577" t="s">
        <v>33</v>
      </c>
      <c r="D577" t="s">
        <v>612</v>
      </c>
      <c r="E577" t="s">
        <v>389</v>
      </c>
      <c r="F577" t="s">
        <v>613</v>
      </c>
      <c r="G577">
        <v>4</v>
      </c>
      <c r="H577">
        <v>56</v>
      </c>
      <c r="I577">
        <v>23</v>
      </c>
      <c r="J577">
        <v>16.63</v>
      </c>
      <c r="K577">
        <v>4061</v>
      </c>
      <c r="L577">
        <v>0</v>
      </c>
      <c r="M577">
        <v>0</v>
      </c>
      <c r="N577">
        <v>3996</v>
      </c>
      <c r="O577">
        <v>4</v>
      </c>
      <c r="P577">
        <v>0.1</v>
      </c>
      <c r="Q577">
        <v>1652</v>
      </c>
      <c r="R577">
        <v>1515</v>
      </c>
      <c r="S577">
        <v>0</v>
      </c>
      <c r="T577">
        <v>0</v>
      </c>
      <c r="U577">
        <v>91.71</v>
      </c>
      <c r="V577">
        <v>91.62</v>
      </c>
      <c r="W577">
        <v>1515</v>
      </c>
      <c r="X577">
        <v>14</v>
      </c>
      <c r="Y577">
        <v>0.92</v>
      </c>
      <c r="Z577">
        <v>1335</v>
      </c>
      <c r="AA577">
        <v>1227</v>
      </c>
      <c r="AB577">
        <v>91.91</v>
      </c>
      <c r="AC577">
        <v>1366</v>
      </c>
      <c r="AD577">
        <v>1270</v>
      </c>
      <c r="AE577">
        <v>92.97</v>
      </c>
      <c r="AF577">
        <v>23.25</v>
      </c>
      <c r="AG577">
        <v>23.01</v>
      </c>
      <c r="AH577">
        <v>139.81</v>
      </c>
      <c r="AI577">
        <v>98.97</v>
      </c>
      <c r="AJ577" s="31">
        <f t="shared" ca="1" si="9"/>
        <v>5</v>
      </c>
      <c r="AK577" s="32">
        <v>0.89858793324775355</v>
      </c>
      <c r="AL577" s="33">
        <v>138.43759999999992</v>
      </c>
      <c r="AM577" s="26">
        <v>0</v>
      </c>
      <c r="AN577" s="26">
        <v>1</v>
      </c>
      <c r="AO577" s="26">
        <v>2</v>
      </c>
      <c r="AP577" s="26">
        <v>0</v>
      </c>
      <c r="AQ577" s="26">
        <v>2</v>
      </c>
      <c r="AR577">
        <v>0</v>
      </c>
      <c r="AS577">
        <v>1</v>
      </c>
      <c r="AT577">
        <v>0</v>
      </c>
      <c r="AU577">
        <v>6</v>
      </c>
    </row>
    <row r="578" spans="1:47" x14ac:dyDescent="0.25">
      <c r="A578" s="59">
        <v>41911</v>
      </c>
      <c r="B578" t="s">
        <v>321</v>
      </c>
      <c r="C578" t="s">
        <v>33</v>
      </c>
      <c r="D578" t="s">
        <v>10646</v>
      </c>
      <c r="E578" t="s">
        <v>389</v>
      </c>
      <c r="F578" t="s">
        <v>9885</v>
      </c>
      <c r="G578">
        <v>4</v>
      </c>
      <c r="H578">
        <v>56</v>
      </c>
      <c r="I578">
        <v>23</v>
      </c>
      <c r="J578">
        <v>16.63</v>
      </c>
      <c r="K578">
        <v>2669</v>
      </c>
      <c r="L578">
        <v>0</v>
      </c>
      <c r="M578">
        <v>0</v>
      </c>
      <c r="N578">
        <v>2668</v>
      </c>
      <c r="O578">
        <v>5</v>
      </c>
      <c r="P578">
        <v>0.19</v>
      </c>
      <c r="Q578">
        <v>1210</v>
      </c>
      <c r="R578">
        <v>1199</v>
      </c>
      <c r="S578">
        <v>0</v>
      </c>
      <c r="T578">
        <v>0</v>
      </c>
      <c r="U578">
        <v>99.09</v>
      </c>
      <c r="V578">
        <v>98.91</v>
      </c>
      <c r="W578">
        <v>1199</v>
      </c>
      <c r="X578">
        <v>28</v>
      </c>
      <c r="Y578">
        <v>2.34</v>
      </c>
      <c r="Z578">
        <v>1271</v>
      </c>
      <c r="AA578">
        <v>1234</v>
      </c>
      <c r="AB578">
        <v>97.09</v>
      </c>
      <c r="AC578">
        <v>1346</v>
      </c>
      <c r="AD578">
        <v>1303</v>
      </c>
      <c r="AE578">
        <v>96.81</v>
      </c>
      <c r="AF578">
        <v>17.07</v>
      </c>
      <c r="AG578">
        <v>16.73</v>
      </c>
      <c r="AH578">
        <v>102.65</v>
      </c>
      <c r="AI578">
        <v>97.98</v>
      </c>
      <c r="AJ578" s="31">
        <f t="shared" ref="AJ578:AJ641" ca="1" si="10">DAY(TODAY()-DAY(A578))</f>
        <v>5</v>
      </c>
      <c r="AK578" s="32">
        <v>2.2082018927444795</v>
      </c>
      <c r="AL578" s="33">
        <v>13.189000000000043</v>
      </c>
      <c r="AM578" s="26">
        <v>0</v>
      </c>
      <c r="AN578" s="26">
        <v>0</v>
      </c>
      <c r="AO578" s="26">
        <v>1</v>
      </c>
      <c r="AP578" s="26">
        <v>0</v>
      </c>
      <c r="AQ578" s="26">
        <v>0</v>
      </c>
      <c r="AR578">
        <v>1</v>
      </c>
      <c r="AS578">
        <v>0</v>
      </c>
      <c r="AT578">
        <v>2</v>
      </c>
      <c r="AU578">
        <v>1</v>
      </c>
    </row>
    <row r="579" spans="1:47" x14ac:dyDescent="0.25">
      <c r="A579" s="59">
        <v>41911</v>
      </c>
      <c r="B579" t="s">
        <v>321</v>
      </c>
      <c r="C579" t="s">
        <v>34</v>
      </c>
      <c r="D579" t="s">
        <v>403</v>
      </c>
      <c r="E579" t="s">
        <v>341</v>
      </c>
      <c r="F579" t="s">
        <v>404</v>
      </c>
      <c r="G579">
        <v>4</v>
      </c>
      <c r="H579">
        <v>56</v>
      </c>
      <c r="I579">
        <v>23</v>
      </c>
      <c r="J579">
        <v>16.63</v>
      </c>
      <c r="K579">
        <v>4880</v>
      </c>
      <c r="L579">
        <v>0</v>
      </c>
      <c r="M579">
        <v>0</v>
      </c>
      <c r="N579">
        <v>4880</v>
      </c>
      <c r="O579">
        <v>81</v>
      </c>
      <c r="P579">
        <v>1.66</v>
      </c>
      <c r="Q579">
        <v>1829</v>
      </c>
      <c r="R579">
        <v>1769</v>
      </c>
      <c r="S579">
        <v>0</v>
      </c>
      <c r="T579">
        <v>0</v>
      </c>
      <c r="U579">
        <v>96.72</v>
      </c>
      <c r="V579">
        <v>95.11</v>
      </c>
      <c r="W579">
        <v>1769</v>
      </c>
      <c r="X579">
        <v>12</v>
      </c>
      <c r="Y579">
        <v>0.68</v>
      </c>
      <c r="Z579">
        <v>796</v>
      </c>
      <c r="AA579">
        <v>758</v>
      </c>
      <c r="AB579">
        <v>95.23</v>
      </c>
      <c r="AC579">
        <v>861</v>
      </c>
      <c r="AD579">
        <v>778</v>
      </c>
      <c r="AE579">
        <v>90.36</v>
      </c>
      <c r="AF579">
        <v>17.88</v>
      </c>
      <c r="AG579">
        <v>14.12</v>
      </c>
      <c r="AH579">
        <v>107.49</v>
      </c>
      <c r="AI579">
        <v>79.02</v>
      </c>
      <c r="AJ579" s="31">
        <f t="shared" ca="1" si="10"/>
        <v>5</v>
      </c>
      <c r="AK579" s="32">
        <v>0.67076579094466182</v>
      </c>
      <c r="AL579" s="33">
        <v>89.43810000000002</v>
      </c>
      <c r="AM579" s="26">
        <v>0</v>
      </c>
      <c r="AN579" s="26">
        <v>0</v>
      </c>
      <c r="AO579" s="26">
        <v>1</v>
      </c>
      <c r="AP579" s="26">
        <v>0</v>
      </c>
      <c r="AQ579" s="26">
        <v>3</v>
      </c>
      <c r="AR579">
        <v>0</v>
      </c>
      <c r="AS579">
        <v>1</v>
      </c>
      <c r="AT579">
        <v>1</v>
      </c>
      <c r="AU579">
        <v>7</v>
      </c>
    </row>
    <row r="580" spans="1:47" x14ac:dyDescent="0.25">
      <c r="A580" s="59">
        <v>41911</v>
      </c>
      <c r="B580" t="s">
        <v>321</v>
      </c>
      <c r="C580" t="s">
        <v>34</v>
      </c>
      <c r="D580" t="s">
        <v>614</v>
      </c>
      <c r="E580" t="s">
        <v>341</v>
      </c>
      <c r="F580" t="s">
        <v>615</v>
      </c>
      <c r="G580">
        <v>4</v>
      </c>
      <c r="H580">
        <v>56</v>
      </c>
      <c r="I580">
        <v>23</v>
      </c>
      <c r="J580">
        <v>16.63</v>
      </c>
      <c r="K580">
        <v>2556</v>
      </c>
      <c r="L580">
        <v>0</v>
      </c>
      <c r="M580">
        <v>0</v>
      </c>
      <c r="N580">
        <v>2556</v>
      </c>
      <c r="O580">
        <v>6</v>
      </c>
      <c r="P580">
        <v>0.23</v>
      </c>
      <c r="Q580">
        <v>957</v>
      </c>
      <c r="R580">
        <v>932</v>
      </c>
      <c r="S580">
        <v>1</v>
      </c>
      <c r="T580">
        <v>0.1</v>
      </c>
      <c r="U580">
        <v>97.39</v>
      </c>
      <c r="V580">
        <v>97.16</v>
      </c>
      <c r="W580">
        <v>932</v>
      </c>
      <c r="X580">
        <v>8</v>
      </c>
      <c r="Y580">
        <v>0.86</v>
      </c>
      <c r="Z580">
        <v>44</v>
      </c>
      <c r="AA580">
        <v>44</v>
      </c>
      <c r="AB580">
        <v>100</v>
      </c>
      <c r="AC580">
        <v>44</v>
      </c>
      <c r="AD580">
        <v>43</v>
      </c>
      <c r="AE580">
        <v>97.73</v>
      </c>
      <c r="AF580">
        <v>13.15</v>
      </c>
      <c r="AG580">
        <v>3.08</v>
      </c>
      <c r="AH580">
        <v>79.09</v>
      </c>
      <c r="AI580">
        <v>23.43</v>
      </c>
      <c r="AJ580" s="31">
        <f t="shared" ca="1" si="10"/>
        <v>5</v>
      </c>
      <c r="AK580" s="32">
        <v>0.85929108485499461</v>
      </c>
      <c r="AL580" s="33">
        <v>27.178800000000034</v>
      </c>
      <c r="AM580" s="26">
        <v>0</v>
      </c>
      <c r="AN580" s="26">
        <v>0</v>
      </c>
      <c r="AO580" s="26">
        <v>1</v>
      </c>
      <c r="AP580" s="26">
        <v>0</v>
      </c>
      <c r="AQ580" s="26">
        <v>0</v>
      </c>
      <c r="AR580">
        <v>0</v>
      </c>
      <c r="AS580">
        <v>1</v>
      </c>
      <c r="AT580">
        <v>0</v>
      </c>
      <c r="AU580">
        <v>6</v>
      </c>
    </row>
    <row r="581" spans="1:47" x14ac:dyDescent="0.25">
      <c r="A581" s="59">
        <v>41911</v>
      </c>
      <c r="B581" t="s">
        <v>321</v>
      </c>
      <c r="C581" t="s">
        <v>34</v>
      </c>
      <c r="D581" t="s">
        <v>427</v>
      </c>
      <c r="E581" t="s">
        <v>341</v>
      </c>
      <c r="F581" t="s">
        <v>428</v>
      </c>
      <c r="G581">
        <v>2</v>
      </c>
      <c r="H581">
        <v>24</v>
      </c>
      <c r="I581">
        <v>11</v>
      </c>
      <c r="J581">
        <v>6.6150000000000002</v>
      </c>
      <c r="K581">
        <v>1254</v>
      </c>
      <c r="L581">
        <v>6</v>
      </c>
      <c r="M581">
        <v>0.48</v>
      </c>
      <c r="N581">
        <v>1248</v>
      </c>
      <c r="O581">
        <v>3</v>
      </c>
      <c r="P581">
        <v>0.24</v>
      </c>
      <c r="Q581">
        <v>397</v>
      </c>
      <c r="R581">
        <v>377</v>
      </c>
      <c r="S581">
        <v>0</v>
      </c>
      <c r="T581">
        <v>0</v>
      </c>
      <c r="U581">
        <v>94.96</v>
      </c>
      <c r="V581">
        <v>94.73</v>
      </c>
      <c r="W581">
        <v>377</v>
      </c>
      <c r="X581">
        <v>2</v>
      </c>
      <c r="Y581">
        <v>0.53</v>
      </c>
      <c r="Z581">
        <v>546</v>
      </c>
      <c r="AA581">
        <v>541</v>
      </c>
      <c r="AB581">
        <v>99.08</v>
      </c>
      <c r="AC581">
        <v>443</v>
      </c>
      <c r="AD581">
        <v>431</v>
      </c>
      <c r="AE581">
        <v>97.29</v>
      </c>
      <c r="AF581">
        <v>2.74</v>
      </c>
      <c r="AG581">
        <v>1.04</v>
      </c>
      <c r="AH581">
        <v>41.36</v>
      </c>
      <c r="AI581">
        <v>37.94</v>
      </c>
      <c r="AJ581" s="31">
        <f t="shared" ca="1" si="10"/>
        <v>5</v>
      </c>
      <c r="AK581" s="32">
        <v>0.74906367041198507</v>
      </c>
      <c r="AL581" s="33">
        <v>20.921899999999983</v>
      </c>
      <c r="AM581" s="26">
        <v>0</v>
      </c>
      <c r="AN581" s="26">
        <v>1</v>
      </c>
      <c r="AO581" s="26">
        <v>2</v>
      </c>
      <c r="AP581" s="26">
        <v>0</v>
      </c>
      <c r="AQ581" s="26">
        <v>2</v>
      </c>
      <c r="AR581">
        <v>0</v>
      </c>
      <c r="AS581">
        <v>1</v>
      </c>
      <c r="AT581">
        <v>1</v>
      </c>
      <c r="AU581">
        <v>7</v>
      </c>
    </row>
    <row r="582" spans="1:47" x14ac:dyDescent="0.25">
      <c r="A582" s="59">
        <v>41911</v>
      </c>
      <c r="B582" t="s">
        <v>321</v>
      </c>
      <c r="C582" t="s">
        <v>34</v>
      </c>
      <c r="D582" t="s">
        <v>617</v>
      </c>
      <c r="E582" t="s">
        <v>341</v>
      </c>
      <c r="F582" t="s">
        <v>618</v>
      </c>
      <c r="G582">
        <v>4</v>
      </c>
      <c r="H582">
        <v>56</v>
      </c>
      <c r="I582">
        <v>23</v>
      </c>
      <c r="J582">
        <v>16.63</v>
      </c>
      <c r="K582">
        <v>6915</v>
      </c>
      <c r="L582">
        <v>0</v>
      </c>
      <c r="M582">
        <v>0</v>
      </c>
      <c r="N582">
        <v>6915</v>
      </c>
      <c r="O582">
        <v>126</v>
      </c>
      <c r="P582">
        <v>1.82</v>
      </c>
      <c r="Q582">
        <v>1621</v>
      </c>
      <c r="R582">
        <v>1593</v>
      </c>
      <c r="S582">
        <v>0</v>
      </c>
      <c r="T582">
        <v>0</v>
      </c>
      <c r="U582">
        <v>98.27</v>
      </c>
      <c r="V582">
        <v>96.48</v>
      </c>
      <c r="W582">
        <v>1593</v>
      </c>
      <c r="X582">
        <v>5</v>
      </c>
      <c r="Y582">
        <v>0.31</v>
      </c>
      <c r="Z582">
        <v>142</v>
      </c>
      <c r="AA582">
        <v>138</v>
      </c>
      <c r="AB582">
        <v>97.18</v>
      </c>
      <c r="AC582">
        <v>149</v>
      </c>
      <c r="AD582">
        <v>141</v>
      </c>
      <c r="AE582">
        <v>94.63</v>
      </c>
      <c r="AF582">
        <v>16.43</v>
      </c>
      <c r="AG582">
        <v>6.61</v>
      </c>
      <c r="AH582">
        <v>98.77</v>
      </c>
      <c r="AI582">
        <v>40.270000000000003</v>
      </c>
      <c r="AJ582" s="31">
        <f t="shared" ca="1" si="10"/>
        <v>5</v>
      </c>
      <c r="AK582" s="32">
        <v>0.31328320802005011</v>
      </c>
      <c r="AL582" s="33">
        <v>57.05919999999994</v>
      </c>
      <c r="AM582" s="26">
        <v>0</v>
      </c>
      <c r="AN582" s="26">
        <v>0</v>
      </c>
      <c r="AO582" s="26">
        <v>1</v>
      </c>
      <c r="AP582" s="26">
        <v>0</v>
      </c>
      <c r="AQ582" s="26">
        <v>0</v>
      </c>
      <c r="AR582">
        <v>0</v>
      </c>
      <c r="AS582">
        <v>1</v>
      </c>
      <c r="AT582">
        <v>0</v>
      </c>
      <c r="AU582">
        <v>7</v>
      </c>
    </row>
    <row r="583" spans="1:47" x14ac:dyDescent="0.25">
      <c r="A583" s="59">
        <v>41911</v>
      </c>
      <c r="B583" t="s">
        <v>321</v>
      </c>
      <c r="C583" t="s">
        <v>34</v>
      </c>
      <c r="D583" t="s">
        <v>10953</v>
      </c>
      <c r="E583" t="s">
        <v>341</v>
      </c>
      <c r="F583" t="s">
        <v>970</v>
      </c>
      <c r="G583">
        <v>2</v>
      </c>
      <c r="H583">
        <v>24</v>
      </c>
      <c r="I583">
        <v>11</v>
      </c>
      <c r="J583">
        <v>6.6150000000000002</v>
      </c>
      <c r="K583">
        <v>702</v>
      </c>
      <c r="L583">
        <v>0</v>
      </c>
      <c r="M583">
        <v>0</v>
      </c>
      <c r="N583">
        <v>702</v>
      </c>
      <c r="O583">
        <v>0</v>
      </c>
      <c r="P583">
        <v>0</v>
      </c>
      <c r="Q583">
        <v>235</v>
      </c>
      <c r="R583">
        <v>230</v>
      </c>
      <c r="S583">
        <v>0</v>
      </c>
      <c r="T583">
        <v>0</v>
      </c>
      <c r="U583">
        <v>97.87</v>
      </c>
      <c r="V583">
        <v>97.87</v>
      </c>
      <c r="W583">
        <v>230</v>
      </c>
      <c r="X583">
        <v>1</v>
      </c>
      <c r="Y583">
        <v>0.43</v>
      </c>
      <c r="Z583">
        <v>384</v>
      </c>
      <c r="AA583">
        <v>374</v>
      </c>
      <c r="AB583">
        <v>97.4</v>
      </c>
      <c r="AC583">
        <v>359</v>
      </c>
      <c r="AD583">
        <v>353</v>
      </c>
      <c r="AE583">
        <v>98.33</v>
      </c>
      <c r="AF583">
        <v>3.31</v>
      </c>
      <c r="AG583">
        <v>0.12</v>
      </c>
      <c r="AH583">
        <v>50.04</v>
      </c>
      <c r="AI583">
        <v>3.47</v>
      </c>
      <c r="AJ583" s="31">
        <f t="shared" ca="1" si="10"/>
        <v>5</v>
      </c>
      <c r="AK583" s="32">
        <v>0.4784688995215311</v>
      </c>
      <c r="AL583" s="33">
        <v>5.005499999999989</v>
      </c>
      <c r="AM583" s="26">
        <v>0</v>
      </c>
      <c r="AN583" s="26">
        <v>0</v>
      </c>
      <c r="AO583" s="26">
        <v>1</v>
      </c>
      <c r="AP583" s="26">
        <v>0</v>
      </c>
      <c r="AQ583" s="26">
        <v>0</v>
      </c>
      <c r="AR583">
        <v>0</v>
      </c>
      <c r="AS583">
        <v>1</v>
      </c>
      <c r="AT583">
        <v>0</v>
      </c>
      <c r="AU583">
        <v>1</v>
      </c>
    </row>
    <row r="584" spans="1:47" x14ac:dyDescent="0.25">
      <c r="A584" s="59">
        <v>41911</v>
      </c>
      <c r="B584" t="s">
        <v>321</v>
      </c>
      <c r="C584" t="s">
        <v>34</v>
      </c>
      <c r="D584" t="s">
        <v>619</v>
      </c>
      <c r="E584" t="s">
        <v>341</v>
      </c>
      <c r="F584" t="s">
        <v>832</v>
      </c>
      <c r="G584">
        <v>4</v>
      </c>
      <c r="H584">
        <v>56</v>
      </c>
      <c r="I584">
        <v>23</v>
      </c>
      <c r="J584">
        <v>16.63</v>
      </c>
      <c r="K584">
        <v>5454</v>
      </c>
      <c r="L584">
        <v>0</v>
      </c>
      <c r="M584">
        <v>0</v>
      </c>
      <c r="N584">
        <v>5422</v>
      </c>
      <c r="O584">
        <v>1</v>
      </c>
      <c r="P584">
        <v>0.02</v>
      </c>
      <c r="Q584">
        <v>2289</v>
      </c>
      <c r="R584">
        <v>2191</v>
      </c>
      <c r="S584">
        <v>0</v>
      </c>
      <c r="T584">
        <v>0</v>
      </c>
      <c r="U584">
        <v>95.72</v>
      </c>
      <c r="V584">
        <v>95.7</v>
      </c>
      <c r="W584">
        <v>2191</v>
      </c>
      <c r="X584">
        <v>5</v>
      </c>
      <c r="Y584">
        <v>0.23</v>
      </c>
      <c r="Z584">
        <v>352</v>
      </c>
      <c r="AA584">
        <v>344</v>
      </c>
      <c r="AB584">
        <v>97.73</v>
      </c>
      <c r="AC584">
        <v>343</v>
      </c>
      <c r="AD584">
        <v>336</v>
      </c>
      <c r="AE584">
        <v>97.96</v>
      </c>
      <c r="AF584">
        <v>22.22</v>
      </c>
      <c r="AG584">
        <v>22.14</v>
      </c>
      <c r="AH584">
        <v>133.6</v>
      </c>
      <c r="AI584">
        <v>99.64</v>
      </c>
      <c r="AJ584" s="31">
        <f t="shared" ca="1" si="10"/>
        <v>5</v>
      </c>
      <c r="AK584" s="32">
        <v>0.22904260192395787</v>
      </c>
      <c r="AL584" s="33">
        <v>98.426999999999936</v>
      </c>
      <c r="AM584" s="26">
        <v>0</v>
      </c>
      <c r="AN584" s="26">
        <v>0</v>
      </c>
      <c r="AO584" s="26">
        <v>1</v>
      </c>
      <c r="AP584" s="26">
        <v>0</v>
      </c>
      <c r="AQ584" s="26">
        <v>3</v>
      </c>
      <c r="AR584">
        <v>0</v>
      </c>
      <c r="AS584">
        <v>1</v>
      </c>
      <c r="AT584">
        <v>0</v>
      </c>
      <c r="AU584">
        <v>6</v>
      </c>
    </row>
    <row r="585" spans="1:47" x14ac:dyDescent="0.25">
      <c r="A585" s="59">
        <v>41911</v>
      </c>
      <c r="B585" t="s">
        <v>321</v>
      </c>
      <c r="C585" t="s">
        <v>34</v>
      </c>
      <c r="D585" t="s">
        <v>619</v>
      </c>
      <c r="E585" t="s">
        <v>341</v>
      </c>
      <c r="F585" t="s">
        <v>620</v>
      </c>
      <c r="G585">
        <v>4</v>
      </c>
      <c r="H585">
        <v>56</v>
      </c>
      <c r="I585">
        <v>23</v>
      </c>
      <c r="J585">
        <v>16.63</v>
      </c>
      <c r="K585">
        <v>5071</v>
      </c>
      <c r="L585">
        <v>0</v>
      </c>
      <c r="M585">
        <v>0</v>
      </c>
      <c r="N585">
        <v>5071</v>
      </c>
      <c r="O585">
        <v>34</v>
      </c>
      <c r="P585">
        <v>0.67</v>
      </c>
      <c r="Q585">
        <v>1833</v>
      </c>
      <c r="R585">
        <v>1795</v>
      </c>
      <c r="S585">
        <v>0</v>
      </c>
      <c r="T585">
        <v>0</v>
      </c>
      <c r="U585">
        <v>97.93</v>
      </c>
      <c r="V585">
        <v>97.27</v>
      </c>
      <c r="W585">
        <v>1795</v>
      </c>
      <c r="X585">
        <v>6</v>
      </c>
      <c r="Y585">
        <v>0.33</v>
      </c>
      <c r="Z585">
        <v>3299</v>
      </c>
      <c r="AA585">
        <v>3267</v>
      </c>
      <c r="AB585">
        <v>99.03</v>
      </c>
      <c r="AC585">
        <v>3036</v>
      </c>
      <c r="AD585">
        <v>2966</v>
      </c>
      <c r="AE585">
        <v>97.69</v>
      </c>
      <c r="AF585">
        <v>13.8</v>
      </c>
      <c r="AG585">
        <v>3.79</v>
      </c>
      <c r="AH585">
        <v>83</v>
      </c>
      <c r="AI585">
        <v>27.44</v>
      </c>
      <c r="AJ585" s="31">
        <f t="shared" ca="1" si="10"/>
        <v>5</v>
      </c>
      <c r="AK585" s="32">
        <v>0.40160642570281119</v>
      </c>
      <c r="AL585" s="33">
        <v>50.040900000000072</v>
      </c>
      <c r="AM585" s="26">
        <v>0</v>
      </c>
      <c r="AN585" s="26">
        <v>0</v>
      </c>
      <c r="AO585" s="26">
        <v>1</v>
      </c>
      <c r="AP585" s="26">
        <v>0</v>
      </c>
      <c r="AQ585" s="26">
        <v>0</v>
      </c>
      <c r="AR585">
        <v>0</v>
      </c>
      <c r="AS585">
        <v>1</v>
      </c>
      <c r="AT585">
        <v>0</v>
      </c>
      <c r="AU585">
        <v>6</v>
      </c>
    </row>
    <row r="586" spans="1:47" x14ac:dyDescent="0.25">
      <c r="A586" s="59">
        <v>41911</v>
      </c>
      <c r="B586" t="s">
        <v>321</v>
      </c>
      <c r="C586" t="s">
        <v>34</v>
      </c>
      <c r="D586" t="s">
        <v>351</v>
      </c>
      <c r="E586" t="s">
        <v>341</v>
      </c>
      <c r="F586" t="s">
        <v>352</v>
      </c>
      <c r="G586">
        <v>2</v>
      </c>
      <c r="H586">
        <v>24</v>
      </c>
      <c r="I586">
        <v>11</v>
      </c>
      <c r="J586">
        <v>6.6150000000000002</v>
      </c>
      <c r="K586">
        <v>1175</v>
      </c>
      <c r="L586">
        <v>0</v>
      </c>
      <c r="M586">
        <v>0</v>
      </c>
      <c r="N586">
        <v>1156</v>
      </c>
      <c r="O586">
        <v>1</v>
      </c>
      <c r="P586">
        <v>0.09</v>
      </c>
      <c r="Q586">
        <v>472</v>
      </c>
      <c r="R586">
        <v>445</v>
      </c>
      <c r="S586">
        <v>0</v>
      </c>
      <c r="T586">
        <v>0</v>
      </c>
      <c r="U586">
        <v>94.28</v>
      </c>
      <c r="V586">
        <v>94.2</v>
      </c>
      <c r="W586">
        <v>445</v>
      </c>
      <c r="X586">
        <v>0</v>
      </c>
      <c r="Y586">
        <v>0</v>
      </c>
      <c r="Z586">
        <v>309</v>
      </c>
      <c r="AA586">
        <v>298</v>
      </c>
      <c r="AB586">
        <v>96.44</v>
      </c>
      <c r="AC586">
        <v>315</v>
      </c>
      <c r="AD586">
        <v>310</v>
      </c>
      <c r="AE586">
        <v>98.41</v>
      </c>
      <c r="AF586">
        <v>5.97</v>
      </c>
      <c r="AG586">
        <v>1.3</v>
      </c>
      <c r="AH586">
        <v>90.31</v>
      </c>
      <c r="AI586">
        <v>21.81</v>
      </c>
      <c r="AJ586" s="31">
        <f t="shared" ca="1" si="10"/>
        <v>5</v>
      </c>
      <c r="AK586" s="32">
        <v>0</v>
      </c>
      <c r="AL586" s="33">
        <v>27.375999999999987</v>
      </c>
      <c r="AM586" s="26">
        <v>0</v>
      </c>
      <c r="AN586" s="26">
        <v>1</v>
      </c>
      <c r="AO586" s="26">
        <v>2</v>
      </c>
      <c r="AP586" s="26">
        <v>1</v>
      </c>
      <c r="AQ586" s="26">
        <v>7</v>
      </c>
      <c r="AR586">
        <v>0</v>
      </c>
      <c r="AS586">
        <v>1</v>
      </c>
      <c r="AT586">
        <v>3</v>
      </c>
      <c r="AU586">
        <v>7</v>
      </c>
    </row>
    <row r="587" spans="1:47" x14ac:dyDescent="0.25">
      <c r="A587" s="59">
        <v>41911</v>
      </c>
      <c r="B587" t="s">
        <v>321</v>
      </c>
      <c r="C587" t="s">
        <v>34</v>
      </c>
      <c r="D587" t="s">
        <v>10954</v>
      </c>
      <c r="E587" t="s">
        <v>341</v>
      </c>
      <c r="F587" t="s">
        <v>10825</v>
      </c>
      <c r="G587">
        <v>2</v>
      </c>
      <c r="H587">
        <v>24</v>
      </c>
      <c r="I587">
        <v>11</v>
      </c>
      <c r="J587">
        <v>6.6150000000000002</v>
      </c>
      <c r="K587">
        <v>1266</v>
      </c>
      <c r="L587">
        <v>0</v>
      </c>
      <c r="M587">
        <v>0</v>
      </c>
      <c r="N587">
        <v>1266</v>
      </c>
      <c r="O587">
        <v>10</v>
      </c>
      <c r="P587">
        <v>0.79</v>
      </c>
      <c r="Q587">
        <v>490</v>
      </c>
      <c r="R587">
        <v>483</v>
      </c>
      <c r="S587">
        <v>0</v>
      </c>
      <c r="T587">
        <v>0</v>
      </c>
      <c r="U587">
        <v>98.57</v>
      </c>
      <c r="V587">
        <v>97.79</v>
      </c>
      <c r="W587">
        <v>483</v>
      </c>
      <c r="X587">
        <v>5</v>
      </c>
      <c r="Y587">
        <v>1.04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6.13</v>
      </c>
      <c r="AG587">
        <v>3.1</v>
      </c>
      <c r="AH587">
        <v>92.65</v>
      </c>
      <c r="AI587">
        <v>50.51</v>
      </c>
      <c r="AJ587" s="31">
        <f t="shared" ca="1" si="10"/>
        <v>5</v>
      </c>
      <c r="AK587" s="32">
        <v>1.0351966873706004</v>
      </c>
      <c r="AL587" s="33">
        <v>10.828999999999969</v>
      </c>
      <c r="AM587" s="26">
        <v>0</v>
      </c>
      <c r="AN587" s="26">
        <v>0</v>
      </c>
      <c r="AO587" s="26">
        <v>1</v>
      </c>
      <c r="AP587" s="26">
        <v>0</v>
      </c>
      <c r="AQ587" s="26">
        <v>0</v>
      </c>
      <c r="AR587">
        <v>0</v>
      </c>
      <c r="AS587">
        <v>1</v>
      </c>
      <c r="AT587">
        <v>0</v>
      </c>
      <c r="AU587">
        <v>1</v>
      </c>
    </row>
    <row r="588" spans="1:47" x14ac:dyDescent="0.25">
      <c r="A588" s="61">
        <v>41911.75</v>
      </c>
      <c r="B588" t="s">
        <v>330</v>
      </c>
      <c r="C588" t="s">
        <v>6</v>
      </c>
      <c r="D588" t="s">
        <v>10746</v>
      </c>
      <c r="E588" t="s">
        <v>333</v>
      </c>
      <c r="F588" t="s">
        <v>622</v>
      </c>
      <c r="G588">
        <v>2</v>
      </c>
      <c r="H588">
        <v>24</v>
      </c>
      <c r="I588">
        <v>12</v>
      </c>
      <c r="J588">
        <v>6.6150000000000002</v>
      </c>
      <c r="K588">
        <v>2547</v>
      </c>
      <c r="L588">
        <v>0</v>
      </c>
      <c r="M588">
        <v>0</v>
      </c>
      <c r="N588">
        <v>2341</v>
      </c>
      <c r="O588">
        <v>1</v>
      </c>
      <c r="P588">
        <v>0.04</v>
      </c>
      <c r="Q588">
        <v>786</v>
      </c>
      <c r="R588">
        <v>769</v>
      </c>
      <c r="S588">
        <v>0</v>
      </c>
      <c r="T588">
        <v>0</v>
      </c>
      <c r="U588">
        <v>12.45</v>
      </c>
      <c r="V588">
        <v>97.8</v>
      </c>
      <c r="W588">
        <v>97.84</v>
      </c>
      <c r="X588">
        <v>1</v>
      </c>
      <c r="Y588">
        <v>0.13</v>
      </c>
      <c r="Z588">
        <v>67</v>
      </c>
      <c r="AA588">
        <v>67</v>
      </c>
      <c r="AB588">
        <v>100</v>
      </c>
      <c r="AC588">
        <v>70</v>
      </c>
      <c r="AD588">
        <v>67</v>
      </c>
      <c r="AE588">
        <v>95.71</v>
      </c>
      <c r="AF588">
        <v>8.3808000000000007</v>
      </c>
      <c r="AG588">
        <v>8.3808000000000007</v>
      </c>
      <c r="AH588">
        <v>126.69</v>
      </c>
      <c r="AI588">
        <v>100</v>
      </c>
      <c r="AJ588" s="31">
        <f t="shared" ca="1" si="10"/>
        <v>5</v>
      </c>
      <c r="AK588" s="32">
        <v>0.13003901170351106</v>
      </c>
      <c r="AL588" s="33">
        <v>17.292000000000023</v>
      </c>
      <c r="AM588" s="26">
        <v>0</v>
      </c>
      <c r="AN588" s="26">
        <v>0</v>
      </c>
      <c r="AO588" s="26">
        <v>1</v>
      </c>
      <c r="AP588" s="26">
        <v>0</v>
      </c>
      <c r="AQ588" s="26">
        <v>0</v>
      </c>
      <c r="AR588">
        <v>0</v>
      </c>
      <c r="AS588">
        <v>1</v>
      </c>
      <c r="AT588">
        <v>0</v>
      </c>
      <c r="AU588">
        <v>2</v>
      </c>
    </row>
    <row r="589" spans="1:47" x14ac:dyDescent="0.25">
      <c r="A589" s="61">
        <v>41911.791666666664</v>
      </c>
      <c r="B589" t="s">
        <v>330</v>
      </c>
      <c r="C589" t="s">
        <v>8</v>
      </c>
      <c r="D589" t="s">
        <v>10775</v>
      </c>
      <c r="E589" t="s">
        <v>332</v>
      </c>
      <c r="F589" t="s">
        <v>3361</v>
      </c>
      <c r="G589">
        <v>4</v>
      </c>
      <c r="H589">
        <v>56</v>
      </c>
      <c r="I589">
        <v>24</v>
      </c>
      <c r="J589">
        <v>16.63</v>
      </c>
      <c r="K589">
        <v>5013</v>
      </c>
      <c r="L589">
        <v>0</v>
      </c>
      <c r="M589">
        <v>0</v>
      </c>
      <c r="N589">
        <v>4710</v>
      </c>
      <c r="O589">
        <v>5</v>
      </c>
      <c r="P589">
        <v>0.11</v>
      </c>
      <c r="Q589">
        <v>2036</v>
      </c>
      <c r="R589">
        <v>1995</v>
      </c>
      <c r="S589">
        <v>1</v>
      </c>
      <c r="T589">
        <v>0.05</v>
      </c>
      <c r="U589">
        <v>4.8099999999999996</v>
      </c>
      <c r="V589">
        <v>97.88</v>
      </c>
      <c r="W589">
        <v>97.99</v>
      </c>
      <c r="X589">
        <v>19</v>
      </c>
      <c r="Y589">
        <v>0.95</v>
      </c>
      <c r="Z589">
        <v>38</v>
      </c>
      <c r="AA589">
        <v>34</v>
      </c>
      <c r="AB589">
        <v>89.47</v>
      </c>
      <c r="AC589">
        <v>31</v>
      </c>
      <c r="AD589">
        <v>29</v>
      </c>
      <c r="AE589">
        <v>93.55</v>
      </c>
      <c r="AF589">
        <v>29.6492</v>
      </c>
      <c r="AG589">
        <v>29.627800000000001</v>
      </c>
      <c r="AH589">
        <v>178.29</v>
      </c>
      <c r="AI589">
        <v>99.927819999999997</v>
      </c>
      <c r="AJ589" s="31">
        <f t="shared" ca="1" si="10"/>
        <v>5</v>
      </c>
      <c r="AK589" s="32">
        <v>0.95477386934673369</v>
      </c>
      <c r="AL589" s="33">
        <v>43.163200000000089</v>
      </c>
      <c r="AM589" s="26">
        <v>0</v>
      </c>
      <c r="AN589" s="26">
        <v>0</v>
      </c>
      <c r="AO589" s="26">
        <v>1</v>
      </c>
      <c r="AP589" s="26">
        <v>0</v>
      </c>
      <c r="AQ589" s="26">
        <v>0</v>
      </c>
      <c r="AR589">
        <v>0</v>
      </c>
      <c r="AS589">
        <v>1</v>
      </c>
      <c r="AT589">
        <v>0</v>
      </c>
      <c r="AU589">
        <v>1</v>
      </c>
    </row>
    <row r="590" spans="1:47" x14ac:dyDescent="0.25">
      <c r="A590" s="61">
        <v>41911.75</v>
      </c>
      <c r="B590" t="s">
        <v>330</v>
      </c>
      <c r="C590" t="s">
        <v>6</v>
      </c>
      <c r="D590" t="s">
        <v>10958</v>
      </c>
      <c r="E590" t="s">
        <v>333</v>
      </c>
      <c r="F590" t="s">
        <v>10604</v>
      </c>
      <c r="G590">
        <v>2</v>
      </c>
      <c r="H590">
        <v>18</v>
      </c>
      <c r="I590">
        <v>12</v>
      </c>
      <c r="J590">
        <v>6.6150000000000002</v>
      </c>
      <c r="K590">
        <v>2821</v>
      </c>
      <c r="L590">
        <v>106</v>
      </c>
      <c r="M590">
        <v>3.76</v>
      </c>
      <c r="N590">
        <v>1994</v>
      </c>
      <c r="O590">
        <v>0</v>
      </c>
      <c r="P590">
        <v>0</v>
      </c>
      <c r="Q590">
        <v>485</v>
      </c>
      <c r="R590">
        <v>485</v>
      </c>
      <c r="S590">
        <v>0</v>
      </c>
      <c r="T590">
        <v>0</v>
      </c>
      <c r="U590">
        <v>20.62</v>
      </c>
      <c r="V590">
        <v>100</v>
      </c>
      <c r="W590">
        <v>100</v>
      </c>
      <c r="X590">
        <v>17</v>
      </c>
      <c r="Y590">
        <v>3.51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4.6574999999999998</v>
      </c>
      <c r="AG590">
        <v>2.1797</v>
      </c>
      <c r="AH590">
        <v>70.41</v>
      </c>
      <c r="AI590">
        <v>46.799790000000002</v>
      </c>
      <c r="AJ590" s="31">
        <f t="shared" ca="1" si="10"/>
        <v>5</v>
      </c>
      <c r="AK590" s="32">
        <v>3.5051546391752577</v>
      </c>
      <c r="AL590" s="33">
        <v>0</v>
      </c>
      <c r="AM590" s="26">
        <v>0</v>
      </c>
      <c r="AN590" s="26">
        <v>0</v>
      </c>
      <c r="AO590" s="26">
        <v>1</v>
      </c>
      <c r="AP590" s="26">
        <v>0</v>
      </c>
      <c r="AQ590" s="26">
        <v>0</v>
      </c>
      <c r="AR590">
        <v>1</v>
      </c>
      <c r="AS590">
        <v>0</v>
      </c>
      <c r="AT590">
        <v>1</v>
      </c>
      <c r="AU590">
        <v>0</v>
      </c>
    </row>
    <row r="591" spans="1:47" x14ac:dyDescent="0.25">
      <c r="A591" s="61">
        <v>41911.75</v>
      </c>
      <c r="B591" t="s">
        <v>330</v>
      </c>
      <c r="C591" t="s">
        <v>9</v>
      </c>
      <c r="D591" t="s">
        <v>392</v>
      </c>
      <c r="E591" t="s">
        <v>331</v>
      </c>
      <c r="F591" t="s">
        <v>913</v>
      </c>
      <c r="G591">
        <v>4</v>
      </c>
      <c r="H591">
        <v>40</v>
      </c>
      <c r="I591">
        <v>25</v>
      </c>
      <c r="J591">
        <v>17.510000000000002</v>
      </c>
      <c r="K591">
        <v>2847</v>
      </c>
      <c r="L591">
        <v>0</v>
      </c>
      <c r="M591">
        <v>0</v>
      </c>
      <c r="N591">
        <v>2594</v>
      </c>
      <c r="O591">
        <v>0</v>
      </c>
      <c r="P591">
        <v>0</v>
      </c>
      <c r="Q591">
        <v>1081</v>
      </c>
      <c r="R591">
        <v>1052</v>
      </c>
      <c r="S591">
        <v>0</v>
      </c>
      <c r="T591">
        <v>0</v>
      </c>
      <c r="U591">
        <v>9</v>
      </c>
      <c r="V591">
        <v>97.32</v>
      </c>
      <c r="W591">
        <v>97.32</v>
      </c>
      <c r="X591">
        <v>34</v>
      </c>
      <c r="Y591">
        <v>3.23</v>
      </c>
      <c r="Z591">
        <v>327</v>
      </c>
      <c r="AA591">
        <v>321</v>
      </c>
      <c r="AB591">
        <v>98.17</v>
      </c>
      <c r="AC591">
        <v>267</v>
      </c>
      <c r="AD591">
        <v>245</v>
      </c>
      <c r="AE591">
        <v>91.76</v>
      </c>
      <c r="AF591">
        <v>19.396699999999999</v>
      </c>
      <c r="AG591">
        <v>10.984400000000001</v>
      </c>
      <c r="AH591">
        <v>110.77</v>
      </c>
      <c r="AI591">
        <v>56.630249999999997</v>
      </c>
      <c r="AJ591" s="31">
        <f t="shared" ca="1" si="10"/>
        <v>5</v>
      </c>
      <c r="AK591" s="32">
        <v>3.4836065573770489</v>
      </c>
      <c r="AL591" s="33">
        <v>28.970800000000072</v>
      </c>
      <c r="AM591" s="26">
        <v>0</v>
      </c>
      <c r="AN591" s="26">
        <v>0</v>
      </c>
      <c r="AO591" s="26">
        <v>2</v>
      </c>
      <c r="AP591" s="26">
        <v>0</v>
      </c>
      <c r="AQ591" s="26">
        <v>0</v>
      </c>
      <c r="AR591">
        <v>1</v>
      </c>
      <c r="AS591">
        <v>1</v>
      </c>
      <c r="AT591">
        <v>5</v>
      </c>
      <c r="AU591">
        <v>3</v>
      </c>
    </row>
    <row r="592" spans="1:47" x14ac:dyDescent="0.25">
      <c r="A592" s="61">
        <v>41911.791666666664</v>
      </c>
      <c r="B592" t="s">
        <v>330</v>
      </c>
      <c r="C592" t="s">
        <v>9</v>
      </c>
      <c r="D592" t="s">
        <v>627</v>
      </c>
      <c r="E592" t="s">
        <v>333</v>
      </c>
      <c r="F592" t="s">
        <v>628</v>
      </c>
      <c r="G592">
        <v>4</v>
      </c>
      <c r="H592">
        <v>56</v>
      </c>
      <c r="I592">
        <v>23</v>
      </c>
      <c r="J592">
        <v>15.76</v>
      </c>
      <c r="K592">
        <v>6446</v>
      </c>
      <c r="L592">
        <v>0</v>
      </c>
      <c r="M592">
        <v>0</v>
      </c>
      <c r="N592">
        <v>6226</v>
      </c>
      <c r="O592">
        <v>0</v>
      </c>
      <c r="P592">
        <v>0</v>
      </c>
      <c r="Q592">
        <v>3124</v>
      </c>
      <c r="R592">
        <v>2963</v>
      </c>
      <c r="S592">
        <v>145</v>
      </c>
      <c r="T592">
        <v>4.6399999999999997</v>
      </c>
      <c r="U592">
        <v>3.04</v>
      </c>
      <c r="V592">
        <v>94.85</v>
      </c>
      <c r="W592">
        <v>94.85</v>
      </c>
      <c r="X592">
        <v>15</v>
      </c>
      <c r="Y592">
        <v>0.51</v>
      </c>
      <c r="Z592">
        <v>45</v>
      </c>
      <c r="AA592">
        <v>42</v>
      </c>
      <c r="AB592">
        <v>93.33</v>
      </c>
      <c r="AC592">
        <v>28</v>
      </c>
      <c r="AD592">
        <v>28</v>
      </c>
      <c r="AE592">
        <v>100</v>
      </c>
      <c r="AF592">
        <v>37.193600000000004</v>
      </c>
      <c r="AG592">
        <v>31.750599999999999</v>
      </c>
      <c r="AH592">
        <v>236</v>
      </c>
      <c r="AI592">
        <v>85.365769999999998</v>
      </c>
      <c r="AJ592" s="31">
        <f t="shared" ca="1" si="10"/>
        <v>5</v>
      </c>
      <c r="AK592" s="32">
        <v>0.50864699898270604</v>
      </c>
      <c r="AL592" s="33">
        <v>160.88600000000019</v>
      </c>
      <c r="AM592" s="26">
        <v>0</v>
      </c>
      <c r="AN592" s="26">
        <v>1</v>
      </c>
      <c r="AO592" s="26">
        <v>2</v>
      </c>
      <c r="AP592" s="26">
        <v>0</v>
      </c>
      <c r="AQ592" s="26">
        <v>1</v>
      </c>
      <c r="AR592">
        <v>0</v>
      </c>
      <c r="AS592">
        <v>1</v>
      </c>
      <c r="AT592">
        <v>0</v>
      </c>
      <c r="AU592">
        <v>4</v>
      </c>
    </row>
    <row r="593" spans="1:47" x14ac:dyDescent="0.25">
      <c r="A593" s="61">
        <v>41911.791666666664</v>
      </c>
      <c r="B593" t="s">
        <v>330</v>
      </c>
      <c r="C593" t="s">
        <v>9</v>
      </c>
      <c r="D593" t="s">
        <v>10566</v>
      </c>
      <c r="E593" t="s">
        <v>333</v>
      </c>
      <c r="F593" t="s">
        <v>3063</v>
      </c>
      <c r="G593">
        <v>4</v>
      </c>
      <c r="H593">
        <v>56</v>
      </c>
      <c r="I593">
        <v>23</v>
      </c>
      <c r="J593">
        <v>15.76</v>
      </c>
      <c r="K593">
        <v>7081</v>
      </c>
      <c r="L593">
        <v>0</v>
      </c>
      <c r="M593">
        <v>0</v>
      </c>
      <c r="N593">
        <v>6996</v>
      </c>
      <c r="O593">
        <v>0</v>
      </c>
      <c r="P593">
        <v>0</v>
      </c>
      <c r="Q593">
        <v>3116</v>
      </c>
      <c r="R593">
        <v>2803</v>
      </c>
      <c r="S593">
        <v>301</v>
      </c>
      <c r="T593">
        <v>9.66</v>
      </c>
      <c r="U593">
        <v>2.89</v>
      </c>
      <c r="V593">
        <v>89.96</v>
      </c>
      <c r="W593">
        <v>89.96</v>
      </c>
      <c r="X593">
        <v>0</v>
      </c>
      <c r="Y593">
        <v>0</v>
      </c>
      <c r="Z593">
        <v>342</v>
      </c>
      <c r="AA593">
        <v>336</v>
      </c>
      <c r="AB593">
        <v>98.25</v>
      </c>
      <c r="AC593">
        <v>223</v>
      </c>
      <c r="AD593">
        <v>223</v>
      </c>
      <c r="AE593">
        <v>100</v>
      </c>
      <c r="AF593">
        <v>44.108600000000003</v>
      </c>
      <c r="AG593">
        <v>44.075000000000003</v>
      </c>
      <c r="AH593">
        <v>279.88</v>
      </c>
      <c r="AI593">
        <v>99.923829999999995</v>
      </c>
      <c r="AJ593" s="31">
        <f t="shared" ca="1" si="10"/>
        <v>5</v>
      </c>
      <c r="AK593" s="32">
        <v>0</v>
      </c>
      <c r="AL593" s="33">
        <v>312.84640000000019</v>
      </c>
      <c r="AM593" s="26">
        <v>0</v>
      </c>
      <c r="AN593" s="26">
        <v>1</v>
      </c>
      <c r="AO593" s="26">
        <v>2</v>
      </c>
      <c r="AP593" s="26">
        <v>0</v>
      </c>
      <c r="AQ593" s="26">
        <v>6</v>
      </c>
      <c r="AR593">
        <v>0</v>
      </c>
      <c r="AS593">
        <v>1</v>
      </c>
      <c r="AT593">
        <v>0</v>
      </c>
      <c r="AU593">
        <v>6</v>
      </c>
    </row>
    <row r="594" spans="1:47" x14ac:dyDescent="0.25">
      <c r="A594" s="61">
        <v>41911.791666666664</v>
      </c>
      <c r="B594" t="s">
        <v>330</v>
      </c>
      <c r="C594" t="s">
        <v>9</v>
      </c>
      <c r="D594" t="s">
        <v>10960</v>
      </c>
      <c r="E594" t="s">
        <v>333</v>
      </c>
      <c r="F594" t="s">
        <v>3082</v>
      </c>
      <c r="G594">
        <v>4</v>
      </c>
      <c r="H594">
        <v>56</v>
      </c>
      <c r="I594">
        <v>23</v>
      </c>
      <c r="J594">
        <v>15.76</v>
      </c>
      <c r="K594">
        <v>4217</v>
      </c>
      <c r="L594">
        <v>0</v>
      </c>
      <c r="M594">
        <v>0</v>
      </c>
      <c r="N594">
        <v>3693</v>
      </c>
      <c r="O594">
        <v>0</v>
      </c>
      <c r="P594">
        <v>0</v>
      </c>
      <c r="Q594">
        <v>1441</v>
      </c>
      <c r="R594">
        <v>1411</v>
      </c>
      <c r="S594">
        <v>0</v>
      </c>
      <c r="T594">
        <v>0</v>
      </c>
      <c r="U594">
        <v>6.8</v>
      </c>
      <c r="V594">
        <v>97.92</v>
      </c>
      <c r="W594">
        <v>97.92</v>
      </c>
      <c r="X594">
        <v>7</v>
      </c>
      <c r="Y594">
        <v>0.5</v>
      </c>
      <c r="Z594">
        <v>11</v>
      </c>
      <c r="AA594">
        <v>8</v>
      </c>
      <c r="AB594">
        <v>72.73</v>
      </c>
      <c r="AC594">
        <v>14</v>
      </c>
      <c r="AD594">
        <v>13</v>
      </c>
      <c r="AE594">
        <v>92.86</v>
      </c>
      <c r="AF594">
        <v>25.823899999999998</v>
      </c>
      <c r="AG594">
        <v>19.3414</v>
      </c>
      <c r="AH594">
        <v>163.86</v>
      </c>
      <c r="AI594">
        <v>74.897289999999998</v>
      </c>
      <c r="AJ594" s="31">
        <f t="shared" ca="1" si="10"/>
        <v>5</v>
      </c>
      <c r="AK594" s="32">
        <v>0.49435028248587576</v>
      </c>
      <c r="AL594" s="33">
        <v>29.972799999999975</v>
      </c>
      <c r="AM594" s="26">
        <v>0</v>
      </c>
      <c r="AN594" s="26">
        <v>0</v>
      </c>
      <c r="AO594" s="26">
        <v>1</v>
      </c>
      <c r="AP594" s="26">
        <v>0</v>
      </c>
      <c r="AQ594" s="26">
        <v>0</v>
      </c>
      <c r="AR594">
        <v>0</v>
      </c>
      <c r="AS594">
        <v>1</v>
      </c>
      <c r="AT594">
        <v>0</v>
      </c>
      <c r="AU594">
        <v>1</v>
      </c>
    </row>
    <row r="595" spans="1:47" x14ac:dyDescent="0.25">
      <c r="A595" s="61">
        <v>41911.75</v>
      </c>
      <c r="B595" t="s">
        <v>330</v>
      </c>
      <c r="C595" t="s">
        <v>10</v>
      </c>
      <c r="D595" t="s">
        <v>10840</v>
      </c>
      <c r="E595" t="s">
        <v>337</v>
      </c>
      <c r="F595" t="s">
        <v>1440</v>
      </c>
      <c r="G595">
        <v>2</v>
      </c>
      <c r="H595">
        <v>32</v>
      </c>
      <c r="I595">
        <v>10</v>
      </c>
      <c r="J595">
        <v>5.0839999999999996</v>
      </c>
      <c r="K595">
        <v>3843</v>
      </c>
      <c r="L595">
        <v>0</v>
      </c>
      <c r="M595">
        <v>0</v>
      </c>
      <c r="N595">
        <v>3251</v>
      </c>
      <c r="O595">
        <v>0</v>
      </c>
      <c r="P595">
        <v>0</v>
      </c>
      <c r="Q595">
        <v>950</v>
      </c>
      <c r="R595">
        <v>904</v>
      </c>
      <c r="S595">
        <v>21</v>
      </c>
      <c r="T595">
        <v>2.21</v>
      </c>
      <c r="U595">
        <v>10.02</v>
      </c>
      <c r="V595">
        <v>95.16</v>
      </c>
      <c r="W595">
        <v>95.16</v>
      </c>
      <c r="X595">
        <v>1</v>
      </c>
      <c r="Y595">
        <v>0.11</v>
      </c>
      <c r="Z595">
        <v>5</v>
      </c>
      <c r="AA595">
        <v>5</v>
      </c>
      <c r="AB595">
        <v>100</v>
      </c>
      <c r="AC595">
        <v>5</v>
      </c>
      <c r="AD595">
        <v>5</v>
      </c>
      <c r="AE595">
        <v>100</v>
      </c>
      <c r="AF595">
        <v>13.2303</v>
      </c>
      <c r="AG595">
        <v>13.2303</v>
      </c>
      <c r="AH595">
        <v>260.23</v>
      </c>
      <c r="AI595">
        <v>100</v>
      </c>
      <c r="AJ595" s="31">
        <f t="shared" ca="1" si="10"/>
        <v>5</v>
      </c>
      <c r="AK595" s="32">
        <v>0.11061946902654868</v>
      </c>
      <c r="AL595" s="33">
        <v>45.98000000000004</v>
      </c>
      <c r="AM595" s="26">
        <v>0</v>
      </c>
      <c r="AN595" s="26">
        <v>0</v>
      </c>
      <c r="AO595" s="26">
        <v>1</v>
      </c>
      <c r="AP595" s="26">
        <v>0</v>
      </c>
      <c r="AQ595" s="26">
        <v>1</v>
      </c>
      <c r="AR595">
        <v>0</v>
      </c>
      <c r="AS595">
        <v>1</v>
      </c>
      <c r="AT595">
        <v>0</v>
      </c>
      <c r="AU595">
        <v>5</v>
      </c>
    </row>
    <row r="596" spans="1:47" x14ac:dyDescent="0.25">
      <c r="A596" s="61">
        <v>41911.75</v>
      </c>
      <c r="B596" t="s">
        <v>330</v>
      </c>
      <c r="C596" t="s">
        <v>10</v>
      </c>
      <c r="D596" t="s">
        <v>10567</v>
      </c>
      <c r="E596" t="s">
        <v>337</v>
      </c>
      <c r="F596" t="s">
        <v>3897</v>
      </c>
      <c r="G596">
        <v>3</v>
      </c>
      <c r="H596">
        <v>48</v>
      </c>
      <c r="I596">
        <v>16</v>
      </c>
      <c r="J596">
        <v>9.8279999999999994</v>
      </c>
      <c r="K596">
        <v>2008</v>
      </c>
      <c r="L596">
        <v>0</v>
      </c>
      <c r="M596">
        <v>0</v>
      </c>
      <c r="N596">
        <v>1698</v>
      </c>
      <c r="O596">
        <v>0</v>
      </c>
      <c r="P596">
        <v>0</v>
      </c>
      <c r="Q596">
        <v>689</v>
      </c>
      <c r="R596">
        <v>674</v>
      </c>
      <c r="S596">
        <v>0</v>
      </c>
      <c r="T596">
        <v>0</v>
      </c>
      <c r="U596">
        <v>14.2</v>
      </c>
      <c r="V596">
        <v>97.82</v>
      </c>
      <c r="W596">
        <v>97.82</v>
      </c>
      <c r="X596">
        <v>0</v>
      </c>
      <c r="Y596">
        <v>0</v>
      </c>
      <c r="Z596">
        <v>20</v>
      </c>
      <c r="AA596">
        <v>20</v>
      </c>
      <c r="AB596">
        <v>100</v>
      </c>
      <c r="AC596">
        <v>29</v>
      </c>
      <c r="AD596">
        <v>25</v>
      </c>
      <c r="AE596">
        <v>86.21</v>
      </c>
      <c r="AF596">
        <v>7.9419000000000004</v>
      </c>
      <c r="AG596">
        <v>7.9267000000000003</v>
      </c>
      <c r="AH596">
        <v>80.81</v>
      </c>
      <c r="AI596">
        <v>99.808620000000005</v>
      </c>
      <c r="AJ596" s="31">
        <f t="shared" ca="1" si="10"/>
        <v>5</v>
      </c>
      <c r="AK596" s="32">
        <v>0</v>
      </c>
      <c r="AL596" s="33">
        <v>15.020200000000047</v>
      </c>
      <c r="AM596" s="26">
        <v>0</v>
      </c>
      <c r="AN596" s="26">
        <v>0</v>
      </c>
      <c r="AO596" s="26">
        <v>1</v>
      </c>
      <c r="AP596" s="26">
        <v>0</v>
      </c>
      <c r="AQ596" s="26">
        <v>0</v>
      </c>
      <c r="AR596">
        <v>0</v>
      </c>
      <c r="AS596">
        <v>1</v>
      </c>
      <c r="AT596">
        <v>0</v>
      </c>
      <c r="AU596">
        <v>4</v>
      </c>
    </row>
    <row r="597" spans="1:47" x14ac:dyDescent="0.25">
      <c r="A597" s="61">
        <v>41911.791666666664</v>
      </c>
      <c r="B597" t="s">
        <v>330</v>
      </c>
      <c r="C597" t="s">
        <v>6</v>
      </c>
      <c r="D597" t="s">
        <v>10955</v>
      </c>
      <c r="E597" t="s">
        <v>331</v>
      </c>
      <c r="F597" t="s">
        <v>2179</v>
      </c>
      <c r="G597">
        <v>2</v>
      </c>
      <c r="H597">
        <v>32</v>
      </c>
      <c r="I597">
        <v>10</v>
      </c>
      <c r="J597">
        <v>5.0839999999999996</v>
      </c>
      <c r="K597">
        <v>673</v>
      </c>
      <c r="L597">
        <v>0</v>
      </c>
      <c r="M597">
        <v>0</v>
      </c>
      <c r="N597">
        <v>672</v>
      </c>
      <c r="O597">
        <v>0</v>
      </c>
      <c r="P597">
        <v>0</v>
      </c>
      <c r="Q597">
        <v>226</v>
      </c>
      <c r="R597">
        <v>225</v>
      </c>
      <c r="S597">
        <v>0</v>
      </c>
      <c r="T597">
        <v>0</v>
      </c>
      <c r="U597">
        <v>44.05</v>
      </c>
      <c r="V597">
        <v>99.56</v>
      </c>
      <c r="W597">
        <v>99.56</v>
      </c>
      <c r="X597">
        <v>6</v>
      </c>
      <c r="Y597">
        <v>2.67</v>
      </c>
      <c r="Z597">
        <v>75</v>
      </c>
      <c r="AA597">
        <v>74</v>
      </c>
      <c r="AB597">
        <v>98.67</v>
      </c>
      <c r="AC597">
        <v>77</v>
      </c>
      <c r="AD597">
        <v>74</v>
      </c>
      <c r="AE597">
        <v>96.1</v>
      </c>
      <c r="AF597">
        <v>4.2824999999999998</v>
      </c>
      <c r="AG597">
        <v>0.9486</v>
      </c>
      <c r="AH597">
        <v>84.23</v>
      </c>
      <c r="AI597">
        <v>22.15061</v>
      </c>
      <c r="AJ597" s="31">
        <f t="shared" ca="1" si="10"/>
        <v>5</v>
      </c>
      <c r="AK597" s="32">
        <v>2.666666666666667</v>
      </c>
      <c r="AL597" s="33">
        <v>0.99439999999999484</v>
      </c>
      <c r="AM597" s="26">
        <v>0</v>
      </c>
      <c r="AN597" s="26">
        <v>0</v>
      </c>
      <c r="AO597" s="26">
        <v>1</v>
      </c>
      <c r="AP597" s="26">
        <v>0</v>
      </c>
      <c r="AQ597" s="26">
        <v>0</v>
      </c>
      <c r="AR597">
        <v>1</v>
      </c>
      <c r="AS597">
        <v>0</v>
      </c>
      <c r="AT597">
        <v>1</v>
      </c>
      <c r="AU597">
        <v>0</v>
      </c>
    </row>
    <row r="598" spans="1:47" x14ac:dyDescent="0.25">
      <c r="A598" s="61">
        <v>41911.791666666664</v>
      </c>
      <c r="B598" t="s">
        <v>330</v>
      </c>
      <c r="C598" t="s">
        <v>6</v>
      </c>
      <c r="D598" t="s">
        <v>10956</v>
      </c>
      <c r="E598" t="s">
        <v>331</v>
      </c>
      <c r="F598" t="s">
        <v>2193</v>
      </c>
      <c r="G598">
        <v>2</v>
      </c>
      <c r="H598">
        <v>24</v>
      </c>
      <c r="I598">
        <v>11</v>
      </c>
      <c r="J598">
        <v>5.8419999999999996</v>
      </c>
      <c r="K598">
        <v>1694</v>
      </c>
      <c r="L598">
        <v>0</v>
      </c>
      <c r="M598">
        <v>0</v>
      </c>
      <c r="N598">
        <v>1642</v>
      </c>
      <c r="O598">
        <v>0</v>
      </c>
      <c r="P598">
        <v>0</v>
      </c>
      <c r="Q598">
        <v>367</v>
      </c>
      <c r="R598">
        <v>356</v>
      </c>
      <c r="S598">
        <v>0</v>
      </c>
      <c r="T598">
        <v>0</v>
      </c>
      <c r="U598">
        <v>26.43</v>
      </c>
      <c r="V598">
        <v>97</v>
      </c>
      <c r="W598">
        <v>97</v>
      </c>
      <c r="X598">
        <v>0</v>
      </c>
      <c r="Y598">
        <v>0</v>
      </c>
      <c r="Z598">
        <v>37</v>
      </c>
      <c r="AA598">
        <v>37</v>
      </c>
      <c r="AB598">
        <v>100</v>
      </c>
      <c r="AC598">
        <v>36</v>
      </c>
      <c r="AD598">
        <v>34</v>
      </c>
      <c r="AE598">
        <v>94.44</v>
      </c>
      <c r="AF598">
        <v>4.6492000000000004</v>
      </c>
      <c r="AG598">
        <v>3.8028</v>
      </c>
      <c r="AH598">
        <v>79.58</v>
      </c>
      <c r="AI598">
        <v>81.794719999999998</v>
      </c>
      <c r="AJ598" s="31">
        <f t="shared" ca="1" si="10"/>
        <v>5</v>
      </c>
      <c r="AK598" s="32">
        <v>0</v>
      </c>
      <c r="AL598" s="33">
        <v>11.01</v>
      </c>
      <c r="AM598" s="26">
        <v>0</v>
      </c>
      <c r="AN598" s="26">
        <v>0</v>
      </c>
      <c r="AO598" s="26">
        <v>1</v>
      </c>
      <c r="AP598" s="26">
        <v>0</v>
      </c>
      <c r="AQ598" s="26">
        <v>0</v>
      </c>
      <c r="AR598">
        <v>0</v>
      </c>
      <c r="AS598">
        <v>1</v>
      </c>
      <c r="AT598">
        <v>0</v>
      </c>
      <c r="AU598">
        <v>1</v>
      </c>
    </row>
    <row r="599" spans="1:47" x14ac:dyDescent="0.25">
      <c r="A599" s="61">
        <v>41911.75</v>
      </c>
      <c r="B599" t="s">
        <v>330</v>
      </c>
      <c r="C599" t="s">
        <v>6</v>
      </c>
      <c r="D599" t="s">
        <v>10957</v>
      </c>
      <c r="E599" t="s">
        <v>333</v>
      </c>
      <c r="F599" t="s">
        <v>2886</v>
      </c>
      <c r="G599">
        <v>2</v>
      </c>
      <c r="H599">
        <v>24</v>
      </c>
      <c r="I599">
        <v>12</v>
      </c>
      <c r="J599">
        <v>6.6150000000000002</v>
      </c>
      <c r="K599">
        <v>1531</v>
      </c>
      <c r="L599">
        <v>0</v>
      </c>
      <c r="M599">
        <v>0</v>
      </c>
      <c r="N599">
        <v>1408</v>
      </c>
      <c r="O599">
        <v>0</v>
      </c>
      <c r="P599">
        <v>0</v>
      </c>
      <c r="Q599">
        <v>575</v>
      </c>
      <c r="R599">
        <v>562</v>
      </c>
      <c r="S599">
        <v>0</v>
      </c>
      <c r="T599">
        <v>0</v>
      </c>
      <c r="U599">
        <v>17</v>
      </c>
      <c r="V599">
        <v>97.74</v>
      </c>
      <c r="W599">
        <v>97.74</v>
      </c>
      <c r="X599">
        <v>3</v>
      </c>
      <c r="Y599">
        <v>0.53</v>
      </c>
      <c r="Z599">
        <v>4</v>
      </c>
      <c r="AA599">
        <v>3</v>
      </c>
      <c r="AB599">
        <v>75</v>
      </c>
      <c r="AC599">
        <v>2</v>
      </c>
      <c r="AD599">
        <v>2</v>
      </c>
      <c r="AE599">
        <v>100</v>
      </c>
      <c r="AF599">
        <v>7.1841999999999997</v>
      </c>
      <c r="AG599">
        <v>6.3722000000000003</v>
      </c>
      <c r="AH599">
        <v>108.6</v>
      </c>
      <c r="AI599">
        <v>88.697419999999994</v>
      </c>
      <c r="AJ599" s="31">
        <f t="shared" ca="1" si="10"/>
        <v>5</v>
      </c>
      <c r="AK599" s="32">
        <v>0.53475935828876997</v>
      </c>
      <c r="AL599" s="33">
        <v>12.995000000000029</v>
      </c>
      <c r="AM599" s="26">
        <v>0</v>
      </c>
      <c r="AN599" s="26">
        <v>0</v>
      </c>
      <c r="AO599" s="26">
        <v>1</v>
      </c>
      <c r="AP599" s="26">
        <v>0</v>
      </c>
      <c r="AQ599" s="26">
        <v>0</v>
      </c>
      <c r="AR599">
        <v>0</v>
      </c>
      <c r="AS599">
        <v>1</v>
      </c>
      <c r="AT599">
        <v>0</v>
      </c>
      <c r="AU599">
        <v>1</v>
      </c>
    </row>
    <row r="600" spans="1:47" x14ac:dyDescent="0.25">
      <c r="A600" s="61">
        <v>41911.75</v>
      </c>
      <c r="B600" t="s">
        <v>330</v>
      </c>
      <c r="C600" t="s">
        <v>9</v>
      </c>
      <c r="D600" t="s">
        <v>365</v>
      </c>
      <c r="E600" t="s">
        <v>331</v>
      </c>
      <c r="F600" t="s">
        <v>366</v>
      </c>
      <c r="G600">
        <v>2</v>
      </c>
      <c r="H600">
        <v>32</v>
      </c>
      <c r="I600">
        <v>10</v>
      </c>
      <c r="J600">
        <v>5.0839999999999996</v>
      </c>
      <c r="K600">
        <v>1481</v>
      </c>
      <c r="L600">
        <v>0</v>
      </c>
      <c r="M600">
        <v>0</v>
      </c>
      <c r="N600">
        <v>1393</v>
      </c>
      <c r="O600">
        <v>0</v>
      </c>
      <c r="P600">
        <v>0</v>
      </c>
      <c r="Q600">
        <v>211</v>
      </c>
      <c r="R600">
        <v>193</v>
      </c>
      <c r="S600">
        <v>0</v>
      </c>
      <c r="T600">
        <v>0</v>
      </c>
      <c r="U600">
        <v>43.35</v>
      </c>
      <c r="V600">
        <v>91.47</v>
      </c>
      <c r="W600">
        <v>91.47</v>
      </c>
      <c r="X600">
        <v>4</v>
      </c>
      <c r="Y600">
        <v>2.0699999999999998</v>
      </c>
      <c r="Z600">
        <v>157</v>
      </c>
      <c r="AA600">
        <v>155</v>
      </c>
      <c r="AB600">
        <v>98.73</v>
      </c>
      <c r="AC600">
        <v>332</v>
      </c>
      <c r="AD600">
        <v>136</v>
      </c>
      <c r="AE600">
        <v>40.96</v>
      </c>
      <c r="AF600">
        <v>2.9824999999999999</v>
      </c>
      <c r="AG600">
        <v>0.27189999999999998</v>
      </c>
      <c r="AH600">
        <v>58.66</v>
      </c>
      <c r="AI600">
        <v>9.1165120000000002</v>
      </c>
      <c r="AJ600" s="31">
        <f t="shared" ca="1" si="10"/>
        <v>5</v>
      </c>
      <c r="AK600" s="32">
        <v>2.2988505747126435</v>
      </c>
      <c r="AL600" s="33">
        <v>17.9983</v>
      </c>
      <c r="AM600" s="26">
        <v>0</v>
      </c>
      <c r="AN600" s="26">
        <v>1</v>
      </c>
      <c r="AO600" s="26">
        <v>2</v>
      </c>
      <c r="AP600" s="26">
        <v>0</v>
      </c>
      <c r="AQ600" s="26">
        <v>7</v>
      </c>
      <c r="AR600">
        <v>0</v>
      </c>
      <c r="AS600">
        <v>1</v>
      </c>
      <c r="AT600">
        <v>4</v>
      </c>
      <c r="AU600">
        <v>7</v>
      </c>
    </row>
    <row r="601" spans="1:47" x14ac:dyDescent="0.25">
      <c r="A601" s="61">
        <v>41911.791666666664</v>
      </c>
      <c r="B601" t="s">
        <v>330</v>
      </c>
      <c r="C601" t="s">
        <v>9</v>
      </c>
      <c r="D601" t="s">
        <v>749</v>
      </c>
      <c r="E601" t="s">
        <v>331</v>
      </c>
      <c r="F601" t="s">
        <v>2652</v>
      </c>
      <c r="G601">
        <v>3</v>
      </c>
      <c r="H601">
        <v>32</v>
      </c>
      <c r="I601">
        <v>19</v>
      </c>
      <c r="J601">
        <v>12.33</v>
      </c>
      <c r="K601">
        <v>1265</v>
      </c>
      <c r="L601">
        <v>0</v>
      </c>
      <c r="M601">
        <v>0</v>
      </c>
      <c r="N601">
        <v>938</v>
      </c>
      <c r="O601">
        <v>0</v>
      </c>
      <c r="P601">
        <v>0</v>
      </c>
      <c r="Q601">
        <v>272</v>
      </c>
      <c r="R601">
        <v>272</v>
      </c>
      <c r="S601">
        <v>0</v>
      </c>
      <c r="T601">
        <v>0</v>
      </c>
      <c r="U601">
        <v>36.76</v>
      </c>
      <c r="V601">
        <v>100</v>
      </c>
      <c r="W601">
        <v>100</v>
      </c>
      <c r="X601">
        <v>8</v>
      </c>
      <c r="Y601">
        <v>2.94</v>
      </c>
      <c r="Z601">
        <v>20</v>
      </c>
      <c r="AA601">
        <v>20</v>
      </c>
      <c r="AB601">
        <v>100</v>
      </c>
      <c r="AC601">
        <v>27</v>
      </c>
      <c r="AD601">
        <v>24</v>
      </c>
      <c r="AE601">
        <v>88.89</v>
      </c>
      <c r="AF601">
        <v>3.9253</v>
      </c>
      <c r="AG601">
        <v>0</v>
      </c>
      <c r="AH601">
        <v>31.84</v>
      </c>
      <c r="AI601">
        <v>0</v>
      </c>
      <c r="AJ601" s="31">
        <f t="shared" ca="1" si="10"/>
        <v>5</v>
      </c>
      <c r="AK601" s="32">
        <v>2.8985507246376812</v>
      </c>
      <c r="AL601" s="33">
        <v>0</v>
      </c>
      <c r="AM601" s="26">
        <v>0</v>
      </c>
      <c r="AN601" s="26">
        <v>0</v>
      </c>
      <c r="AO601" s="26">
        <v>1</v>
      </c>
      <c r="AP601" s="26">
        <v>0</v>
      </c>
      <c r="AQ601" s="26">
        <v>0</v>
      </c>
      <c r="AR601">
        <v>1</v>
      </c>
      <c r="AS601">
        <v>0</v>
      </c>
      <c r="AT601">
        <v>2</v>
      </c>
      <c r="AU601">
        <v>0</v>
      </c>
    </row>
    <row r="602" spans="1:47" x14ac:dyDescent="0.25">
      <c r="A602" s="61">
        <v>41911.75</v>
      </c>
      <c r="B602" t="s">
        <v>330</v>
      </c>
      <c r="C602" t="s">
        <v>9</v>
      </c>
      <c r="D602" t="s">
        <v>10558</v>
      </c>
      <c r="E602" t="s">
        <v>331</v>
      </c>
      <c r="F602" t="s">
        <v>2667</v>
      </c>
      <c r="G602">
        <v>4</v>
      </c>
      <c r="H602">
        <v>56</v>
      </c>
      <c r="I602">
        <v>24</v>
      </c>
      <c r="J602">
        <v>16.63</v>
      </c>
      <c r="K602">
        <v>4581</v>
      </c>
      <c r="L602">
        <v>0</v>
      </c>
      <c r="M602">
        <v>0</v>
      </c>
      <c r="N602">
        <v>3877</v>
      </c>
      <c r="O602">
        <v>3</v>
      </c>
      <c r="P602">
        <v>0.08</v>
      </c>
      <c r="Q602">
        <v>1235</v>
      </c>
      <c r="R602">
        <v>1205</v>
      </c>
      <c r="S602">
        <v>0</v>
      </c>
      <c r="T602">
        <v>0</v>
      </c>
      <c r="U602">
        <v>7.9</v>
      </c>
      <c r="V602">
        <v>97.5</v>
      </c>
      <c r="W602">
        <v>97.57</v>
      </c>
      <c r="X602">
        <v>10</v>
      </c>
      <c r="Y602">
        <v>0.83</v>
      </c>
      <c r="Z602">
        <v>17</v>
      </c>
      <c r="AA602">
        <v>17</v>
      </c>
      <c r="AB602">
        <v>100</v>
      </c>
      <c r="AC602">
        <v>35</v>
      </c>
      <c r="AD602">
        <v>26</v>
      </c>
      <c r="AE602">
        <v>74.290000000000006</v>
      </c>
      <c r="AF602">
        <v>18.1739</v>
      </c>
      <c r="AG602">
        <v>9.1755999999999993</v>
      </c>
      <c r="AH602">
        <v>109.28</v>
      </c>
      <c r="AI602">
        <v>50.487789999999997</v>
      </c>
      <c r="AJ602" s="31">
        <f t="shared" ca="1" si="10"/>
        <v>5</v>
      </c>
      <c r="AK602" s="32">
        <v>0.82372322899505768</v>
      </c>
      <c r="AL602" s="33">
        <v>30.875</v>
      </c>
      <c r="AM602" s="26">
        <v>0</v>
      </c>
      <c r="AN602" s="26">
        <v>0</v>
      </c>
      <c r="AO602" s="26">
        <v>1</v>
      </c>
      <c r="AP602" s="26">
        <v>0</v>
      </c>
      <c r="AQ602" s="26">
        <v>0</v>
      </c>
      <c r="AR602">
        <v>0</v>
      </c>
      <c r="AS602">
        <v>1</v>
      </c>
      <c r="AT602">
        <v>0</v>
      </c>
      <c r="AU602">
        <v>3</v>
      </c>
    </row>
    <row r="603" spans="1:47" x14ac:dyDescent="0.25">
      <c r="A603" s="61">
        <v>41911.791666666664</v>
      </c>
      <c r="B603" t="s">
        <v>330</v>
      </c>
      <c r="C603" t="s">
        <v>10</v>
      </c>
      <c r="D603" t="s">
        <v>10786</v>
      </c>
      <c r="E603" t="s">
        <v>337</v>
      </c>
      <c r="F603" t="s">
        <v>1295</v>
      </c>
      <c r="G603">
        <v>2</v>
      </c>
      <c r="H603">
        <v>24</v>
      </c>
      <c r="I603">
        <v>12</v>
      </c>
      <c r="J603">
        <v>6.6150000000000002</v>
      </c>
      <c r="K603">
        <v>849</v>
      </c>
      <c r="L603">
        <v>0</v>
      </c>
      <c r="M603">
        <v>0</v>
      </c>
      <c r="N603">
        <v>743</v>
      </c>
      <c r="O603">
        <v>0</v>
      </c>
      <c r="P603">
        <v>0</v>
      </c>
      <c r="Q603">
        <v>383</v>
      </c>
      <c r="R603">
        <v>382</v>
      </c>
      <c r="S603">
        <v>0</v>
      </c>
      <c r="T603">
        <v>0</v>
      </c>
      <c r="U603">
        <v>26.04</v>
      </c>
      <c r="V603">
        <v>99.74</v>
      </c>
      <c r="W603">
        <v>99.74</v>
      </c>
      <c r="X603">
        <v>9</v>
      </c>
      <c r="Y603">
        <v>2.36</v>
      </c>
      <c r="Z603">
        <v>22</v>
      </c>
      <c r="AA603">
        <v>22</v>
      </c>
      <c r="AB603">
        <v>100</v>
      </c>
      <c r="AC603">
        <v>31</v>
      </c>
      <c r="AD603">
        <v>25</v>
      </c>
      <c r="AE603">
        <v>80.650000000000006</v>
      </c>
      <c r="AF603">
        <v>4.7793999999999999</v>
      </c>
      <c r="AG603">
        <v>0.50560000000000005</v>
      </c>
      <c r="AH603">
        <v>72.25</v>
      </c>
      <c r="AI603">
        <v>10.57873</v>
      </c>
      <c r="AJ603" s="31">
        <f t="shared" ca="1" si="10"/>
        <v>5</v>
      </c>
      <c r="AK603" s="32">
        <v>2.3376623376623376</v>
      </c>
      <c r="AL603" s="33">
        <v>0.99580000000001956</v>
      </c>
      <c r="AM603" s="26">
        <v>0</v>
      </c>
      <c r="AN603" s="26">
        <v>0</v>
      </c>
      <c r="AO603" s="26">
        <v>1</v>
      </c>
      <c r="AP603" s="26">
        <v>0</v>
      </c>
      <c r="AQ603" s="26">
        <v>0</v>
      </c>
      <c r="AR603">
        <v>1</v>
      </c>
      <c r="AS603">
        <v>0</v>
      </c>
      <c r="AT603">
        <v>1</v>
      </c>
      <c r="AU603">
        <v>0</v>
      </c>
    </row>
    <row r="604" spans="1:47" x14ac:dyDescent="0.25">
      <c r="A604" s="61">
        <v>41911.75</v>
      </c>
      <c r="B604" t="s">
        <v>330</v>
      </c>
      <c r="C604" t="s">
        <v>8</v>
      </c>
      <c r="D604" t="s">
        <v>10892</v>
      </c>
      <c r="E604" t="s">
        <v>332</v>
      </c>
      <c r="F604" t="s">
        <v>3345</v>
      </c>
      <c r="G604">
        <v>6</v>
      </c>
      <c r="H604">
        <v>72</v>
      </c>
      <c r="I604">
        <v>37</v>
      </c>
      <c r="J604">
        <v>28.25</v>
      </c>
      <c r="K604">
        <v>3557</v>
      </c>
      <c r="L604">
        <v>0</v>
      </c>
      <c r="M604">
        <v>0</v>
      </c>
      <c r="N604">
        <v>3509</v>
      </c>
      <c r="O604">
        <v>0</v>
      </c>
      <c r="P604">
        <v>0</v>
      </c>
      <c r="Q604">
        <v>1543</v>
      </c>
      <c r="R604">
        <v>1511</v>
      </c>
      <c r="S604">
        <v>23</v>
      </c>
      <c r="T604">
        <v>1.49</v>
      </c>
      <c r="U604">
        <v>6.35</v>
      </c>
      <c r="V604">
        <v>97.93</v>
      </c>
      <c r="W604">
        <v>97.93</v>
      </c>
      <c r="X604">
        <v>3</v>
      </c>
      <c r="Y604">
        <v>0.2</v>
      </c>
      <c r="Z604">
        <v>1013</v>
      </c>
      <c r="AA604">
        <v>956</v>
      </c>
      <c r="AB604">
        <v>94.37</v>
      </c>
      <c r="AC604">
        <v>567</v>
      </c>
      <c r="AD604">
        <v>560</v>
      </c>
      <c r="AE604">
        <v>98.77</v>
      </c>
      <c r="AF604">
        <v>14.7003</v>
      </c>
      <c r="AG604">
        <v>14.6844</v>
      </c>
      <c r="AH604">
        <v>52.04</v>
      </c>
      <c r="AI604">
        <v>99.891840000000002</v>
      </c>
      <c r="AJ604" s="31">
        <f t="shared" ca="1" si="10"/>
        <v>5</v>
      </c>
      <c r="AK604" s="32">
        <v>0.26905829596412556</v>
      </c>
      <c r="AL604" s="33">
        <v>31.940099999999894</v>
      </c>
      <c r="AM604" s="26">
        <v>0</v>
      </c>
      <c r="AN604" s="26">
        <v>0</v>
      </c>
      <c r="AO604" s="26">
        <v>1</v>
      </c>
      <c r="AP604" s="26">
        <v>0</v>
      </c>
      <c r="AQ604" s="26">
        <v>0</v>
      </c>
      <c r="AR604">
        <v>0</v>
      </c>
      <c r="AS604">
        <v>1</v>
      </c>
      <c r="AT604">
        <v>0</v>
      </c>
      <c r="AU604">
        <v>3</v>
      </c>
    </row>
    <row r="605" spans="1:47" x14ac:dyDescent="0.25">
      <c r="A605" s="61">
        <v>41911.75</v>
      </c>
      <c r="B605" t="s">
        <v>330</v>
      </c>
      <c r="C605" t="s">
        <v>6</v>
      </c>
      <c r="D605" t="s">
        <v>10958</v>
      </c>
      <c r="E605" t="s">
        <v>333</v>
      </c>
      <c r="F605" t="s">
        <v>10606</v>
      </c>
      <c r="G605">
        <v>2</v>
      </c>
      <c r="H605">
        <v>18</v>
      </c>
      <c r="I605">
        <v>12</v>
      </c>
      <c r="J605">
        <v>6.6150000000000002</v>
      </c>
      <c r="K605">
        <v>456</v>
      </c>
      <c r="L605">
        <v>1</v>
      </c>
      <c r="M605">
        <v>0.22</v>
      </c>
      <c r="N605">
        <v>203</v>
      </c>
      <c r="O605">
        <v>0</v>
      </c>
      <c r="P605">
        <v>0</v>
      </c>
      <c r="Q605">
        <v>88</v>
      </c>
      <c r="R605">
        <v>88</v>
      </c>
      <c r="S605">
        <v>0</v>
      </c>
      <c r="T605">
        <v>0</v>
      </c>
      <c r="U605">
        <v>113.64</v>
      </c>
      <c r="V605">
        <v>100</v>
      </c>
      <c r="W605">
        <v>100</v>
      </c>
      <c r="X605">
        <v>7</v>
      </c>
      <c r="Y605">
        <v>7.95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1.5364</v>
      </c>
      <c r="AG605">
        <v>3.1399999999999997E-2</v>
      </c>
      <c r="AH605">
        <v>23.23</v>
      </c>
      <c r="AI605">
        <v>2.043739</v>
      </c>
      <c r="AJ605" s="31">
        <f t="shared" ca="1" si="10"/>
        <v>5</v>
      </c>
      <c r="AK605" s="32">
        <v>7.9545454545454541</v>
      </c>
      <c r="AL605" s="33">
        <v>0</v>
      </c>
      <c r="AM605" s="26">
        <v>1</v>
      </c>
      <c r="AN605" s="26">
        <v>0</v>
      </c>
      <c r="AO605" s="26">
        <v>2</v>
      </c>
      <c r="AP605" s="26">
        <v>1</v>
      </c>
      <c r="AQ605" s="26">
        <v>0</v>
      </c>
      <c r="AR605">
        <v>1</v>
      </c>
      <c r="AS605">
        <v>0</v>
      </c>
      <c r="AT605">
        <v>1</v>
      </c>
      <c r="AU605">
        <v>0</v>
      </c>
    </row>
    <row r="606" spans="1:47" x14ac:dyDescent="0.25">
      <c r="A606" s="61">
        <v>41911.791666666664</v>
      </c>
      <c r="B606" t="s">
        <v>330</v>
      </c>
      <c r="C606" t="s">
        <v>9</v>
      </c>
      <c r="D606" t="s">
        <v>10959</v>
      </c>
      <c r="E606" t="s">
        <v>331</v>
      </c>
      <c r="F606" t="s">
        <v>982</v>
      </c>
      <c r="G606">
        <v>2</v>
      </c>
      <c r="H606">
        <v>32</v>
      </c>
      <c r="I606">
        <v>10</v>
      </c>
      <c r="J606">
        <v>5.0839999999999996</v>
      </c>
      <c r="K606">
        <v>1349</v>
      </c>
      <c r="L606">
        <v>0</v>
      </c>
      <c r="M606">
        <v>0</v>
      </c>
      <c r="N606">
        <v>1302</v>
      </c>
      <c r="O606">
        <v>0</v>
      </c>
      <c r="P606">
        <v>0</v>
      </c>
      <c r="Q606">
        <v>423</v>
      </c>
      <c r="R606">
        <v>413</v>
      </c>
      <c r="S606">
        <v>0</v>
      </c>
      <c r="T606">
        <v>0</v>
      </c>
      <c r="U606">
        <v>23.08</v>
      </c>
      <c r="V606">
        <v>97.64</v>
      </c>
      <c r="W606">
        <v>97.64</v>
      </c>
      <c r="X606">
        <v>0</v>
      </c>
      <c r="Y606">
        <v>0</v>
      </c>
      <c r="Z606">
        <v>113</v>
      </c>
      <c r="AA606">
        <v>107</v>
      </c>
      <c r="AB606">
        <v>94.69</v>
      </c>
      <c r="AC606">
        <v>115</v>
      </c>
      <c r="AD606">
        <v>113</v>
      </c>
      <c r="AE606">
        <v>98.26</v>
      </c>
      <c r="AF606">
        <v>8.1868999999999996</v>
      </c>
      <c r="AG606">
        <v>8.1814</v>
      </c>
      <c r="AH606">
        <v>161.03</v>
      </c>
      <c r="AI606">
        <v>99.932820000000007</v>
      </c>
      <c r="AJ606" s="31">
        <f t="shared" ca="1" si="10"/>
        <v>5</v>
      </c>
      <c r="AK606" s="32">
        <v>0</v>
      </c>
      <c r="AL606" s="33">
        <v>9.9827999999999975</v>
      </c>
      <c r="AM606" s="26">
        <v>0</v>
      </c>
      <c r="AN606" s="26">
        <v>0</v>
      </c>
      <c r="AO606" s="26">
        <v>1</v>
      </c>
      <c r="AP606" s="26">
        <v>0</v>
      </c>
      <c r="AQ606" s="26">
        <v>0</v>
      </c>
      <c r="AR606">
        <v>0</v>
      </c>
      <c r="AS606">
        <v>1</v>
      </c>
      <c r="AT606">
        <v>0</v>
      </c>
      <c r="AU606">
        <v>1</v>
      </c>
    </row>
    <row r="607" spans="1:47" x14ac:dyDescent="0.25">
      <c r="A607" s="61">
        <v>41911.791666666664</v>
      </c>
      <c r="B607" t="s">
        <v>330</v>
      </c>
      <c r="C607" t="s">
        <v>8</v>
      </c>
      <c r="D607" t="s">
        <v>10814</v>
      </c>
      <c r="E607" t="s">
        <v>332</v>
      </c>
      <c r="F607" t="s">
        <v>3503</v>
      </c>
      <c r="G607">
        <v>2</v>
      </c>
      <c r="H607">
        <v>24</v>
      </c>
      <c r="I607">
        <v>12</v>
      </c>
      <c r="J607">
        <v>6.6150000000000002</v>
      </c>
      <c r="K607">
        <v>2133</v>
      </c>
      <c r="L607">
        <v>0</v>
      </c>
      <c r="M607">
        <v>0</v>
      </c>
      <c r="N607">
        <v>2071</v>
      </c>
      <c r="O607">
        <v>0</v>
      </c>
      <c r="P607">
        <v>0</v>
      </c>
      <c r="Q607">
        <v>823</v>
      </c>
      <c r="R607">
        <v>749</v>
      </c>
      <c r="S607">
        <v>74</v>
      </c>
      <c r="T607">
        <v>8.99</v>
      </c>
      <c r="U607">
        <v>11.06</v>
      </c>
      <c r="V607">
        <v>91.01</v>
      </c>
      <c r="W607">
        <v>91.01</v>
      </c>
      <c r="X607">
        <v>1</v>
      </c>
      <c r="Y607">
        <v>0.13</v>
      </c>
      <c r="Z607">
        <v>51</v>
      </c>
      <c r="AA607">
        <v>46</v>
      </c>
      <c r="AB607">
        <v>90.2</v>
      </c>
      <c r="AC607">
        <v>126</v>
      </c>
      <c r="AD607">
        <v>121</v>
      </c>
      <c r="AE607">
        <v>96.03</v>
      </c>
      <c r="AF607">
        <v>13.7531</v>
      </c>
      <c r="AG607">
        <v>10.2117</v>
      </c>
      <c r="AH607">
        <v>207.91</v>
      </c>
      <c r="AI607">
        <v>74.250169999999997</v>
      </c>
      <c r="AJ607" s="31">
        <f t="shared" ca="1" si="10"/>
        <v>5</v>
      </c>
      <c r="AK607" s="32">
        <v>0.12135922330097086</v>
      </c>
      <c r="AL607" s="33">
        <v>73.987699999999961</v>
      </c>
      <c r="AM607" s="26">
        <v>0</v>
      </c>
      <c r="AN607" s="26">
        <v>1</v>
      </c>
      <c r="AO607" s="26">
        <v>2</v>
      </c>
      <c r="AP607" s="26">
        <v>0</v>
      </c>
      <c r="AQ607" s="26">
        <v>5</v>
      </c>
      <c r="AR607">
        <v>0</v>
      </c>
      <c r="AS607">
        <v>1</v>
      </c>
      <c r="AT607">
        <v>0</v>
      </c>
      <c r="AU607">
        <v>6</v>
      </c>
    </row>
    <row r="608" spans="1:47" x14ac:dyDescent="0.25">
      <c r="A608" s="61">
        <v>41911.75</v>
      </c>
      <c r="B608" t="s">
        <v>330</v>
      </c>
      <c r="C608" t="s">
        <v>8</v>
      </c>
      <c r="D608" t="s">
        <v>621</v>
      </c>
      <c r="E608" t="s">
        <v>332</v>
      </c>
      <c r="F608" t="s">
        <v>632</v>
      </c>
      <c r="G608">
        <v>4</v>
      </c>
      <c r="H608">
        <v>64</v>
      </c>
      <c r="I608">
        <v>22</v>
      </c>
      <c r="J608">
        <v>14.9</v>
      </c>
      <c r="K608">
        <v>2099</v>
      </c>
      <c r="L608">
        <v>0</v>
      </c>
      <c r="M608">
        <v>0</v>
      </c>
      <c r="N608">
        <v>1843</v>
      </c>
      <c r="O608">
        <v>3</v>
      </c>
      <c r="P608">
        <v>0.16</v>
      </c>
      <c r="Q608">
        <v>811</v>
      </c>
      <c r="R608">
        <v>794</v>
      </c>
      <c r="S608">
        <v>0</v>
      </c>
      <c r="T608">
        <v>0</v>
      </c>
      <c r="U608">
        <v>12.07</v>
      </c>
      <c r="V608">
        <v>97.74</v>
      </c>
      <c r="W608">
        <v>97.9</v>
      </c>
      <c r="X608">
        <v>27</v>
      </c>
      <c r="Y608">
        <v>3.4</v>
      </c>
      <c r="Z608">
        <v>1472</v>
      </c>
      <c r="AA608">
        <v>1445</v>
      </c>
      <c r="AB608">
        <v>98.17</v>
      </c>
      <c r="AC608">
        <v>2442</v>
      </c>
      <c r="AD608">
        <v>2098</v>
      </c>
      <c r="AE608">
        <v>85.91</v>
      </c>
      <c r="AF608">
        <v>26.2517</v>
      </c>
      <c r="AG608">
        <v>26.0197</v>
      </c>
      <c r="AH608">
        <v>176.19</v>
      </c>
      <c r="AI608">
        <v>99.116249999999994</v>
      </c>
      <c r="AJ608" s="31">
        <f t="shared" ca="1" si="10"/>
        <v>5</v>
      </c>
      <c r="AK608" s="32">
        <v>1.8659295093296473</v>
      </c>
      <c r="AL608" s="33">
        <v>18.328600000000041</v>
      </c>
      <c r="AM608" s="26">
        <v>0</v>
      </c>
      <c r="AN608" s="26">
        <v>0</v>
      </c>
      <c r="AO608" s="26">
        <v>1</v>
      </c>
      <c r="AP608" s="26">
        <v>0</v>
      </c>
      <c r="AQ608" s="26">
        <v>0</v>
      </c>
      <c r="AR608">
        <v>0</v>
      </c>
      <c r="AS608">
        <v>1</v>
      </c>
      <c r="AT608">
        <v>0</v>
      </c>
      <c r="AU608">
        <v>6</v>
      </c>
    </row>
    <row r="609" spans="1:47" x14ac:dyDescent="0.25">
      <c r="A609" s="61">
        <v>41911.75</v>
      </c>
      <c r="B609" t="s">
        <v>330</v>
      </c>
      <c r="C609" t="s">
        <v>6</v>
      </c>
      <c r="D609" t="s">
        <v>335</v>
      </c>
      <c r="E609" t="s">
        <v>333</v>
      </c>
      <c r="F609" t="s">
        <v>340</v>
      </c>
      <c r="G609">
        <v>2</v>
      </c>
      <c r="H609">
        <v>24</v>
      </c>
      <c r="I609">
        <v>12</v>
      </c>
      <c r="J609">
        <v>6.6150000000000002</v>
      </c>
      <c r="K609">
        <v>846</v>
      </c>
      <c r="L609">
        <v>0</v>
      </c>
      <c r="M609">
        <v>0</v>
      </c>
      <c r="N609">
        <v>722</v>
      </c>
      <c r="O609">
        <v>1</v>
      </c>
      <c r="P609">
        <v>0.14000000000000001</v>
      </c>
      <c r="Q609">
        <v>207</v>
      </c>
      <c r="R609">
        <v>207</v>
      </c>
      <c r="S609">
        <v>0</v>
      </c>
      <c r="T609">
        <v>0</v>
      </c>
      <c r="U609">
        <v>48.31</v>
      </c>
      <c r="V609">
        <v>99.86</v>
      </c>
      <c r="W609">
        <v>100</v>
      </c>
      <c r="X609">
        <v>14</v>
      </c>
      <c r="Y609">
        <v>6.76</v>
      </c>
      <c r="Z609">
        <v>709</v>
      </c>
      <c r="AA609">
        <v>444</v>
      </c>
      <c r="AB609">
        <v>62.62</v>
      </c>
      <c r="AC609">
        <v>693</v>
      </c>
      <c r="AD609">
        <v>532</v>
      </c>
      <c r="AE609">
        <v>76.77</v>
      </c>
      <c r="AF609">
        <v>3.6936</v>
      </c>
      <c r="AG609">
        <v>1.6786000000000001</v>
      </c>
      <c r="AH609">
        <v>55.84</v>
      </c>
      <c r="AI609">
        <v>45.446179999999998</v>
      </c>
      <c r="AJ609" s="31">
        <f t="shared" ca="1" si="10"/>
        <v>5</v>
      </c>
      <c r="AK609" s="32">
        <v>4.7457627118644066</v>
      </c>
      <c r="AL609" s="33">
        <v>0.28980000000000117</v>
      </c>
      <c r="AM609" s="26">
        <v>0</v>
      </c>
      <c r="AN609" s="26">
        <v>0</v>
      </c>
      <c r="AO609" s="26">
        <v>1</v>
      </c>
      <c r="AP609" s="26">
        <v>2</v>
      </c>
      <c r="AQ609" s="26">
        <v>0</v>
      </c>
      <c r="AR609">
        <v>1</v>
      </c>
      <c r="AS609">
        <v>0</v>
      </c>
      <c r="AT609">
        <v>7</v>
      </c>
      <c r="AU609">
        <v>0</v>
      </c>
    </row>
    <row r="610" spans="1:47" x14ac:dyDescent="0.25">
      <c r="A610" s="61">
        <v>41911.791666666664</v>
      </c>
      <c r="B610" t="s">
        <v>330</v>
      </c>
      <c r="C610" t="s">
        <v>6</v>
      </c>
      <c r="D610" t="s">
        <v>10563</v>
      </c>
      <c r="E610" t="s">
        <v>333</v>
      </c>
      <c r="F610" t="s">
        <v>3005</v>
      </c>
      <c r="G610">
        <v>2</v>
      </c>
      <c r="H610">
        <v>24</v>
      </c>
      <c r="I610">
        <v>12</v>
      </c>
      <c r="J610">
        <v>6.6150000000000002</v>
      </c>
      <c r="K610">
        <v>1790</v>
      </c>
      <c r="L610">
        <v>0</v>
      </c>
      <c r="M610">
        <v>0</v>
      </c>
      <c r="N610">
        <v>1712</v>
      </c>
      <c r="O610">
        <v>3</v>
      </c>
      <c r="P610">
        <v>0.18</v>
      </c>
      <c r="Q610">
        <v>654</v>
      </c>
      <c r="R610">
        <v>640</v>
      </c>
      <c r="S610">
        <v>0</v>
      </c>
      <c r="T610">
        <v>0</v>
      </c>
      <c r="U610">
        <v>14.96</v>
      </c>
      <c r="V610">
        <v>97.69</v>
      </c>
      <c r="W610">
        <v>97.86</v>
      </c>
      <c r="X610">
        <v>7</v>
      </c>
      <c r="Y610">
        <v>1.0900000000000001</v>
      </c>
      <c r="Z610">
        <v>1431</v>
      </c>
      <c r="AA610">
        <v>1421</v>
      </c>
      <c r="AB610">
        <v>99.3</v>
      </c>
      <c r="AC610">
        <v>1545</v>
      </c>
      <c r="AD610">
        <v>1431</v>
      </c>
      <c r="AE610">
        <v>92.62</v>
      </c>
      <c r="AF610">
        <v>8.8402999999999992</v>
      </c>
      <c r="AG610">
        <v>8.8361000000000001</v>
      </c>
      <c r="AH610">
        <v>133.63999999999999</v>
      </c>
      <c r="AI610">
        <v>99.952489999999997</v>
      </c>
      <c r="AJ610" s="31">
        <f t="shared" ca="1" si="10"/>
        <v>5</v>
      </c>
      <c r="AK610" s="32">
        <v>1.0769230769230769</v>
      </c>
      <c r="AL610" s="33">
        <v>15.107400000000016</v>
      </c>
      <c r="AM610" s="26">
        <v>0</v>
      </c>
      <c r="AN610" s="26">
        <v>0</v>
      </c>
      <c r="AO610" s="26">
        <v>1</v>
      </c>
      <c r="AP610" s="26">
        <v>0</v>
      </c>
      <c r="AQ610" s="26">
        <v>1</v>
      </c>
      <c r="AR610">
        <v>0</v>
      </c>
      <c r="AS610">
        <v>1</v>
      </c>
      <c r="AT610">
        <v>0</v>
      </c>
      <c r="AU610">
        <v>7</v>
      </c>
    </row>
    <row r="611" spans="1:47" x14ac:dyDescent="0.25">
      <c r="A611" s="61">
        <v>41911.75</v>
      </c>
      <c r="B611" t="s">
        <v>330</v>
      </c>
      <c r="C611" t="s">
        <v>6</v>
      </c>
      <c r="D611" t="s">
        <v>624</v>
      </c>
      <c r="E611" t="s">
        <v>333</v>
      </c>
      <c r="F611" t="s">
        <v>858</v>
      </c>
      <c r="G611">
        <v>2</v>
      </c>
      <c r="H611">
        <v>24</v>
      </c>
      <c r="I611">
        <v>12</v>
      </c>
      <c r="J611">
        <v>6.6150000000000002</v>
      </c>
      <c r="K611">
        <v>1915</v>
      </c>
      <c r="L611">
        <v>0</v>
      </c>
      <c r="M611">
        <v>0</v>
      </c>
      <c r="N611">
        <v>1764</v>
      </c>
      <c r="O611">
        <v>3</v>
      </c>
      <c r="P611">
        <v>0.17</v>
      </c>
      <c r="Q611">
        <v>579</v>
      </c>
      <c r="R611">
        <v>554</v>
      </c>
      <c r="S611">
        <v>0</v>
      </c>
      <c r="T611">
        <v>0</v>
      </c>
      <c r="U611">
        <v>16.53</v>
      </c>
      <c r="V611">
        <v>95.52</v>
      </c>
      <c r="W611">
        <v>95.68</v>
      </c>
      <c r="X611">
        <v>8</v>
      </c>
      <c r="Y611">
        <v>1.44</v>
      </c>
      <c r="Z611">
        <v>1796</v>
      </c>
      <c r="AA611">
        <v>1761</v>
      </c>
      <c r="AB611">
        <v>98.05</v>
      </c>
      <c r="AC611">
        <v>2259</v>
      </c>
      <c r="AD611">
        <v>2102</v>
      </c>
      <c r="AE611">
        <v>93.05</v>
      </c>
      <c r="AF611">
        <v>11.3467</v>
      </c>
      <c r="AG611">
        <v>11.3467</v>
      </c>
      <c r="AH611">
        <v>171.53</v>
      </c>
      <c r="AI611">
        <v>100</v>
      </c>
      <c r="AJ611" s="31">
        <f t="shared" ca="1" si="10"/>
        <v>5</v>
      </c>
      <c r="AK611" s="32">
        <v>0.8938547486033519</v>
      </c>
      <c r="AL611" s="33">
        <v>25.939200000000024</v>
      </c>
      <c r="AM611" s="26">
        <v>0</v>
      </c>
      <c r="AN611" s="26">
        <v>0</v>
      </c>
      <c r="AO611" s="26">
        <v>1</v>
      </c>
      <c r="AP611" s="26">
        <v>0</v>
      </c>
      <c r="AQ611" s="26">
        <v>0</v>
      </c>
      <c r="AR611">
        <v>0</v>
      </c>
      <c r="AS611">
        <v>1</v>
      </c>
      <c r="AT611">
        <v>0</v>
      </c>
      <c r="AU611">
        <v>7</v>
      </c>
    </row>
    <row r="612" spans="1:47" x14ac:dyDescent="0.25">
      <c r="A612" s="61">
        <v>41911.75</v>
      </c>
      <c r="B612" t="s">
        <v>330</v>
      </c>
      <c r="C612" t="s">
        <v>6</v>
      </c>
      <c r="D612" t="s">
        <v>625</v>
      </c>
      <c r="E612" t="s">
        <v>333</v>
      </c>
      <c r="F612" t="s">
        <v>1449</v>
      </c>
      <c r="G612">
        <v>2</v>
      </c>
      <c r="H612">
        <v>24</v>
      </c>
      <c r="I612">
        <v>12</v>
      </c>
      <c r="J612">
        <v>6.6150000000000002</v>
      </c>
      <c r="K612">
        <v>2944</v>
      </c>
      <c r="L612">
        <v>0</v>
      </c>
      <c r="M612">
        <v>0</v>
      </c>
      <c r="N612">
        <v>2643</v>
      </c>
      <c r="O612">
        <v>8</v>
      </c>
      <c r="P612">
        <v>0.3</v>
      </c>
      <c r="Q612">
        <v>936</v>
      </c>
      <c r="R612">
        <v>904</v>
      </c>
      <c r="S612">
        <v>0</v>
      </c>
      <c r="T612">
        <v>0</v>
      </c>
      <c r="U612">
        <v>10.32</v>
      </c>
      <c r="V612">
        <v>96.29</v>
      </c>
      <c r="W612">
        <v>96.58</v>
      </c>
      <c r="X612">
        <v>11</v>
      </c>
      <c r="Y612">
        <v>1.22</v>
      </c>
      <c r="Z612">
        <v>3235</v>
      </c>
      <c r="AA612">
        <v>3208</v>
      </c>
      <c r="AB612">
        <v>99.17</v>
      </c>
      <c r="AC612">
        <v>3433</v>
      </c>
      <c r="AD612">
        <v>3271</v>
      </c>
      <c r="AE612">
        <v>95.28</v>
      </c>
      <c r="AF612">
        <v>10.4994</v>
      </c>
      <c r="AG612">
        <v>10.1478</v>
      </c>
      <c r="AH612">
        <v>158.72</v>
      </c>
      <c r="AI612">
        <v>96.651240000000001</v>
      </c>
      <c r="AJ612" s="31">
        <f t="shared" ca="1" si="10"/>
        <v>5</v>
      </c>
      <c r="AK612" s="32">
        <v>1.1375387797311272</v>
      </c>
      <c r="AL612" s="33">
        <v>34.725599999999943</v>
      </c>
      <c r="AM612" s="26">
        <v>0</v>
      </c>
      <c r="AN612" s="26">
        <v>0</v>
      </c>
      <c r="AO612" s="26">
        <v>1</v>
      </c>
      <c r="AP612" s="26">
        <v>0</v>
      </c>
      <c r="AQ612" s="26">
        <v>1</v>
      </c>
      <c r="AR612">
        <v>0</v>
      </c>
      <c r="AS612">
        <v>1</v>
      </c>
      <c r="AT612">
        <v>0</v>
      </c>
      <c r="AU612">
        <v>7</v>
      </c>
    </row>
    <row r="613" spans="1:47" x14ac:dyDescent="0.25">
      <c r="A613" s="61">
        <v>41911.75</v>
      </c>
      <c r="B613" t="s">
        <v>330</v>
      </c>
      <c r="C613" t="s">
        <v>6</v>
      </c>
      <c r="D613" t="s">
        <v>335</v>
      </c>
      <c r="E613" t="s">
        <v>333</v>
      </c>
      <c r="F613" t="s">
        <v>373</v>
      </c>
      <c r="G613">
        <v>2</v>
      </c>
      <c r="H613">
        <v>24</v>
      </c>
      <c r="I613">
        <v>12</v>
      </c>
      <c r="J613">
        <v>6.6150000000000002</v>
      </c>
      <c r="K613">
        <v>1258</v>
      </c>
      <c r="L613">
        <v>0</v>
      </c>
      <c r="M613">
        <v>0</v>
      </c>
      <c r="N613">
        <v>1110</v>
      </c>
      <c r="O613">
        <v>5</v>
      </c>
      <c r="P613">
        <v>0.45</v>
      </c>
      <c r="Q613">
        <v>293</v>
      </c>
      <c r="R613">
        <v>293</v>
      </c>
      <c r="S613">
        <v>0</v>
      </c>
      <c r="T613">
        <v>0</v>
      </c>
      <c r="U613">
        <v>34.130000000000003</v>
      </c>
      <c r="V613">
        <v>99.55</v>
      </c>
      <c r="W613">
        <v>100</v>
      </c>
      <c r="X613">
        <v>28</v>
      </c>
      <c r="Y613">
        <v>9.56</v>
      </c>
      <c r="Z613">
        <v>701</v>
      </c>
      <c r="AA613">
        <v>458</v>
      </c>
      <c r="AB613">
        <v>65.34</v>
      </c>
      <c r="AC613">
        <v>620</v>
      </c>
      <c r="AD613">
        <v>484</v>
      </c>
      <c r="AE613">
        <v>78.06</v>
      </c>
      <c r="AF613">
        <v>4.6327999999999996</v>
      </c>
      <c r="AG613">
        <v>2.3738999999999999</v>
      </c>
      <c r="AH613">
        <v>70.03</v>
      </c>
      <c r="AI613">
        <v>51.241149999999998</v>
      </c>
      <c r="AJ613" s="31">
        <f t="shared" ca="1" si="10"/>
        <v>5</v>
      </c>
      <c r="AK613" s="32">
        <v>8.7774294670846391</v>
      </c>
      <c r="AL613" s="33">
        <v>1.3185000000000082</v>
      </c>
      <c r="AM613" s="26">
        <v>1</v>
      </c>
      <c r="AN613" s="26">
        <v>0</v>
      </c>
      <c r="AO613" s="26">
        <v>2</v>
      </c>
      <c r="AP613" s="26">
        <v>2</v>
      </c>
      <c r="AQ613" s="26">
        <v>0</v>
      </c>
      <c r="AR613">
        <v>1</v>
      </c>
      <c r="AS613">
        <v>0</v>
      </c>
      <c r="AT613">
        <v>7</v>
      </c>
      <c r="AU613">
        <v>0</v>
      </c>
    </row>
    <row r="614" spans="1:47" x14ac:dyDescent="0.25">
      <c r="A614" s="61">
        <v>41911.75</v>
      </c>
      <c r="B614" t="s">
        <v>330</v>
      </c>
      <c r="C614" t="s">
        <v>6</v>
      </c>
      <c r="D614" t="s">
        <v>730</v>
      </c>
      <c r="E614" t="s">
        <v>333</v>
      </c>
      <c r="F614" t="s">
        <v>731</v>
      </c>
      <c r="G614">
        <v>2</v>
      </c>
      <c r="H614">
        <v>24</v>
      </c>
      <c r="I614">
        <v>12</v>
      </c>
      <c r="J614">
        <v>6.6150000000000002</v>
      </c>
      <c r="K614">
        <v>1751</v>
      </c>
      <c r="L614">
        <v>0</v>
      </c>
      <c r="M614">
        <v>0</v>
      </c>
      <c r="N614">
        <v>1664</v>
      </c>
      <c r="O614">
        <v>0</v>
      </c>
      <c r="P614">
        <v>0</v>
      </c>
      <c r="Q614">
        <v>596</v>
      </c>
      <c r="R614">
        <v>582</v>
      </c>
      <c r="S614">
        <v>0</v>
      </c>
      <c r="T614">
        <v>0</v>
      </c>
      <c r="U614">
        <v>16.38</v>
      </c>
      <c r="V614">
        <v>97.65</v>
      </c>
      <c r="W614">
        <v>97.65</v>
      </c>
      <c r="X614">
        <v>7</v>
      </c>
      <c r="Y614">
        <v>1.2</v>
      </c>
      <c r="Z614">
        <v>747</v>
      </c>
      <c r="AA614">
        <v>744</v>
      </c>
      <c r="AB614">
        <v>99.6</v>
      </c>
      <c r="AC614">
        <v>953</v>
      </c>
      <c r="AD614">
        <v>940</v>
      </c>
      <c r="AE614">
        <v>98.64</v>
      </c>
      <c r="AF614">
        <v>10.1097</v>
      </c>
      <c r="AG614">
        <v>9.4619</v>
      </c>
      <c r="AH614">
        <v>152.83000000000001</v>
      </c>
      <c r="AI614">
        <v>93.592290000000006</v>
      </c>
      <c r="AJ614" s="31">
        <f t="shared" ca="1" si="10"/>
        <v>5</v>
      </c>
      <c r="AK614" s="32">
        <v>0.89974293059125965</v>
      </c>
      <c r="AL614" s="33">
        <v>14.005999999999966</v>
      </c>
      <c r="AM614" s="26">
        <v>0</v>
      </c>
      <c r="AN614" s="26">
        <v>0</v>
      </c>
      <c r="AO614" s="26">
        <v>1</v>
      </c>
      <c r="AP614" s="26">
        <v>0</v>
      </c>
      <c r="AQ614" s="26">
        <v>0</v>
      </c>
      <c r="AR614">
        <v>0</v>
      </c>
      <c r="AS614">
        <v>1</v>
      </c>
      <c r="AT614">
        <v>1</v>
      </c>
      <c r="AU614">
        <v>6</v>
      </c>
    </row>
    <row r="615" spans="1:47" x14ac:dyDescent="0.25">
      <c r="A615" s="61">
        <v>41912.708333333336</v>
      </c>
      <c r="B615" t="s">
        <v>232</v>
      </c>
      <c r="C615" t="s">
        <v>20</v>
      </c>
      <c r="D615" t="s">
        <v>781</v>
      </c>
      <c r="E615" t="s">
        <v>233</v>
      </c>
      <c r="F615" t="s">
        <v>1140</v>
      </c>
      <c r="G615">
        <v>2</v>
      </c>
      <c r="H615">
        <v>23</v>
      </c>
      <c r="I615">
        <v>10.18</v>
      </c>
      <c r="J615">
        <v>5.08</v>
      </c>
      <c r="K615">
        <v>451</v>
      </c>
      <c r="L615">
        <v>0</v>
      </c>
      <c r="M615">
        <v>0</v>
      </c>
      <c r="N615">
        <v>451</v>
      </c>
      <c r="O615">
        <v>0</v>
      </c>
      <c r="P615">
        <v>0</v>
      </c>
      <c r="Q615">
        <v>36</v>
      </c>
      <c r="R615">
        <v>36</v>
      </c>
      <c r="S615">
        <v>0</v>
      </c>
      <c r="T615">
        <v>0</v>
      </c>
      <c r="U615">
        <v>0</v>
      </c>
      <c r="V615">
        <v>0</v>
      </c>
      <c r="W615">
        <v>36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0.56000000000000005</v>
      </c>
      <c r="AG615">
        <v>0</v>
      </c>
      <c r="AH615">
        <v>11.04</v>
      </c>
      <c r="AI615">
        <v>0</v>
      </c>
      <c r="AJ615" s="31">
        <f t="shared" ca="1" si="10"/>
        <v>4</v>
      </c>
      <c r="AK615" s="32">
        <v>0</v>
      </c>
      <c r="AL615" s="33">
        <v>36</v>
      </c>
      <c r="AM615" s="26">
        <v>0</v>
      </c>
      <c r="AN615" s="26">
        <v>1</v>
      </c>
      <c r="AO615" s="26">
        <v>2</v>
      </c>
      <c r="AP615" s="26">
        <v>0</v>
      </c>
      <c r="AQ615" s="26">
        <v>1</v>
      </c>
      <c r="AR615">
        <v>0</v>
      </c>
      <c r="AS615">
        <v>1</v>
      </c>
      <c r="AT615">
        <v>0</v>
      </c>
      <c r="AU615">
        <v>1</v>
      </c>
    </row>
    <row r="616" spans="1:47" x14ac:dyDescent="0.25">
      <c r="A616" s="61">
        <v>41912.708333333336</v>
      </c>
      <c r="B616" t="s">
        <v>232</v>
      </c>
      <c r="C616" t="s">
        <v>20</v>
      </c>
      <c r="D616" t="s">
        <v>781</v>
      </c>
      <c r="E616" t="s">
        <v>233</v>
      </c>
      <c r="F616" t="s">
        <v>898</v>
      </c>
      <c r="G616">
        <v>2</v>
      </c>
      <c r="H616">
        <v>23</v>
      </c>
      <c r="I616">
        <v>10.53</v>
      </c>
      <c r="J616">
        <v>5.84</v>
      </c>
      <c r="K616">
        <v>313</v>
      </c>
      <c r="L616">
        <v>0</v>
      </c>
      <c r="M616">
        <v>0</v>
      </c>
      <c r="N616">
        <v>313</v>
      </c>
      <c r="O616">
        <v>1</v>
      </c>
      <c r="P616">
        <v>0.32</v>
      </c>
      <c r="Q616">
        <v>25</v>
      </c>
      <c r="R616">
        <v>25</v>
      </c>
      <c r="S616">
        <v>0</v>
      </c>
      <c r="T616">
        <v>0</v>
      </c>
      <c r="U616">
        <v>0</v>
      </c>
      <c r="V616">
        <v>0</v>
      </c>
      <c r="W616">
        <v>25</v>
      </c>
      <c r="X616">
        <v>1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0.81</v>
      </c>
      <c r="AG616">
        <v>0</v>
      </c>
      <c r="AH616">
        <v>13.79</v>
      </c>
      <c r="AI616">
        <v>0</v>
      </c>
      <c r="AJ616" s="31">
        <f t="shared" ca="1" si="10"/>
        <v>4</v>
      </c>
      <c r="AK616" s="32">
        <v>4</v>
      </c>
      <c r="AL616" s="33">
        <v>25</v>
      </c>
      <c r="AM616" s="26">
        <v>0</v>
      </c>
      <c r="AN616" s="26">
        <v>1</v>
      </c>
      <c r="AO616" s="26">
        <v>2</v>
      </c>
      <c r="AP616" s="26">
        <v>0</v>
      </c>
      <c r="AQ616" s="26">
        <v>2</v>
      </c>
      <c r="AR616">
        <v>0</v>
      </c>
      <c r="AS616">
        <v>1</v>
      </c>
      <c r="AT616">
        <v>0</v>
      </c>
      <c r="AU616">
        <v>2</v>
      </c>
    </row>
    <row r="617" spans="1:47" x14ac:dyDescent="0.25">
      <c r="A617" s="61">
        <v>41912.708333333336</v>
      </c>
      <c r="B617" t="s">
        <v>232</v>
      </c>
      <c r="C617" t="s">
        <v>14</v>
      </c>
      <c r="D617" t="s">
        <v>4525</v>
      </c>
      <c r="E617" t="s">
        <v>233</v>
      </c>
      <c r="F617" t="s">
        <v>4528</v>
      </c>
      <c r="G617">
        <v>2</v>
      </c>
      <c r="H617">
        <v>31</v>
      </c>
      <c r="I617">
        <v>7.67</v>
      </c>
      <c r="J617">
        <v>3.63</v>
      </c>
      <c r="K617">
        <v>1292</v>
      </c>
      <c r="L617">
        <v>0</v>
      </c>
      <c r="M617">
        <v>0</v>
      </c>
      <c r="N617">
        <v>1292</v>
      </c>
      <c r="O617">
        <v>2</v>
      </c>
      <c r="P617">
        <v>0.15</v>
      </c>
      <c r="Q617">
        <v>197</v>
      </c>
      <c r="R617">
        <v>197</v>
      </c>
      <c r="S617">
        <v>0</v>
      </c>
      <c r="T617">
        <v>0</v>
      </c>
      <c r="U617">
        <v>100</v>
      </c>
      <c r="V617">
        <v>99.85</v>
      </c>
      <c r="W617">
        <v>197</v>
      </c>
      <c r="X617">
        <v>6</v>
      </c>
      <c r="Y617">
        <v>3.13</v>
      </c>
      <c r="Z617">
        <v>95</v>
      </c>
      <c r="AA617">
        <v>93</v>
      </c>
      <c r="AB617">
        <v>97.89</v>
      </c>
      <c r="AC617">
        <v>89</v>
      </c>
      <c r="AD617">
        <v>88</v>
      </c>
      <c r="AE617">
        <v>98.88</v>
      </c>
      <c r="AF617">
        <v>2.7</v>
      </c>
      <c r="AG617">
        <v>2.2000000000000002</v>
      </c>
      <c r="AH617">
        <v>74.44</v>
      </c>
      <c r="AI617">
        <v>81.48</v>
      </c>
      <c r="AJ617" s="31">
        <f t="shared" ca="1" si="10"/>
        <v>4</v>
      </c>
      <c r="AK617" s="32">
        <v>3.125</v>
      </c>
      <c r="AL617" s="33">
        <v>0.2955000000000112</v>
      </c>
      <c r="AM617" s="26">
        <v>0</v>
      </c>
      <c r="AN617" s="26">
        <v>0</v>
      </c>
      <c r="AO617" s="26">
        <v>1</v>
      </c>
      <c r="AP617" s="26">
        <v>0</v>
      </c>
      <c r="AQ617" s="26">
        <v>0</v>
      </c>
      <c r="AR617">
        <v>1</v>
      </c>
      <c r="AS617">
        <v>0</v>
      </c>
      <c r="AT617">
        <v>1</v>
      </c>
      <c r="AU617">
        <v>0</v>
      </c>
    </row>
    <row r="618" spans="1:47" x14ac:dyDescent="0.25">
      <c r="A618" s="61">
        <v>41912.75</v>
      </c>
      <c r="B618" t="s">
        <v>232</v>
      </c>
      <c r="C618" t="s">
        <v>20</v>
      </c>
      <c r="D618" t="s">
        <v>4266</v>
      </c>
      <c r="E618" t="s">
        <v>233</v>
      </c>
      <c r="F618" t="s">
        <v>4269</v>
      </c>
      <c r="G618">
        <v>1</v>
      </c>
      <c r="H618">
        <v>23</v>
      </c>
      <c r="I618">
        <v>7.42</v>
      </c>
      <c r="J618">
        <v>2.93</v>
      </c>
      <c r="K618">
        <v>971</v>
      </c>
      <c r="L618">
        <v>0</v>
      </c>
      <c r="M618">
        <v>0</v>
      </c>
      <c r="N618">
        <v>971</v>
      </c>
      <c r="O618">
        <v>5</v>
      </c>
      <c r="P618">
        <v>0.51</v>
      </c>
      <c r="Q618">
        <v>251</v>
      </c>
      <c r="R618">
        <v>246</v>
      </c>
      <c r="S618">
        <v>0</v>
      </c>
      <c r="T618">
        <v>0</v>
      </c>
      <c r="U618">
        <v>98.01</v>
      </c>
      <c r="V618">
        <v>97.51</v>
      </c>
      <c r="W618">
        <v>246</v>
      </c>
      <c r="X618">
        <v>0</v>
      </c>
      <c r="Y618">
        <v>0</v>
      </c>
      <c r="Z618">
        <v>2239</v>
      </c>
      <c r="AA618">
        <v>2221.98</v>
      </c>
      <c r="AB618">
        <v>99.24</v>
      </c>
      <c r="AC618">
        <v>2290</v>
      </c>
      <c r="AD618">
        <v>2273.9699999999998</v>
      </c>
      <c r="AE618">
        <v>99.3</v>
      </c>
      <c r="AF618">
        <v>6.83</v>
      </c>
      <c r="AG618">
        <v>6.7055550000000004</v>
      </c>
      <c r="AH618">
        <v>232.82</v>
      </c>
      <c r="AI618">
        <v>98.13</v>
      </c>
      <c r="AJ618" s="31">
        <f t="shared" ca="1" si="10"/>
        <v>4</v>
      </c>
      <c r="AK618" s="32">
        <v>0</v>
      </c>
      <c r="AL618" s="33">
        <v>6.2498999999999878</v>
      </c>
      <c r="AM618" s="26">
        <v>0</v>
      </c>
      <c r="AN618" s="26">
        <v>0</v>
      </c>
      <c r="AO618" s="26">
        <v>1</v>
      </c>
      <c r="AP618" s="26">
        <v>0</v>
      </c>
      <c r="AQ618" s="26">
        <v>0</v>
      </c>
      <c r="AR618">
        <v>0</v>
      </c>
      <c r="AS618">
        <v>1</v>
      </c>
      <c r="AT618">
        <v>0</v>
      </c>
      <c r="AU618">
        <v>2</v>
      </c>
    </row>
    <row r="619" spans="1:47" x14ac:dyDescent="0.25">
      <c r="A619" s="61">
        <v>41912.75</v>
      </c>
      <c r="B619" t="s">
        <v>232</v>
      </c>
      <c r="C619" t="s">
        <v>14</v>
      </c>
      <c r="D619" t="s">
        <v>4460</v>
      </c>
      <c r="E619" t="s">
        <v>233</v>
      </c>
      <c r="F619" t="s">
        <v>4461</v>
      </c>
      <c r="G619">
        <v>2</v>
      </c>
      <c r="H619">
        <v>31</v>
      </c>
      <c r="I619">
        <v>7.94</v>
      </c>
      <c r="J619">
        <v>3.63</v>
      </c>
      <c r="K619">
        <v>958</v>
      </c>
      <c r="L619">
        <v>0</v>
      </c>
      <c r="M619">
        <v>0</v>
      </c>
      <c r="N619">
        <v>958</v>
      </c>
      <c r="O619">
        <v>0</v>
      </c>
      <c r="P619">
        <v>0</v>
      </c>
      <c r="Q619">
        <v>248</v>
      </c>
      <c r="R619">
        <v>248</v>
      </c>
      <c r="S619">
        <v>0</v>
      </c>
      <c r="T619">
        <v>0</v>
      </c>
      <c r="U619">
        <v>100</v>
      </c>
      <c r="V619">
        <v>100</v>
      </c>
      <c r="W619">
        <v>248</v>
      </c>
      <c r="X619">
        <v>7</v>
      </c>
      <c r="Y619">
        <v>2.98</v>
      </c>
      <c r="Z619">
        <v>354</v>
      </c>
      <c r="AA619">
        <v>352.02</v>
      </c>
      <c r="AB619">
        <v>99.44</v>
      </c>
      <c r="AC619">
        <v>342</v>
      </c>
      <c r="AD619">
        <v>338.99</v>
      </c>
      <c r="AE619">
        <v>99.12</v>
      </c>
      <c r="AF619">
        <v>3.63</v>
      </c>
      <c r="AG619">
        <v>3.0777779999999999</v>
      </c>
      <c r="AH619">
        <v>100.02</v>
      </c>
      <c r="AI619">
        <v>84.84</v>
      </c>
      <c r="AJ619" s="31">
        <f t="shared" ca="1" si="10"/>
        <v>4</v>
      </c>
      <c r="AK619" s="32">
        <v>2.979103715367919</v>
      </c>
      <c r="AL619" s="33">
        <v>0</v>
      </c>
      <c r="AM619" s="26">
        <v>0</v>
      </c>
      <c r="AN619" s="26">
        <v>0</v>
      </c>
      <c r="AO619" s="26">
        <v>1</v>
      </c>
      <c r="AP619" s="26">
        <v>0</v>
      </c>
      <c r="AQ619" s="26">
        <v>0</v>
      </c>
      <c r="AR619">
        <v>1</v>
      </c>
      <c r="AS619">
        <v>0</v>
      </c>
      <c r="AT619">
        <v>1</v>
      </c>
      <c r="AU619">
        <v>0</v>
      </c>
    </row>
    <row r="620" spans="1:47" x14ac:dyDescent="0.25">
      <c r="A620" s="61">
        <v>41912.75</v>
      </c>
      <c r="B620" t="s">
        <v>232</v>
      </c>
      <c r="C620" t="s">
        <v>7</v>
      </c>
      <c r="D620" t="s">
        <v>410</v>
      </c>
      <c r="E620" t="s">
        <v>233</v>
      </c>
      <c r="F620" t="s">
        <v>455</v>
      </c>
      <c r="G620">
        <v>3</v>
      </c>
      <c r="H620">
        <v>39</v>
      </c>
      <c r="I620">
        <v>16.260000000000002</v>
      </c>
      <c r="J620">
        <v>9.83</v>
      </c>
      <c r="K620">
        <v>3738</v>
      </c>
      <c r="L620">
        <v>0</v>
      </c>
      <c r="M620">
        <v>0</v>
      </c>
      <c r="N620">
        <v>3738</v>
      </c>
      <c r="O620">
        <v>108</v>
      </c>
      <c r="P620">
        <v>2.89</v>
      </c>
      <c r="Q620">
        <v>824</v>
      </c>
      <c r="R620">
        <v>819</v>
      </c>
      <c r="S620">
        <v>0</v>
      </c>
      <c r="T620">
        <v>0</v>
      </c>
      <c r="U620">
        <v>99.39</v>
      </c>
      <c r="V620">
        <v>96.52</v>
      </c>
      <c r="W620">
        <v>819</v>
      </c>
      <c r="X620">
        <v>8</v>
      </c>
      <c r="Y620">
        <v>1.05</v>
      </c>
      <c r="Z620">
        <v>98</v>
      </c>
      <c r="AA620">
        <v>94</v>
      </c>
      <c r="AB620">
        <v>95.92</v>
      </c>
      <c r="AC620">
        <v>44</v>
      </c>
      <c r="AD620">
        <v>40</v>
      </c>
      <c r="AE620">
        <v>90.91</v>
      </c>
      <c r="AF620">
        <v>9.98</v>
      </c>
      <c r="AG620">
        <v>3.5222220000000002</v>
      </c>
      <c r="AH620">
        <v>101.58</v>
      </c>
      <c r="AI620">
        <v>35.28</v>
      </c>
      <c r="AJ620" s="31">
        <f t="shared" ca="1" si="10"/>
        <v>4</v>
      </c>
      <c r="AK620" s="32">
        <v>1.0457516339869279</v>
      </c>
      <c r="AL620" s="33">
        <v>28.675200000000032</v>
      </c>
      <c r="AM620" s="26">
        <v>0</v>
      </c>
      <c r="AN620" s="26">
        <v>0</v>
      </c>
      <c r="AO620" s="26">
        <v>1</v>
      </c>
      <c r="AP620" s="26">
        <v>0</v>
      </c>
      <c r="AQ620" s="26">
        <v>0</v>
      </c>
      <c r="AR620">
        <v>0</v>
      </c>
      <c r="AS620">
        <v>1</v>
      </c>
      <c r="AT620">
        <v>0</v>
      </c>
      <c r="AU620">
        <v>7</v>
      </c>
    </row>
    <row r="621" spans="1:47" x14ac:dyDescent="0.25">
      <c r="A621" s="61">
        <v>41912.75</v>
      </c>
      <c r="B621" t="s">
        <v>232</v>
      </c>
      <c r="C621" t="s">
        <v>7</v>
      </c>
      <c r="D621" t="s">
        <v>410</v>
      </c>
      <c r="E621" t="s">
        <v>233</v>
      </c>
      <c r="F621" t="s">
        <v>411</v>
      </c>
      <c r="G621">
        <v>4</v>
      </c>
      <c r="H621">
        <v>55</v>
      </c>
      <c r="I621">
        <v>22.11</v>
      </c>
      <c r="J621">
        <v>14.9</v>
      </c>
      <c r="K621">
        <v>2887</v>
      </c>
      <c r="L621">
        <v>0</v>
      </c>
      <c r="M621">
        <v>0</v>
      </c>
      <c r="N621">
        <v>2887</v>
      </c>
      <c r="O621">
        <v>96</v>
      </c>
      <c r="P621">
        <v>3.33</v>
      </c>
      <c r="Q621">
        <v>871</v>
      </c>
      <c r="R621">
        <v>864</v>
      </c>
      <c r="S621">
        <v>0</v>
      </c>
      <c r="T621">
        <v>0</v>
      </c>
      <c r="U621">
        <v>99.2</v>
      </c>
      <c r="V621">
        <v>95.9</v>
      </c>
      <c r="W621">
        <v>864</v>
      </c>
      <c r="X621">
        <v>10</v>
      </c>
      <c r="Y621">
        <v>1.19</v>
      </c>
      <c r="Z621">
        <v>64</v>
      </c>
      <c r="AA621">
        <v>60</v>
      </c>
      <c r="AB621">
        <v>93.75</v>
      </c>
      <c r="AC621">
        <v>39</v>
      </c>
      <c r="AD621">
        <v>39</v>
      </c>
      <c r="AE621">
        <v>100</v>
      </c>
      <c r="AF621">
        <v>12.19</v>
      </c>
      <c r="AG621">
        <v>2.9666670000000002</v>
      </c>
      <c r="AH621">
        <v>81.84</v>
      </c>
      <c r="AI621">
        <v>24.33</v>
      </c>
      <c r="AJ621" s="31">
        <f t="shared" ca="1" si="10"/>
        <v>4</v>
      </c>
      <c r="AK621" s="32">
        <v>1.1862396204033214</v>
      </c>
      <c r="AL621" s="33">
        <v>35.710999999999949</v>
      </c>
      <c r="AM621" s="26">
        <v>0</v>
      </c>
      <c r="AN621" s="26">
        <v>0</v>
      </c>
      <c r="AO621" s="26">
        <v>1</v>
      </c>
      <c r="AP621" s="26">
        <v>0</v>
      </c>
      <c r="AQ621" s="26">
        <v>0</v>
      </c>
      <c r="AR621">
        <v>0</v>
      </c>
      <c r="AS621">
        <v>1</v>
      </c>
      <c r="AT621">
        <v>0</v>
      </c>
      <c r="AU621">
        <v>7</v>
      </c>
    </row>
    <row r="622" spans="1:47" x14ac:dyDescent="0.25">
      <c r="A622" s="61">
        <v>41912.75</v>
      </c>
      <c r="B622" t="s">
        <v>232</v>
      </c>
      <c r="C622" t="s">
        <v>11</v>
      </c>
      <c r="D622" t="s">
        <v>314</v>
      </c>
      <c r="E622" t="s">
        <v>233</v>
      </c>
      <c r="F622" t="s">
        <v>393</v>
      </c>
      <c r="G622">
        <v>5</v>
      </c>
      <c r="H622">
        <v>71</v>
      </c>
      <c r="I622">
        <v>28.01</v>
      </c>
      <c r="J622">
        <v>20.149999999999999</v>
      </c>
      <c r="K622">
        <v>3503</v>
      </c>
      <c r="L622">
        <v>0</v>
      </c>
      <c r="M622">
        <v>0</v>
      </c>
      <c r="N622">
        <v>3503</v>
      </c>
      <c r="O622">
        <v>150</v>
      </c>
      <c r="P622">
        <v>4.28</v>
      </c>
      <c r="Q622">
        <v>762</v>
      </c>
      <c r="R622">
        <v>760</v>
      </c>
      <c r="S622">
        <v>0</v>
      </c>
      <c r="T622">
        <v>0</v>
      </c>
      <c r="U622">
        <v>99.74</v>
      </c>
      <c r="V622">
        <v>95.47</v>
      </c>
      <c r="W622">
        <v>760</v>
      </c>
      <c r="X622">
        <v>9</v>
      </c>
      <c r="Y622">
        <v>1.18</v>
      </c>
      <c r="Z622">
        <v>321</v>
      </c>
      <c r="AA622">
        <v>210.99</v>
      </c>
      <c r="AB622">
        <v>65.73</v>
      </c>
      <c r="AC622">
        <v>235</v>
      </c>
      <c r="AD622">
        <v>213</v>
      </c>
      <c r="AE622">
        <v>90.64</v>
      </c>
      <c r="AF622">
        <v>13.22</v>
      </c>
      <c r="AG622">
        <v>1.572222</v>
      </c>
      <c r="AH622">
        <v>65.59</v>
      </c>
      <c r="AI622">
        <v>11.9</v>
      </c>
      <c r="AJ622" s="31">
        <f t="shared" ca="1" si="10"/>
        <v>4</v>
      </c>
      <c r="AK622" s="32">
        <v>1.1810868623771342</v>
      </c>
      <c r="AL622" s="33">
        <v>34.518600000000013</v>
      </c>
      <c r="AM622" s="26">
        <v>0</v>
      </c>
      <c r="AN622" s="26">
        <v>0</v>
      </c>
      <c r="AO622" s="26">
        <v>1</v>
      </c>
      <c r="AP622" s="26">
        <v>0</v>
      </c>
      <c r="AQ622" s="26">
        <v>0</v>
      </c>
      <c r="AR622">
        <v>0</v>
      </c>
      <c r="AS622">
        <v>1</v>
      </c>
      <c r="AT622">
        <v>0</v>
      </c>
      <c r="AU622">
        <v>6</v>
      </c>
    </row>
    <row r="623" spans="1:47" x14ac:dyDescent="0.25">
      <c r="A623" s="61">
        <v>41912.75</v>
      </c>
      <c r="B623" t="s">
        <v>232</v>
      </c>
      <c r="C623" t="s">
        <v>11</v>
      </c>
      <c r="D623" t="s">
        <v>314</v>
      </c>
      <c r="E623" t="s">
        <v>233</v>
      </c>
      <c r="F623" t="s">
        <v>315</v>
      </c>
      <c r="G623">
        <v>2</v>
      </c>
      <c r="H623">
        <v>23</v>
      </c>
      <c r="I623">
        <v>10.85</v>
      </c>
      <c r="J623">
        <v>5.84</v>
      </c>
      <c r="K623">
        <v>2148</v>
      </c>
      <c r="L623">
        <v>0</v>
      </c>
      <c r="M623">
        <v>0</v>
      </c>
      <c r="N623">
        <v>2148</v>
      </c>
      <c r="O623">
        <v>60</v>
      </c>
      <c r="P623">
        <v>2.79</v>
      </c>
      <c r="Q623">
        <v>548</v>
      </c>
      <c r="R623">
        <v>547</v>
      </c>
      <c r="S623">
        <v>0</v>
      </c>
      <c r="T623">
        <v>0</v>
      </c>
      <c r="U623">
        <v>99.82</v>
      </c>
      <c r="V623">
        <v>97.04</v>
      </c>
      <c r="W623">
        <v>547</v>
      </c>
      <c r="X623">
        <v>9</v>
      </c>
      <c r="Y623">
        <v>1.7</v>
      </c>
      <c r="Z623">
        <v>168</v>
      </c>
      <c r="AA623">
        <v>112.01</v>
      </c>
      <c r="AB623">
        <v>66.67</v>
      </c>
      <c r="AC623">
        <v>209</v>
      </c>
      <c r="AD623">
        <v>107.01</v>
      </c>
      <c r="AE623">
        <v>51.2</v>
      </c>
      <c r="AF623">
        <v>9.94</v>
      </c>
      <c r="AG623">
        <v>5.05</v>
      </c>
      <c r="AH623">
        <v>170.22</v>
      </c>
      <c r="AI623">
        <v>50.78</v>
      </c>
      <c r="AJ623" s="31">
        <f t="shared" ca="1" si="10"/>
        <v>4</v>
      </c>
      <c r="AK623" s="32">
        <v>1.6605166051660518</v>
      </c>
      <c r="AL623" s="33">
        <v>16.220799999999965</v>
      </c>
      <c r="AM623" s="26">
        <v>0</v>
      </c>
      <c r="AN623" s="26">
        <v>0</v>
      </c>
      <c r="AO623" s="26">
        <v>1</v>
      </c>
      <c r="AP623" s="26">
        <v>0</v>
      </c>
      <c r="AQ623" s="26">
        <v>0</v>
      </c>
      <c r="AR623">
        <v>0</v>
      </c>
      <c r="AS623">
        <v>1</v>
      </c>
      <c r="AT623">
        <v>1</v>
      </c>
      <c r="AU623">
        <v>7</v>
      </c>
    </row>
    <row r="624" spans="1:47" x14ac:dyDescent="0.25">
      <c r="A624" s="61">
        <v>41912.75</v>
      </c>
      <c r="B624" t="s">
        <v>232</v>
      </c>
      <c r="C624" t="s">
        <v>11</v>
      </c>
      <c r="D624" t="s">
        <v>1068</v>
      </c>
      <c r="E624" t="s">
        <v>233</v>
      </c>
      <c r="F624" t="s">
        <v>1069</v>
      </c>
      <c r="G624">
        <v>2</v>
      </c>
      <c r="H624">
        <v>23</v>
      </c>
      <c r="I624">
        <v>10.85</v>
      </c>
      <c r="J624">
        <v>5.84</v>
      </c>
      <c r="K624">
        <v>419</v>
      </c>
      <c r="L624">
        <v>0</v>
      </c>
      <c r="M624">
        <v>0</v>
      </c>
      <c r="N624">
        <v>419</v>
      </c>
      <c r="O624">
        <v>28</v>
      </c>
      <c r="P624">
        <v>6.68</v>
      </c>
      <c r="Q624">
        <v>87</v>
      </c>
      <c r="R624">
        <v>86</v>
      </c>
      <c r="S624">
        <v>0</v>
      </c>
      <c r="T624">
        <v>0</v>
      </c>
      <c r="U624">
        <v>98.85</v>
      </c>
      <c r="V624">
        <v>92.25</v>
      </c>
      <c r="W624">
        <v>86</v>
      </c>
      <c r="X624">
        <v>1</v>
      </c>
      <c r="Y624">
        <v>1.1499999999999999</v>
      </c>
      <c r="Z624">
        <v>67</v>
      </c>
      <c r="AA624">
        <v>15</v>
      </c>
      <c r="AB624">
        <v>22.39</v>
      </c>
      <c r="AC624">
        <v>20</v>
      </c>
      <c r="AD624">
        <v>16</v>
      </c>
      <c r="AE624">
        <v>80</v>
      </c>
      <c r="AF624">
        <v>1.21</v>
      </c>
      <c r="AG624">
        <v>0</v>
      </c>
      <c r="AH624">
        <v>20.64</v>
      </c>
      <c r="AI624">
        <v>0</v>
      </c>
      <c r="AJ624" s="31">
        <f t="shared" ca="1" si="10"/>
        <v>4</v>
      </c>
      <c r="AK624" s="32">
        <v>1.1494252873563218</v>
      </c>
      <c r="AL624" s="33">
        <v>6.7424999999999997</v>
      </c>
      <c r="AM624" s="26">
        <v>0</v>
      </c>
      <c r="AN624" s="26">
        <v>1</v>
      </c>
      <c r="AO624" s="26">
        <v>2</v>
      </c>
      <c r="AP624" s="26">
        <v>0</v>
      </c>
      <c r="AQ624" s="26">
        <v>1</v>
      </c>
      <c r="AR624">
        <v>0</v>
      </c>
      <c r="AS624">
        <v>1</v>
      </c>
      <c r="AT624">
        <v>0</v>
      </c>
      <c r="AU624">
        <v>1</v>
      </c>
    </row>
    <row r="625" spans="1:47" x14ac:dyDescent="0.25">
      <c r="A625" s="61">
        <v>41912.791666666664</v>
      </c>
      <c r="B625" t="s">
        <v>232</v>
      </c>
      <c r="C625" t="s">
        <v>20</v>
      </c>
      <c r="D625" t="s">
        <v>920</v>
      </c>
      <c r="E625" t="s">
        <v>233</v>
      </c>
      <c r="F625" t="s">
        <v>923</v>
      </c>
      <c r="G625">
        <v>1</v>
      </c>
      <c r="H625">
        <v>31</v>
      </c>
      <c r="I625">
        <v>6.84</v>
      </c>
      <c r="J625">
        <v>2.93</v>
      </c>
      <c r="K625">
        <v>1275</v>
      </c>
      <c r="L625">
        <v>0</v>
      </c>
      <c r="M625">
        <v>0</v>
      </c>
      <c r="N625">
        <v>1275</v>
      </c>
      <c r="O625">
        <v>0</v>
      </c>
      <c r="P625">
        <v>0</v>
      </c>
      <c r="Q625">
        <v>210</v>
      </c>
      <c r="R625">
        <v>210</v>
      </c>
      <c r="S625">
        <v>0</v>
      </c>
      <c r="T625">
        <v>0</v>
      </c>
      <c r="U625">
        <v>100</v>
      </c>
      <c r="V625">
        <v>100</v>
      </c>
      <c r="W625">
        <v>210</v>
      </c>
      <c r="X625">
        <v>6</v>
      </c>
      <c r="Y625">
        <v>3.23</v>
      </c>
      <c r="Z625">
        <v>959</v>
      </c>
      <c r="AA625">
        <v>907.98</v>
      </c>
      <c r="AB625">
        <v>94.68</v>
      </c>
      <c r="AC625">
        <v>922</v>
      </c>
      <c r="AD625">
        <v>884.01</v>
      </c>
      <c r="AE625">
        <v>95.88</v>
      </c>
      <c r="AF625">
        <v>4.3099999999999996</v>
      </c>
      <c r="AG625">
        <v>4.055555</v>
      </c>
      <c r="AH625">
        <v>146.69999999999999</v>
      </c>
      <c r="AI625">
        <v>94.19</v>
      </c>
      <c r="AJ625" s="31">
        <f t="shared" ca="1" si="10"/>
        <v>4</v>
      </c>
      <c r="AK625" s="32">
        <v>3.2252862441541694</v>
      </c>
      <c r="AL625" s="33">
        <v>0</v>
      </c>
      <c r="AM625" s="26">
        <v>0</v>
      </c>
      <c r="AN625" s="26">
        <v>0</v>
      </c>
      <c r="AO625" s="26">
        <v>1</v>
      </c>
      <c r="AP625" s="26">
        <v>1</v>
      </c>
      <c r="AQ625" s="26">
        <v>0</v>
      </c>
      <c r="AR625">
        <v>1</v>
      </c>
      <c r="AS625">
        <v>0</v>
      </c>
      <c r="AT625">
        <v>3</v>
      </c>
      <c r="AU625">
        <v>0</v>
      </c>
    </row>
    <row r="626" spans="1:47" x14ac:dyDescent="0.25">
      <c r="A626" s="61">
        <v>41912.791666666664</v>
      </c>
      <c r="B626" t="s">
        <v>232</v>
      </c>
      <c r="C626" t="s">
        <v>20</v>
      </c>
      <c r="D626" t="s">
        <v>4278</v>
      </c>
      <c r="E626" t="s">
        <v>233</v>
      </c>
      <c r="F626" t="s">
        <v>4280</v>
      </c>
      <c r="G626">
        <v>2</v>
      </c>
      <c r="H626">
        <v>23</v>
      </c>
      <c r="I626">
        <v>8</v>
      </c>
      <c r="J626">
        <v>3.63</v>
      </c>
      <c r="K626">
        <v>478</v>
      </c>
      <c r="L626">
        <v>0</v>
      </c>
      <c r="M626">
        <v>0</v>
      </c>
      <c r="N626">
        <v>478</v>
      </c>
      <c r="O626">
        <v>4</v>
      </c>
      <c r="P626">
        <v>0.84</v>
      </c>
      <c r="Q626">
        <v>305</v>
      </c>
      <c r="R626">
        <v>300</v>
      </c>
      <c r="S626">
        <v>0</v>
      </c>
      <c r="T626">
        <v>0</v>
      </c>
      <c r="U626">
        <v>98.36</v>
      </c>
      <c r="V626">
        <v>97.53</v>
      </c>
      <c r="W626">
        <v>300</v>
      </c>
      <c r="X626">
        <v>1</v>
      </c>
      <c r="Y626">
        <v>0.34</v>
      </c>
      <c r="Z626">
        <v>262</v>
      </c>
      <c r="AA626">
        <v>260.01</v>
      </c>
      <c r="AB626">
        <v>99.24</v>
      </c>
      <c r="AC626">
        <v>253</v>
      </c>
      <c r="AD626">
        <v>251.99</v>
      </c>
      <c r="AE626">
        <v>99.6</v>
      </c>
      <c r="AF626">
        <v>3.68</v>
      </c>
      <c r="AG626">
        <v>1.6</v>
      </c>
      <c r="AH626">
        <v>101.4</v>
      </c>
      <c r="AI626">
        <v>43.5</v>
      </c>
      <c r="AJ626" s="31">
        <f t="shared" ca="1" si="10"/>
        <v>4</v>
      </c>
      <c r="AK626" s="32">
        <v>0.34248921158983492</v>
      </c>
      <c r="AL626" s="33">
        <v>7.5334999999999965</v>
      </c>
      <c r="AM626" s="26">
        <v>0</v>
      </c>
      <c r="AN626" s="26">
        <v>0</v>
      </c>
      <c r="AO626" s="26">
        <v>1</v>
      </c>
      <c r="AP626" s="26">
        <v>0</v>
      </c>
      <c r="AQ626" s="26">
        <v>0</v>
      </c>
      <c r="AR626">
        <v>0</v>
      </c>
      <c r="AS626">
        <v>1</v>
      </c>
      <c r="AT626">
        <v>0</v>
      </c>
      <c r="AU626">
        <v>4</v>
      </c>
    </row>
    <row r="627" spans="1:47" x14ac:dyDescent="0.25">
      <c r="A627" s="61">
        <v>41912.833333333336</v>
      </c>
      <c r="B627" t="s">
        <v>232</v>
      </c>
      <c r="C627" t="s">
        <v>14</v>
      </c>
      <c r="D627" t="s">
        <v>769</v>
      </c>
      <c r="E627" t="s">
        <v>233</v>
      </c>
      <c r="F627" t="s">
        <v>770</v>
      </c>
      <c r="G627">
        <v>2</v>
      </c>
      <c r="H627">
        <v>23</v>
      </c>
      <c r="I627">
        <v>9.19</v>
      </c>
      <c r="J627">
        <v>4.34</v>
      </c>
      <c r="K627">
        <v>1082</v>
      </c>
      <c r="L627">
        <v>0</v>
      </c>
      <c r="M627">
        <v>0</v>
      </c>
      <c r="N627">
        <v>1082</v>
      </c>
      <c r="O627">
        <v>2</v>
      </c>
      <c r="P627">
        <v>0.18</v>
      </c>
      <c r="Q627">
        <v>394</v>
      </c>
      <c r="R627">
        <v>393</v>
      </c>
      <c r="S627">
        <v>0</v>
      </c>
      <c r="T627">
        <v>0</v>
      </c>
      <c r="U627">
        <v>99.75</v>
      </c>
      <c r="V627">
        <v>99.57</v>
      </c>
      <c r="W627">
        <v>393</v>
      </c>
      <c r="X627">
        <v>10</v>
      </c>
      <c r="Y627">
        <v>2.67</v>
      </c>
      <c r="Z627">
        <v>354</v>
      </c>
      <c r="AA627">
        <v>354</v>
      </c>
      <c r="AB627">
        <v>100</v>
      </c>
      <c r="AC627">
        <v>336</v>
      </c>
      <c r="AD627">
        <v>336</v>
      </c>
      <c r="AE627">
        <v>100</v>
      </c>
      <c r="AF627">
        <v>5.59</v>
      </c>
      <c r="AG627">
        <v>3.7166670000000002</v>
      </c>
      <c r="AH627">
        <v>128.63</v>
      </c>
      <c r="AI627">
        <v>66.5</v>
      </c>
      <c r="AJ627" s="31">
        <f t="shared" ca="1" si="10"/>
        <v>4</v>
      </c>
      <c r="AK627" s="32">
        <v>2.666666666666667</v>
      </c>
      <c r="AL627" s="33">
        <v>1.6942000000000268</v>
      </c>
      <c r="AM627" s="26">
        <v>0</v>
      </c>
      <c r="AN627" s="26">
        <v>0</v>
      </c>
      <c r="AO627" s="26">
        <v>1</v>
      </c>
      <c r="AP627" s="26">
        <v>0</v>
      </c>
      <c r="AQ627" s="26">
        <v>0</v>
      </c>
      <c r="AR627">
        <v>1</v>
      </c>
      <c r="AS627">
        <v>0</v>
      </c>
      <c r="AT627">
        <v>2</v>
      </c>
      <c r="AU627">
        <v>0</v>
      </c>
    </row>
    <row r="628" spans="1:47" x14ac:dyDescent="0.25">
      <c r="A628" s="61">
        <v>41912.25</v>
      </c>
      <c r="B628" t="s">
        <v>232</v>
      </c>
      <c r="C628" t="s">
        <v>12</v>
      </c>
      <c r="D628" t="s">
        <v>5005</v>
      </c>
      <c r="E628" t="s">
        <v>316</v>
      </c>
      <c r="F628" t="s">
        <v>5006</v>
      </c>
      <c r="G628">
        <v>4</v>
      </c>
      <c r="H628">
        <v>55</v>
      </c>
      <c r="I628">
        <v>21.58</v>
      </c>
      <c r="J628">
        <v>14.9</v>
      </c>
      <c r="K628">
        <v>2513</v>
      </c>
      <c r="L628">
        <v>0</v>
      </c>
      <c r="M628">
        <v>0</v>
      </c>
      <c r="N628">
        <v>2513</v>
      </c>
      <c r="O628">
        <v>17</v>
      </c>
      <c r="P628">
        <v>0.68</v>
      </c>
      <c r="Q628">
        <v>938</v>
      </c>
      <c r="R628">
        <v>925</v>
      </c>
      <c r="S628">
        <v>0</v>
      </c>
      <c r="T628">
        <v>0</v>
      </c>
      <c r="U628">
        <v>98.61</v>
      </c>
      <c r="V628">
        <v>97.94</v>
      </c>
      <c r="W628">
        <v>925</v>
      </c>
      <c r="X628">
        <v>30</v>
      </c>
      <c r="Y628">
        <v>3.21</v>
      </c>
      <c r="Z628">
        <v>267</v>
      </c>
      <c r="AA628">
        <v>264.01</v>
      </c>
      <c r="AB628">
        <v>98.88</v>
      </c>
      <c r="AC628">
        <v>275</v>
      </c>
      <c r="AD628">
        <v>272.99</v>
      </c>
      <c r="AE628">
        <v>99.27</v>
      </c>
      <c r="AF628">
        <v>11.95</v>
      </c>
      <c r="AG628">
        <v>3.8</v>
      </c>
      <c r="AH628">
        <v>80.2</v>
      </c>
      <c r="AI628">
        <v>31.8</v>
      </c>
      <c r="AJ628" s="31">
        <f t="shared" ca="1" si="10"/>
        <v>4</v>
      </c>
      <c r="AK628" s="32">
        <v>3.2120602154221718</v>
      </c>
      <c r="AL628" s="33">
        <v>19.322800000000019</v>
      </c>
      <c r="AM628" s="26">
        <v>0</v>
      </c>
      <c r="AN628" s="26">
        <v>0</v>
      </c>
      <c r="AO628" s="26">
        <v>2</v>
      </c>
      <c r="AP628" s="26">
        <v>0</v>
      </c>
      <c r="AQ628" s="26">
        <v>1</v>
      </c>
      <c r="AR628">
        <v>1</v>
      </c>
      <c r="AS628">
        <v>1</v>
      </c>
      <c r="AT628">
        <v>1</v>
      </c>
      <c r="AU628">
        <v>2</v>
      </c>
    </row>
    <row r="629" spans="1:47" x14ac:dyDescent="0.25">
      <c r="A629" s="61">
        <v>41912.25</v>
      </c>
      <c r="B629" t="s">
        <v>232</v>
      </c>
      <c r="C629" t="s">
        <v>12</v>
      </c>
      <c r="D629" t="s">
        <v>348</v>
      </c>
      <c r="E629" t="s">
        <v>316</v>
      </c>
      <c r="F629" t="s">
        <v>349</v>
      </c>
      <c r="G629">
        <v>3</v>
      </c>
      <c r="H629">
        <v>39</v>
      </c>
      <c r="I629">
        <v>15.78</v>
      </c>
      <c r="J629">
        <v>9.83</v>
      </c>
      <c r="K629">
        <v>1062</v>
      </c>
      <c r="L629">
        <v>0</v>
      </c>
      <c r="M629">
        <v>0</v>
      </c>
      <c r="N629">
        <v>1062</v>
      </c>
      <c r="O629">
        <v>10</v>
      </c>
      <c r="P629">
        <v>0.94</v>
      </c>
      <c r="Q629">
        <v>315</v>
      </c>
      <c r="R629">
        <v>307</v>
      </c>
      <c r="S629">
        <v>0</v>
      </c>
      <c r="T629">
        <v>0</v>
      </c>
      <c r="U629">
        <v>97.46</v>
      </c>
      <c r="V629">
        <v>96.54</v>
      </c>
      <c r="W629">
        <v>307</v>
      </c>
      <c r="X629">
        <v>16</v>
      </c>
      <c r="Y629">
        <v>5.05</v>
      </c>
      <c r="Z629">
        <v>129</v>
      </c>
      <c r="AA629">
        <v>129</v>
      </c>
      <c r="AB629">
        <v>100</v>
      </c>
      <c r="AC629">
        <v>140</v>
      </c>
      <c r="AD629">
        <v>138</v>
      </c>
      <c r="AE629">
        <v>98.57</v>
      </c>
      <c r="AF629">
        <v>3.81</v>
      </c>
      <c r="AG629">
        <v>0.33888889999999999</v>
      </c>
      <c r="AH629">
        <v>38.72</v>
      </c>
      <c r="AI629">
        <v>8.91</v>
      </c>
      <c r="AJ629" s="31">
        <f t="shared" ca="1" si="10"/>
        <v>4</v>
      </c>
      <c r="AK629" s="32">
        <v>5.0632911392405067</v>
      </c>
      <c r="AL629" s="33">
        <v>10.89899999999998</v>
      </c>
      <c r="AM629" s="26">
        <v>1</v>
      </c>
      <c r="AN629" s="26">
        <v>0</v>
      </c>
      <c r="AO629" s="26">
        <v>3</v>
      </c>
      <c r="AP629" s="26">
        <v>3</v>
      </c>
      <c r="AQ629" s="26">
        <v>1</v>
      </c>
      <c r="AR629">
        <v>1</v>
      </c>
      <c r="AS629">
        <v>1</v>
      </c>
      <c r="AT629">
        <v>7</v>
      </c>
      <c r="AU629">
        <v>5</v>
      </c>
    </row>
    <row r="630" spans="1:47" x14ac:dyDescent="0.25">
      <c r="A630" s="61">
        <v>41912.25</v>
      </c>
      <c r="B630" t="s">
        <v>232</v>
      </c>
      <c r="C630" t="s">
        <v>12</v>
      </c>
      <c r="D630" t="s">
        <v>348</v>
      </c>
      <c r="E630" t="s">
        <v>316</v>
      </c>
      <c r="F630" t="s">
        <v>5014</v>
      </c>
      <c r="G630">
        <v>4</v>
      </c>
      <c r="H630">
        <v>55</v>
      </c>
      <c r="I630">
        <v>21.71</v>
      </c>
      <c r="J630">
        <v>14.9</v>
      </c>
      <c r="K630">
        <v>3255</v>
      </c>
      <c r="L630">
        <v>0</v>
      </c>
      <c r="M630">
        <v>0</v>
      </c>
      <c r="N630">
        <v>3255</v>
      </c>
      <c r="O630">
        <v>28</v>
      </c>
      <c r="P630">
        <v>0.86</v>
      </c>
      <c r="Q630">
        <v>1288</v>
      </c>
      <c r="R630">
        <v>1252</v>
      </c>
      <c r="S630">
        <v>9</v>
      </c>
      <c r="T630">
        <v>0.69821569999999999</v>
      </c>
      <c r="U630">
        <v>97.2</v>
      </c>
      <c r="V630">
        <v>96.36</v>
      </c>
      <c r="W630">
        <v>1252</v>
      </c>
      <c r="X630">
        <v>24</v>
      </c>
      <c r="Y630">
        <v>1.95</v>
      </c>
      <c r="Z630">
        <v>309</v>
      </c>
      <c r="AA630">
        <v>308.01</v>
      </c>
      <c r="AB630">
        <v>99.68</v>
      </c>
      <c r="AC630">
        <v>289</v>
      </c>
      <c r="AD630">
        <v>287.99</v>
      </c>
      <c r="AE630">
        <v>99.65</v>
      </c>
      <c r="AF630">
        <v>17.97</v>
      </c>
      <c r="AG630">
        <v>10.23889</v>
      </c>
      <c r="AH630">
        <v>120.62</v>
      </c>
      <c r="AI630">
        <v>56.97</v>
      </c>
      <c r="AJ630" s="31">
        <f t="shared" ca="1" si="10"/>
        <v>4</v>
      </c>
      <c r="AK630" s="32">
        <v>1.9480835727852726</v>
      </c>
      <c r="AL630" s="33">
        <v>46.883200000000009</v>
      </c>
      <c r="AM630" s="26">
        <v>0</v>
      </c>
      <c r="AN630" s="26">
        <v>0</v>
      </c>
      <c r="AO630" s="26">
        <v>1</v>
      </c>
      <c r="AP630" s="26">
        <v>0</v>
      </c>
      <c r="AQ630" s="26">
        <v>1</v>
      </c>
      <c r="AR630">
        <v>0</v>
      </c>
      <c r="AS630">
        <v>1</v>
      </c>
      <c r="AT630">
        <v>0</v>
      </c>
      <c r="AU630">
        <v>2</v>
      </c>
    </row>
    <row r="631" spans="1:47" x14ac:dyDescent="0.25">
      <c r="A631" s="61">
        <v>41912.25</v>
      </c>
      <c r="B631" t="s">
        <v>232</v>
      </c>
      <c r="C631" t="s">
        <v>12</v>
      </c>
      <c r="D631" t="s">
        <v>412</v>
      </c>
      <c r="E631" t="s">
        <v>316</v>
      </c>
      <c r="F631" t="s">
        <v>5015</v>
      </c>
      <c r="G631">
        <v>2</v>
      </c>
      <c r="H631">
        <v>23</v>
      </c>
      <c r="I631">
        <v>10.19</v>
      </c>
      <c r="J631">
        <v>5.08</v>
      </c>
      <c r="K631">
        <v>1011</v>
      </c>
      <c r="L631">
        <v>0</v>
      </c>
      <c r="M631">
        <v>0</v>
      </c>
      <c r="N631">
        <v>1011</v>
      </c>
      <c r="O631">
        <v>3</v>
      </c>
      <c r="P631">
        <v>0.3</v>
      </c>
      <c r="Q631">
        <v>354</v>
      </c>
      <c r="R631">
        <v>348</v>
      </c>
      <c r="S631">
        <v>2</v>
      </c>
      <c r="T631">
        <v>0.56497169999999997</v>
      </c>
      <c r="U631">
        <v>98.31</v>
      </c>
      <c r="V631">
        <v>98.02</v>
      </c>
      <c r="W631">
        <v>348</v>
      </c>
      <c r="X631">
        <v>16</v>
      </c>
      <c r="Y631">
        <v>4.0999999999999996</v>
      </c>
      <c r="Z631">
        <v>552</v>
      </c>
      <c r="AA631">
        <v>552</v>
      </c>
      <c r="AB631">
        <v>100</v>
      </c>
      <c r="AC631">
        <v>595</v>
      </c>
      <c r="AD631">
        <v>593.99</v>
      </c>
      <c r="AE631">
        <v>99.83</v>
      </c>
      <c r="AF631">
        <v>5.89</v>
      </c>
      <c r="AG631">
        <v>4.3444440000000002</v>
      </c>
      <c r="AH631">
        <v>115.83</v>
      </c>
      <c r="AI631">
        <v>73.77</v>
      </c>
      <c r="AJ631" s="31">
        <f t="shared" ca="1" si="10"/>
        <v>4</v>
      </c>
      <c r="AK631" s="32">
        <v>4.1026692992128</v>
      </c>
      <c r="AL631" s="33">
        <v>7.0092000000000141</v>
      </c>
      <c r="AM631" s="26">
        <v>0</v>
      </c>
      <c r="AN631" s="26">
        <v>0</v>
      </c>
      <c r="AO631" s="26">
        <v>1</v>
      </c>
      <c r="AP631" s="26">
        <v>0</v>
      </c>
      <c r="AQ631" s="26">
        <v>1</v>
      </c>
      <c r="AR631">
        <v>1</v>
      </c>
      <c r="AS631">
        <v>0</v>
      </c>
      <c r="AT631">
        <v>2</v>
      </c>
      <c r="AU631">
        <v>1</v>
      </c>
    </row>
    <row r="632" spans="1:47" x14ac:dyDescent="0.25">
      <c r="A632" s="61">
        <v>41912.291666666664</v>
      </c>
      <c r="B632" t="s">
        <v>232</v>
      </c>
      <c r="C632" t="s">
        <v>12</v>
      </c>
      <c r="D632" t="s">
        <v>736</v>
      </c>
      <c r="E632" t="s">
        <v>316</v>
      </c>
      <c r="F632" t="s">
        <v>4828</v>
      </c>
      <c r="G632">
        <v>4</v>
      </c>
      <c r="H632">
        <v>55</v>
      </c>
      <c r="I632">
        <v>22.82</v>
      </c>
      <c r="J632">
        <v>15.76</v>
      </c>
      <c r="K632">
        <v>345</v>
      </c>
      <c r="L632">
        <v>0</v>
      </c>
      <c r="M632">
        <v>0</v>
      </c>
      <c r="N632">
        <v>345</v>
      </c>
      <c r="O632">
        <v>3</v>
      </c>
      <c r="P632">
        <v>0.87</v>
      </c>
      <c r="Q632">
        <v>164</v>
      </c>
      <c r="R632">
        <v>162</v>
      </c>
      <c r="S632">
        <v>0</v>
      </c>
      <c r="T632">
        <v>0</v>
      </c>
      <c r="U632">
        <v>98.78</v>
      </c>
      <c r="V632">
        <v>97.92</v>
      </c>
      <c r="W632">
        <v>162</v>
      </c>
      <c r="X632">
        <v>7</v>
      </c>
      <c r="Y632">
        <v>2.3199999999999998</v>
      </c>
      <c r="Z632">
        <v>552</v>
      </c>
      <c r="AA632">
        <v>490.01</v>
      </c>
      <c r="AB632">
        <v>88.77</v>
      </c>
      <c r="AC632">
        <v>635</v>
      </c>
      <c r="AD632">
        <v>629.98</v>
      </c>
      <c r="AE632">
        <v>99.21</v>
      </c>
      <c r="AF632">
        <v>3.92</v>
      </c>
      <c r="AG632">
        <v>0</v>
      </c>
      <c r="AH632">
        <v>24.89</v>
      </c>
      <c r="AI632">
        <v>0</v>
      </c>
      <c r="AJ632" s="31">
        <f t="shared" ca="1" si="10"/>
        <v>4</v>
      </c>
      <c r="AK632" s="32">
        <v>2.3181110706361556</v>
      </c>
      <c r="AL632" s="33">
        <v>3.4111999999999973</v>
      </c>
      <c r="AM632" s="26">
        <v>0</v>
      </c>
      <c r="AN632" s="26">
        <v>0</v>
      </c>
      <c r="AO632" s="26">
        <v>1</v>
      </c>
      <c r="AP632" s="26">
        <v>1</v>
      </c>
      <c r="AQ632" s="26">
        <v>0</v>
      </c>
      <c r="AR632">
        <v>1</v>
      </c>
      <c r="AS632">
        <v>0</v>
      </c>
      <c r="AT632">
        <v>2</v>
      </c>
      <c r="AU632">
        <v>0</v>
      </c>
    </row>
    <row r="633" spans="1:47" x14ac:dyDescent="0.25">
      <c r="A633" s="61">
        <v>41912.291666666664</v>
      </c>
      <c r="B633" t="s">
        <v>232</v>
      </c>
      <c r="C633" t="s">
        <v>12</v>
      </c>
      <c r="D633" t="s">
        <v>478</v>
      </c>
      <c r="E633" t="s">
        <v>316</v>
      </c>
      <c r="F633" t="s">
        <v>861</v>
      </c>
      <c r="G633">
        <v>4</v>
      </c>
      <c r="H633">
        <v>55</v>
      </c>
      <c r="I633">
        <v>21.84</v>
      </c>
      <c r="J633">
        <v>14.9</v>
      </c>
      <c r="K633">
        <v>1111</v>
      </c>
      <c r="L633">
        <v>0</v>
      </c>
      <c r="M633">
        <v>0</v>
      </c>
      <c r="N633">
        <v>1111</v>
      </c>
      <c r="O633">
        <v>15</v>
      </c>
      <c r="P633">
        <v>1.35</v>
      </c>
      <c r="Q633">
        <v>424</v>
      </c>
      <c r="R633">
        <v>416</v>
      </c>
      <c r="S633">
        <v>0</v>
      </c>
      <c r="T633">
        <v>0</v>
      </c>
      <c r="U633">
        <v>98.11</v>
      </c>
      <c r="V633">
        <v>96.79</v>
      </c>
      <c r="W633">
        <v>416</v>
      </c>
      <c r="X633">
        <v>5</v>
      </c>
      <c r="Y633">
        <v>1.23</v>
      </c>
      <c r="Z633">
        <v>389</v>
      </c>
      <c r="AA633">
        <v>387.99</v>
      </c>
      <c r="AB633">
        <v>99.74</v>
      </c>
      <c r="AC633">
        <v>379</v>
      </c>
      <c r="AD633">
        <v>376.99</v>
      </c>
      <c r="AE633">
        <v>99.47</v>
      </c>
      <c r="AF633">
        <v>5.1100000000000003</v>
      </c>
      <c r="AG633">
        <v>1.5</v>
      </c>
      <c r="AH633">
        <v>34.270000000000003</v>
      </c>
      <c r="AI633">
        <v>29.38</v>
      </c>
      <c r="AJ633" s="31">
        <f t="shared" ca="1" si="10"/>
        <v>4</v>
      </c>
      <c r="AK633" s="32">
        <v>1.2345679012345678</v>
      </c>
      <c r="AL633" s="33">
        <v>13.610399999999972</v>
      </c>
      <c r="AM633" s="26">
        <v>0</v>
      </c>
      <c r="AN633" s="26">
        <v>0</v>
      </c>
      <c r="AO633" s="26">
        <v>1</v>
      </c>
      <c r="AP633" s="26">
        <v>0</v>
      </c>
      <c r="AQ633" s="26">
        <v>0</v>
      </c>
      <c r="AR633">
        <v>0</v>
      </c>
      <c r="AS633">
        <v>1</v>
      </c>
      <c r="AT633">
        <v>0</v>
      </c>
      <c r="AU633">
        <v>2</v>
      </c>
    </row>
    <row r="634" spans="1:47" x14ac:dyDescent="0.25">
      <c r="A634" s="61">
        <v>41912.291666666664</v>
      </c>
      <c r="B634" t="s">
        <v>232</v>
      </c>
      <c r="C634" t="s">
        <v>12</v>
      </c>
      <c r="D634" t="s">
        <v>456</v>
      </c>
      <c r="E634" t="s">
        <v>316</v>
      </c>
      <c r="F634" t="s">
        <v>482</v>
      </c>
      <c r="G634">
        <v>4</v>
      </c>
      <c r="H634">
        <v>55</v>
      </c>
      <c r="I634">
        <v>22.07</v>
      </c>
      <c r="J634">
        <v>14.9</v>
      </c>
      <c r="K634">
        <v>975</v>
      </c>
      <c r="L634">
        <v>0</v>
      </c>
      <c r="M634">
        <v>0</v>
      </c>
      <c r="N634">
        <v>975</v>
      </c>
      <c r="O634">
        <v>7</v>
      </c>
      <c r="P634">
        <v>0.72</v>
      </c>
      <c r="Q634">
        <v>365</v>
      </c>
      <c r="R634">
        <v>359</v>
      </c>
      <c r="S634">
        <v>0</v>
      </c>
      <c r="T634">
        <v>0</v>
      </c>
      <c r="U634">
        <v>98.36</v>
      </c>
      <c r="V634">
        <v>97.65</v>
      </c>
      <c r="W634">
        <v>359</v>
      </c>
      <c r="X634">
        <v>1</v>
      </c>
      <c r="Y634">
        <v>0.28000000000000003</v>
      </c>
      <c r="Z634">
        <v>11</v>
      </c>
      <c r="AA634">
        <v>11</v>
      </c>
      <c r="AB634">
        <v>100</v>
      </c>
      <c r="AC634">
        <v>12</v>
      </c>
      <c r="AD634">
        <v>12</v>
      </c>
      <c r="AE634">
        <v>100</v>
      </c>
      <c r="AF634">
        <v>5.69</v>
      </c>
      <c r="AG634">
        <v>0.40555550000000001</v>
      </c>
      <c r="AH634">
        <v>38.18</v>
      </c>
      <c r="AI634">
        <v>7.13</v>
      </c>
      <c r="AJ634" s="31">
        <f t="shared" ca="1" si="10"/>
        <v>4</v>
      </c>
      <c r="AK634" s="32">
        <v>0.27777777777777779</v>
      </c>
      <c r="AL634" s="33">
        <v>8.5774999999999793</v>
      </c>
      <c r="AM634" s="26">
        <v>0</v>
      </c>
      <c r="AN634" s="26">
        <v>0</v>
      </c>
      <c r="AO634" s="26">
        <v>1</v>
      </c>
      <c r="AP634" s="26">
        <v>0</v>
      </c>
      <c r="AQ634" s="26">
        <v>0</v>
      </c>
      <c r="AR634">
        <v>0</v>
      </c>
      <c r="AS634">
        <v>1</v>
      </c>
      <c r="AT634">
        <v>1</v>
      </c>
      <c r="AU634">
        <v>3</v>
      </c>
    </row>
    <row r="635" spans="1:47" x14ac:dyDescent="0.25">
      <c r="A635" s="61">
        <v>41912.291666666664</v>
      </c>
      <c r="B635" t="s">
        <v>232</v>
      </c>
      <c r="C635" t="s">
        <v>14</v>
      </c>
      <c r="D635" t="s">
        <v>1012</v>
      </c>
      <c r="E635" t="s">
        <v>316</v>
      </c>
      <c r="F635" t="s">
        <v>1014</v>
      </c>
      <c r="G635">
        <v>4</v>
      </c>
      <c r="H635">
        <v>55</v>
      </c>
      <c r="I635">
        <v>21.76</v>
      </c>
      <c r="J635">
        <v>14.9</v>
      </c>
      <c r="K635">
        <v>935</v>
      </c>
      <c r="L635">
        <v>0</v>
      </c>
      <c r="M635">
        <v>0</v>
      </c>
      <c r="N635">
        <v>935</v>
      </c>
      <c r="O635">
        <v>18</v>
      </c>
      <c r="P635">
        <v>1.93</v>
      </c>
      <c r="Q635">
        <v>213</v>
      </c>
      <c r="R635">
        <v>212</v>
      </c>
      <c r="S635">
        <v>0</v>
      </c>
      <c r="T635">
        <v>0</v>
      </c>
      <c r="U635">
        <v>99.53</v>
      </c>
      <c r="V635">
        <v>97.61</v>
      </c>
      <c r="W635">
        <v>212</v>
      </c>
      <c r="X635">
        <v>6</v>
      </c>
      <c r="Y635">
        <v>2.75</v>
      </c>
      <c r="Z635">
        <v>48</v>
      </c>
      <c r="AA635">
        <v>48</v>
      </c>
      <c r="AB635">
        <v>100</v>
      </c>
      <c r="AC635">
        <v>54</v>
      </c>
      <c r="AD635">
        <v>54</v>
      </c>
      <c r="AE635">
        <v>100</v>
      </c>
      <c r="AF635">
        <v>2.98</v>
      </c>
      <c r="AG635">
        <v>5.5555559999999997E-3</v>
      </c>
      <c r="AH635">
        <v>20.02</v>
      </c>
      <c r="AI635">
        <v>0.19</v>
      </c>
      <c r="AJ635" s="31">
        <f t="shared" ca="1" si="10"/>
        <v>4</v>
      </c>
      <c r="AK635" s="32">
        <v>2.7522935779816518</v>
      </c>
      <c r="AL635" s="33">
        <v>5.0907000000000009</v>
      </c>
      <c r="AM635" s="26">
        <v>0</v>
      </c>
      <c r="AN635" s="26">
        <v>0</v>
      </c>
      <c r="AO635" s="26">
        <v>2</v>
      </c>
      <c r="AP635" s="26">
        <v>0</v>
      </c>
      <c r="AQ635" s="26">
        <v>0</v>
      </c>
      <c r="AR635">
        <v>1</v>
      </c>
      <c r="AS635">
        <v>1</v>
      </c>
      <c r="AT635">
        <v>1</v>
      </c>
      <c r="AU635">
        <v>1</v>
      </c>
    </row>
    <row r="636" spans="1:47" x14ac:dyDescent="0.25">
      <c r="A636" s="61">
        <v>41912.333333333336</v>
      </c>
      <c r="B636" t="s">
        <v>232</v>
      </c>
      <c r="C636" t="s">
        <v>12</v>
      </c>
      <c r="D636" t="s">
        <v>993</v>
      </c>
      <c r="E636" t="s">
        <v>316</v>
      </c>
      <c r="F636" t="s">
        <v>1005</v>
      </c>
      <c r="G636">
        <v>6</v>
      </c>
      <c r="H636">
        <v>87</v>
      </c>
      <c r="I636">
        <v>33.729999999999997</v>
      </c>
      <c r="J636">
        <v>25.53</v>
      </c>
      <c r="K636">
        <v>1541</v>
      </c>
      <c r="L636">
        <v>0</v>
      </c>
      <c r="M636">
        <v>0</v>
      </c>
      <c r="N636">
        <v>1541</v>
      </c>
      <c r="O636">
        <v>27</v>
      </c>
      <c r="P636">
        <v>1.75</v>
      </c>
      <c r="Q636">
        <v>393</v>
      </c>
      <c r="R636">
        <v>390</v>
      </c>
      <c r="S636">
        <v>0</v>
      </c>
      <c r="T636">
        <v>0</v>
      </c>
      <c r="U636">
        <v>99.24</v>
      </c>
      <c r="V636">
        <v>97.5</v>
      </c>
      <c r="W636">
        <v>390</v>
      </c>
      <c r="X636">
        <v>2</v>
      </c>
      <c r="Y636">
        <v>0.65</v>
      </c>
      <c r="Z636">
        <v>606</v>
      </c>
      <c r="AA636">
        <v>486.98</v>
      </c>
      <c r="AB636">
        <v>80.36</v>
      </c>
      <c r="AC636">
        <v>413</v>
      </c>
      <c r="AD636">
        <v>406.02</v>
      </c>
      <c r="AE636">
        <v>98.31</v>
      </c>
      <c r="AF636">
        <v>4.8600000000000003</v>
      </c>
      <c r="AG636">
        <v>0.83888890000000005</v>
      </c>
      <c r="AH636">
        <v>19.04</v>
      </c>
      <c r="AI636">
        <v>17.260000000000002</v>
      </c>
      <c r="AJ636" s="31">
        <f t="shared" ca="1" si="10"/>
        <v>4</v>
      </c>
      <c r="AK636" s="32">
        <v>0.64716541548019679</v>
      </c>
      <c r="AL636" s="33">
        <v>9.8249999999999993</v>
      </c>
      <c r="AM636" s="26">
        <v>0</v>
      </c>
      <c r="AN636" s="26">
        <v>0</v>
      </c>
      <c r="AO636" s="26">
        <v>1</v>
      </c>
      <c r="AP636" s="26">
        <v>0</v>
      </c>
      <c r="AQ636" s="26">
        <v>0</v>
      </c>
      <c r="AR636">
        <v>0</v>
      </c>
      <c r="AS636">
        <v>1</v>
      </c>
      <c r="AT636">
        <v>3</v>
      </c>
      <c r="AU636">
        <v>5</v>
      </c>
    </row>
    <row r="637" spans="1:47" x14ac:dyDescent="0.25">
      <c r="A637" s="61">
        <v>41912.333333333336</v>
      </c>
      <c r="B637" t="s">
        <v>232</v>
      </c>
      <c r="C637" t="s">
        <v>12</v>
      </c>
      <c r="D637" t="s">
        <v>478</v>
      </c>
      <c r="E637" t="s">
        <v>316</v>
      </c>
      <c r="F637" t="s">
        <v>501</v>
      </c>
      <c r="G637">
        <v>4</v>
      </c>
      <c r="H637">
        <v>55</v>
      </c>
      <c r="I637">
        <v>21.79</v>
      </c>
      <c r="J637">
        <v>14.9</v>
      </c>
      <c r="K637">
        <v>1450</v>
      </c>
      <c r="L637">
        <v>0</v>
      </c>
      <c r="M637">
        <v>0</v>
      </c>
      <c r="N637">
        <v>1450</v>
      </c>
      <c r="O637">
        <v>18</v>
      </c>
      <c r="P637">
        <v>1.24</v>
      </c>
      <c r="Q637">
        <v>539</v>
      </c>
      <c r="R637">
        <v>532</v>
      </c>
      <c r="S637">
        <v>0</v>
      </c>
      <c r="T637">
        <v>0</v>
      </c>
      <c r="U637">
        <v>98.7</v>
      </c>
      <c r="V637">
        <v>97.48</v>
      </c>
      <c r="W637">
        <v>532</v>
      </c>
      <c r="X637">
        <v>13</v>
      </c>
      <c r="Y637">
        <v>2.46</v>
      </c>
      <c r="Z637">
        <v>247</v>
      </c>
      <c r="AA637">
        <v>247</v>
      </c>
      <c r="AB637">
        <v>100</v>
      </c>
      <c r="AC637">
        <v>244</v>
      </c>
      <c r="AD637">
        <v>243</v>
      </c>
      <c r="AE637">
        <v>99.59</v>
      </c>
      <c r="AF637">
        <v>7.55</v>
      </c>
      <c r="AG637">
        <v>3.5444450000000001</v>
      </c>
      <c r="AH637">
        <v>50.67</v>
      </c>
      <c r="AI637">
        <v>46.95</v>
      </c>
      <c r="AJ637" s="31">
        <f t="shared" ca="1" si="10"/>
        <v>4</v>
      </c>
      <c r="AK637" s="32">
        <v>2.4621212121212119</v>
      </c>
      <c r="AL637" s="33">
        <v>13.582799999999979</v>
      </c>
      <c r="AM637" s="26">
        <v>0</v>
      </c>
      <c r="AN637" s="26">
        <v>0</v>
      </c>
      <c r="AO637" s="26">
        <v>2</v>
      </c>
      <c r="AP637" s="26">
        <v>0</v>
      </c>
      <c r="AQ637" s="26">
        <v>0</v>
      </c>
      <c r="AR637">
        <v>1</v>
      </c>
      <c r="AS637">
        <v>1</v>
      </c>
      <c r="AT637">
        <v>2</v>
      </c>
      <c r="AU637">
        <v>6</v>
      </c>
    </row>
    <row r="638" spans="1:47" x14ac:dyDescent="0.25">
      <c r="A638" s="61">
        <v>41912.416666666664</v>
      </c>
      <c r="B638" t="s">
        <v>232</v>
      </c>
      <c r="C638" t="s">
        <v>12</v>
      </c>
      <c r="D638" t="s">
        <v>472</v>
      </c>
      <c r="E638" t="s">
        <v>316</v>
      </c>
      <c r="F638" t="s">
        <v>473</v>
      </c>
      <c r="G638">
        <v>4</v>
      </c>
      <c r="H638">
        <v>55</v>
      </c>
      <c r="I638">
        <v>22.96</v>
      </c>
      <c r="J638">
        <v>15.76</v>
      </c>
      <c r="K638">
        <v>1183</v>
      </c>
      <c r="L638">
        <v>0</v>
      </c>
      <c r="M638">
        <v>0</v>
      </c>
      <c r="N638">
        <v>1183</v>
      </c>
      <c r="O638">
        <v>9</v>
      </c>
      <c r="P638">
        <v>0.76</v>
      </c>
      <c r="Q638">
        <v>554</v>
      </c>
      <c r="R638">
        <v>551</v>
      </c>
      <c r="S638">
        <v>0</v>
      </c>
      <c r="T638">
        <v>0</v>
      </c>
      <c r="U638">
        <v>99.46</v>
      </c>
      <c r="V638">
        <v>98.7</v>
      </c>
      <c r="W638">
        <v>551</v>
      </c>
      <c r="X638">
        <v>17</v>
      </c>
      <c r="Y638">
        <v>3.33</v>
      </c>
      <c r="Z638">
        <v>159</v>
      </c>
      <c r="AA638">
        <v>158</v>
      </c>
      <c r="AB638">
        <v>99.37</v>
      </c>
      <c r="AC638">
        <v>120</v>
      </c>
      <c r="AD638">
        <v>117</v>
      </c>
      <c r="AE638">
        <v>97.5</v>
      </c>
      <c r="AF638">
        <v>7.39</v>
      </c>
      <c r="AG638">
        <v>4.1555559999999998</v>
      </c>
      <c r="AH638">
        <v>46.88</v>
      </c>
      <c r="AI638">
        <v>56.24</v>
      </c>
      <c r="AJ638" s="31">
        <f t="shared" ca="1" si="10"/>
        <v>4</v>
      </c>
      <c r="AK638" s="32">
        <v>3.3333333333333335</v>
      </c>
      <c r="AL638" s="33">
        <v>7.2019999999999849</v>
      </c>
      <c r="AM638" s="26">
        <v>0</v>
      </c>
      <c r="AN638" s="26">
        <v>0</v>
      </c>
      <c r="AO638" s="26">
        <v>1</v>
      </c>
      <c r="AP638" s="26">
        <v>0</v>
      </c>
      <c r="AQ638" s="26">
        <v>0</v>
      </c>
      <c r="AR638">
        <v>1</v>
      </c>
      <c r="AS638">
        <v>0</v>
      </c>
      <c r="AT638">
        <v>5</v>
      </c>
      <c r="AU638">
        <v>0</v>
      </c>
    </row>
    <row r="639" spans="1:47" x14ac:dyDescent="0.25">
      <c r="A639" s="61">
        <v>41912.416666666664</v>
      </c>
      <c r="B639" t="s">
        <v>232</v>
      </c>
      <c r="C639" t="s">
        <v>12</v>
      </c>
      <c r="D639" t="s">
        <v>723</v>
      </c>
      <c r="E639" t="s">
        <v>316</v>
      </c>
      <c r="F639" t="s">
        <v>725</v>
      </c>
      <c r="G639">
        <v>4</v>
      </c>
      <c r="H639">
        <v>55</v>
      </c>
      <c r="I639">
        <v>21.47</v>
      </c>
      <c r="J639">
        <v>14.04</v>
      </c>
      <c r="K639">
        <v>1018</v>
      </c>
      <c r="L639">
        <v>0</v>
      </c>
      <c r="M639">
        <v>0</v>
      </c>
      <c r="N639">
        <v>1018</v>
      </c>
      <c r="O639">
        <v>9</v>
      </c>
      <c r="P639">
        <v>0.88</v>
      </c>
      <c r="Q639">
        <v>386</v>
      </c>
      <c r="R639">
        <v>381</v>
      </c>
      <c r="S639">
        <v>0</v>
      </c>
      <c r="T639">
        <v>0</v>
      </c>
      <c r="U639">
        <v>98.7</v>
      </c>
      <c r="V639">
        <v>97.83</v>
      </c>
      <c r="W639">
        <v>381</v>
      </c>
      <c r="X639">
        <v>4</v>
      </c>
      <c r="Y639">
        <v>0.99</v>
      </c>
      <c r="Z639">
        <v>209</v>
      </c>
      <c r="AA639">
        <v>208</v>
      </c>
      <c r="AB639">
        <v>99.52</v>
      </c>
      <c r="AC639">
        <v>231</v>
      </c>
      <c r="AD639">
        <v>230.01</v>
      </c>
      <c r="AE639">
        <v>99.57</v>
      </c>
      <c r="AF639">
        <v>6.05</v>
      </c>
      <c r="AG639">
        <v>2.2999999999999998</v>
      </c>
      <c r="AH639">
        <v>43.09</v>
      </c>
      <c r="AI639">
        <v>38.020000000000003</v>
      </c>
      <c r="AJ639" s="31">
        <f t="shared" ca="1" si="10"/>
        <v>4</v>
      </c>
      <c r="AK639" s="32">
        <v>0.99253120269968498</v>
      </c>
      <c r="AL639" s="33">
        <v>8.3762000000000061</v>
      </c>
      <c r="AM639" s="26">
        <v>0</v>
      </c>
      <c r="AN639" s="26">
        <v>0</v>
      </c>
      <c r="AO639" s="26">
        <v>1</v>
      </c>
      <c r="AP639" s="26">
        <v>0</v>
      </c>
      <c r="AQ639" s="26">
        <v>0</v>
      </c>
      <c r="AR639">
        <v>0</v>
      </c>
      <c r="AS639">
        <v>1</v>
      </c>
      <c r="AT639">
        <v>0</v>
      </c>
      <c r="AU639">
        <v>3</v>
      </c>
    </row>
    <row r="640" spans="1:47" x14ac:dyDescent="0.25">
      <c r="A640" s="61">
        <v>41912.541666666664</v>
      </c>
      <c r="B640" t="s">
        <v>232</v>
      </c>
      <c r="C640" t="s">
        <v>12</v>
      </c>
      <c r="D640" t="s">
        <v>485</v>
      </c>
      <c r="E640" t="s">
        <v>316</v>
      </c>
      <c r="F640" t="s">
        <v>505</v>
      </c>
      <c r="G640">
        <v>3</v>
      </c>
      <c r="H640">
        <v>39</v>
      </c>
      <c r="I640">
        <v>16.899999999999999</v>
      </c>
      <c r="J640">
        <v>10.66</v>
      </c>
      <c r="K640">
        <v>640</v>
      </c>
      <c r="L640">
        <v>0</v>
      </c>
      <c r="M640">
        <v>0</v>
      </c>
      <c r="N640">
        <v>640</v>
      </c>
      <c r="O640">
        <v>4</v>
      </c>
      <c r="P640">
        <v>0.62</v>
      </c>
      <c r="Q640">
        <v>238</v>
      </c>
      <c r="R640">
        <v>231</v>
      </c>
      <c r="S640">
        <v>0</v>
      </c>
      <c r="T640">
        <v>0</v>
      </c>
      <c r="U640">
        <v>97.06</v>
      </c>
      <c r="V640">
        <v>96.46</v>
      </c>
      <c r="W640">
        <v>231</v>
      </c>
      <c r="X640">
        <v>1</v>
      </c>
      <c r="Y640">
        <v>0.43</v>
      </c>
      <c r="Z640">
        <v>112</v>
      </c>
      <c r="AA640">
        <v>112</v>
      </c>
      <c r="AB640">
        <v>100</v>
      </c>
      <c r="AC640">
        <v>119</v>
      </c>
      <c r="AD640">
        <v>116</v>
      </c>
      <c r="AE640">
        <v>97.48</v>
      </c>
      <c r="AF640">
        <v>2.5099999999999998</v>
      </c>
      <c r="AG640">
        <v>0.1277778</v>
      </c>
      <c r="AH640">
        <v>23.56</v>
      </c>
      <c r="AI640">
        <v>5.09</v>
      </c>
      <c r="AJ640" s="31">
        <f t="shared" ca="1" si="10"/>
        <v>4</v>
      </c>
      <c r="AK640" s="32">
        <v>0.42553191489361702</v>
      </c>
      <c r="AL640" s="33">
        <v>8.4252000000000145</v>
      </c>
      <c r="AM640" s="26">
        <v>0</v>
      </c>
      <c r="AN640" s="26">
        <v>0</v>
      </c>
      <c r="AO640" s="26">
        <v>1</v>
      </c>
      <c r="AP640" s="26">
        <v>0</v>
      </c>
      <c r="AQ640" s="26">
        <v>0</v>
      </c>
      <c r="AR640">
        <v>0</v>
      </c>
      <c r="AS640">
        <v>1</v>
      </c>
      <c r="AT640">
        <v>0</v>
      </c>
      <c r="AU640">
        <v>1</v>
      </c>
    </row>
    <row r="641" spans="1:47" x14ac:dyDescent="0.25">
      <c r="A641" s="61">
        <v>41912.583333333336</v>
      </c>
      <c r="B641" t="s">
        <v>232</v>
      </c>
      <c r="C641" t="s">
        <v>12</v>
      </c>
      <c r="D641" t="s">
        <v>479</v>
      </c>
      <c r="E641" t="s">
        <v>316</v>
      </c>
      <c r="F641" t="s">
        <v>480</v>
      </c>
      <c r="G641">
        <v>4</v>
      </c>
      <c r="H641">
        <v>55</v>
      </c>
      <c r="I641">
        <v>22.24</v>
      </c>
      <c r="J641">
        <v>14.9</v>
      </c>
      <c r="K641">
        <v>988</v>
      </c>
      <c r="L641">
        <v>0</v>
      </c>
      <c r="M641">
        <v>0</v>
      </c>
      <c r="N641">
        <v>988</v>
      </c>
      <c r="O641">
        <v>2</v>
      </c>
      <c r="P641">
        <v>0.2</v>
      </c>
      <c r="Q641">
        <v>390</v>
      </c>
      <c r="R641">
        <v>386</v>
      </c>
      <c r="S641">
        <v>0</v>
      </c>
      <c r="T641">
        <v>0</v>
      </c>
      <c r="U641">
        <v>98.97</v>
      </c>
      <c r="V641">
        <v>98.77</v>
      </c>
      <c r="W641">
        <v>386</v>
      </c>
      <c r="X641">
        <v>10</v>
      </c>
      <c r="Y641">
        <v>2.72</v>
      </c>
      <c r="Z641">
        <v>69</v>
      </c>
      <c r="AA641">
        <v>66</v>
      </c>
      <c r="AB641">
        <v>95.65</v>
      </c>
      <c r="AC641">
        <v>48</v>
      </c>
      <c r="AD641">
        <v>48</v>
      </c>
      <c r="AE641">
        <v>100</v>
      </c>
      <c r="AF641">
        <v>4.78</v>
      </c>
      <c r="AG641">
        <v>5.5555559999999997E-3</v>
      </c>
      <c r="AH641">
        <v>32.1</v>
      </c>
      <c r="AI641">
        <v>0.12</v>
      </c>
      <c r="AJ641" s="31">
        <f t="shared" ca="1" si="10"/>
        <v>4</v>
      </c>
      <c r="AK641" s="32">
        <v>2.7173913043478262</v>
      </c>
      <c r="AL641" s="33">
        <v>4.7970000000000148</v>
      </c>
      <c r="AM641" s="26">
        <v>0</v>
      </c>
      <c r="AN641" s="26">
        <v>0</v>
      </c>
      <c r="AO641" s="26">
        <v>1</v>
      </c>
      <c r="AP641" s="26">
        <v>0</v>
      </c>
      <c r="AQ641" s="26">
        <v>0</v>
      </c>
      <c r="AR641">
        <v>1</v>
      </c>
      <c r="AS641">
        <v>0</v>
      </c>
      <c r="AT641">
        <v>6</v>
      </c>
      <c r="AU641">
        <v>3</v>
      </c>
    </row>
    <row r="642" spans="1:47" x14ac:dyDescent="0.25">
      <c r="A642" s="61">
        <v>41912.666666666664</v>
      </c>
      <c r="B642" t="s">
        <v>232</v>
      </c>
      <c r="C642" t="s">
        <v>12</v>
      </c>
      <c r="D642" t="s">
        <v>457</v>
      </c>
      <c r="E642" t="s">
        <v>316</v>
      </c>
      <c r="F642" t="s">
        <v>1241</v>
      </c>
      <c r="G642">
        <v>2</v>
      </c>
      <c r="H642">
        <v>23</v>
      </c>
      <c r="I642">
        <v>9.74</v>
      </c>
      <c r="J642">
        <v>5.08</v>
      </c>
      <c r="K642">
        <v>522</v>
      </c>
      <c r="L642">
        <v>0</v>
      </c>
      <c r="M642">
        <v>0</v>
      </c>
      <c r="N642">
        <v>522</v>
      </c>
      <c r="O642">
        <v>4</v>
      </c>
      <c r="P642">
        <v>0.77</v>
      </c>
      <c r="Q642">
        <v>116</v>
      </c>
      <c r="R642">
        <v>116</v>
      </c>
      <c r="S642">
        <v>0</v>
      </c>
      <c r="T642">
        <v>0</v>
      </c>
      <c r="U642">
        <v>100</v>
      </c>
      <c r="V642">
        <v>99.23</v>
      </c>
      <c r="W642">
        <v>116</v>
      </c>
      <c r="X642">
        <v>6</v>
      </c>
      <c r="Y642">
        <v>5.22</v>
      </c>
      <c r="Z642">
        <v>42</v>
      </c>
      <c r="AA642">
        <v>39</v>
      </c>
      <c r="AB642">
        <v>92.86</v>
      </c>
      <c r="AC642">
        <v>40</v>
      </c>
      <c r="AD642">
        <v>38</v>
      </c>
      <c r="AE642">
        <v>95</v>
      </c>
      <c r="AF642">
        <v>1.24</v>
      </c>
      <c r="AG642">
        <v>3.8888890000000002E-2</v>
      </c>
      <c r="AH642">
        <v>24.37</v>
      </c>
      <c r="AI642">
        <v>3.14</v>
      </c>
      <c r="AJ642" s="31">
        <f t="shared" ref="AJ642:AJ705" ca="1" si="11">DAY(TODAY()-DAY(A642))</f>
        <v>4</v>
      </c>
      <c r="AK642" s="32">
        <v>5.2173913043478262</v>
      </c>
      <c r="AL642" s="33">
        <v>0.89319999999999533</v>
      </c>
      <c r="AM642" s="26">
        <v>1</v>
      </c>
      <c r="AN642" s="26">
        <v>0</v>
      </c>
      <c r="AO642" s="26">
        <v>2</v>
      </c>
      <c r="AP642" s="26">
        <v>1</v>
      </c>
      <c r="AQ642" s="26">
        <v>0</v>
      </c>
      <c r="AR642">
        <v>1</v>
      </c>
      <c r="AS642">
        <v>0</v>
      </c>
      <c r="AT642">
        <v>1</v>
      </c>
      <c r="AU642">
        <v>0</v>
      </c>
    </row>
    <row r="643" spans="1:47" x14ac:dyDescent="0.25">
      <c r="A643" s="61">
        <v>41912.666666666664</v>
      </c>
      <c r="B643" t="s">
        <v>232</v>
      </c>
      <c r="C643" t="s">
        <v>12</v>
      </c>
      <c r="D643" t="s">
        <v>736</v>
      </c>
      <c r="E643" t="s">
        <v>316</v>
      </c>
      <c r="F643" t="s">
        <v>4829</v>
      </c>
      <c r="G643">
        <v>4</v>
      </c>
      <c r="H643">
        <v>55</v>
      </c>
      <c r="I643">
        <v>22.92</v>
      </c>
      <c r="J643">
        <v>15.76</v>
      </c>
      <c r="K643">
        <v>587</v>
      </c>
      <c r="L643">
        <v>0</v>
      </c>
      <c r="M643">
        <v>0</v>
      </c>
      <c r="N643">
        <v>587</v>
      </c>
      <c r="O643">
        <v>9</v>
      </c>
      <c r="P643">
        <v>1.53</v>
      </c>
      <c r="Q643">
        <v>284</v>
      </c>
      <c r="R643">
        <v>281</v>
      </c>
      <c r="S643">
        <v>0</v>
      </c>
      <c r="T643">
        <v>0</v>
      </c>
      <c r="U643">
        <v>98.94</v>
      </c>
      <c r="V643">
        <v>97.43</v>
      </c>
      <c r="W643">
        <v>281</v>
      </c>
      <c r="X643">
        <v>5</v>
      </c>
      <c r="Y643">
        <v>1.61</v>
      </c>
      <c r="Z643">
        <v>387</v>
      </c>
      <c r="AA643">
        <v>338.01</v>
      </c>
      <c r="AB643">
        <v>87.34</v>
      </c>
      <c r="AC643">
        <v>383</v>
      </c>
      <c r="AD643">
        <v>367.99</v>
      </c>
      <c r="AE643">
        <v>96.08</v>
      </c>
      <c r="AF643">
        <v>3.12</v>
      </c>
      <c r="AG643">
        <v>0.83333330000000005</v>
      </c>
      <c r="AH643">
        <v>19.78</v>
      </c>
      <c r="AI643">
        <v>26.74</v>
      </c>
      <c r="AJ643" s="31">
        <f t="shared" ca="1" si="11"/>
        <v>4</v>
      </c>
      <c r="AK643" s="32">
        <v>1.6078204386134154</v>
      </c>
      <c r="AL643" s="33">
        <v>7.2987999999999804</v>
      </c>
      <c r="AM643" s="26">
        <v>0</v>
      </c>
      <c r="AN643" s="26">
        <v>0</v>
      </c>
      <c r="AO643" s="26">
        <v>1</v>
      </c>
      <c r="AP643" s="26">
        <v>0</v>
      </c>
      <c r="AQ643" s="26">
        <v>0</v>
      </c>
      <c r="AR643">
        <v>0</v>
      </c>
      <c r="AS643">
        <v>1</v>
      </c>
      <c r="AT643">
        <v>1</v>
      </c>
      <c r="AU643">
        <v>1</v>
      </c>
    </row>
    <row r="644" spans="1:47" x14ac:dyDescent="0.25">
      <c r="A644" s="61">
        <v>41912.666666666664</v>
      </c>
      <c r="B644" t="s">
        <v>232</v>
      </c>
      <c r="C644" t="s">
        <v>12</v>
      </c>
      <c r="D644" t="s">
        <v>378</v>
      </c>
      <c r="E644" t="s">
        <v>316</v>
      </c>
      <c r="F644" t="s">
        <v>463</v>
      </c>
      <c r="G644">
        <v>4</v>
      </c>
      <c r="H644">
        <v>55</v>
      </c>
      <c r="I644">
        <v>22.2</v>
      </c>
      <c r="J644">
        <v>14.9</v>
      </c>
      <c r="K644">
        <v>738</v>
      </c>
      <c r="L644">
        <v>0</v>
      </c>
      <c r="M644">
        <v>0</v>
      </c>
      <c r="N644">
        <v>738</v>
      </c>
      <c r="O644">
        <v>7</v>
      </c>
      <c r="P644">
        <v>0.95</v>
      </c>
      <c r="Q644">
        <v>372</v>
      </c>
      <c r="R644">
        <v>368</v>
      </c>
      <c r="S644">
        <v>0</v>
      </c>
      <c r="T644">
        <v>0</v>
      </c>
      <c r="U644">
        <v>98.92</v>
      </c>
      <c r="V644">
        <v>97.98</v>
      </c>
      <c r="W644">
        <v>368</v>
      </c>
      <c r="X644">
        <v>9</v>
      </c>
      <c r="Y644">
        <v>2.44</v>
      </c>
      <c r="Z644">
        <v>139</v>
      </c>
      <c r="AA644">
        <v>139</v>
      </c>
      <c r="AB644">
        <v>100</v>
      </c>
      <c r="AC644">
        <v>141</v>
      </c>
      <c r="AD644">
        <v>140</v>
      </c>
      <c r="AE644">
        <v>99.29</v>
      </c>
      <c r="AF644">
        <v>4.3899999999999997</v>
      </c>
      <c r="AG644">
        <v>0</v>
      </c>
      <c r="AH644">
        <v>29.46</v>
      </c>
      <c r="AI644">
        <v>0</v>
      </c>
      <c r="AJ644" s="31">
        <f t="shared" ca="1" si="11"/>
        <v>4</v>
      </c>
      <c r="AK644" s="32">
        <v>2.4390243902439024</v>
      </c>
      <c r="AL644" s="33">
        <v>7.5143999999999842</v>
      </c>
      <c r="AM644" s="26">
        <v>0</v>
      </c>
      <c r="AN644" s="26">
        <v>0</v>
      </c>
      <c r="AO644" s="26">
        <v>2</v>
      </c>
      <c r="AP644" s="26">
        <v>0</v>
      </c>
      <c r="AQ644" s="26">
        <v>1</v>
      </c>
      <c r="AR644">
        <v>1</v>
      </c>
      <c r="AS644">
        <v>1</v>
      </c>
      <c r="AT644">
        <v>1</v>
      </c>
      <c r="AU644">
        <v>5</v>
      </c>
    </row>
    <row r="645" spans="1:47" x14ac:dyDescent="0.25">
      <c r="A645" s="61">
        <v>41912.666666666664</v>
      </c>
      <c r="B645" t="s">
        <v>232</v>
      </c>
      <c r="C645" t="s">
        <v>12</v>
      </c>
      <c r="D645" t="s">
        <v>464</v>
      </c>
      <c r="E645" t="s">
        <v>316</v>
      </c>
      <c r="F645" t="s">
        <v>466</v>
      </c>
      <c r="G645">
        <v>6</v>
      </c>
      <c r="H645">
        <v>87</v>
      </c>
      <c r="I645">
        <v>33.85</v>
      </c>
      <c r="J645">
        <v>25.53</v>
      </c>
      <c r="K645">
        <v>2055</v>
      </c>
      <c r="L645">
        <v>0</v>
      </c>
      <c r="M645">
        <v>0</v>
      </c>
      <c r="N645">
        <v>2055</v>
      </c>
      <c r="O645">
        <v>25</v>
      </c>
      <c r="P645">
        <v>1.22</v>
      </c>
      <c r="Q645">
        <v>852</v>
      </c>
      <c r="R645">
        <v>843</v>
      </c>
      <c r="S645">
        <v>0</v>
      </c>
      <c r="T645">
        <v>0</v>
      </c>
      <c r="U645">
        <v>98.94</v>
      </c>
      <c r="V645">
        <v>97.73</v>
      </c>
      <c r="W645">
        <v>843</v>
      </c>
      <c r="X645">
        <v>14</v>
      </c>
      <c r="Y645">
        <v>1.68</v>
      </c>
      <c r="Z645">
        <v>390</v>
      </c>
      <c r="AA645">
        <v>388.99</v>
      </c>
      <c r="AB645">
        <v>99.74</v>
      </c>
      <c r="AC645">
        <v>385</v>
      </c>
      <c r="AD645">
        <v>379.99</v>
      </c>
      <c r="AE645">
        <v>98.7</v>
      </c>
      <c r="AF645">
        <v>10.47</v>
      </c>
      <c r="AG645">
        <v>7.2166670000000002</v>
      </c>
      <c r="AH645">
        <v>41</v>
      </c>
      <c r="AI645">
        <v>68.95</v>
      </c>
      <c r="AJ645" s="31">
        <f t="shared" ca="1" si="11"/>
        <v>4</v>
      </c>
      <c r="AK645" s="32">
        <v>1.6786570743405276</v>
      </c>
      <c r="AL645" s="33">
        <v>19.340399999999967</v>
      </c>
      <c r="AM645" s="26">
        <v>0</v>
      </c>
      <c r="AN645" s="26">
        <v>0</v>
      </c>
      <c r="AO645" s="26">
        <v>1</v>
      </c>
      <c r="AP645" s="26">
        <v>0</v>
      </c>
      <c r="AQ645" s="26">
        <v>0</v>
      </c>
      <c r="AR645">
        <v>0</v>
      </c>
      <c r="AS645">
        <v>1</v>
      </c>
      <c r="AT645">
        <v>6</v>
      </c>
      <c r="AU645">
        <v>4</v>
      </c>
    </row>
    <row r="646" spans="1:47" x14ac:dyDescent="0.25">
      <c r="A646" s="61">
        <v>41912.666666666664</v>
      </c>
      <c r="B646" t="s">
        <v>232</v>
      </c>
      <c r="C646" t="s">
        <v>12</v>
      </c>
      <c r="D646" t="s">
        <v>470</v>
      </c>
      <c r="E646" t="s">
        <v>316</v>
      </c>
      <c r="F646" t="s">
        <v>471</v>
      </c>
      <c r="G646">
        <v>4</v>
      </c>
      <c r="H646">
        <v>55</v>
      </c>
      <c r="I646">
        <v>22.18</v>
      </c>
      <c r="J646">
        <v>14.9</v>
      </c>
      <c r="K646">
        <v>1012</v>
      </c>
      <c r="L646">
        <v>0</v>
      </c>
      <c r="M646">
        <v>0</v>
      </c>
      <c r="N646">
        <v>1012</v>
      </c>
      <c r="O646">
        <v>8</v>
      </c>
      <c r="P646">
        <v>0.79</v>
      </c>
      <c r="Q646">
        <v>406</v>
      </c>
      <c r="R646">
        <v>400</v>
      </c>
      <c r="S646">
        <v>0</v>
      </c>
      <c r="T646">
        <v>0</v>
      </c>
      <c r="U646">
        <v>98.52</v>
      </c>
      <c r="V646">
        <v>97.74</v>
      </c>
      <c r="W646">
        <v>400</v>
      </c>
      <c r="X646">
        <v>5</v>
      </c>
      <c r="Y646">
        <v>1.22</v>
      </c>
      <c r="Z646">
        <v>335</v>
      </c>
      <c r="AA646">
        <v>335</v>
      </c>
      <c r="AB646">
        <v>100</v>
      </c>
      <c r="AC646">
        <v>345</v>
      </c>
      <c r="AD646">
        <v>345</v>
      </c>
      <c r="AE646">
        <v>100</v>
      </c>
      <c r="AF646">
        <v>6.23</v>
      </c>
      <c r="AG646">
        <v>4.055555</v>
      </c>
      <c r="AH646">
        <v>41.83</v>
      </c>
      <c r="AI646">
        <v>65.06</v>
      </c>
      <c r="AJ646" s="31">
        <f t="shared" ca="1" si="11"/>
        <v>4</v>
      </c>
      <c r="AK646" s="32">
        <v>1.2195121951219512</v>
      </c>
      <c r="AL646" s="33">
        <v>9.1756000000000206</v>
      </c>
      <c r="AM646" s="26">
        <v>0</v>
      </c>
      <c r="AN646" s="26">
        <v>0</v>
      </c>
      <c r="AO646" s="26">
        <v>1</v>
      </c>
      <c r="AP646" s="26">
        <v>0</v>
      </c>
      <c r="AQ646" s="26">
        <v>0</v>
      </c>
      <c r="AR646">
        <v>0</v>
      </c>
      <c r="AS646">
        <v>1</v>
      </c>
      <c r="AT646">
        <v>5</v>
      </c>
      <c r="AU646">
        <v>3</v>
      </c>
    </row>
    <row r="647" spans="1:47" x14ac:dyDescent="0.25">
      <c r="A647" s="61">
        <v>41912.666666666664</v>
      </c>
      <c r="B647" t="s">
        <v>232</v>
      </c>
      <c r="C647" t="s">
        <v>14</v>
      </c>
      <c r="D647" t="s">
        <v>1381</v>
      </c>
      <c r="E647" t="s">
        <v>316</v>
      </c>
      <c r="F647" t="s">
        <v>5438</v>
      </c>
      <c r="G647">
        <v>4</v>
      </c>
      <c r="H647">
        <v>55</v>
      </c>
      <c r="I647">
        <v>22.78</v>
      </c>
      <c r="J647">
        <v>15.76</v>
      </c>
      <c r="K647">
        <v>945</v>
      </c>
      <c r="L647">
        <v>0</v>
      </c>
      <c r="M647">
        <v>0</v>
      </c>
      <c r="N647">
        <v>945</v>
      </c>
      <c r="O647">
        <v>5</v>
      </c>
      <c r="P647">
        <v>0.53</v>
      </c>
      <c r="Q647">
        <v>380</v>
      </c>
      <c r="R647">
        <v>373</v>
      </c>
      <c r="S647">
        <v>0</v>
      </c>
      <c r="T647">
        <v>0</v>
      </c>
      <c r="U647">
        <v>98.16</v>
      </c>
      <c r="V647">
        <v>97.64</v>
      </c>
      <c r="W647">
        <v>373</v>
      </c>
      <c r="X647">
        <v>2</v>
      </c>
      <c r="Y647">
        <v>0.54</v>
      </c>
      <c r="Z647">
        <v>120</v>
      </c>
      <c r="AA647">
        <v>120</v>
      </c>
      <c r="AB647">
        <v>100</v>
      </c>
      <c r="AC647">
        <v>115</v>
      </c>
      <c r="AD647">
        <v>114</v>
      </c>
      <c r="AE647">
        <v>99.13</v>
      </c>
      <c r="AF647">
        <v>3.68</v>
      </c>
      <c r="AG647">
        <v>0.2111111</v>
      </c>
      <c r="AH647">
        <v>23.37</v>
      </c>
      <c r="AI647">
        <v>5.73</v>
      </c>
      <c r="AJ647" s="31">
        <f t="shared" ca="1" si="11"/>
        <v>4</v>
      </c>
      <c r="AK647" s="32">
        <v>0.54495912806539504</v>
      </c>
      <c r="AL647" s="33">
        <v>8.9679999999999964</v>
      </c>
      <c r="AM647" s="26">
        <v>0</v>
      </c>
      <c r="AN647" s="26">
        <v>0</v>
      </c>
      <c r="AO647" s="26">
        <v>1</v>
      </c>
      <c r="AP647" s="26">
        <v>0</v>
      </c>
      <c r="AQ647" s="26">
        <v>0</v>
      </c>
      <c r="AR647">
        <v>0</v>
      </c>
      <c r="AS647">
        <v>1</v>
      </c>
      <c r="AT647">
        <v>0</v>
      </c>
      <c r="AU647">
        <v>1</v>
      </c>
    </row>
    <row r="648" spans="1:47" x14ac:dyDescent="0.25">
      <c r="A648" s="61">
        <v>41912.375</v>
      </c>
      <c r="B648" t="s">
        <v>232</v>
      </c>
      <c r="C648" t="s">
        <v>12</v>
      </c>
      <c r="D648" t="s">
        <v>521</v>
      </c>
      <c r="E648" t="s">
        <v>319</v>
      </c>
      <c r="F648" t="s">
        <v>523</v>
      </c>
      <c r="G648">
        <v>2</v>
      </c>
      <c r="H648">
        <v>23</v>
      </c>
      <c r="I648">
        <v>10.4</v>
      </c>
      <c r="J648">
        <v>5.08</v>
      </c>
      <c r="K648">
        <v>3359</v>
      </c>
      <c r="L648">
        <v>0</v>
      </c>
      <c r="M648">
        <v>0</v>
      </c>
      <c r="N648">
        <v>3359</v>
      </c>
      <c r="O648">
        <v>77</v>
      </c>
      <c r="P648">
        <v>2.29</v>
      </c>
      <c r="Q648">
        <v>137</v>
      </c>
      <c r="R648">
        <v>132</v>
      </c>
      <c r="S648">
        <v>0</v>
      </c>
      <c r="T648">
        <v>0</v>
      </c>
      <c r="U648">
        <v>96.35</v>
      </c>
      <c r="V648">
        <v>94.14</v>
      </c>
      <c r="W648">
        <v>132</v>
      </c>
      <c r="X648">
        <v>1</v>
      </c>
      <c r="Y648">
        <v>0.81</v>
      </c>
      <c r="Z648">
        <v>61</v>
      </c>
      <c r="AA648">
        <v>60</v>
      </c>
      <c r="AB648">
        <v>98.36</v>
      </c>
      <c r="AC648">
        <v>58</v>
      </c>
      <c r="AD648">
        <v>52</v>
      </c>
      <c r="AE648">
        <v>89.66</v>
      </c>
      <c r="AF648">
        <v>1.6</v>
      </c>
      <c r="AG648">
        <v>5.5555559999999997E-3</v>
      </c>
      <c r="AH648">
        <v>31.47</v>
      </c>
      <c r="AI648">
        <v>0.35</v>
      </c>
      <c r="AJ648" s="31">
        <f t="shared" ca="1" si="11"/>
        <v>4</v>
      </c>
      <c r="AK648" s="32">
        <v>0.80645161290322576</v>
      </c>
      <c r="AL648" s="33">
        <v>8.0282</v>
      </c>
      <c r="AM648" s="26">
        <v>0</v>
      </c>
      <c r="AN648" s="26">
        <v>1</v>
      </c>
      <c r="AO648" s="26">
        <v>2</v>
      </c>
      <c r="AP648" s="26">
        <v>0</v>
      </c>
      <c r="AQ648" s="26">
        <v>2</v>
      </c>
      <c r="AR648">
        <v>0</v>
      </c>
      <c r="AS648">
        <v>1</v>
      </c>
      <c r="AT648">
        <v>1</v>
      </c>
      <c r="AU648">
        <v>5</v>
      </c>
    </row>
    <row r="649" spans="1:47" x14ac:dyDescent="0.25">
      <c r="A649" s="61">
        <v>41912.416666666664</v>
      </c>
      <c r="B649" t="s">
        <v>232</v>
      </c>
      <c r="C649" t="s">
        <v>13</v>
      </c>
      <c r="D649" t="s">
        <v>5934</v>
      </c>
      <c r="E649" t="s">
        <v>319</v>
      </c>
      <c r="F649" t="s">
        <v>5937</v>
      </c>
      <c r="G649">
        <v>4</v>
      </c>
      <c r="H649">
        <v>63</v>
      </c>
      <c r="I649">
        <v>19.64</v>
      </c>
      <c r="J649">
        <v>13.18</v>
      </c>
      <c r="K649">
        <v>997</v>
      </c>
      <c r="L649">
        <v>0</v>
      </c>
      <c r="M649">
        <v>0</v>
      </c>
      <c r="N649">
        <v>997</v>
      </c>
      <c r="O649">
        <v>3</v>
      </c>
      <c r="P649">
        <v>0.3</v>
      </c>
      <c r="Q649">
        <v>402</v>
      </c>
      <c r="R649">
        <v>401</v>
      </c>
      <c r="S649">
        <v>0</v>
      </c>
      <c r="T649">
        <v>0</v>
      </c>
      <c r="U649">
        <v>99.75</v>
      </c>
      <c r="V649">
        <v>99.45</v>
      </c>
      <c r="W649">
        <v>401</v>
      </c>
      <c r="X649">
        <v>19</v>
      </c>
      <c r="Y649">
        <v>4.68</v>
      </c>
      <c r="Z649">
        <v>87</v>
      </c>
      <c r="AA649">
        <v>85</v>
      </c>
      <c r="AB649">
        <v>97.7</v>
      </c>
      <c r="AC649">
        <v>90</v>
      </c>
      <c r="AD649">
        <v>90</v>
      </c>
      <c r="AE649">
        <v>100</v>
      </c>
      <c r="AF649">
        <v>4.79</v>
      </c>
      <c r="AG649">
        <v>0.1222222</v>
      </c>
      <c r="AH649">
        <v>36.33</v>
      </c>
      <c r="AI649">
        <v>2.5499999999999998</v>
      </c>
      <c r="AJ649" s="31">
        <f t="shared" ca="1" si="11"/>
        <v>4</v>
      </c>
      <c r="AK649" s="32">
        <v>4.6798029556650249</v>
      </c>
      <c r="AL649" s="33">
        <v>2.2109999999999888</v>
      </c>
      <c r="AM649" s="26">
        <v>0</v>
      </c>
      <c r="AN649" s="26">
        <v>0</v>
      </c>
      <c r="AO649" s="26">
        <v>1</v>
      </c>
      <c r="AP649" s="26">
        <v>0</v>
      </c>
      <c r="AQ649" s="26">
        <v>0</v>
      </c>
      <c r="AR649">
        <v>1</v>
      </c>
      <c r="AS649">
        <v>0</v>
      </c>
      <c r="AT649">
        <v>1</v>
      </c>
      <c r="AU649">
        <v>0</v>
      </c>
    </row>
    <row r="650" spans="1:47" x14ac:dyDescent="0.25">
      <c r="A650" s="61">
        <v>41912.5</v>
      </c>
      <c r="B650" t="s">
        <v>232</v>
      </c>
      <c r="C650" t="s">
        <v>13</v>
      </c>
      <c r="D650" t="s">
        <v>1184</v>
      </c>
      <c r="E650" t="s">
        <v>319</v>
      </c>
      <c r="F650" t="s">
        <v>1185</v>
      </c>
      <c r="G650">
        <v>2</v>
      </c>
      <c r="H650">
        <v>23</v>
      </c>
      <c r="I650">
        <v>8.93</v>
      </c>
      <c r="J650">
        <v>4.34</v>
      </c>
      <c r="K650">
        <v>3838</v>
      </c>
      <c r="L650">
        <v>0</v>
      </c>
      <c r="M650">
        <v>0</v>
      </c>
      <c r="N650">
        <v>3838</v>
      </c>
      <c r="O650">
        <v>5</v>
      </c>
      <c r="P650">
        <v>0.13</v>
      </c>
      <c r="Q650">
        <v>782</v>
      </c>
      <c r="R650">
        <v>779</v>
      </c>
      <c r="S650">
        <v>0</v>
      </c>
      <c r="T650">
        <v>0</v>
      </c>
      <c r="U650">
        <v>99.62</v>
      </c>
      <c r="V650">
        <v>99.49</v>
      </c>
      <c r="W650">
        <v>779</v>
      </c>
      <c r="X650">
        <v>35</v>
      </c>
      <c r="Y650">
        <v>4.51</v>
      </c>
      <c r="Z650">
        <v>35</v>
      </c>
      <c r="AA650">
        <v>32</v>
      </c>
      <c r="AB650">
        <v>91.43</v>
      </c>
      <c r="AC650">
        <v>32</v>
      </c>
      <c r="AD650">
        <v>31</v>
      </c>
      <c r="AE650">
        <v>96.88</v>
      </c>
      <c r="AF650">
        <v>10.1</v>
      </c>
      <c r="AG650">
        <v>9.5444440000000004</v>
      </c>
      <c r="AH650">
        <v>232.45</v>
      </c>
      <c r="AI650">
        <v>94.5</v>
      </c>
      <c r="AJ650" s="31">
        <f t="shared" ca="1" si="11"/>
        <v>4</v>
      </c>
      <c r="AK650" s="32">
        <v>4.4987146529562985</v>
      </c>
      <c r="AL650" s="33">
        <v>3.9882000000000404</v>
      </c>
      <c r="AM650" s="26">
        <v>0</v>
      </c>
      <c r="AN650" s="26">
        <v>0</v>
      </c>
      <c r="AO650" s="26">
        <v>1</v>
      </c>
      <c r="AP650" s="26">
        <v>0</v>
      </c>
      <c r="AQ650" s="26">
        <v>0</v>
      </c>
      <c r="AR650">
        <v>1</v>
      </c>
      <c r="AS650">
        <v>0</v>
      </c>
      <c r="AT650">
        <v>1</v>
      </c>
      <c r="AU650">
        <v>0</v>
      </c>
    </row>
    <row r="651" spans="1:47" x14ac:dyDescent="0.25">
      <c r="A651" s="61">
        <v>41912.75</v>
      </c>
      <c r="B651" t="s">
        <v>232</v>
      </c>
      <c r="C651" t="s">
        <v>12</v>
      </c>
      <c r="D651" t="s">
        <v>936</v>
      </c>
      <c r="E651" t="s">
        <v>319</v>
      </c>
      <c r="F651" t="s">
        <v>1179</v>
      </c>
      <c r="G651">
        <v>2</v>
      </c>
      <c r="H651">
        <v>23</v>
      </c>
      <c r="I651">
        <v>9.8699999999999992</v>
      </c>
      <c r="J651">
        <v>5.08</v>
      </c>
      <c r="K651">
        <v>959</v>
      </c>
      <c r="L651">
        <v>0</v>
      </c>
      <c r="M651">
        <v>0</v>
      </c>
      <c r="N651">
        <v>959</v>
      </c>
      <c r="O651">
        <v>4</v>
      </c>
      <c r="P651">
        <v>0.42</v>
      </c>
      <c r="Q651">
        <v>266</v>
      </c>
      <c r="R651">
        <v>265</v>
      </c>
      <c r="S651">
        <v>0</v>
      </c>
      <c r="T651">
        <v>0</v>
      </c>
      <c r="U651">
        <v>99.62</v>
      </c>
      <c r="V651">
        <v>99.2</v>
      </c>
      <c r="W651">
        <v>265</v>
      </c>
      <c r="X651">
        <v>7</v>
      </c>
      <c r="Y651">
        <v>2.62</v>
      </c>
      <c r="Z651">
        <v>181</v>
      </c>
      <c r="AA651">
        <v>176</v>
      </c>
      <c r="AB651">
        <v>97.24</v>
      </c>
      <c r="AC651">
        <v>178</v>
      </c>
      <c r="AD651">
        <v>178</v>
      </c>
      <c r="AE651">
        <v>100</v>
      </c>
      <c r="AF651">
        <v>2.74</v>
      </c>
      <c r="AG651">
        <v>0.34444449999999999</v>
      </c>
      <c r="AH651">
        <v>53.98</v>
      </c>
      <c r="AI651">
        <v>12.55</v>
      </c>
      <c r="AJ651" s="31">
        <f t="shared" ca="1" si="11"/>
        <v>4</v>
      </c>
      <c r="AK651" s="32">
        <v>2.6217228464419478</v>
      </c>
      <c r="AL651" s="33">
        <v>2.1279999999999926</v>
      </c>
      <c r="AM651" s="26">
        <v>0</v>
      </c>
      <c r="AN651" s="26">
        <v>0</v>
      </c>
      <c r="AO651" s="26">
        <v>1</v>
      </c>
      <c r="AP651" s="26">
        <v>0</v>
      </c>
      <c r="AQ651" s="26">
        <v>0</v>
      </c>
      <c r="AR651">
        <v>1</v>
      </c>
      <c r="AS651">
        <v>0</v>
      </c>
      <c r="AT651">
        <v>3</v>
      </c>
      <c r="AU651">
        <v>1</v>
      </c>
    </row>
    <row r="652" spans="1:47" x14ac:dyDescent="0.25">
      <c r="A652" s="61">
        <v>41912.75</v>
      </c>
      <c r="B652" t="s">
        <v>232</v>
      </c>
      <c r="C652" t="s">
        <v>12</v>
      </c>
      <c r="D652" t="s">
        <v>533</v>
      </c>
      <c r="E652" t="s">
        <v>319</v>
      </c>
      <c r="F652" t="s">
        <v>534</v>
      </c>
      <c r="G652">
        <v>2</v>
      </c>
      <c r="H652">
        <v>23</v>
      </c>
      <c r="I652">
        <v>10.64</v>
      </c>
      <c r="J652">
        <v>5.84</v>
      </c>
      <c r="K652">
        <v>988</v>
      </c>
      <c r="L652">
        <v>0</v>
      </c>
      <c r="M652">
        <v>0</v>
      </c>
      <c r="N652">
        <v>988</v>
      </c>
      <c r="O652">
        <v>22</v>
      </c>
      <c r="P652">
        <v>2.23</v>
      </c>
      <c r="Q652">
        <v>406</v>
      </c>
      <c r="R652">
        <v>403</v>
      </c>
      <c r="S652">
        <v>0</v>
      </c>
      <c r="T652">
        <v>0</v>
      </c>
      <c r="U652">
        <v>99.26</v>
      </c>
      <c r="V652">
        <v>97.05</v>
      </c>
      <c r="W652">
        <v>403</v>
      </c>
      <c r="X652">
        <v>4</v>
      </c>
      <c r="Y652">
        <v>0.97</v>
      </c>
      <c r="Z652">
        <v>784</v>
      </c>
      <c r="AA652">
        <v>782.98</v>
      </c>
      <c r="AB652">
        <v>99.87</v>
      </c>
      <c r="AC652">
        <v>793</v>
      </c>
      <c r="AD652">
        <v>791.02</v>
      </c>
      <c r="AE652">
        <v>99.75</v>
      </c>
      <c r="AF652">
        <v>4.87</v>
      </c>
      <c r="AG652">
        <v>2.855556</v>
      </c>
      <c r="AH652">
        <v>83.3</v>
      </c>
      <c r="AI652">
        <v>58.68</v>
      </c>
      <c r="AJ652" s="31">
        <f t="shared" ca="1" si="11"/>
        <v>4</v>
      </c>
      <c r="AK652" s="32">
        <v>0.97314130011677702</v>
      </c>
      <c r="AL652" s="33">
        <v>11.977000000000011</v>
      </c>
      <c r="AM652" s="26">
        <v>0</v>
      </c>
      <c r="AN652" s="26">
        <v>0</v>
      </c>
      <c r="AO652" s="26">
        <v>1</v>
      </c>
      <c r="AP652" s="26">
        <v>0</v>
      </c>
      <c r="AQ652" s="26">
        <v>0</v>
      </c>
      <c r="AR652">
        <v>0</v>
      </c>
      <c r="AS652">
        <v>1</v>
      </c>
      <c r="AT652">
        <v>1</v>
      </c>
      <c r="AU652">
        <v>2</v>
      </c>
    </row>
    <row r="653" spans="1:47" x14ac:dyDescent="0.25">
      <c r="A653" s="61">
        <v>41912.75</v>
      </c>
      <c r="B653" t="s">
        <v>232</v>
      </c>
      <c r="C653" t="s">
        <v>12</v>
      </c>
      <c r="D653" t="s">
        <v>533</v>
      </c>
      <c r="E653" t="s">
        <v>319</v>
      </c>
      <c r="F653" t="s">
        <v>535</v>
      </c>
      <c r="G653">
        <v>2</v>
      </c>
      <c r="H653">
        <v>23</v>
      </c>
      <c r="I653">
        <v>10.41</v>
      </c>
      <c r="J653">
        <v>5.08</v>
      </c>
      <c r="K653">
        <v>1045</v>
      </c>
      <c r="L653">
        <v>0</v>
      </c>
      <c r="M653">
        <v>0</v>
      </c>
      <c r="N653">
        <v>1045</v>
      </c>
      <c r="O653">
        <v>8</v>
      </c>
      <c r="P653">
        <v>0.77</v>
      </c>
      <c r="Q653">
        <v>467</v>
      </c>
      <c r="R653">
        <v>460</v>
      </c>
      <c r="S653">
        <v>0</v>
      </c>
      <c r="T653">
        <v>0</v>
      </c>
      <c r="U653">
        <v>98.5</v>
      </c>
      <c r="V653">
        <v>97.74</v>
      </c>
      <c r="W653">
        <v>460</v>
      </c>
      <c r="X653">
        <v>6</v>
      </c>
      <c r="Y653">
        <v>1.29</v>
      </c>
      <c r="Z653">
        <v>961</v>
      </c>
      <c r="AA653">
        <v>953.02</v>
      </c>
      <c r="AB653">
        <v>99.17</v>
      </c>
      <c r="AC653">
        <v>976</v>
      </c>
      <c r="AD653">
        <v>958.04</v>
      </c>
      <c r="AE653">
        <v>98.16</v>
      </c>
      <c r="AF653">
        <v>5.87</v>
      </c>
      <c r="AG653">
        <v>2.983333</v>
      </c>
      <c r="AH653">
        <v>115.39</v>
      </c>
      <c r="AI653">
        <v>50.85</v>
      </c>
      <c r="AJ653" s="31">
        <f t="shared" ca="1" si="11"/>
        <v>4</v>
      </c>
      <c r="AK653" s="32">
        <v>1.2902670852866545</v>
      </c>
      <c r="AL653" s="33">
        <v>10.554200000000023</v>
      </c>
      <c r="AM653" s="26">
        <v>0</v>
      </c>
      <c r="AN653" s="26">
        <v>0</v>
      </c>
      <c r="AO653" s="26">
        <v>1</v>
      </c>
      <c r="AP653" s="26">
        <v>0</v>
      </c>
      <c r="AQ653" s="26">
        <v>0</v>
      </c>
      <c r="AR653">
        <v>0</v>
      </c>
      <c r="AS653">
        <v>1</v>
      </c>
      <c r="AT653">
        <v>2</v>
      </c>
      <c r="AU653">
        <v>6</v>
      </c>
    </row>
    <row r="654" spans="1:47" x14ac:dyDescent="0.25">
      <c r="A654" s="61">
        <v>41912.75</v>
      </c>
      <c r="B654" t="s">
        <v>232</v>
      </c>
      <c r="C654" t="s">
        <v>12</v>
      </c>
      <c r="D654" t="s">
        <v>533</v>
      </c>
      <c r="E654" t="s">
        <v>319</v>
      </c>
      <c r="F654" t="s">
        <v>5722</v>
      </c>
      <c r="G654">
        <v>2</v>
      </c>
      <c r="H654">
        <v>23</v>
      </c>
      <c r="I654">
        <v>10.37</v>
      </c>
      <c r="J654">
        <v>5.08</v>
      </c>
      <c r="K654">
        <v>829</v>
      </c>
      <c r="L654">
        <v>0</v>
      </c>
      <c r="M654">
        <v>0</v>
      </c>
      <c r="N654">
        <v>829</v>
      </c>
      <c r="O654">
        <v>3</v>
      </c>
      <c r="P654">
        <v>0.36</v>
      </c>
      <c r="Q654">
        <v>288</v>
      </c>
      <c r="R654">
        <v>288</v>
      </c>
      <c r="S654">
        <v>0</v>
      </c>
      <c r="T654">
        <v>0</v>
      </c>
      <c r="U654">
        <v>100</v>
      </c>
      <c r="V654">
        <v>99.64</v>
      </c>
      <c r="W654">
        <v>288</v>
      </c>
      <c r="X654">
        <v>6</v>
      </c>
      <c r="Y654">
        <v>2.11</v>
      </c>
      <c r="Z654">
        <v>723</v>
      </c>
      <c r="AA654">
        <v>721.99</v>
      </c>
      <c r="AB654">
        <v>99.86</v>
      </c>
      <c r="AC654">
        <v>729</v>
      </c>
      <c r="AD654">
        <v>719.01</v>
      </c>
      <c r="AE654">
        <v>98.63</v>
      </c>
      <c r="AF654">
        <v>3.86</v>
      </c>
      <c r="AG654">
        <v>1.838889</v>
      </c>
      <c r="AH654">
        <v>75.84</v>
      </c>
      <c r="AI654">
        <v>47.69</v>
      </c>
      <c r="AJ654" s="31">
        <f t="shared" ca="1" si="11"/>
        <v>4</v>
      </c>
      <c r="AK654" s="32">
        <v>2.1051154304961055</v>
      </c>
      <c r="AL654" s="33">
        <v>1.0367999999999984</v>
      </c>
      <c r="AM654" s="26">
        <v>0</v>
      </c>
      <c r="AN654" s="26">
        <v>0</v>
      </c>
      <c r="AO654" s="26">
        <v>1</v>
      </c>
      <c r="AP654" s="26">
        <v>0</v>
      </c>
      <c r="AQ654" s="26">
        <v>0</v>
      </c>
      <c r="AR654">
        <v>1</v>
      </c>
      <c r="AS654">
        <v>0</v>
      </c>
      <c r="AT654">
        <v>2</v>
      </c>
      <c r="AU654">
        <v>0</v>
      </c>
    </row>
    <row r="655" spans="1:47" x14ac:dyDescent="0.25">
      <c r="A655" s="61">
        <v>41912.75</v>
      </c>
      <c r="B655" t="s">
        <v>232</v>
      </c>
      <c r="C655" t="s">
        <v>13</v>
      </c>
      <c r="D655" t="s">
        <v>862</v>
      </c>
      <c r="E655" t="s">
        <v>319</v>
      </c>
      <c r="F655" t="s">
        <v>5744</v>
      </c>
      <c r="G655">
        <v>2</v>
      </c>
      <c r="H655">
        <v>23</v>
      </c>
      <c r="I655">
        <v>10.24</v>
      </c>
      <c r="J655">
        <v>5.08</v>
      </c>
      <c r="K655">
        <v>1895</v>
      </c>
      <c r="L655">
        <v>0</v>
      </c>
      <c r="M655">
        <v>0</v>
      </c>
      <c r="N655">
        <v>1895</v>
      </c>
      <c r="O655">
        <v>5</v>
      </c>
      <c r="P655">
        <v>0.26</v>
      </c>
      <c r="Q655">
        <v>368</v>
      </c>
      <c r="R655">
        <v>362</v>
      </c>
      <c r="S655">
        <v>0</v>
      </c>
      <c r="T655">
        <v>0</v>
      </c>
      <c r="U655">
        <v>98.37</v>
      </c>
      <c r="V655">
        <v>98.11</v>
      </c>
      <c r="W655">
        <v>362</v>
      </c>
      <c r="X655">
        <v>13</v>
      </c>
      <c r="Y655">
        <v>3.59</v>
      </c>
      <c r="Z655">
        <v>60</v>
      </c>
      <c r="AA655">
        <v>56</v>
      </c>
      <c r="AB655">
        <v>93.33</v>
      </c>
      <c r="AC655">
        <v>65</v>
      </c>
      <c r="AD655">
        <v>56</v>
      </c>
      <c r="AE655">
        <v>86.15</v>
      </c>
      <c r="AF655">
        <v>4.07</v>
      </c>
      <c r="AG655">
        <v>1.1333329999999999</v>
      </c>
      <c r="AH655">
        <v>80.099999999999994</v>
      </c>
      <c r="AI655">
        <v>27.83</v>
      </c>
      <c r="AJ655" s="31">
        <f t="shared" ca="1" si="11"/>
        <v>4</v>
      </c>
      <c r="AK655" s="32">
        <v>3.5911602209944751</v>
      </c>
      <c r="AL655" s="33">
        <v>6.9552000000000023</v>
      </c>
      <c r="AM655" s="26">
        <v>0</v>
      </c>
      <c r="AN655" s="26">
        <v>0</v>
      </c>
      <c r="AO655" s="26">
        <v>1</v>
      </c>
      <c r="AP655" s="26">
        <v>0</v>
      </c>
      <c r="AQ655" s="26">
        <v>0</v>
      </c>
      <c r="AR655">
        <v>1</v>
      </c>
      <c r="AS655">
        <v>0</v>
      </c>
      <c r="AT655">
        <v>1</v>
      </c>
      <c r="AU655">
        <v>1</v>
      </c>
    </row>
    <row r="656" spans="1:47" x14ac:dyDescent="0.25">
      <c r="A656" s="61">
        <v>41912.75</v>
      </c>
      <c r="B656" t="s">
        <v>232</v>
      </c>
      <c r="C656" t="s">
        <v>13</v>
      </c>
      <c r="D656" t="s">
        <v>537</v>
      </c>
      <c r="E656" t="s">
        <v>319</v>
      </c>
      <c r="F656" t="s">
        <v>685</v>
      </c>
      <c r="G656">
        <v>3</v>
      </c>
      <c r="H656">
        <v>39</v>
      </c>
      <c r="I656">
        <v>16.18</v>
      </c>
      <c r="J656">
        <v>9.83</v>
      </c>
      <c r="K656">
        <v>2557</v>
      </c>
      <c r="L656">
        <v>0</v>
      </c>
      <c r="M656">
        <v>0</v>
      </c>
      <c r="N656">
        <v>2557</v>
      </c>
      <c r="O656">
        <v>27</v>
      </c>
      <c r="P656">
        <v>1.06</v>
      </c>
      <c r="Q656">
        <v>772</v>
      </c>
      <c r="R656">
        <v>761</v>
      </c>
      <c r="S656">
        <v>0</v>
      </c>
      <c r="T656">
        <v>0</v>
      </c>
      <c r="U656">
        <v>98.58</v>
      </c>
      <c r="V656">
        <v>97.54</v>
      </c>
      <c r="W656">
        <v>761</v>
      </c>
      <c r="X656">
        <v>16</v>
      </c>
      <c r="Y656">
        <v>2.2999999999999998</v>
      </c>
      <c r="Z656">
        <v>353</v>
      </c>
      <c r="AA656">
        <v>344</v>
      </c>
      <c r="AB656">
        <v>97.45</v>
      </c>
      <c r="AC656">
        <v>282</v>
      </c>
      <c r="AD656">
        <v>277.01</v>
      </c>
      <c r="AE656">
        <v>98.23</v>
      </c>
      <c r="AF656">
        <v>9.09</v>
      </c>
      <c r="AG656">
        <v>7.2277779999999998</v>
      </c>
      <c r="AH656">
        <v>92.54</v>
      </c>
      <c r="AI656">
        <v>79.47</v>
      </c>
      <c r="AJ656" s="31">
        <f t="shared" ca="1" si="11"/>
        <v>4</v>
      </c>
      <c r="AK656" s="32">
        <v>2.3054422846933043</v>
      </c>
      <c r="AL656" s="33">
        <v>18.991199999999949</v>
      </c>
      <c r="AM656" s="26">
        <v>0</v>
      </c>
      <c r="AN656" s="26">
        <v>0</v>
      </c>
      <c r="AO656" s="26">
        <v>2</v>
      </c>
      <c r="AP656" s="26">
        <v>0</v>
      </c>
      <c r="AQ656" s="26">
        <v>0</v>
      </c>
      <c r="AR656">
        <v>1</v>
      </c>
      <c r="AS656">
        <v>1</v>
      </c>
      <c r="AT656">
        <v>2</v>
      </c>
      <c r="AU656">
        <v>2</v>
      </c>
    </row>
    <row r="657" spans="1:47" x14ac:dyDescent="0.25">
      <c r="A657" s="61">
        <v>41912.75</v>
      </c>
      <c r="B657" t="s">
        <v>232</v>
      </c>
      <c r="C657" t="s">
        <v>13</v>
      </c>
      <c r="D657" t="s">
        <v>847</v>
      </c>
      <c r="E657" t="s">
        <v>319</v>
      </c>
      <c r="F657" t="s">
        <v>848</v>
      </c>
      <c r="G657">
        <v>2</v>
      </c>
      <c r="H657">
        <v>23</v>
      </c>
      <c r="I657">
        <v>10.96</v>
      </c>
      <c r="J657">
        <v>5.84</v>
      </c>
      <c r="K657">
        <v>705</v>
      </c>
      <c r="L657">
        <v>0</v>
      </c>
      <c r="M657">
        <v>0</v>
      </c>
      <c r="N657">
        <v>705</v>
      </c>
      <c r="O657">
        <v>7</v>
      </c>
      <c r="P657">
        <v>0.99</v>
      </c>
      <c r="Q657">
        <v>363</v>
      </c>
      <c r="R657">
        <v>360</v>
      </c>
      <c r="S657">
        <v>0</v>
      </c>
      <c r="T657">
        <v>0</v>
      </c>
      <c r="U657">
        <v>99.17</v>
      </c>
      <c r="V657">
        <v>98.19</v>
      </c>
      <c r="W657">
        <v>360</v>
      </c>
      <c r="X657">
        <v>14</v>
      </c>
      <c r="Y657">
        <v>3.85</v>
      </c>
      <c r="Z657">
        <v>54</v>
      </c>
      <c r="AA657">
        <v>49</v>
      </c>
      <c r="AB657">
        <v>90.74</v>
      </c>
      <c r="AC657">
        <v>67</v>
      </c>
      <c r="AD657">
        <v>53</v>
      </c>
      <c r="AE657">
        <v>79.099999999999994</v>
      </c>
      <c r="AF657">
        <v>4.0199999999999996</v>
      </c>
      <c r="AG657">
        <v>0.35555560000000003</v>
      </c>
      <c r="AH657">
        <v>68.75</v>
      </c>
      <c r="AI657">
        <v>8.85</v>
      </c>
      <c r="AJ657" s="31">
        <f t="shared" ca="1" si="11"/>
        <v>4</v>
      </c>
      <c r="AK657" s="32">
        <v>3.8461538461538463</v>
      </c>
      <c r="AL657" s="33">
        <v>6.5703000000000085</v>
      </c>
      <c r="AM657" s="26">
        <v>0</v>
      </c>
      <c r="AN657" s="26">
        <v>0</v>
      </c>
      <c r="AO657" s="26">
        <v>1</v>
      </c>
      <c r="AP657" s="26">
        <v>2</v>
      </c>
      <c r="AQ657" s="26">
        <v>0</v>
      </c>
      <c r="AR657">
        <v>1</v>
      </c>
      <c r="AS657">
        <v>0</v>
      </c>
      <c r="AT657">
        <v>4</v>
      </c>
      <c r="AU657">
        <v>3</v>
      </c>
    </row>
    <row r="658" spans="1:47" x14ac:dyDescent="0.25">
      <c r="A658" s="61">
        <v>41912.75</v>
      </c>
      <c r="B658" t="s">
        <v>232</v>
      </c>
      <c r="C658" t="s">
        <v>13</v>
      </c>
      <c r="D658" t="s">
        <v>847</v>
      </c>
      <c r="E658" t="s">
        <v>319</v>
      </c>
      <c r="F658" t="s">
        <v>5775</v>
      </c>
      <c r="G658">
        <v>2</v>
      </c>
      <c r="H658">
        <v>23</v>
      </c>
      <c r="I658">
        <v>10.66</v>
      </c>
      <c r="J658">
        <v>5.84</v>
      </c>
      <c r="K658">
        <v>1343</v>
      </c>
      <c r="L658">
        <v>0</v>
      </c>
      <c r="M658">
        <v>0</v>
      </c>
      <c r="N658">
        <v>1343</v>
      </c>
      <c r="O658">
        <v>10</v>
      </c>
      <c r="P658">
        <v>0.74</v>
      </c>
      <c r="Q658">
        <v>602</v>
      </c>
      <c r="R658">
        <v>593</v>
      </c>
      <c r="S658">
        <v>0</v>
      </c>
      <c r="T658">
        <v>0</v>
      </c>
      <c r="U658">
        <v>98.5</v>
      </c>
      <c r="V658">
        <v>97.77</v>
      </c>
      <c r="W658">
        <v>593</v>
      </c>
      <c r="X658">
        <v>8</v>
      </c>
      <c r="Y658">
        <v>1.35</v>
      </c>
      <c r="Z658">
        <v>32</v>
      </c>
      <c r="AA658">
        <v>31</v>
      </c>
      <c r="AB658">
        <v>96.88</v>
      </c>
      <c r="AC658">
        <v>37</v>
      </c>
      <c r="AD658">
        <v>31</v>
      </c>
      <c r="AE658">
        <v>83.78</v>
      </c>
      <c r="AF658">
        <v>6.74</v>
      </c>
      <c r="AG658">
        <v>5.355556</v>
      </c>
      <c r="AH658">
        <v>115.45</v>
      </c>
      <c r="AI658">
        <v>79.41</v>
      </c>
      <c r="AJ658" s="31">
        <f t="shared" ca="1" si="11"/>
        <v>4</v>
      </c>
      <c r="AK658" s="32">
        <v>1.3490725126475547</v>
      </c>
      <c r="AL658" s="33">
        <v>13.424600000000023</v>
      </c>
      <c r="AM658" s="26">
        <v>0</v>
      </c>
      <c r="AN658" s="26">
        <v>0</v>
      </c>
      <c r="AO658" s="26">
        <v>1</v>
      </c>
      <c r="AP658" s="26">
        <v>0</v>
      </c>
      <c r="AQ658" s="26">
        <v>0</v>
      </c>
      <c r="AR658">
        <v>0</v>
      </c>
      <c r="AS658">
        <v>1</v>
      </c>
      <c r="AT658">
        <v>0</v>
      </c>
      <c r="AU658">
        <v>1</v>
      </c>
    </row>
    <row r="659" spans="1:47" x14ac:dyDescent="0.25">
      <c r="A659" s="61">
        <v>41912.75</v>
      </c>
      <c r="B659" t="s">
        <v>232</v>
      </c>
      <c r="C659" t="s">
        <v>13</v>
      </c>
      <c r="D659" t="s">
        <v>847</v>
      </c>
      <c r="E659" t="s">
        <v>319</v>
      </c>
      <c r="F659" t="s">
        <v>853</v>
      </c>
      <c r="G659">
        <v>2</v>
      </c>
      <c r="H659">
        <v>23</v>
      </c>
      <c r="I659">
        <v>10.76</v>
      </c>
      <c r="J659">
        <v>5.84</v>
      </c>
      <c r="K659">
        <v>469</v>
      </c>
      <c r="L659">
        <v>0</v>
      </c>
      <c r="M659">
        <v>0</v>
      </c>
      <c r="N659">
        <v>469</v>
      </c>
      <c r="O659">
        <v>6</v>
      </c>
      <c r="P659">
        <v>1.28</v>
      </c>
      <c r="Q659">
        <v>175</v>
      </c>
      <c r="R659">
        <v>169</v>
      </c>
      <c r="S659">
        <v>0</v>
      </c>
      <c r="T659">
        <v>0</v>
      </c>
      <c r="U659">
        <v>96.57</v>
      </c>
      <c r="V659">
        <v>95.33</v>
      </c>
      <c r="W659">
        <v>169</v>
      </c>
      <c r="X659">
        <v>8</v>
      </c>
      <c r="Y659">
        <v>4.68</v>
      </c>
      <c r="Z659">
        <v>24</v>
      </c>
      <c r="AA659">
        <v>24</v>
      </c>
      <c r="AB659">
        <v>100</v>
      </c>
      <c r="AC659">
        <v>26</v>
      </c>
      <c r="AD659">
        <v>26</v>
      </c>
      <c r="AE659">
        <v>100</v>
      </c>
      <c r="AF659">
        <v>2.85</v>
      </c>
      <c r="AG659">
        <v>0.35</v>
      </c>
      <c r="AH659">
        <v>48.78</v>
      </c>
      <c r="AI659">
        <v>12.28</v>
      </c>
      <c r="AJ659" s="31">
        <f t="shared" ca="1" si="11"/>
        <v>4</v>
      </c>
      <c r="AK659" s="32">
        <v>4.6783625730994149</v>
      </c>
      <c r="AL659" s="33">
        <v>8.172500000000003</v>
      </c>
      <c r="AM659" s="26">
        <v>0</v>
      </c>
      <c r="AN659" s="26">
        <v>0</v>
      </c>
      <c r="AO659" s="26">
        <v>2</v>
      </c>
      <c r="AP659" s="26">
        <v>2</v>
      </c>
      <c r="AQ659" s="26">
        <v>3</v>
      </c>
      <c r="AR659">
        <v>1</v>
      </c>
      <c r="AS659">
        <v>1</v>
      </c>
      <c r="AT659">
        <v>7</v>
      </c>
      <c r="AU659">
        <v>6</v>
      </c>
    </row>
    <row r="660" spans="1:47" x14ac:dyDescent="0.25">
      <c r="A660" s="61">
        <v>41912.75</v>
      </c>
      <c r="B660" t="s">
        <v>232</v>
      </c>
      <c r="C660" t="s">
        <v>13</v>
      </c>
      <c r="D660" t="s">
        <v>540</v>
      </c>
      <c r="E660" t="s">
        <v>319</v>
      </c>
      <c r="F660" t="s">
        <v>1029</v>
      </c>
      <c r="G660">
        <v>2</v>
      </c>
      <c r="H660">
        <v>31</v>
      </c>
      <c r="I660">
        <v>9.7899999999999991</v>
      </c>
      <c r="J660">
        <v>5.08</v>
      </c>
      <c r="K660">
        <v>969</v>
      </c>
      <c r="L660">
        <v>0</v>
      </c>
      <c r="M660">
        <v>0</v>
      </c>
      <c r="N660">
        <v>969</v>
      </c>
      <c r="O660">
        <v>3</v>
      </c>
      <c r="P660">
        <v>0.31</v>
      </c>
      <c r="Q660">
        <v>329</v>
      </c>
      <c r="R660">
        <v>326</v>
      </c>
      <c r="S660">
        <v>0</v>
      </c>
      <c r="T660">
        <v>0</v>
      </c>
      <c r="U660">
        <v>99.09</v>
      </c>
      <c r="V660">
        <v>98.78</v>
      </c>
      <c r="W660">
        <v>326</v>
      </c>
      <c r="X660">
        <v>10</v>
      </c>
      <c r="Y660">
        <v>3.13</v>
      </c>
      <c r="Z660">
        <v>105</v>
      </c>
      <c r="AA660">
        <v>102</v>
      </c>
      <c r="AB660">
        <v>97.14</v>
      </c>
      <c r="AC660">
        <v>99</v>
      </c>
      <c r="AD660">
        <v>95</v>
      </c>
      <c r="AE660">
        <v>95.96</v>
      </c>
      <c r="AF660">
        <v>2.84</v>
      </c>
      <c r="AG660">
        <v>0.40555550000000001</v>
      </c>
      <c r="AH660">
        <v>55.95</v>
      </c>
      <c r="AI660">
        <v>14.26</v>
      </c>
      <c r="AJ660" s="31">
        <f t="shared" ca="1" si="11"/>
        <v>4</v>
      </c>
      <c r="AK660" s="32">
        <v>3.1347962382445136</v>
      </c>
      <c r="AL660" s="33">
        <v>4.0137999999999963</v>
      </c>
      <c r="AM660" s="26">
        <v>0</v>
      </c>
      <c r="AN660" s="26">
        <v>0</v>
      </c>
      <c r="AO660" s="26">
        <v>1</v>
      </c>
      <c r="AP660" s="26">
        <v>0</v>
      </c>
      <c r="AQ660" s="26">
        <v>0</v>
      </c>
      <c r="AR660">
        <v>1</v>
      </c>
      <c r="AS660">
        <v>0</v>
      </c>
      <c r="AT660">
        <v>1</v>
      </c>
      <c r="AU660">
        <v>1</v>
      </c>
    </row>
    <row r="661" spans="1:47" x14ac:dyDescent="0.25">
      <c r="A661" s="61">
        <v>41912.75</v>
      </c>
      <c r="B661" t="s">
        <v>232</v>
      </c>
      <c r="C661" t="s">
        <v>13</v>
      </c>
      <c r="D661" t="s">
        <v>10536</v>
      </c>
      <c r="E661" t="s">
        <v>319</v>
      </c>
      <c r="F661" t="s">
        <v>5816</v>
      </c>
      <c r="G661">
        <v>2</v>
      </c>
      <c r="H661">
        <v>23</v>
      </c>
      <c r="I661">
        <v>10.59</v>
      </c>
      <c r="J661">
        <v>5.84</v>
      </c>
      <c r="K661">
        <v>1608</v>
      </c>
      <c r="L661">
        <v>0</v>
      </c>
      <c r="M661">
        <v>0</v>
      </c>
      <c r="N661">
        <v>1608</v>
      </c>
      <c r="O661">
        <v>14</v>
      </c>
      <c r="P661">
        <v>0.87</v>
      </c>
      <c r="Q661">
        <v>507</v>
      </c>
      <c r="R661">
        <v>500</v>
      </c>
      <c r="S661">
        <v>0</v>
      </c>
      <c r="T661">
        <v>0</v>
      </c>
      <c r="U661">
        <v>98.62</v>
      </c>
      <c r="V661">
        <v>97.76</v>
      </c>
      <c r="W661">
        <v>500</v>
      </c>
      <c r="X661">
        <v>3</v>
      </c>
      <c r="Y661">
        <v>0.59</v>
      </c>
      <c r="Z661">
        <v>232</v>
      </c>
      <c r="AA661">
        <v>224.99</v>
      </c>
      <c r="AB661">
        <v>96.98</v>
      </c>
      <c r="AC661">
        <v>272</v>
      </c>
      <c r="AD661">
        <v>230</v>
      </c>
      <c r="AE661">
        <v>84.56</v>
      </c>
      <c r="AF661">
        <v>4.8899999999999997</v>
      </c>
      <c r="AG661">
        <v>4</v>
      </c>
      <c r="AH661">
        <v>83.78</v>
      </c>
      <c r="AI661">
        <v>81.73</v>
      </c>
      <c r="AJ661" s="31">
        <f t="shared" ca="1" si="11"/>
        <v>4</v>
      </c>
      <c r="AK661" s="32">
        <v>0.59404764262093823</v>
      </c>
      <c r="AL661" s="33">
        <v>11.356799999999973</v>
      </c>
      <c r="AM661" s="26">
        <v>0</v>
      </c>
      <c r="AN661" s="26">
        <v>0</v>
      </c>
      <c r="AO661" s="26">
        <v>1</v>
      </c>
      <c r="AP661" s="26">
        <v>0</v>
      </c>
      <c r="AQ661" s="26">
        <v>0</v>
      </c>
      <c r="AR661">
        <v>0</v>
      </c>
      <c r="AS661">
        <v>1</v>
      </c>
      <c r="AT661">
        <v>0</v>
      </c>
      <c r="AU661">
        <v>1</v>
      </c>
    </row>
    <row r="662" spans="1:47" x14ac:dyDescent="0.25">
      <c r="A662" s="61">
        <v>41912.75</v>
      </c>
      <c r="B662" t="s">
        <v>232</v>
      </c>
      <c r="C662" t="s">
        <v>13</v>
      </c>
      <c r="D662" t="s">
        <v>541</v>
      </c>
      <c r="E662" t="s">
        <v>319</v>
      </c>
      <c r="F662" t="s">
        <v>542</v>
      </c>
      <c r="G662">
        <v>2</v>
      </c>
      <c r="H662">
        <v>23</v>
      </c>
      <c r="I662">
        <v>10.73</v>
      </c>
      <c r="J662">
        <v>5.84</v>
      </c>
      <c r="K662">
        <v>498</v>
      </c>
      <c r="L662">
        <v>0</v>
      </c>
      <c r="M662">
        <v>0</v>
      </c>
      <c r="N662">
        <v>498</v>
      </c>
      <c r="O662">
        <v>2</v>
      </c>
      <c r="P662">
        <v>0.4</v>
      </c>
      <c r="Q662">
        <v>248</v>
      </c>
      <c r="R662">
        <v>243</v>
      </c>
      <c r="S662">
        <v>0</v>
      </c>
      <c r="T662">
        <v>0</v>
      </c>
      <c r="U662">
        <v>97.98</v>
      </c>
      <c r="V662">
        <v>97.59</v>
      </c>
      <c r="W662">
        <v>243</v>
      </c>
      <c r="X662">
        <v>9</v>
      </c>
      <c r="Y662">
        <v>3.46</v>
      </c>
      <c r="Z662">
        <v>431</v>
      </c>
      <c r="AA662">
        <v>430.01</v>
      </c>
      <c r="AB662">
        <v>99.77</v>
      </c>
      <c r="AC662">
        <v>471</v>
      </c>
      <c r="AD662">
        <v>446.98</v>
      </c>
      <c r="AE662">
        <v>94.9</v>
      </c>
      <c r="AF662">
        <v>2.84</v>
      </c>
      <c r="AG662">
        <v>0.53333339999999996</v>
      </c>
      <c r="AH662">
        <v>48.59</v>
      </c>
      <c r="AI662">
        <v>18.79</v>
      </c>
      <c r="AJ662" s="31">
        <f t="shared" ca="1" si="11"/>
        <v>4</v>
      </c>
      <c r="AK662" s="32">
        <v>3.4619379159133739</v>
      </c>
      <c r="AL662" s="33">
        <v>5.9767999999999919</v>
      </c>
      <c r="AM662" s="26">
        <v>0</v>
      </c>
      <c r="AN662" s="26">
        <v>0</v>
      </c>
      <c r="AO662" s="26">
        <v>2</v>
      </c>
      <c r="AP662" s="26">
        <v>0</v>
      </c>
      <c r="AQ662" s="26">
        <v>0</v>
      </c>
      <c r="AR662">
        <v>1</v>
      </c>
      <c r="AS662">
        <v>1</v>
      </c>
      <c r="AT662">
        <v>1</v>
      </c>
      <c r="AU662">
        <v>3</v>
      </c>
    </row>
    <row r="663" spans="1:47" x14ac:dyDescent="0.25">
      <c r="A663" s="61">
        <v>41912.75</v>
      </c>
      <c r="B663" t="s">
        <v>232</v>
      </c>
      <c r="C663" t="s">
        <v>13</v>
      </c>
      <c r="D663" t="s">
        <v>415</v>
      </c>
      <c r="E663" t="s">
        <v>319</v>
      </c>
      <c r="F663" t="s">
        <v>514</v>
      </c>
      <c r="G663">
        <v>3</v>
      </c>
      <c r="H663">
        <v>39</v>
      </c>
      <c r="I663">
        <v>16.850000000000001</v>
      </c>
      <c r="J663">
        <v>10.66</v>
      </c>
      <c r="K663">
        <v>1669</v>
      </c>
      <c r="L663">
        <v>0</v>
      </c>
      <c r="M663">
        <v>0</v>
      </c>
      <c r="N663">
        <v>1669</v>
      </c>
      <c r="O663">
        <v>12</v>
      </c>
      <c r="P663">
        <v>0.72</v>
      </c>
      <c r="Q663">
        <v>608</v>
      </c>
      <c r="R663">
        <v>602</v>
      </c>
      <c r="S663">
        <v>0</v>
      </c>
      <c r="T663">
        <v>0</v>
      </c>
      <c r="U663">
        <v>99.01</v>
      </c>
      <c r="V663">
        <v>98.3</v>
      </c>
      <c r="W663">
        <v>602</v>
      </c>
      <c r="X663">
        <v>20</v>
      </c>
      <c r="Y663">
        <v>3.35</v>
      </c>
      <c r="Z663">
        <v>119</v>
      </c>
      <c r="AA663">
        <v>119</v>
      </c>
      <c r="AB663">
        <v>100</v>
      </c>
      <c r="AC663">
        <v>114</v>
      </c>
      <c r="AD663">
        <v>114</v>
      </c>
      <c r="AE663">
        <v>100</v>
      </c>
      <c r="AF663">
        <v>6.84</v>
      </c>
      <c r="AG663">
        <v>0.76111110000000004</v>
      </c>
      <c r="AH663">
        <v>64.209999999999994</v>
      </c>
      <c r="AI663">
        <v>11.12</v>
      </c>
      <c r="AJ663" s="31">
        <f t="shared" ca="1" si="11"/>
        <v>4</v>
      </c>
      <c r="AK663" s="32">
        <v>3.350083752093802</v>
      </c>
      <c r="AL663" s="33">
        <v>10.336000000000018</v>
      </c>
      <c r="AM663" s="26">
        <v>0</v>
      </c>
      <c r="AN663" s="26">
        <v>0</v>
      </c>
      <c r="AO663" s="26">
        <v>1</v>
      </c>
      <c r="AP663" s="26">
        <v>0</v>
      </c>
      <c r="AQ663" s="26">
        <v>0</v>
      </c>
      <c r="AR663">
        <v>1</v>
      </c>
      <c r="AS663">
        <v>0</v>
      </c>
      <c r="AT663">
        <v>2</v>
      </c>
      <c r="AU663">
        <v>0</v>
      </c>
    </row>
    <row r="664" spans="1:47" x14ac:dyDescent="0.25">
      <c r="A664" s="61">
        <v>41912.75</v>
      </c>
      <c r="B664" t="s">
        <v>232</v>
      </c>
      <c r="C664" t="s">
        <v>13</v>
      </c>
      <c r="D664" t="s">
        <v>10559</v>
      </c>
      <c r="E664" t="s">
        <v>319</v>
      </c>
      <c r="F664" t="s">
        <v>5854</v>
      </c>
      <c r="G664">
        <v>2</v>
      </c>
      <c r="H664">
        <v>23</v>
      </c>
      <c r="I664">
        <v>10.73</v>
      </c>
      <c r="J664">
        <v>5.84</v>
      </c>
      <c r="K664">
        <v>604</v>
      </c>
      <c r="L664">
        <v>0</v>
      </c>
      <c r="M664">
        <v>0</v>
      </c>
      <c r="N664">
        <v>604</v>
      </c>
      <c r="O664">
        <v>6</v>
      </c>
      <c r="P664">
        <v>0.99</v>
      </c>
      <c r="Q664">
        <v>221</v>
      </c>
      <c r="R664">
        <v>218</v>
      </c>
      <c r="S664">
        <v>0</v>
      </c>
      <c r="T664">
        <v>0</v>
      </c>
      <c r="U664">
        <v>98.64</v>
      </c>
      <c r="V664">
        <v>97.66</v>
      </c>
      <c r="W664">
        <v>218</v>
      </c>
      <c r="X664">
        <v>0</v>
      </c>
      <c r="Y664">
        <v>0</v>
      </c>
      <c r="Z664">
        <v>52</v>
      </c>
      <c r="AA664">
        <v>52</v>
      </c>
      <c r="AB664">
        <v>100</v>
      </c>
      <c r="AC664">
        <v>57</v>
      </c>
      <c r="AD664">
        <v>55</v>
      </c>
      <c r="AE664">
        <v>96.49</v>
      </c>
      <c r="AF664">
        <v>2.86</v>
      </c>
      <c r="AG664">
        <v>0.34444449999999999</v>
      </c>
      <c r="AH664">
        <v>48.97</v>
      </c>
      <c r="AI664">
        <v>12.04</v>
      </c>
      <c r="AJ664" s="31">
        <f t="shared" ca="1" si="11"/>
        <v>4</v>
      </c>
      <c r="AK664" s="32">
        <v>0</v>
      </c>
      <c r="AL664" s="33">
        <v>5.1714000000000082</v>
      </c>
      <c r="AM664" s="26">
        <v>0</v>
      </c>
      <c r="AN664" s="26">
        <v>0</v>
      </c>
      <c r="AO664" s="26">
        <v>1</v>
      </c>
      <c r="AP664" s="26">
        <v>0</v>
      </c>
      <c r="AQ664" s="26">
        <v>0</v>
      </c>
      <c r="AR664">
        <v>0</v>
      </c>
      <c r="AS664">
        <v>1</v>
      </c>
      <c r="AT664">
        <v>0</v>
      </c>
      <c r="AU664">
        <v>1</v>
      </c>
    </row>
    <row r="665" spans="1:47" x14ac:dyDescent="0.25">
      <c r="A665" s="61">
        <v>41912.75</v>
      </c>
      <c r="B665" t="s">
        <v>232</v>
      </c>
      <c r="C665" t="s">
        <v>13</v>
      </c>
      <c r="D665" t="s">
        <v>819</v>
      </c>
      <c r="E665" t="s">
        <v>319</v>
      </c>
      <c r="F665" t="s">
        <v>5859</v>
      </c>
      <c r="G665">
        <v>2</v>
      </c>
      <c r="H665">
        <v>23</v>
      </c>
      <c r="I665">
        <v>10.74</v>
      </c>
      <c r="J665">
        <v>5.84</v>
      </c>
      <c r="K665">
        <v>578</v>
      </c>
      <c r="L665">
        <v>0</v>
      </c>
      <c r="M665">
        <v>0</v>
      </c>
      <c r="N665">
        <v>578</v>
      </c>
      <c r="O665">
        <v>3</v>
      </c>
      <c r="P665">
        <v>0.52</v>
      </c>
      <c r="Q665">
        <v>207</v>
      </c>
      <c r="R665">
        <v>203</v>
      </c>
      <c r="S665">
        <v>0</v>
      </c>
      <c r="T665">
        <v>0</v>
      </c>
      <c r="U665">
        <v>98.07</v>
      </c>
      <c r="V665">
        <v>97.56</v>
      </c>
      <c r="W665">
        <v>203</v>
      </c>
      <c r="X665">
        <v>3</v>
      </c>
      <c r="Y665">
        <v>1.4</v>
      </c>
      <c r="Z665">
        <v>89</v>
      </c>
      <c r="AA665">
        <v>86</v>
      </c>
      <c r="AB665">
        <v>96.63</v>
      </c>
      <c r="AC665">
        <v>99</v>
      </c>
      <c r="AD665">
        <v>98</v>
      </c>
      <c r="AE665">
        <v>98.99</v>
      </c>
      <c r="AF665">
        <v>2.69</v>
      </c>
      <c r="AG665">
        <v>8.8888889999999998E-2</v>
      </c>
      <c r="AH665">
        <v>46.03</v>
      </c>
      <c r="AI665">
        <v>3.31</v>
      </c>
      <c r="AJ665" s="31">
        <f t="shared" ca="1" si="11"/>
        <v>4</v>
      </c>
      <c r="AK665" s="32">
        <v>1.3953488372093024</v>
      </c>
      <c r="AL665" s="33">
        <v>5.0507999999999953</v>
      </c>
      <c r="AM665" s="26">
        <v>0</v>
      </c>
      <c r="AN665" s="26">
        <v>0</v>
      </c>
      <c r="AO665" s="26">
        <v>1</v>
      </c>
      <c r="AP665" s="26">
        <v>0</v>
      </c>
      <c r="AQ665" s="26">
        <v>0</v>
      </c>
      <c r="AR665">
        <v>0</v>
      </c>
      <c r="AS665">
        <v>1</v>
      </c>
      <c r="AT665">
        <v>1</v>
      </c>
      <c r="AU665">
        <v>1</v>
      </c>
    </row>
    <row r="666" spans="1:47" x14ac:dyDescent="0.25">
      <c r="A666" s="61">
        <v>41912.75</v>
      </c>
      <c r="B666" t="s">
        <v>232</v>
      </c>
      <c r="C666" t="s">
        <v>13</v>
      </c>
      <c r="D666" t="s">
        <v>819</v>
      </c>
      <c r="E666" t="s">
        <v>319</v>
      </c>
      <c r="F666" t="s">
        <v>864</v>
      </c>
      <c r="G666">
        <v>2</v>
      </c>
      <c r="H666">
        <v>23</v>
      </c>
      <c r="I666">
        <v>10.84</v>
      </c>
      <c r="J666">
        <v>5.84</v>
      </c>
      <c r="K666">
        <v>942</v>
      </c>
      <c r="L666">
        <v>0</v>
      </c>
      <c r="M666">
        <v>0</v>
      </c>
      <c r="N666">
        <v>942</v>
      </c>
      <c r="O666">
        <v>14</v>
      </c>
      <c r="P666">
        <v>1.49</v>
      </c>
      <c r="Q666">
        <v>284</v>
      </c>
      <c r="R666">
        <v>282</v>
      </c>
      <c r="S666">
        <v>0</v>
      </c>
      <c r="T666">
        <v>0</v>
      </c>
      <c r="U666">
        <v>99.3</v>
      </c>
      <c r="V666">
        <v>97.82</v>
      </c>
      <c r="W666">
        <v>282</v>
      </c>
      <c r="X666">
        <v>5</v>
      </c>
      <c r="Y666">
        <v>1.74</v>
      </c>
      <c r="Z666">
        <v>65</v>
      </c>
      <c r="AA666">
        <v>64</v>
      </c>
      <c r="AB666">
        <v>98.46</v>
      </c>
      <c r="AC666">
        <v>73</v>
      </c>
      <c r="AD666">
        <v>69</v>
      </c>
      <c r="AE666">
        <v>94.52</v>
      </c>
      <c r="AF666">
        <v>3.88</v>
      </c>
      <c r="AG666">
        <v>1.233333</v>
      </c>
      <c r="AH666">
        <v>66.38</v>
      </c>
      <c r="AI666">
        <v>31.81</v>
      </c>
      <c r="AJ666" s="31">
        <f t="shared" ca="1" si="11"/>
        <v>4</v>
      </c>
      <c r="AK666" s="32">
        <v>1.7421602787456445</v>
      </c>
      <c r="AL666" s="33">
        <v>6.1912000000000198</v>
      </c>
      <c r="AM666" s="26">
        <v>0</v>
      </c>
      <c r="AN666" s="26">
        <v>0</v>
      </c>
      <c r="AO666" s="26">
        <v>1</v>
      </c>
      <c r="AP666" s="26">
        <v>0</v>
      </c>
      <c r="AQ666" s="26">
        <v>0</v>
      </c>
      <c r="AR666">
        <v>0</v>
      </c>
      <c r="AS666">
        <v>1</v>
      </c>
      <c r="AT666">
        <v>1</v>
      </c>
      <c r="AU666">
        <v>1</v>
      </c>
    </row>
    <row r="667" spans="1:47" x14ac:dyDescent="0.25">
      <c r="A667" s="61">
        <v>41912.75</v>
      </c>
      <c r="B667" t="s">
        <v>232</v>
      </c>
      <c r="C667" t="s">
        <v>13</v>
      </c>
      <c r="D667" t="s">
        <v>905</v>
      </c>
      <c r="E667" t="s">
        <v>319</v>
      </c>
      <c r="F667" t="s">
        <v>1330</v>
      </c>
      <c r="G667">
        <v>2</v>
      </c>
      <c r="H667">
        <v>31</v>
      </c>
      <c r="I667">
        <v>9.42</v>
      </c>
      <c r="J667">
        <v>4.34</v>
      </c>
      <c r="K667">
        <v>4718</v>
      </c>
      <c r="L667">
        <v>0</v>
      </c>
      <c r="M667">
        <v>0</v>
      </c>
      <c r="N667">
        <v>4718</v>
      </c>
      <c r="O667">
        <v>30</v>
      </c>
      <c r="P667">
        <v>0.64</v>
      </c>
      <c r="Q667">
        <v>549</v>
      </c>
      <c r="R667">
        <v>544</v>
      </c>
      <c r="S667">
        <v>0</v>
      </c>
      <c r="T667">
        <v>0</v>
      </c>
      <c r="U667">
        <v>99.09</v>
      </c>
      <c r="V667">
        <v>98.46</v>
      </c>
      <c r="W667">
        <v>544</v>
      </c>
      <c r="X667">
        <v>13</v>
      </c>
      <c r="Y667">
        <v>2.2200000000000002</v>
      </c>
      <c r="Z667">
        <v>649</v>
      </c>
      <c r="AA667">
        <v>590.01</v>
      </c>
      <c r="AB667">
        <v>90.91</v>
      </c>
      <c r="AC667">
        <v>647</v>
      </c>
      <c r="AD667">
        <v>631.02</v>
      </c>
      <c r="AE667">
        <v>97.53</v>
      </c>
      <c r="AF667">
        <v>5.99</v>
      </c>
      <c r="AG667">
        <v>4.6333330000000004</v>
      </c>
      <c r="AH667">
        <v>137.96</v>
      </c>
      <c r="AI667">
        <v>77.290000000000006</v>
      </c>
      <c r="AJ667" s="31">
        <f t="shared" ca="1" si="11"/>
        <v>4</v>
      </c>
      <c r="AK667" s="32">
        <v>2.2221842361669029</v>
      </c>
      <c r="AL667" s="33">
        <v>8.4546000000000348</v>
      </c>
      <c r="AM667" s="26">
        <v>0</v>
      </c>
      <c r="AN667" s="26">
        <v>0</v>
      </c>
      <c r="AO667" s="26">
        <v>1</v>
      </c>
      <c r="AP667" s="26">
        <v>0</v>
      </c>
      <c r="AQ667" s="26">
        <v>0</v>
      </c>
      <c r="AR667">
        <v>1</v>
      </c>
      <c r="AS667">
        <v>0</v>
      </c>
      <c r="AT667">
        <v>1</v>
      </c>
      <c r="AU667">
        <v>0</v>
      </c>
    </row>
    <row r="668" spans="1:47" x14ac:dyDescent="0.25">
      <c r="A668" s="61">
        <v>41912.75</v>
      </c>
      <c r="B668" t="s">
        <v>232</v>
      </c>
      <c r="C668" t="s">
        <v>13</v>
      </c>
      <c r="D668" t="s">
        <v>908</v>
      </c>
      <c r="E668" t="s">
        <v>319</v>
      </c>
      <c r="F668" t="s">
        <v>939</v>
      </c>
      <c r="G668">
        <v>2</v>
      </c>
      <c r="H668">
        <v>23</v>
      </c>
      <c r="I668">
        <v>10.76</v>
      </c>
      <c r="J668">
        <v>5.84</v>
      </c>
      <c r="K668">
        <v>1895</v>
      </c>
      <c r="L668">
        <v>0</v>
      </c>
      <c r="M668">
        <v>0</v>
      </c>
      <c r="N668">
        <v>1895</v>
      </c>
      <c r="O668">
        <v>20</v>
      </c>
      <c r="P668">
        <v>1.06</v>
      </c>
      <c r="Q668">
        <v>699</v>
      </c>
      <c r="R668">
        <v>691</v>
      </c>
      <c r="S668">
        <v>0</v>
      </c>
      <c r="T668">
        <v>0</v>
      </c>
      <c r="U668">
        <v>98.86</v>
      </c>
      <c r="V668">
        <v>97.81</v>
      </c>
      <c r="W668">
        <v>691</v>
      </c>
      <c r="X668">
        <v>8</v>
      </c>
      <c r="Y668">
        <v>1.17</v>
      </c>
      <c r="Z668">
        <v>283</v>
      </c>
      <c r="AA668">
        <v>279.01</v>
      </c>
      <c r="AB668">
        <v>98.59</v>
      </c>
      <c r="AC668">
        <v>364</v>
      </c>
      <c r="AD668">
        <v>269</v>
      </c>
      <c r="AE668">
        <v>73.900000000000006</v>
      </c>
      <c r="AF668">
        <v>7.89</v>
      </c>
      <c r="AG668">
        <v>4.45</v>
      </c>
      <c r="AH668">
        <v>135.13</v>
      </c>
      <c r="AI668">
        <v>56.37</v>
      </c>
      <c r="AJ668" s="31">
        <f t="shared" ca="1" si="11"/>
        <v>4</v>
      </c>
      <c r="AK668" s="32">
        <v>1.1747602754812845</v>
      </c>
      <c r="AL668" s="33">
        <v>15.308099999999984</v>
      </c>
      <c r="AM668" s="26">
        <v>0</v>
      </c>
      <c r="AN668" s="26">
        <v>0</v>
      </c>
      <c r="AO668" s="26">
        <v>1</v>
      </c>
      <c r="AP668" s="26">
        <v>0</v>
      </c>
      <c r="AQ668" s="26">
        <v>0</v>
      </c>
      <c r="AR668">
        <v>0</v>
      </c>
      <c r="AS668">
        <v>1</v>
      </c>
      <c r="AT668">
        <v>0</v>
      </c>
      <c r="AU668">
        <v>6</v>
      </c>
    </row>
    <row r="669" spans="1:47" x14ac:dyDescent="0.25">
      <c r="A669" s="61">
        <v>41912.75</v>
      </c>
      <c r="B669" t="s">
        <v>232</v>
      </c>
      <c r="C669" t="s">
        <v>13</v>
      </c>
      <c r="D669" t="s">
        <v>6037</v>
      </c>
      <c r="E669" t="s">
        <v>319</v>
      </c>
      <c r="F669" t="s">
        <v>6040</v>
      </c>
      <c r="G669">
        <v>2</v>
      </c>
      <c r="H669">
        <v>23</v>
      </c>
      <c r="I669">
        <v>10.87</v>
      </c>
      <c r="J669">
        <v>5.84</v>
      </c>
      <c r="K669">
        <v>843</v>
      </c>
      <c r="L669">
        <v>0</v>
      </c>
      <c r="M669">
        <v>0</v>
      </c>
      <c r="N669">
        <v>843</v>
      </c>
      <c r="O669">
        <v>0</v>
      </c>
      <c r="P669">
        <v>0</v>
      </c>
      <c r="Q669">
        <v>365</v>
      </c>
      <c r="R669">
        <v>365</v>
      </c>
      <c r="S669">
        <v>0</v>
      </c>
      <c r="T669">
        <v>0</v>
      </c>
      <c r="U669">
        <v>100</v>
      </c>
      <c r="V669">
        <v>100</v>
      </c>
      <c r="W669">
        <v>365</v>
      </c>
      <c r="X669">
        <v>7</v>
      </c>
      <c r="Y669">
        <v>2.0299999999999998</v>
      </c>
      <c r="Z669">
        <v>163</v>
      </c>
      <c r="AA669">
        <v>163</v>
      </c>
      <c r="AB669">
        <v>100</v>
      </c>
      <c r="AC669">
        <v>144</v>
      </c>
      <c r="AD669">
        <v>142</v>
      </c>
      <c r="AE669">
        <v>98.61</v>
      </c>
      <c r="AF669">
        <v>3.18</v>
      </c>
      <c r="AG669">
        <v>0.56666669999999997</v>
      </c>
      <c r="AH669">
        <v>54.49</v>
      </c>
      <c r="AI669">
        <v>17.8</v>
      </c>
      <c r="AJ669" s="31">
        <f t="shared" ca="1" si="11"/>
        <v>4</v>
      </c>
      <c r="AK669" s="32">
        <v>2.0348837209302326</v>
      </c>
      <c r="AL669" s="33">
        <v>0</v>
      </c>
      <c r="AM669" s="26">
        <v>0</v>
      </c>
      <c r="AN669" s="26">
        <v>0</v>
      </c>
      <c r="AO669" s="26">
        <v>1</v>
      </c>
      <c r="AP669" s="26">
        <v>0</v>
      </c>
      <c r="AQ669" s="26">
        <v>0</v>
      </c>
      <c r="AR669">
        <v>1</v>
      </c>
      <c r="AS669">
        <v>0</v>
      </c>
      <c r="AT669">
        <v>1</v>
      </c>
      <c r="AU669">
        <v>0</v>
      </c>
    </row>
    <row r="670" spans="1:47" x14ac:dyDescent="0.25">
      <c r="A670" s="61">
        <v>41912.75</v>
      </c>
      <c r="B670" t="s">
        <v>232</v>
      </c>
      <c r="C670" t="s">
        <v>13</v>
      </c>
      <c r="D670" t="s">
        <v>1016</v>
      </c>
      <c r="E670" t="s">
        <v>319</v>
      </c>
      <c r="F670" t="s">
        <v>6049</v>
      </c>
      <c r="G670">
        <v>2</v>
      </c>
      <c r="H670">
        <v>23</v>
      </c>
      <c r="I670">
        <v>9.93</v>
      </c>
      <c r="J670">
        <v>5.08</v>
      </c>
      <c r="K670">
        <v>723</v>
      </c>
      <c r="L670">
        <v>0</v>
      </c>
      <c r="M670">
        <v>0</v>
      </c>
      <c r="N670">
        <v>723</v>
      </c>
      <c r="O670">
        <v>1</v>
      </c>
      <c r="P670">
        <v>0.14000000000000001</v>
      </c>
      <c r="Q670">
        <v>217</v>
      </c>
      <c r="R670">
        <v>212</v>
      </c>
      <c r="S670">
        <v>0</v>
      </c>
      <c r="T670">
        <v>0</v>
      </c>
      <c r="U670">
        <v>97.7</v>
      </c>
      <c r="V670">
        <v>97.56</v>
      </c>
      <c r="W670">
        <v>212</v>
      </c>
      <c r="X670">
        <v>0</v>
      </c>
      <c r="Y670">
        <v>0</v>
      </c>
      <c r="Z670">
        <v>68</v>
      </c>
      <c r="AA670">
        <v>64</v>
      </c>
      <c r="AB670">
        <v>94.12</v>
      </c>
      <c r="AC670">
        <v>63</v>
      </c>
      <c r="AD670">
        <v>59</v>
      </c>
      <c r="AE670">
        <v>93.65</v>
      </c>
      <c r="AF670">
        <v>2.23</v>
      </c>
      <c r="AG670">
        <v>0.3</v>
      </c>
      <c r="AH670">
        <v>43.82</v>
      </c>
      <c r="AI670">
        <v>13.47</v>
      </c>
      <c r="AJ670" s="31">
        <f t="shared" ca="1" si="11"/>
        <v>4</v>
      </c>
      <c r="AK670" s="32">
        <v>0</v>
      </c>
      <c r="AL670" s="33">
        <v>5.294799999999996</v>
      </c>
      <c r="AM670" s="26">
        <v>0</v>
      </c>
      <c r="AN670" s="26">
        <v>0</v>
      </c>
      <c r="AO670" s="26">
        <v>1</v>
      </c>
      <c r="AP670" s="26">
        <v>0</v>
      </c>
      <c r="AQ670" s="26">
        <v>0</v>
      </c>
      <c r="AR670">
        <v>0</v>
      </c>
      <c r="AS670">
        <v>1</v>
      </c>
      <c r="AT670">
        <v>1</v>
      </c>
      <c r="AU670">
        <v>1</v>
      </c>
    </row>
    <row r="671" spans="1:47" x14ac:dyDescent="0.25">
      <c r="A671" s="61">
        <v>41912.75</v>
      </c>
      <c r="B671" t="s">
        <v>232</v>
      </c>
      <c r="C671" t="s">
        <v>13</v>
      </c>
      <c r="D671" t="s">
        <v>554</v>
      </c>
      <c r="E671" t="s">
        <v>319</v>
      </c>
      <c r="F671" t="s">
        <v>664</v>
      </c>
      <c r="G671">
        <v>3</v>
      </c>
      <c r="H671">
        <v>39</v>
      </c>
      <c r="I671">
        <v>15.19</v>
      </c>
      <c r="J671">
        <v>9.01</v>
      </c>
      <c r="K671">
        <v>2095</v>
      </c>
      <c r="L671">
        <v>0</v>
      </c>
      <c r="M671">
        <v>0</v>
      </c>
      <c r="N671">
        <v>2095</v>
      </c>
      <c r="O671">
        <v>9</v>
      </c>
      <c r="P671">
        <v>0.43</v>
      </c>
      <c r="Q671">
        <v>962</v>
      </c>
      <c r="R671">
        <v>944</v>
      </c>
      <c r="S671">
        <v>8</v>
      </c>
      <c r="T671">
        <v>0.83073730000000001</v>
      </c>
      <c r="U671">
        <v>98.13</v>
      </c>
      <c r="V671">
        <v>97.71</v>
      </c>
      <c r="W671">
        <v>944</v>
      </c>
      <c r="X671">
        <v>12</v>
      </c>
      <c r="Y671">
        <v>1.27</v>
      </c>
      <c r="Z671">
        <v>431</v>
      </c>
      <c r="AA671">
        <v>424.02</v>
      </c>
      <c r="AB671">
        <v>98.38</v>
      </c>
      <c r="AC671">
        <v>433</v>
      </c>
      <c r="AD671">
        <v>423.99</v>
      </c>
      <c r="AE671">
        <v>97.92</v>
      </c>
      <c r="AF671">
        <v>12.3</v>
      </c>
      <c r="AG671">
        <v>7.322222</v>
      </c>
      <c r="AH671">
        <v>136.51</v>
      </c>
      <c r="AI671">
        <v>59.53</v>
      </c>
      <c r="AJ671" s="31">
        <f t="shared" ca="1" si="11"/>
        <v>4</v>
      </c>
      <c r="AK671" s="32">
        <v>1.2712268398360116</v>
      </c>
      <c r="AL671" s="33">
        <v>22.029800000000058</v>
      </c>
      <c r="AM671" s="26">
        <v>0</v>
      </c>
      <c r="AN671" s="26">
        <v>0</v>
      </c>
      <c r="AO671" s="26">
        <v>1</v>
      </c>
      <c r="AP671" s="26">
        <v>0</v>
      </c>
      <c r="AQ671" s="26">
        <v>0</v>
      </c>
      <c r="AR671">
        <v>0</v>
      </c>
      <c r="AS671">
        <v>1</v>
      </c>
      <c r="AT671">
        <v>2</v>
      </c>
      <c r="AU671">
        <v>3</v>
      </c>
    </row>
    <row r="672" spans="1:47" x14ac:dyDescent="0.25">
      <c r="A672" s="61">
        <v>41912.75</v>
      </c>
      <c r="B672" t="s">
        <v>232</v>
      </c>
      <c r="C672" t="s">
        <v>13</v>
      </c>
      <c r="D672" t="s">
        <v>556</v>
      </c>
      <c r="E672" t="s">
        <v>319</v>
      </c>
      <c r="F672" t="s">
        <v>557</v>
      </c>
      <c r="G672">
        <v>3</v>
      </c>
      <c r="H672">
        <v>39</v>
      </c>
      <c r="I672">
        <v>16.3</v>
      </c>
      <c r="J672">
        <v>9.83</v>
      </c>
      <c r="K672">
        <v>1883</v>
      </c>
      <c r="L672">
        <v>0</v>
      </c>
      <c r="M672">
        <v>0</v>
      </c>
      <c r="N672">
        <v>1883</v>
      </c>
      <c r="O672">
        <v>11</v>
      </c>
      <c r="P672">
        <v>0.57999999999999996</v>
      </c>
      <c r="Q672">
        <v>874</v>
      </c>
      <c r="R672">
        <v>867</v>
      </c>
      <c r="S672">
        <v>0</v>
      </c>
      <c r="T672">
        <v>0</v>
      </c>
      <c r="U672">
        <v>99.2</v>
      </c>
      <c r="V672">
        <v>98.62</v>
      </c>
      <c r="W672">
        <v>867</v>
      </c>
      <c r="X672">
        <v>20</v>
      </c>
      <c r="Y672">
        <v>2.4500000000000002</v>
      </c>
      <c r="Z672">
        <v>1796</v>
      </c>
      <c r="AA672">
        <v>1794.92</v>
      </c>
      <c r="AB672">
        <v>99.94</v>
      </c>
      <c r="AC672">
        <v>1746</v>
      </c>
      <c r="AD672">
        <v>1743.03</v>
      </c>
      <c r="AE672">
        <v>99.83</v>
      </c>
      <c r="AF672">
        <v>11.84</v>
      </c>
      <c r="AG672">
        <v>8.572222</v>
      </c>
      <c r="AH672">
        <v>120.46</v>
      </c>
      <c r="AI672">
        <v>72.41</v>
      </c>
      <c r="AJ672" s="31">
        <f t="shared" ca="1" si="11"/>
        <v>4</v>
      </c>
      <c r="AK672" s="32">
        <v>2.4536565616910608</v>
      </c>
      <c r="AL672" s="33">
        <v>12.06119999999996</v>
      </c>
      <c r="AM672" s="26">
        <v>0</v>
      </c>
      <c r="AN672" s="26">
        <v>0</v>
      </c>
      <c r="AO672" s="26">
        <v>1</v>
      </c>
      <c r="AP672" s="26">
        <v>0</v>
      </c>
      <c r="AQ672" s="26">
        <v>0</v>
      </c>
      <c r="AR672">
        <v>1</v>
      </c>
      <c r="AS672">
        <v>0</v>
      </c>
      <c r="AT672">
        <v>7</v>
      </c>
      <c r="AU672">
        <v>0</v>
      </c>
    </row>
    <row r="673" spans="1:47" x14ac:dyDescent="0.25">
      <c r="A673" s="61">
        <v>41912.75</v>
      </c>
      <c r="B673" t="s">
        <v>232</v>
      </c>
      <c r="C673" t="s">
        <v>13</v>
      </c>
      <c r="D673" t="s">
        <v>558</v>
      </c>
      <c r="E673" t="s">
        <v>319</v>
      </c>
      <c r="F673" t="s">
        <v>742</v>
      </c>
      <c r="G673">
        <v>2</v>
      </c>
      <c r="H673">
        <v>23</v>
      </c>
      <c r="I673">
        <v>9.81</v>
      </c>
      <c r="J673">
        <v>5.08</v>
      </c>
      <c r="K673">
        <v>1437</v>
      </c>
      <c r="L673">
        <v>0</v>
      </c>
      <c r="M673">
        <v>0</v>
      </c>
      <c r="N673">
        <v>1437</v>
      </c>
      <c r="O673">
        <v>9</v>
      </c>
      <c r="P673">
        <v>0.63</v>
      </c>
      <c r="Q673">
        <v>797</v>
      </c>
      <c r="R673">
        <v>787</v>
      </c>
      <c r="S673">
        <v>0</v>
      </c>
      <c r="T673">
        <v>0</v>
      </c>
      <c r="U673">
        <v>98.75</v>
      </c>
      <c r="V673">
        <v>98.13</v>
      </c>
      <c r="W673">
        <v>787</v>
      </c>
      <c r="X673">
        <v>21</v>
      </c>
      <c r="Y673">
        <v>2.83</v>
      </c>
      <c r="Z673">
        <v>1054</v>
      </c>
      <c r="AA673">
        <v>1054</v>
      </c>
      <c r="AB673">
        <v>100</v>
      </c>
      <c r="AC673">
        <v>1010</v>
      </c>
      <c r="AD673">
        <v>1010</v>
      </c>
      <c r="AE673">
        <v>100</v>
      </c>
      <c r="AF673">
        <v>8.3800000000000008</v>
      </c>
      <c r="AG673">
        <v>6.4222219999999997</v>
      </c>
      <c r="AH673">
        <v>164.79</v>
      </c>
      <c r="AI673">
        <v>76.66</v>
      </c>
      <c r="AJ673" s="31">
        <f t="shared" ca="1" si="11"/>
        <v>4</v>
      </c>
      <c r="AK673" s="32">
        <v>2.826379542395693</v>
      </c>
      <c r="AL673" s="33">
        <v>14.903900000000036</v>
      </c>
      <c r="AM673" s="26">
        <v>0</v>
      </c>
      <c r="AN673" s="26">
        <v>0</v>
      </c>
      <c r="AO673" s="26">
        <v>1</v>
      </c>
      <c r="AP673" s="26">
        <v>0</v>
      </c>
      <c r="AQ673" s="26">
        <v>0</v>
      </c>
      <c r="AR673">
        <v>1</v>
      </c>
      <c r="AS673">
        <v>0</v>
      </c>
      <c r="AT673">
        <v>4</v>
      </c>
      <c r="AU673">
        <v>1</v>
      </c>
    </row>
    <row r="674" spans="1:47" x14ac:dyDescent="0.25">
      <c r="A674" s="61">
        <v>41912.75</v>
      </c>
      <c r="B674" t="s">
        <v>232</v>
      </c>
      <c r="C674" t="s">
        <v>13</v>
      </c>
      <c r="D674" t="s">
        <v>560</v>
      </c>
      <c r="E674" t="s">
        <v>319</v>
      </c>
      <c r="F674" t="s">
        <v>6106</v>
      </c>
      <c r="G674">
        <v>4</v>
      </c>
      <c r="H674">
        <v>55</v>
      </c>
      <c r="I674">
        <v>22.25</v>
      </c>
      <c r="J674">
        <v>14.9</v>
      </c>
      <c r="K674">
        <v>2164</v>
      </c>
      <c r="L674">
        <v>0</v>
      </c>
      <c r="M674">
        <v>0</v>
      </c>
      <c r="N674">
        <v>2164</v>
      </c>
      <c r="O674">
        <v>21</v>
      </c>
      <c r="P674">
        <v>0.97</v>
      </c>
      <c r="Q674">
        <v>683</v>
      </c>
      <c r="R674">
        <v>667</v>
      </c>
      <c r="S674">
        <v>0</v>
      </c>
      <c r="T674">
        <v>0</v>
      </c>
      <c r="U674">
        <v>97.66</v>
      </c>
      <c r="V674">
        <v>96.71</v>
      </c>
      <c r="W674">
        <v>667</v>
      </c>
      <c r="X674">
        <v>6</v>
      </c>
      <c r="Y674">
        <v>0.9</v>
      </c>
      <c r="Z674">
        <v>1564</v>
      </c>
      <c r="AA674">
        <v>1558.06</v>
      </c>
      <c r="AB674">
        <v>99.62</v>
      </c>
      <c r="AC674">
        <v>1578</v>
      </c>
      <c r="AD674">
        <v>1556.07</v>
      </c>
      <c r="AE674">
        <v>98.61</v>
      </c>
      <c r="AF674">
        <v>6.97</v>
      </c>
      <c r="AG674">
        <v>0.85</v>
      </c>
      <c r="AH674">
        <v>46.79</v>
      </c>
      <c r="AI674">
        <v>12.19</v>
      </c>
      <c r="AJ674" s="31">
        <f t="shared" ca="1" si="11"/>
        <v>4</v>
      </c>
      <c r="AK674" s="32">
        <v>0.90224207154779668</v>
      </c>
      <c r="AL674" s="33">
        <v>22.470700000000043</v>
      </c>
      <c r="AM674" s="26">
        <v>0</v>
      </c>
      <c r="AN674" s="26">
        <v>0</v>
      </c>
      <c r="AO674" s="26">
        <v>1</v>
      </c>
      <c r="AP674" s="26">
        <v>0</v>
      </c>
      <c r="AQ674" s="26">
        <v>0</v>
      </c>
      <c r="AR674">
        <v>0</v>
      </c>
      <c r="AS674">
        <v>1</v>
      </c>
      <c r="AT674">
        <v>2</v>
      </c>
      <c r="AU674">
        <v>7</v>
      </c>
    </row>
    <row r="675" spans="1:47" x14ac:dyDescent="0.25">
      <c r="A675" s="61">
        <v>41912.75</v>
      </c>
      <c r="B675" t="s">
        <v>232</v>
      </c>
      <c r="C675" t="s">
        <v>13</v>
      </c>
      <c r="D675" t="s">
        <v>562</v>
      </c>
      <c r="E675" t="s">
        <v>319</v>
      </c>
      <c r="F675" t="s">
        <v>6110</v>
      </c>
      <c r="G675">
        <v>2</v>
      </c>
      <c r="H675">
        <v>23</v>
      </c>
      <c r="I675">
        <v>10.47</v>
      </c>
      <c r="J675">
        <v>5.08</v>
      </c>
      <c r="K675">
        <v>1284</v>
      </c>
      <c r="L675">
        <v>0</v>
      </c>
      <c r="M675">
        <v>0</v>
      </c>
      <c r="N675">
        <v>1284</v>
      </c>
      <c r="O675">
        <v>7</v>
      </c>
      <c r="P675">
        <v>0.55000000000000004</v>
      </c>
      <c r="Q675">
        <v>229</v>
      </c>
      <c r="R675">
        <v>223</v>
      </c>
      <c r="S675">
        <v>0</v>
      </c>
      <c r="T675">
        <v>0</v>
      </c>
      <c r="U675">
        <v>97.38</v>
      </c>
      <c r="V675">
        <v>96.84</v>
      </c>
      <c r="W675">
        <v>223</v>
      </c>
      <c r="X675">
        <v>2</v>
      </c>
      <c r="Y675">
        <v>0.97</v>
      </c>
      <c r="Z675">
        <v>142</v>
      </c>
      <c r="AA675">
        <v>142</v>
      </c>
      <c r="AB675">
        <v>100</v>
      </c>
      <c r="AC675">
        <v>126</v>
      </c>
      <c r="AD675">
        <v>126</v>
      </c>
      <c r="AE675">
        <v>100</v>
      </c>
      <c r="AF675">
        <v>2.63</v>
      </c>
      <c r="AG675">
        <v>0.15</v>
      </c>
      <c r="AH675">
        <v>51.8</v>
      </c>
      <c r="AI675">
        <v>5.7</v>
      </c>
      <c r="AJ675" s="31">
        <f t="shared" ca="1" si="11"/>
        <v>4</v>
      </c>
      <c r="AK675" s="32">
        <v>0.96618357487922701</v>
      </c>
      <c r="AL675" s="33">
        <v>7.2363999999999917</v>
      </c>
      <c r="AM675" s="26">
        <v>0</v>
      </c>
      <c r="AN675" s="26">
        <v>0</v>
      </c>
      <c r="AO675" s="26">
        <v>1</v>
      </c>
      <c r="AP675" s="26">
        <v>0</v>
      </c>
      <c r="AQ675" s="26">
        <v>0</v>
      </c>
      <c r="AR675">
        <v>0</v>
      </c>
      <c r="AS675">
        <v>1</v>
      </c>
      <c r="AT675">
        <v>0</v>
      </c>
      <c r="AU675">
        <v>1</v>
      </c>
    </row>
    <row r="676" spans="1:47" x14ac:dyDescent="0.25">
      <c r="A676" s="61">
        <v>41912.75</v>
      </c>
      <c r="B676" t="s">
        <v>232</v>
      </c>
      <c r="C676" t="s">
        <v>13</v>
      </c>
      <c r="D676" t="s">
        <v>579</v>
      </c>
      <c r="E676" t="s">
        <v>319</v>
      </c>
      <c r="F676" t="s">
        <v>6113</v>
      </c>
      <c r="G676">
        <v>2</v>
      </c>
      <c r="H676">
        <v>23</v>
      </c>
      <c r="I676">
        <v>10.26</v>
      </c>
      <c r="J676">
        <v>5.08</v>
      </c>
      <c r="K676">
        <v>1275</v>
      </c>
      <c r="L676">
        <v>0</v>
      </c>
      <c r="M676">
        <v>0</v>
      </c>
      <c r="N676">
        <v>1275</v>
      </c>
      <c r="O676">
        <v>6</v>
      </c>
      <c r="P676">
        <v>0.47</v>
      </c>
      <c r="Q676">
        <v>674</v>
      </c>
      <c r="R676">
        <v>674</v>
      </c>
      <c r="S676">
        <v>0</v>
      </c>
      <c r="T676">
        <v>0</v>
      </c>
      <c r="U676">
        <v>100</v>
      </c>
      <c r="V676">
        <v>99.53</v>
      </c>
      <c r="W676">
        <v>674</v>
      </c>
      <c r="X676">
        <v>13</v>
      </c>
      <c r="Y676">
        <v>2.62</v>
      </c>
      <c r="Z676">
        <v>1791</v>
      </c>
      <c r="AA676">
        <v>1787.96</v>
      </c>
      <c r="AB676">
        <v>99.83</v>
      </c>
      <c r="AC676">
        <v>1616</v>
      </c>
      <c r="AD676">
        <v>1610.99</v>
      </c>
      <c r="AE676">
        <v>99.69</v>
      </c>
      <c r="AF676">
        <v>6.91</v>
      </c>
      <c r="AG676">
        <v>5.9</v>
      </c>
      <c r="AH676">
        <v>135.83000000000001</v>
      </c>
      <c r="AI676">
        <v>85.44</v>
      </c>
      <c r="AJ676" s="31">
        <f t="shared" ca="1" si="11"/>
        <v>4</v>
      </c>
      <c r="AK676" s="32">
        <v>2.6155362855360855</v>
      </c>
      <c r="AL676" s="33">
        <v>3.1677999999999922</v>
      </c>
      <c r="AM676" s="26">
        <v>0</v>
      </c>
      <c r="AN676" s="26">
        <v>0</v>
      </c>
      <c r="AO676" s="26">
        <v>1</v>
      </c>
      <c r="AP676" s="26">
        <v>0</v>
      </c>
      <c r="AQ676" s="26">
        <v>0</v>
      </c>
      <c r="AR676">
        <v>1</v>
      </c>
      <c r="AS676">
        <v>0</v>
      </c>
      <c r="AT676">
        <v>2</v>
      </c>
      <c r="AU676">
        <v>1</v>
      </c>
    </row>
    <row r="677" spans="1:47" x14ac:dyDescent="0.25">
      <c r="A677" s="61">
        <v>41912.75</v>
      </c>
      <c r="B677" t="s">
        <v>232</v>
      </c>
      <c r="C677" t="s">
        <v>13</v>
      </c>
      <c r="D677" t="s">
        <v>377</v>
      </c>
      <c r="E677" t="s">
        <v>319</v>
      </c>
      <c r="F677" t="s">
        <v>906</v>
      </c>
      <c r="G677">
        <v>2</v>
      </c>
      <c r="H677">
        <v>23</v>
      </c>
      <c r="I677">
        <v>10.64</v>
      </c>
      <c r="J677">
        <v>5.84</v>
      </c>
      <c r="K677">
        <v>480</v>
      </c>
      <c r="L677">
        <v>0</v>
      </c>
      <c r="M677">
        <v>0</v>
      </c>
      <c r="N677">
        <v>480</v>
      </c>
      <c r="O677">
        <v>1</v>
      </c>
      <c r="P677">
        <v>0.21</v>
      </c>
      <c r="Q677">
        <v>210</v>
      </c>
      <c r="R677">
        <v>210</v>
      </c>
      <c r="S677">
        <v>0</v>
      </c>
      <c r="T677">
        <v>0</v>
      </c>
      <c r="U677">
        <v>100</v>
      </c>
      <c r="V677">
        <v>99.79</v>
      </c>
      <c r="W677">
        <v>210</v>
      </c>
      <c r="X677">
        <v>7</v>
      </c>
      <c r="Y677">
        <v>3.68</v>
      </c>
      <c r="Z677">
        <v>220</v>
      </c>
      <c r="AA677">
        <v>220</v>
      </c>
      <c r="AB677">
        <v>100</v>
      </c>
      <c r="AC677">
        <v>202</v>
      </c>
      <c r="AD677">
        <v>200</v>
      </c>
      <c r="AE677">
        <v>99.01</v>
      </c>
      <c r="AF677">
        <v>3.07</v>
      </c>
      <c r="AG677">
        <v>0.34444449999999999</v>
      </c>
      <c r="AH677">
        <v>52.49</v>
      </c>
      <c r="AI677">
        <v>11.23</v>
      </c>
      <c r="AJ677" s="31">
        <f t="shared" ca="1" si="11"/>
        <v>4</v>
      </c>
      <c r="AK677" s="32">
        <v>3.6842105263157889</v>
      </c>
      <c r="AL677" s="33">
        <v>0.44099999999998685</v>
      </c>
      <c r="AM677" s="26">
        <v>0</v>
      </c>
      <c r="AN677" s="26">
        <v>0</v>
      </c>
      <c r="AO677" s="26">
        <v>1</v>
      </c>
      <c r="AP677" s="26">
        <v>0</v>
      </c>
      <c r="AQ677" s="26">
        <v>0</v>
      </c>
      <c r="AR677">
        <v>1</v>
      </c>
      <c r="AS677">
        <v>0</v>
      </c>
      <c r="AT677">
        <v>1</v>
      </c>
      <c r="AU677">
        <v>2</v>
      </c>
    </row>
    <row r="678" spans="1:47" x14ac:dyDescent="0.25">
      <c r="A678" s="61">
        <v>41912.75</v>
      </c>
      <c r="B678" t="s">
        <v>232</v>
      </c>
      <c r="C678" t="s">
        <v>13</v>
      </c>
      <c r="D678" t="s">
        <v>377</v>
      </c>
      <c r="E678" t="s">
        <v>319</v>
      </c>
      <c r="F678" t="s">
        <v>564</v>
      </c>
      <c r="G678">
        <v>2</v>
      </c>
      <c r="H678">
        <v>23</v>
      </c>
      <c r="I678">
        <v>10.47</v>
      </c>
      <c r="J678">
        <v>5.08</v>
      </c>
      <c r="K678">
        <v>678</v>
      </c>
      <c r="L678">
        <v>0</v>
      </c>
      <c r="M678">
        <v>0</v>
      </c>
      <c r="N678">
        <v>678</v>
      </c>
      <c r="O678">
        <v>6</v>
      </c>
      <c r="P678">
        <v>0.88</v>
      </c>
      <c r="Q678">
        <v>297</v>
      </c>
      <c r="R678">
        <v>293</v>
      </c>
      <c r="S678">
        <v>0</v>
      </c>
      <c r="T678">
        <v>0</v>
      </c>
      <c r="U678">
        <v>98.65</v>
      </c>
      <c r="V678">
        <v>97.78</v>
      </c>
      <c r="W678">
        <v>293</v>
      </c>
      <c r="X678">
        <v>15</v>
      </c>
      <c r="Y678">
        <v>4.75</v>
      </c>
      <c r="Z678">
        <v>236</v>
      </c>
      <c r="AA678">
        <v>233</v>
      </c>
      <c r="AB678">
        <v>98.73</v>
      </c>
      <c r="AC678">
        <v>261</v>
      </c>
      <c r="AD678">
        <v>255.99</v>
      </c>
      <c r="AE678">
        <v>98.08</v>
      </c>
      <c r="AF678">
        <v>3.61</v>
      </c>
      <c r="AG678">
        <v>0.50555559999999999</v>
      </c>
      <c r="AH678">
        <v>70.92</v>
      </c>
      <c r="AI678">
        <v>14.02</v>
      </c>
      <c r="AJ678" s="31">
        <f t="shared" ca="1" si="11"/>
        <v>4</v>
      </c>
      <c r="AK678" s="32">
        <v>4.7469856641032937</v>
      </c>
      <c r="AL678" s="33">
        <v>6.5933999999999973</v>
      </c>
      <c r="AM678" s="26">
        <v>0</v>
      </c>
      <c r="AN678" s="26">
        <v>0</v>
      </c>
      <c r="AO678" s="26">
        <v>2</v>
      </c>
      <c r="AP678" s="26">
        <v>0</v>
      </c>
      <c r="AQ678" s="26">
        <v>0</v>
      </c>
      <c r="AR678">
        <v>1</v>
      </c>
      <c r="AS678">
        <v>1</v>
      </c>
      <c r="AT678">
        <v>5</v>
      </c>
      <c r="AU678">
        <v>7</v>
      </c>
    </row>
    <row r="679" spans="1:47" x14ac:dyDescent="0.25">
      <c r="A679" s="61">
        <v>41912.75</v>
      </c>
      <c r="B679" t="s">
        <v>232</v>
      </c>
      <c r="C679" t="s">
        <v>13</v>
      </c>
      <c r="D679" t="s">
        <v>565</v>
      </c>
      <c r="E679" t="s">
        <v>319</v>
      </c>
      <c r="F679" t="s">
        <v>581</v>
      </c>
      <c r="G679">
        <v>2</v>
      </c>
      <c r="H679">
        <v>23</v>
      </c>
      <c r="I679">
        <v>10.83</v>
      </c>
      <c r="J679">
        <v>5.84</v>
      </c>
      <c r="K679">
        <v>1285</v>
      </c>
      <c r="L679">
        <v>0</v>
      </c>
      <c r="M679">
        <v>0</v>
      </c>
      <c r="N679">
        <v>1285</v>
      </c>
      <c r="O679">
        <v>37</v>
      </c>
      <c r="P679">
        <v>2.88</v>
      </c>
      <c r="Q679">
        <v>409</v>
      </c>
      <c r="R679">
        <v>402</v>
      </c>
      <c r="S679">
        <v>0</v>
      </c>
      <c r="T679">
        <v>0</v>
      </c>
      <c r="U679">
        <v>98.29</v>
      </c>
      <c r="V679">
        <v>95.46</v>
      </c>
      <c r="W679">
        <v>402</v>
      </c>
      <c r="X679">
        <v>2</v>
      </c>
      <c r="Y679">
        <v>0.57999999999999996</v>
      </c>
      <c r="Z679">
        <v>931</v>
      </c>
      <c r="AA679">
        <v>929.04</v>
      </c>
      <c r="AB679">
        <v>99.79</v>
      </c>
      <c r="AC679">
        <v>875</v>
      </c>
      <c r="AD679">
        <v>870.98</v>
      </c>
      <c r="AE679">
        <v>99.54</v>
      </c>
      <c r="AF679">
        <v>4.74</v>
      </c>
      <c r="AG679">
        <v>2.4388890000000001</v>
      </c>
      <c r="AH679">
        <v>81.209999999999994</v>
      </c>
      <c r="AI679">
        <v>51.41</v>
      </c>
      <c r="AJ679" s="31">
        <f t="shared" ca="1" si="11"/>
        <v>4</v>
      </c>
      <c r="AK679" s="32">
        <v>0.58149677269291145</v>
      </c>
      <c r="AL679" s="33">
        <v>18.568600000000025</v>
      </c>
      <c r="AM679" s="26">
        <v>0</v>
      </c>
      <c r="AN679" s="26">
        <v>0</v>
      </c>
      <c r="AO679" s="26">
        <v>1</v>
      </c>
      <c r="AP679" s="26">
        <v>0</v>
      </c>
      <c r="AQ679" s="26">
        <v>0</v>
      </c>
      <c r="AR679">
        <v>0</v>
      </c>
      <c r="AS679">
        <v>1</v>
      </c>
      <c r="AT679">
        <v>1</v>
      </c>
      <c r="AU679">
        <v>7</v>
      </c>
    </row>
    <row r="680" spans="1:47" x14ac:dyDescent="0.25">
      <c r="A680" s="61">
        <v>41912.75</v>
      </c>
      <c r="B680" t="s">
        <v>232</v>
      </c>
      <c r="C680" t="s">
        <v>13</v>
      </c>
      <c r="D680" t="s">
        <v>507</v>
      </c>
      <c r="E680" t="s">
        <v>319</v>
      </c>
      <c r="F680" t="s">
        <v>508</v>
      </c>
      <c r="G680">
        <v>3</v>
      </c>
      <c r="H680">
        <v>39</v>
      </c>
      <c r="I680">
        <v>16.13</v>
      </c>
      <c r="J680">
        <v>9.83</v>
      </c>
      <c r="K680">
        <v>1335</v>
      </c>
      <c r="L680">
        <v>0</v>
      </c>
      <c r="M680">
        <v>0</v>
      </c>
      <c r="N680">
        <v>1335</v>
      </c>
      <c r="O680">
        <v>12</v>
      </c>
      <c r="P680">
        <v>0.9</v>
      </c>
      <c r="Q680">
        <v>506</v>
      </c>
      <c r="R680">
        <v>489</v>
      </c>
      <c r="S680">
        <v>0</v>
      </c>
      <c r="T680">
        <v>0</v>
      </c>
      <c r="U680">
        <v>96.64</v>
      </c>
      <c r="V680">
        <v>95.77</v>
      </c>
      <c r="W680">
        <v>489</v>
      </c>
      <c r="X680">
        <v>4</v>
      </c>
      <c r="Y680">
        <v>0.77</v>
      </c>
      <c r="Z680">
        <v>144</v>
      </c>
      <c r="AA680">
        <v>140</v>
      </c>
      <c r="AB680">
        <v>97.22</v>
      </c>
      <c r="AC680">
        <v>169</v>
      </c>
      <c r="AD680">
        <v>168</v>
      </c>
      <c r="AE680">
        <v>99.41</v>
      </c>
      <c r="AF680">
        <v>6.41</v>
      </c>
      <c r="AG680">
        <v>0.75555559999999999</v>
      </c>
      <c r="AH680">
        <v>65.23</v>
      </c>
      <c r="AI680">
        <v>11.79</v>
      </c>
      <c r="AJ680" s="31">
        <f t="shared" ca="1" si="11"/>
        <v>4</v>
      </c>
      <c r="AK680" s="32">
        <v>0.77369439071566737</v>
      </c>
      <c r="AL680" s="33">
        <v>21.403800000000018</v>
      </c>
      <c r="AM680" s="26">
        <v>0</v>
      </c>
      <c r="AN680" s="26">
        <v>0</v>
      </c>
      <c r="AO680" s="26">
        <v>1</v>
      </c>
      <c r="AP680" s="26">
        <v>0</v>
      </c>
      <c r="AQ680" s="26">
        <v>0</v>
      </c>
      <c r="AR680">
        <v>0</v>
      </c>
      <c r="AS680">
        <v>1</v>
      </c>
      <c r="AT680">
        <v>1</v>
      </c>
      <c r="AU680">
        <v>6</v>
      </c>
    </row>
    <row r="681" spans="1:47" x14ac:dyDescent="0.25">
      <c r="A681" s="61">
        <v>41912.75</v>
      </c>
      <c r="B681" t="s">
        <v>232</v>
      </c>
      <c r="C681" t="s">
        <v>13</v>
      </c>
      <c r="D681" t="s">
        <v>569</v>
      </c>
      <c r="E681" t="s">
        <v>319</v>
      </c>
      <c r="F681" t="s">
        <v>1097</v>
      </c>
      <c r="G681">
        <v>2</v>
      </c>
      <c r="H681">
        <v>23</v>
      </c>
      <c r="I681">
        <v>10.95</v>
      </c>
      <c r="J681">
        <v>5.84</v>
      </c>
      <c r="K681">
        <v>582</v>
      </c>
      <c r="L681">
        <v>0</v>
      </c>
      <c r="M681">
        <v>0</v>
      </c>
      <c r="N681">
        <v>582</v>
      </c>
      <c r="O681">
        <v>4</v>
      </c>
      <c r="P681">
        <v>0.69</v>
      </c>
      <c r="Q681">
        <v>216</v>
      </c>
      <c r="R681">
        <v>211</v>
      </c>
      <c r="S681">
        <v>0</v>
      </c>
      <c r="T681">
        <v>0</v>
      </c>
      <c r="U681">
        <v>97.69</v>
      </c>
      <c r="V681">
        <v>97.02</v>
      </c>
      <c r="W681">
        <v>211</v>
      </c>
      <c r="X681">
        <v>0</v>
      </c>
      <c r="Y681">
        <v>0</v>
      </c>
      <c r="Z681">
        <v>385</v>
      </c>
      <c r="AA681">
        <v>385</v>
      </c>
      <c r="AB681">
        <v>100</v>
      </c>
      <c r="AC681">
        <v>456</v>
      </c>
      <c r="AD681">
        <v>450.98</v>
      </c>
      <c r="AE681">
        <v>98.9</v>
      </c>
      <c r="AF681">
        <v>3.01</v>
      </c>
      <c r="AG681">
        <v>1.233333</v>
      </c>
      <c r="AH681">
        <v>51.54</v>
      </c>
      <c r="AI681">
        <v>40.96</v>
      </c>
      <c r="AJ681" s="31">
        <f t="shared" ca="1" si="11"/>
        <v>4</v>
      </c>
      <c r="AK681" s="32">
        <v>0</v>
      </c>
      <c r="AL681" s="33">
        <v>6.4368000000000087</v>
      </c>
      <c r="AM681" s="26">
        <v>0</v>
      </c>
      <c r="AN681" s="26">
        <v>0</v>
      </c>
      <c r="AO681" s="26">
        <v>1</v>
      </c>
      <c r="AP681" s="26">
        <v>0</v>
      </c>
      <c r="AQ681" s="26">
        <v>0</v>
      </c>
      <c r="AR681">
        <v>0</v>
      </c>
      <c r="AS681">
        <v>1</v>
      </c>
      <c r="AT681">
        <v>0</v>
      </c>
      <c r="AU681">
        <v>2</v>
      </c>
    </row>
    <row r="682" spans="1:47" x14ac:dyDescent="0.25">
      <c r="A682" s="61">
        <v>41912.75</v>
      </c>
      <c r="B682" t="s">
        <v>232</v>
      </c>
      <c r="C682" t="s">
        <v>13</v>
      </c>
      <c r="D682" t="s">
        <v>421</v>
      </c>
      <c r="E682" t="s">
        <v>319</v>
      </c>
      <c r="F682" t="s">
        <v>424</v>
      </c>
      <c r="G682">
        <v>2</v>
      </c>
      <c r="H682">
        <v>23</v>
      </c>
      <c r="I682">
        <v>10.7</v>
      </c>
      <c r="J682">
        <v>5.84</v>
      </c>
      <c r="K682">
        <v>678</v>
      </c>
      <c r="L682">
        <v>0</v>
      </c>
      <c r="M682">
        <v>0</v>
      </c>
      <c r="N682">
        <v>678</v>
      </c>
      <c r="O682">
        <v>9</v>
      </c>
      <c r="P682">
        <v>1.33</v>
      </c>
      <c r="Q682">
        <v>330</v>
      </c>
      <c r="R682">
        <v>322</v>
      </c>
      <c r="S682">
        <v>0</v>
      </c>
      <c r="T682">
        <v>0</v>
      </c>
      <c r="U682">
        <v>97.58</v>
      </c>
      <c r="V682">
        <v>96.28</v>
      </c>
      <c r="W682">
        <v>322</v>
      </c>
      <c r="X682">
        <v>12</v>
      </c>
      <c r="Y682">
        <v>3.33</v>
      </c>
      <c r="Z682">
        <v>256</v>
      </c>
      <c r="AA682">
        <v>251.01</v>
      </c>
      <c r="AB682">
        <v>98.05</v>
      </c>
      <c r="AC682">
        <v>292</v>
      </c>
      <c r="AD682">
        <v>288.99</v>
      </c>
      <c r="AE682">
        <v>98.97</v>
      </c>
      <c r="AF682">
        <v>3.97</v>
      </c>
      <c r="AG682">
        <v>0.3333333</v>
      </c>
      <c r="AH682">
        <v>67.900000000000006</v>
      </c>
      <c r="AI682">
        <v>8.4</v>
      </c>
      <c r="AJ682" s="31">
        <f t="shared" ca="1" si="11"/>
        <v>4</v>
      </c>
      <c r="AK682" s="32">
        <v>3.3335185288071556</v>
      </c>
      <c r="AL682" s="33">
        <v>12.275999999999996</v>
      </c>
      <c r="AM682" s="26">
        <v>0</v>
      </c>
      <c r="AN682" s="26">
        <v>0</v>
      </c>
      <c r="AO682" s="26">
        <v>2</v>
      </c>
      <c r="AP682" s="26">
        <v>3</v>
      </c>
      <c r="AQ682" s="26">
        <v>0</v>
      </c>
      <c r="AR682">
        <v>1</v>
      </c>
      <c r="AS682">
        <v>1</v>
      </c>
      <c r="AT682">
        <v>7</v>
      </c>
      <c r="AU682">
        <v>6</v>
      </c>
    </row>
    <row r="683" spans="1:47" x14ac:dyDescent="0.25">
      <c r="A683" s="61">
        <v>41912.75</v>
      </c>
      <c r="B683" t="s">
        <v>232</v>
      </c>
      <c r="C683" t="s">
        <v>13</v>
      </c>
      <c r="D683" t="s">
        <v>421</v>
      </c>
      <c r="E683" t="s">
        <v>319</v>
      </c>
      <c r="F683" t="s">
        <v>571</v>
      </c>
      <c r="G683">
        <v>4</v>
      </c>
      <c r="H683">
        <v>55</v>
      </c>
      <c r="I683">
        <v>22.33</v>
      </c>
      <c r="J683">
        <v>14.9</v>
      </c>
      <c r="K683">
        <v>1273</v>
      </c>
      <c r="L683">
        <v>0</v>
      </c>
      <c r="M683">
        <v>0</v>
      </c>
      <c r="N683">
        <v>1273</v>
      </c>
      <c r="O683">
        <v>18</v>
      </c>
      <c r="P683">
        <v>1.41</v>
      </c>
      <c r="Q683">
        <v>621</v>
      </c>
      <c r="R683">
        <v>614</v>
      </c>
      <c r="S683">
        <v>0</v>
      </c>
      <c r="T683">
        <v>0</v>
      </c>
      <c r="U683">
        <v>98.87</v>
      </c>
      <c r="V683">
        <v>97.48</v>
      </c>
      <c r="W683">
        <v>614</v>
      </c>
      <c r="X683">
        <v>7</v>
      </c>
      <c r="Y683">
        <v>1.0900000000000001</v>
      </c>
      <c r="Z683">
        <v>244</v>
      </c>
      <c r="AA683">
        <v>242</v>
      </c>
      <c r="AB683">
        <v>99.18</v>
      </c>
      <c r="AC683">
        <v>271</v>
      </c>
      <c r="AD683">
        <v>268.99</v>
      </c>
      <c r="AE683">
        <v>99.26</v>
      </c>
      <c r="AF683">
        <v>8.41</v>
      </c>
      <c r="AG683">
        <v>0.26666669999999998</v>
      </c>
      <c r="AH683">
        <v>56.45</v>
      </c>
      <c r="AI683">
        <v>3.17</v>
      </c>
      <c r="AJ683" s="31">
        <f t="shared" ca="1" si="11"/>
        <v>4</v>
      </c>
      <c r="AK683" s="32">
        <v>1.0920607185759528</v>
      </c>
      <c r="AL683" s="33">
        <v>15.649199999999976</v>
      </c>
      <c r="AM683" s="26">
        <v>0</v>
      </c>
      <c r="AN683" s="26">
        <v>0</v>
      </c>
      <c r="AO683" s="26">
        <v>1</v>
      </c>
      <c r="AP683" s="26">
        <v>0</v>
      </c>
      <c r="AQ683" s="26">
        <v>0</v>
      </c>
      <c r="AR683">
        <v>0</v>
      </c>
      <c r="AS683">
        <v>1</v>
      </c>
      <c r="AT683">
        <v>5</v>
      </c>
      <c r="AU683">
        <v>7</v>
      </c>
    </row>
    <row r="684" spans="1:47" x14ac:dyDescent="0.25">
      <c r="A684" s="61">
        <v>41912.75</v>
      </c>
      <c r="B684" t="s">
        <v>232</v>
      </c>
      <c r="C684" t="s">
        <v>13</v>
      </c>
      <c r="D684" t="s">
        <v>6143</v>
      </c>
      <c r="E684" t="s">
        <v>319</v>
      </c>
      <c r="F684" t="s">
        <v>6146</v>
      </c>
      <c r="G684">
        <v>2</v>
      </c>
      <c r="H684">
        <v>23</v>
      </c>
      <c r="I684">
        <v>10.71</v>
      </c>
      <c r="J684">
        <v>5.84</v>
      </c>
      <c r="K684">
        <v>1950</v>
      </c>
      <c r="L684">
        <v>0</v>
      </c>
      <c r="M684">
        <v>0</v>
      </c>
      <c r="N684">
        <v>1950</v>
      </c>
      <c r="O684">
        <v>20</v>
      </c>
      <c r="P684">
        <v>1.03</v>
      </c>
      <c r="Q684">
        <v>848</v>
      </c>
      <c r="R684">
        <v>839</v>
      </c>
      <c r="S684">
        <v>3</v>
      </c>
      <c r="T684">
        <v>0.3550296</v>
      </c>
      <c r="U684">
        <v>98.94</v>
      </c>
      <c r="V684">
        <v>97.92</v>
      </c>
      <c r="W684">
        <v>839</v>
      </c>
      <c r="X684">
        <v>22</v>
      </c>
      <c r="Y684">
        <v>2.61</v>
      </c>
      <c r="Z684">
        <v>77</v>
      </c>
      <c r="AA684">
        <v>68</v>
      </c>
      <c r="AB684">
        <v>88.31</v>
      </c>
      <c r="AC684">
        <v>72</v>
      </c>
      <c r="AD684">
        <v>72</v>
      </c>
      <c r="AE684">
        <v>100</v>
      </c>
      <c r="AF684">
        <v>8.06</v>
      </c>
      <c r="AG684">
        <v>5.016667</v>
      </c>
      <c r="AH684">
        <v>137.88999999999999</v>
      </c>
      <c r="AI684">
        <v>62.28</v>
      </c>
      <c r="AJ684" s="31">
        <f t="shared" ca="1" si="11"/>
        <v>4</v>
      </c>
      <c r="AK684" s="32">
        <v>2.6097271648873073</v>
      </c>
      <c r="AL684" s="33">
        <v>17.638399999999987</v>
      </c>
      <c r="AM684" s="26">
        <v>0</v>
      </c>
      <c r="AN684" s="26">
        <v>0</v>
      </c>
      <c r="AO684" s="26">
        <v>2</v>
      </c>
      <c r="AP684" s="26">
        <v>0</v>
      </c>
      <c r="AQ684" s="26">
        <v>0</v>
      </c>
      <c r="AR684">
        <v>1</v>
      </c>
      <c r="AS684">
        <v>1</v>
      </c>
      <c r="AT684">
        <v>1</v>
      </c>
      <c r="AU684">
        <v>2</v>
      </c>
    </row>
    <row r="685" spans="1:47" x14ac:dyDescent="0.25">
      <c r="A685" s="61">
        <v>41912.75</v>
      </c>
      <c r="B685" t="s">
        <v>232</v>
      </c>
      <c r="C685" t="s">
        <v>13</v>
      </c>
      <c r="D685" t="s">
        <v>572</v>
      </c>
      <c r="E685" t="s">
        <v>319</v>
      </c>
      <c r="F685" t="s">
        <v>6148</v>
      </c>
      <c r="G685">
        <v>2</v>
      </c>
      <c r="H685">
        <v>23</v>
      </c>
      <c r="I685">
        <v>9.48</v>
      </c>
      <c r="J685">
        <v>4.34</v>
      </c>
      <c r="K685">
        <v>2183</v>
      </c>
      <c r="L685">
        <v>0</v>
      </c>
      <c r="M685">
        <v>0</v>
      </c>
      <c r="N685">
        <v>2183</v>
      </c>
      <c r="O685">
        <v>30</v>
      </c>
      <c r="P685">
        <v>1.37</v>
      </c>
      <c r="Q685">
        <v>451</v>
      </c>
      <c r="R685">
        <v>446</v>
      </c>
      <c r="S685">
        <v>0</v>
      </c>
      <c r="T685">
        <v>0</v>
      </c>
      <c r="U685">
        <v>98.89</v>
      </c>
      <c r="V685">
        <v>97.54</v>
      </c>
      <c r="W685">
        <v>446</v>
      </c>
      <c r="X685">
        <v>1</v>
      </c>
      <c r="Y685">
        <v>0.22</v>
      </c>
      <c r="Z685">
        <v>172</v>
      </c>
      <c r="AA685">
        <v>171</v>
      </c>
      <c r="AB685">
        <v>99.42</v>
      </c>
      <c r="AC685">
        <v>178</v>
      </c>
      <c r="AD685">
        <v>177</v>
      </c>
      <c r="AE685">
        <v>99.44</v>
      </c>
      <c r="AF685">
        <v>4.63</v>
      </c>
      <c r="AG685">
        <v>1.85</v>
      </c>
      <c r="AH685">
        <v>106.64</v>
      </c>
      <c r="AI685">
        <v>39.93</v>
      </c>
      <c r="AJ685" s="31">
        <f t="shared" ca="1" si="11"/>
        <v>4</v>
      </c>
      <c r="AK685" s="32">
        <v>0.22123893805309736</v>
      </c>
      <c r="AL685" s="33">
        <v>11.094599999999971</v>
      </c>
      <c r="AM685" s="26">
        <v>0</v>
      </c>
      <c r="AN685" s="26">
        <v>0</v>
      </c>
      <c r="AO685" s="26">
        <v>1</v>
      </c>
      <c r="AP685" s="26">
        <v>0</v>
      </c>
      <c r="AQ685" s="26">
        <v>0</v>
      </c>
      <c r="AR685">
        <v>0</v>
      </c>
      <c r="AS685">
        <v>1</v>
      </c>
      <c r="AT685">
        <v>0</v>
      </c>
      <c r="AU685">
        <v>3</v>
      </c>
    </row>
    <row r="686" spans="1:47" x14ac:dyDescent="0.25">
      <c r="A686" s="61">
        <v>41912.75</v>
      </c>
      <c r="B686" t="s">
        <v>232</v>
      </c>
      <c r="C686" t="s">
        <v>13</v>
      </c>
      <c r="D686" t="s">
        <v>376</v>
      </c>
      <c r="E686" t="s">
        <v>319</v>
      </c>
      <c r="F686" t="s">
        <v>1085</v>
      </c>
      <c r="G686">
        <v>2</v>
      </c>
      <c r="H686">
        <v>23</v>
      </c>
      <c r="I686">
        <v>10.34</v>
      </c>
      <c r="J686">
        <v>5.08</v>
      </c>
      <c r="K686">
        <v>692</v>
      </c>
      <c r="L686">
        <v>0</v>
      </c>
      <c r="M686">
        <v>0</v>
      </c>
      <c r="N686">
        <v>692</v>
      </c>
      <c r="O686">
        <v>5</v>
      </c>
      <c r="P686">
        <v>0.72</v>
      </c>
      <c r="Q686">
        <v>226</v>
      </c>
      <c r="R686">
        <v>224</v>
      </c>
      <c r="S686">
        <v>0</v>
      </c>
      <c r="T686">
        <v>0</v>
      </c>
      <c r="U686">
        <v>99.12</v>
      </c>
      <c r="V686">
        <v>98.41</v>
      </c>
      <c r="W686">
        <v>224</v>
      </c>
      <c r="X686">
        <v>14</v>
      </c>
      <c r="Y686">
        <v>6.11</v>
      </c>
      <c r="Z686">
        <v>193</v>
      </c>
      <c r="AA686">
        <v>189</v>
      </c>
      <c r="AB686">
        <v>97.93</v>
      </c>
      <c r="AC686">
        <v>202</v>
      </c>
      <c r="AD686">
        <v>194</v>
      </c>
      <c r="AE686">
        <v>96.04</v>
      </c>
      <c r="AF686">
        <v>2.44</v>
      </c>
      <c r="AG686">
        <v>0.23333329999999999</v>
      </c>
      <c r="AH686">
        <v>47.97</v>
      </c>
      <c r="AI686">
        <v>9.57</v>
      </c>
      <c r="AJ686" s="31">
        <f t="shared" ca="1" si="11"/>
        <v>4</v>
      </c>
      <c r="AK686" s="32">
        <v>6.1135371179039302</v>
      </c>
      <c r="AL686" s="33">
        <v>3.5934000000000079</v>
      </c>
      <c r="AM686" s="26">
        <v>1</v>
      </c>
      <c r="AN686" s="26">
        <v>0</v>
      </c>
      <c r="AO686" s="26">
        <v>2</v>
      </c>
      <c r="AP686" s="26">
        <v>1</v>
      </c>
      <c r="AQ686" s="26">
        <v>0</v>
      </c>
      <c r="AR686">
        <v>1</v>
      </c>
      <c r="AS686">
        <v>0</v>
      </c>
      <c r="AT686">
        <v>1</v>
      </c>
      <c r="AU686">
        <v>3</v>
      </c>
    </row>
    <row r="687" spans="1:47" x14ac:dyDescent="0.25">
      <c r="A687" s="61">
        <v>41912.75</v>
      </c>
      <c r="B687" t="s">
        <v>232</v>
      </c>
      <c r="C687" t="s">
        <v>13</v>
      </c>
      <c r="D687" t="s">
        <v>376</v>
      </c>
      <c r="E687" t="s">
        <v>319</v>
      </c>
      <c r="F687" t="s">
        <v>943</v>
      </c>
      <c r="G687">
        <v>2</v>
      </c>
      <c r="H687">
        <v>23</v>
      </c>
      <c r="I687">
        <v>10.77</v>
      </c>
      <c r="J687">
        <v>5.84</v>
      </c>
      <c r="K687">
        <v>349</v>
      </c>
      <c r="L687">
        <v>0</v>
      </c>
      <c r="M687">
        <v>0</v>
      </c>
      <c r="N687">
        <v>349</v>
      </c>
      <c r="O687">
        <v>8</v>
      </c>
      <c r="P687">
        <v>2.29</v>
      </c>
      <c r="Q687">
        <v>111</v>
      </c>
      <c r="R687">
        <v>108</v>
      </c>
      <c r="S687">
        <v>0</v>
      </c>
      <c r="T687">
        <v>0</v>
      </c>
      <c r="U687">
        <v>97.3</v>
      </c>
      <c r="V687">
        <v>95.07</v>
      </c>
      <c r="W687">
        <v>108</v>
      </c>
      <c r="X687">
        <v>7</v>
      </c>
      <c r="Y687">
        <v>6.09</v>
      </c>
      <c r="Z687">
        <v>98</v>
      </c>
      <c r="AA687">
        <v>96</v>
      </c>
      <c r="AB687">
        <v>97.96</v>
      </c>
      <c r="AC687">
        <v>111</v>
      </c>
      <c r="AD687">
        <v>103</v>
      </c>
      <c r="AE687">
        <v>92.79</v>
      </c>
      <c r="AF687">
        <v>1.77</v>
      </c>
      <c r="AG687">
        <v>0.2055556</v>
      </c>
      <c r="AH687">
        <v>30.24</v>
      </c>
      <c r="AI687">
        <v>11.64</v>
      </c>
      <c r="AJ687" s="31">
        <f t="shared" ca="1" si="11"/>
        <v>4</v>
      </c>
      <c r="AK687" s="32">
        <v>6.0869565217391308</v>
      </c>
      <c r="AL687" s="33">
        <v>5.4723000000000068</v>
      </c>
      <c r="AM687" s="26">
        <v>1</v>
      </c>
      <c r="AN687" s="26">
        <v>0</v>
      </c>
      <c r="AO687" s="26">
        <v>3</v>
      </c>
      <c r="AP687" s="26">
        <v>1</v>
      </c>
      <c r="AQ687" s="26">
        <v>0</v>
      </c>
      <c r="AR687">
        <v>1</v>
      </c>
      <c r="AS687">
        <v>1</v>
      </c>
      <c r="AT687">
        <v>2</v>
      </c>
      <c r="AU687">
        <v>1</v>
      </c>
    </row>
    <row r="688" spans="1:47" x14ac:dyDescent="0.25">
      <c r="A688" s="61">
        <v>41912.75</v>
      </c>
      <c r="B688" t="s">
        <v>232</v>
      </c>
      <c r="C688" t="s">
        <v>13</v>
      </c>
      <c r="D688" t="s">
        <v>357</v>
      </c>
      <c r="E688" t="s">
        <v>319</v>
      </c>
      <c r="F688" t="s">
        <v>791</v>
      </c>
      <c r="G688">
        <v>2</v>
      </c>
      <c r="H688">
        <v>23</v>
      </c>
      <c r="I688">
        <v>10.37</v>
      </c>
      <c r="J688">
        <v>5.08</v>
      </c>
      <c r="K688">
        <v>1069</v>
      </c>
      <c r="L688">
        <v>0</v>
      </c>
      <c r="M688">
        <v>0</v>
      </c>
      <c r="N688">
        <v>1069</v>
      </c>
      <c r="O688">
        <v>9</v>
      </c>
      <c r="P688">
        <v>0.84</v>
      </c>
      <c r="Q688">
        <v>491</v>
      </c>
      <c r="R688">
        <v>485</v>
      </c>
      <c r="S688">
        <v>0</v>
      </c>
      <c r="T688">
        <v>0</v>
      </c>
      <c r="U688">
        <v>98.78</v>
      </c>
      <c r="V688">
        <v>97.95</v>
      </c>
      <c r="W688">
        <v>485</v>
      </c>
      <c r="X688">
        <v>7</v>
      </c>
      <c r="Y688">
        <v>1.47</v>
      </c>
      <c r="Z688">
        <v>754</v>
      </c>
      <c r="AA688">
        <v>751.96</v>
      </c>
      <c r="AB688">
        <v>99.73</v>
      </c>
      <c r="AC688">
        <v>745</v>
      </c>
      <c r="AD688">
        <v>742.02</v>
      </c>
      <c r="AE688">
        <v>99.6</v>
      </c>
      <c r="AF688">
        <v>5.88</v>
      </c>
      <c r="AG688">
        <v>2.2999999999999998</v>
      </c>
      <c r="AH688">
        <v>115.72</v>
      </c>
      <c r="AI688">
        <v>39.090000000000003</v>
      </c>
      <c r="AJ688" s="31">
        <f t="shared" ca="1" si="11"/>
        <v>4</v>
      </c>
      <c r="AK688" s="32">
        <v>1.4734980844524903</v>
      </c>
      <c r="AL688" s="33">
        <v>10.065499999999986</v>
      </c>
      <c r="AM688" s="26">
        <v>0</v>
      </c>
      <c r="AN688" s="26">
        <v>0</v>
      </c>
      <c r="AO688" s="26">
        <v>1</v>
      </c>
      <c r="AP688" s="26">
        <v>0</v>
      </c>
      <c r="AQ688" s="26">
        <v>0</v>
      </c>
      <c r="AR688">
        <v>0</v>
      </c>
      <c r="AS688">
        <v>1</v>
      </c>
      <c r="AT688">
        <v>2</v>
      </c>
      <c r="AU688">
        <v>4</v>
      </c>
    </row>
    <row r="689" spans="1:47" x14ac:dyDescent="0.25">
      <c r="A689" s="61">
        <v>41912.791666666664</v>
      </c>
      <c r="B689" t="s">
        <v>232</v>
      </c>
      <c r="C689" t="s">
        <v>12</v>
      </c>
      <c r="D689" t="s">
        <v>518</v>
      </c>
      <c r="E689" t="s">
        <v>319</v>
      </c>
      <c r="F689" t="s">
        <v>519</v>
      </c>
      <c r="G689">
        <v>3</v>
      </c>
      <c r="H689">
        <v>39</v>
      </c>
      <c r="I689">
        <v>15.19</v>
      </c>
      <c r="J689">
        <v>9.01</v>
      </c>
      <c r="K689">
        <v>5052</v>
      </c>
      <c r="L689">
        <v>0</v>
      </c>
      <c r="M689">
        <v>0</v>
      </c>
      <c r="N689">
        <v>5052</v>
      </c>
      <c r="O689">
        <v>10</v>
      </c>
      <c r="P689">
        <v>0.2</v>
      </c>
      <c r="Q689">
        <v>2041</v>
      </c>
      <c r="R689">
        <v>2000</v>
      </c>
      <c r="S689">
        <v>30</v>
      </c>
      <c r="T689">
        <v>1.471309</v>
      </c>
      <c r="U689">
        <v>97.99</v>
      </c>
      <c r="V689">
        <v>97.79</v>
      </c>
      <c r="W689">
        <v>2000</v>
      </c>
      <c r="X689">
        <v>20</v>
      </c>
      <c r="Y689">
        <v>1.22</v>
      </c>
      <c r="Z689">
        <v>3896</v>
      </c>
      <c r="AA689">
        <v>3858.99</v>
      </c>
      <c r="AB689">
        <v>99.05</v>
      </c>
      <c r="AC689">
        <v>3561</v>
      </c>
      <c r="AD689">
        <v>3532.87</v>
      </c>
      <c r="AE689">
        <v>99.21</v>
      </c>
      <c r="AF689">
        <v>20.64</v>
      </c>
      <c r="AG689">
        <v>17.427779999999998</v>
      </c>
      <c r="AH689">
        <v>229.13</v>
      </c>
      <c r="AI689">
        <v>84.42</v>
      </c>
      <c r="AJ689" s="31">
        <f t="shared" ca="1" si="11"/>
        <v>4</v>
      </c>
      <c r="AK689" s="32">
        <v>1.1948287810356775</v>
      </c>
      <c r="AL689" s="33">
        <v>45.10609999999987</v>
      </c>
      <c r="AM689" s="26">
        <v>0</v>
      </c>
      <c r="AN689" s="26">
        <v>0</v>
      </c>
      <c r="AO689" s="26">
        <v>1</v>
      </c>
      <c r="AP689" s="26">
        <v>0</v>
      </c>
      <c r="AQ689" s="26">
        <v>0</v>
      </c>
      <c r="AR689">
        <v>0</v>
      </c>
      <c r="AS689">
        <v>1</v>
      </c>
      <c r="AT689">
        <v>0</v>
      </c>
      <c r="AU689">
        <v>3</v>
      </c>
    </row>
    <row r="690" spans="1:47" x14ac:dyDescent="0.25">
      <c r="A690" s="61">
        <v>41912.791666666664</v>
      </c>
      <c r="B690" t="s">
        <v>232</v>
      </c>
      <c r="C690" t="s">
        <v>12</v>
      </c>
      <c r="D690" t="s">
        <v>1405</v>
      </c>
      <c r="E690" t="s">
        <v>319</v>
      </c>
      <c r="F690" t="s">
        <v>1406</v>
      </c>
      <c r="G690">
        <v>4</v>
      </c>
      <c r="H690">
        <v>55</v>
      </c>
      <c r="I690">
        <v>20</v>
      </c>
      <c r="J690">
        <v>13.18</v>
      </c>
      <c r="K690">
        <v>1400</v>
      </c>
      <c r="L690">
        <v>0</v>
      </c>
      <c r="M690">
        <v>0</v>
      </c>
      <c r="N690">
        <v>1400</v>
      </c>
      <c r="O690">
        <v>2</v>
      </c>
      <c r="P690">
        <v>0.14000000000000001</v>
      </c>
      <c r="Q690">
        <v>392</v>
      </c>
      <c r="R690">
        <v>390</v>
      </c>
      <c r="S690">
        <v>0</v>
      </c>
      <c r="T690">
        <v>0</v>
      </c>
      <c r="U690">
        <v>99.49</v>
      </c>
      <c r="V690">
        <v>99.35</v>
      </c>
      <c r="W690">
        <v>390</v>
      </c>
      <c r="X690">
        <v>9</v>
      </c>
      <c r="Y690">
        <v>2.14</v>
      </c>
      <c r="Z690">
        <v>647</v>
      </c>
      <c r="AA690">
        <v>640.98</v>
      </c>
      <c r="AB690">
        <v>99.07</v>
      </c>
      <c r="AC690">
        <v>679</v>
      </c>
      <c r="AD690">
        <v>670.99</v>
      </c>
      <c r="AE690">
        <v>98.82</v>
      </c>
      <c r="AF690">
        <v>4.28</v>
      </c>
      <c r="AG690">
        <v>0.95</v>
      </c>
      <c r="AH690">
        <v>32.5</v>
      </c>
      <c r="AI690">
        <v>22.18</v>
      </c>
      <c r="AJ690" s="31">
        <f t="shared" ca="1" si="11"/>
        <v>4</v>
      </c>
      <c r="AK690" s="32">
        <v>2.1428061236637221</v>
      </c>
      <c r="AL690" s="33">
        <v>2.5480000000000222</v>
      </c>
      <c r="AM690" s="26">
        <v>0</v>
      </c>
      <c r="AN690" s="26">
        <v>0</v>
      </c>
      <c r="AO690" s="26">
        <v>1</v>
      </c>
      <c r="AP690" s="26">
        <v>0</v>
      </c>
      <c r="AQ690" s="26">
        <v>0</v>
      </c>
      <c r="AR690">
        <v>1</v>
      </c>
      <c r="AS690">
        <v>0</v>
      </c>
      <c r="AT690">
        <v>1</v>
      </c>
      <c r="AU690">
        <v>0</v>
      </c>
    </row>
    <row r="691" spans="1:47" x14ac:dyDescent="0.25">
      <c r="A691" s="61">
        <v>41912.791666666664</v>
      </c>
      <c r="B691" t="s">
        <v>232</v>
      </c>
      <c r="C691" t="s">
        <v>12</v>
      </c>
      <c r="D691" t="s">
        <v>5654</v>
      </c>
      <c r="E691" t="s">
        <v>319</v>
      </c>
      <c r="F691" t="s">
        <v>5655</v>
      </c>
      <c r="G691">
        <v>2</v>
      </c>
      <c r="H691">
        <v>23</v>
      </c>
      <c r="I691">
        <v>10.59</v>
      </c>
      <c r="J691">
        <v>5.84</v>
      </c>
      <c r="K691">
        <v>3000</v>
      </c>
      <c r="L691">
        <v>0</v>
      </c>
      <c r="M691">
        <v>0</v>
      </c>
      <c r="N691">
        <v>3000</v>
      </c>
      <c r="O691">
        <v>37</v>
      </c>
      <c r="P691">
        <v>1.23</v>
      </c>
      <c r="Q691">
        <v>896</v>
      </c>
      <c r="R691">
        <v>876</v>
      </c>
      <c r="S691">
        <v>19</v>
      </c>
      <c r="T691">
        <v>2.120536</v>
      </c>
      <c r="U691">
        <v>97.77</v>
      </c>
      <c r="V691">
        <v>96.57</v>
      </c>
      <c r="W691">
        <v>876</v>
      </c>
      <c r="X691">
        <v>2</v>
      </c>
      <c r="Y691">
        <v>0.23</v>
      </c>
      <c r="Z691">
        <v>2359</v>
      </c>
      <c r="AA691">
        <v>2325.9699999999998</v>
      </c>
      <c r="AB691">
        <v>98.6</v>
      </c>
      <c r="AC691">
        <v>2345</v>
      </c>
      <c r="AD691">
        <v>2326.94</v>
      </c>
      <c r="AE691">
        <v>99.23</v>
      </c>
      <c r="AF691">
        <v>12.78</v>
      </c>
      <c r="AG691">
        <v>10.438890000000001</v>
      </c>
      <c r="AH691">
        <v>218.72</v>
      </c>
      <c r="AI691">
        <v>81.7</v>
      </c>
      <c r="AJ691" s="31">
        <f t="shared" ca="1" si="11"/>
        <v>4</v>
      </c>
      <c r="AK691" s="32">
        <v>0.22805797233656791</v>
      </c>
      <c r="AL691" s="33">
        <v>30.732800000000061</v>
      </c>
      <c r="AM691" s="26">
        <v>0</v>
      </c>
      <c r="AN691" s="26">
        <v>0</v>
      </c>
      <c r="AO691" s="26">
        <v>1</v>
      </c>
      <c r="AP691" s="26">
        <v>0</v>
      </c>
      <c r="AQ691" s="26">
        <v>1</v>
      </c>
      <c r="AR691">
        <v>0</v>
      </c>
      <c r="AS691">
        <v>1</v>
      </c>
      <c r="AT691">
        <v>0</v>
      </c>
      <c r="AU691">
        <v>7</v>
      </c>
    </row>
    <row r="692" spans="1:47" x14ac:dyDescent="0.25">
      <c r="A692" s="61">
        <v>41912.791666666664</v>
      </c>
      <c r="B692" t="s">
        <v>232</v>
      </c>
      <c r="C692" t="s">
        <v>12</v>
      </c>
      <c r="D692" t="s">
        <v>414</v>
      </c>
      <c r="E692" t="s">
        <v>319</v>
      </c>
      <c r="F692" t="s">
        <v>417</v>
      </c>
      <c r="G692">
        <v>3</v>
      </c>
      <c r="H692">
        <v>39</v>
      </c>
      <c r="I692">
        <v>16.670000000000002</v>
      </c>
      <c r="J692">
        <v>10.66</v>
      </c>
      <c r="K692">
        <v>4077</v>
      </c>
      <c r="L692">
        <v>0</v>
      </c>
      <c r="M692">
        <v>0</v>
      </c>
      <c r="N692">
        <v>4077</v>
      </c>
      <c r="O692">
        <v>25</v>
      </c>
      <c r="P692">
        <v>0.61</v>
      </c>
      <c r="Q692">
        <v>2143</v>
      </c>
      <c r="R692">
        <v>1990</v>
      </c>
      <c r="S692">
        <v>146</v>
      </c>
      <c r="T692">
        <v>6.8128789999999997</v>
      </c>
      <c r="U692">
        <v>92.86</v>
      </c>
      <c r="V692">
        <v>92.29</v>
      </c>
      <c r="W692">
        <v>1990</v>
      </c>
      <c r="X692">
        <v>29</v>
      </c>
      <c r="Y692">
        <v>1.57</v>
      </c>
      <c r="Z692">
        <v>1124</v>
      </c>
      <c r="AA692">
        <v>1099.95</v>
      </c>
      <c r="AB692">
        <v>97.86</v>
      </c>
      <c r="AC692">
        <v>986</v>
      </c>
      <c r="AD692">
        <v>983.04</v>
      </c>
      <c r="AE692">
        <v>99.7</v>
      </c>
      <c r="AF692">
        <v>22.93</v>
      </c>
      <c r="AG692">
        <v>18.533329999999999</v>
      </c>
      <c r="AH692">
        <v>215.08</v>
      </c>
      <c r="AI692">
        <v>80.83</v>
      </c>
      <c r="AJ692" s="31">
        <f t="shared" ca="1" si="11"/>
        <v>4</v>
      </c>
      <c r="AK692" s="32">
        <v>1.5482438110288348</v>
      </c>
      <c r="AL692" s="33">
        <v>165.22529999999989</v>
      </c>
      <c r="AM692" s="26">
        <v>0</v>
      </c>
      <c r="AN692" s="26">
        <v>1</v>
      </c>
      <c r="AO692" s="26">
        <v>2</v>
      </c>
      <c r="AP692" s="26">
        <v>0</v>
      </c>
      <c r="AQ692" s="26">
        <v>2</v>
      </c>
      <c r="AR692">
        <v>0</v>
      </c>
      <c r="AS692">
        <v>1</v>
      </c>
      <c r="AT692">
        <v>0</v>
      </c>
      <c r="AU692">
        <v>7</v>
      </c>
    </row>
    <row r="693" spans="1:47" x14ac:dyDescent="0.25">
      <c r="A693" s="61">
        <v>41912.791666666664</v>
      </c>
      <c r="B693" t="s">
        <v>232</v>
      </c>
      <c r="C693" t="s">
        <v>12</v>
      </c>
      <c r="D693" t="s">
        <v>1087</v>
      </c>
      <c r="E693" t="s">
        <v>319</v>
      </c>
      <c r="F693" t="s">
        <v>1088</v>
      </c>
      <c r="G693">
        <v>2</v>
      </c>
      <c r="H693">
        <v>23</v>
      </c>
      <c r="I693">
        <v>10.44</v>
      </c>
      <c r="J693">
        <v>5.08</v>
      </c>
      <c r="K693">
        <v>575</v>
      </c>
      <c r="L693">
        <v>0</v>
      </c>
      <c r="M693">
        <v>0</v>
      </c>
      <c r="N693">
        <v>575</v>
      </c>
      <c r="O693">
        <v>4</v>
      </c>
      <c r="P693">
        <v>0.7</v>
      </c>
      <c r="Q693">
        <v>279</v>
      </c>
      <c r="R693">
        <v>271</v>
      </c>
      <c r="S693">
        <v>0</v>
      </c>
      <c r="T693">
        <v>0</v>
      </c>
      <c r="U693">
        <v>97.13</v>
      </c>
      <c r="V693">
        <v>96.45</v>
      </c>
      <c r="W693">
        <v>271</v>
      </c>
      <c r="X693">
        <v>0</v>
      </c>
      <c r="Y693">
        <v>0</v>
      </c>
      <c r="Z693">
        <v>501</v>
      </c>
      <c r="AA693">
        <v>501</v>
      </c>
      <c r="AB693">
        <v>100</v>
      </c>
      <c r="AC693">
        <v>494</v>
      </c>
      <c r="AD693">
        <v>486</v>
      </c>
      <c r="AE693">
        <v>98.38</v>
      </c>
      <c r="AF693">
        <v>3.7</v>
      </c>
      <c r="AG693">
        <v>3.2277779999999998</v>
      </c>
      <c r="AH693">
        <v>72.78</v>
      </c>
      <c r="AI693">
        <v>87.24</v>
      </c>
      <c r="AJ693" s="31">
        <f t="shared" ca="1" si="11"/>
        <v>4</v>
      </c>
      <c r="AK693" s="32">
        <v>0</v>
      </c>
      <c r="AL693" s="33">
        <v>9.9044999999999916</v>
      </c>
      <c r="AM693" s="26">
        <v>0</v>
      </c>
      <c r="AN693" s="26">
        <v>0</v>
      </c>
      <c r="AO693" s="26">
        <v>1</v>
      </c>
      <c r="AP693" s="26">
        <v>0</v>
      </c>
      <c r="AQ693" s="26">
        <v>0</v>
      </c>
      <c r="AR693">
        <v>0</v>
      </c>
      <c r="AS693">
        <v>1</v>
      </c>
      <c r="AT693">
        <v>0</v>
      </c>
      <c r="AU693">
        <v>2</v>
      </c>
    </row>
    <row r="694" spans="1:47" x14ac:dyDescent="0.25">
      <c r="A694" s="61">
        <v>41912.791666666664</v>
      </c>
      <c r="B694" t="s">
        <v>232</v>
      </c>
      <c r="C694" t="s">
        <v>13</v>
      </c>
      <c r="D694" t="s">
        <v>798</v>
      </c>
      <c r="E694" t="s">
        <v>319</v>
      </c>
      <c r="F694" t="s">
        <v>799</v>
      </c>
      <c r="G694">
        <v>4</v>
      </c>
      <c r="H694">
        <v>55</v>
      </c>
      <c r="I694">
        <v>21.69</v>
      </c>
      <c r="J694">
        <v>14.9</v>
      </c>
      <c r="K694">
        <v>5526</v>
      </c>
      <c r="L694">
        <v>0</v>
      </c>
      <c r="M694">
        <v>0</v>
      </c>
      <c r="N694">
        <v>5526</v>
      </c>
      <c r="O694">
        <v>16</v>
      </c>
      <c r="P694">
        <v>0.28999999999999998</v>
      </c>
      <c r="Q694">
        <v>2104</v>
      </c>
      <c r="R694">
        <v>2067</v>
      </c>
      <c r="S694">
        <v>22</v>
      </c>
      <c r="T694">
        <v>1.0471200000000001</v>
      </c>
      <c r="U694">
        <v>98.24</v>
      </c>
      <c r="V694">
        <v>97.96</v>
      </c>
      <c r="W694">
        <v>2067</v>
      </c>
      <c r="X694">
        <v>11</v>
      </c>
      <c r="Y694">
        <v>0.53</v>
      </c>
      <c r="Z694">
        <v>1384</v>
      </c>
      <c r="AA694">
        <v>1358.95</v>
      </c>
      <c r="AB694">
        <v>98.19</v>
      </c>
      <c r="AC694">
        <v>1401</v>
      </c>
      <c r="AD694">
        <v>1377.04</v>
      </c>
      <c r="AE694">
        <v>98.29</v>
      </c>
      <c r="AF694">
        <v>25.83</v>
      </c>
      <c r="AG694">
        <v>18.127780000000001</v>
      </c>
      <c r="AH694">
        <v>173.34</v>
      </c>
      <c r="AI694">
        <v>70.19</v>
      </c>
      <c r="AJ694" s="31">
        <f t="shared" ca="1" si="11"/>
        <v>4</v>
      </c>
      <c r="AK694" s="32">
        <v>0.52755516548446346</v>
      </c>
      <c r="AL694" s="33">
        <v>42.921600000000133</v>
      </c>
      <c r="AM694" s="26">
        <v>0</v>
      </c>
      <c r="AN694" s="26">
        <v>0</v>
      </c>
      <c r="AO694" s="26">
        <v>1</v>
      </c>
      <c r="AP694" s="26">
        <v>0</v>
      </c>
      <c r="AQ694" s="26">
        <v>0</v>
      </c>
      <c r="AR694">
        <v>0</v>
      </c>
      <c r="AS694">
        <v>1</v>
      </c>
      <c r="AT694">
        <v>0</v>
      </c>
      <c r="AU694">
        <v>1</v>
      </c>
    </row>
    <row r="695" spans="1:47" x14ac:dyDescent="0.25">
      <c r="A695" s="61">
        <v>41912.791666666664</v>
      </c>
      <c r="B695" t="s">
        <v>232</v>
      </c>
      <c r="C695" t="s">
        <v>13</v>
      </c>
      <c r="D695" t="s">
        <v>10536</v>
      </c>
      <c r="E695" t="s">
        <v>319</v>
      </c>
      <c r="F695" t="s">
        <v>5815</v>
      </c>
      <c r="G695">
        <v>2</v>
      </c>
      <c r="H695">
        <v>23</v>
      </c>
      <c r="I695">
        <v>10.28</v>
      </c>
      <c r="J695">
        <v>5.08</v>
      </c>
      <c r="K695">
        <v>1165</v>
      </c>
      <c r="L695">
        <v>0</v>
      </c>
      <c r="M695">
        <v>0</v>
      </c>
      <c r="N695">
        <v>1165</v>
      </c>
      <c r="O695">
        <v>92</v>
      </c>
      <c r="P695">
        <v>7.9</v>
      </c>
      <c r="Q695">
        <v>379</v>
      </c>
      <c r="R695">
        <v>379</v>
      </c>
      <c r="S695">
        <v>0</v>
      </c>
      <c r="T695">
        <v>0</v>
      </c>
      <c r="U695">
        <v>100</v>
      </c>
      <c r="V695">
        <v>92.1</v>
      </c>
      <c r="W695">
        <v>379</v>
      </c>
      <c r="X695">
        <v>7</v>
      </c>
      <c r="Y695">
        <v>1.81</v>
      </c>
      <c r="Z695">
        <v>239</v>
      </c>
      <c r="AA695">
        <v>230.99</v>
      </c>
      <c r="AB695">
        <v>96.65</v>
      </c>
      <c r="AC695">
        <v>250</v>
      </c>
      <c r="AD695">
        <v>238</v>
      </c>
      <c r="AE695">
        <v>95.2</v>
      </c>
      <c r="AF695">
        <v>4.76</v>
      </c>
      <c r="AG695">
        <v>3.5277780000000001</v>
      </c>
      <c r="AH695">
        <v>93.65</v>
      </c>
      <c r="AI695">
        <v>74.099999999999994</v>
      </c>
      <c r="AJ695" s="31">
        <f t="shared" ca="1" si="11"/>
        <v>4</v>
      </c>
      <c r="AK695" s="32">
        <v>1.8134245226807597</v>
      </c>
      <c r="AL695" s="33">
        <v>29.94100000000002</v>
      </c>
      <c r="AM695" s="26">
        <v>0</v>
      </c>
      <c r="AN695" s="26">
        <v>1</v>
      </c>
      <c r="AO695" s="26">
        <v>2</v>
      </c>
      <c r="AP695" s="26">
        <v>0</v>
      </c>
      <c r="AQ695" s="26">
        <v>1</v>
      </c>
      <c r="AR695">
        <v>0</v>
      </c>
      <c r="AS695">
        <v>1</v>
      </c>
      <c r="AT695">
        <v>0</v>
      </c>
      <c r="AU695">
        <v>1</v>
      </c>
    </row>
    <row r="696" spans="1:47" x14ac:dyDescent="0.25">
      <c r="A696" s="61">
        <v>41912.791666666664</v>
      </c>
      <c r="B696" t="s">
        <v>232</v>
      </c>
      <c r="C696" t="s">
        <v>13</v>
      </c>
      <c r="D696" t="s">
        <v>543</v>
      </c>
      <c r="E696" t="s">
        <v>319</v>
      </c>
      <c r="F696" t="s">
        <v>823</v>
      </c>
      <c r="G696">
        <v>2</v>
      </c>
      <c r="H696">
        <v>23</v>
      </c>
      <c r="I696">
        <v>10.89</v>
      </c>
      <c r="J696">
        <v>5.84</v>
      </c>
      <c r="K696">
        <v>573</v>
      </c>
      <c r="L696">
        <v>0</v>
      </c>
      <c r="M696">
        <v>0</v>
      </c>
      <c r="N696">
        <v>573</v>
      </c>
      <c r="O696">
        <v>3</v>
      </c>
      <c r="P696">
        <v>0.52</v>
      </c>
      <c r="Q696">
        <v>281</v>
      </c>
      <c r="R696">
        <v>275</v>
      </c>
      <c r="S696">
        <v>0</v>
      </c>
      <c r="T696">
        <v>0</v>
      </c>
      <c r="U696">
        <v>97.86</v>
      </c>
      <c r="V696">
        <v>97.35</v>
      </c>
      <c r="W696">
        <v>275</v>
      </c>
      <c r="X696">
        <v>3</v>
      </c>
      <c r="Y696">
        <v>1.1599999999999999</v>
      </c>
      <c r="Z696">
        <v>760</v>
      </c>
      <c r="AA696">
        <v>759.01</v>
      </c>
      <c r="AB696">
        <v>99.87</v>
      </c>
      <c r="AC696">
        <v>750</v>
      </c>
      <c r="AD696">
        <v>741.98</v>
      </c>
      <c r="AE696">
        <v>98.93</v>
      </c>
      <c r="AF696">
        <v>4.03</v>
      </c>
      <c r="AG696">
        <v>2.95</v>
      </c>
      <c r="AH696">
        <v>68.95</v>
      </c>
      <c r="AI696">
        <v>73.239999999999995</v>
      </c>
      <c r="AJ696" s="31">
        <f t="shared" ca="1" si="11"/>
        <v>4</v>
      </c>
      <c r="AK696" s="32">
        <v>1.1629259216187928</v>
      </c>
      <c r="AL696" s="33">
        <v>7.4465000000000154</v>
      </c>
      <c r="AM696" s="26">
        <v>0</v>
      </c>
      <c r="AN696" s="26">
        <v>0</v>
      </c>
      <c r="AO696" s="26">
        <v>1</v>
      </c>
      <c r="AP696" s="26">
        <v>0</v>
      </c>
      <c r="AQ696" s="26">
        <v>0</v>
      </c>
      <c r="AR696">
        <v>0</v>
      </c>
      <c r="AS696">
        <v>1</v>
      </c>
      <c r="AT696">
        <v>3</v>
      </c>
      <c r="AU696">
        <v>2</v>
      </c>
    </row>
    <row r="697" spans="1:47" x14ac:dyDescent="0.25">
      <c r="A697" s="61">
        <v>41912.791666666664</v>
      </c>
      <c r="B697" t="s">
        <v>232</v>
      </c>
      <c r="C697" t="s">
        <v>13</v>
      </c>
      <c r="D697" t="s">
        <v>545</v>
      </c>
      <c r="E697" t="s">
        <v>319</v>
      </c>
      <c r="F697" t="s">
        <v>546</v>
      </c>
      <c r="G697">
        <v>2</v>
      </c>
      <c r="H697">
        <v>23</v>
      </c>
      <c r="I697">
        <v>10.54</v>
      </c>
      <c r="J697">
        <v>5.84</v>
      </c>
      <c r="K697">
        <v>959</v>
      </c>
      <c r="L697">
        <v>0</v>
      </c>
      <c r="M697">
        <v>0</v>
      </c>
      <c r="N697">
        <v>959</v>
      </c>
      <c r="O697">
        <v>3</v>
      </c>
      <c r="P697">
        <v>0.31</v>
      </c>
      <c r="Q697">
        <v>367</v>
      </c>
      <c r="R697">
        <v>360</v>
      </c>
      <c r="S697">
        <v>0</v>
      </c>
      <c r="T697">
        <v>0</v>
      </c>
      <c r="U697">
        <v>98.09</v>
      </c>
      <c r="V697">
        <v>97.79</v>
      </c>
      <c r="W697">
        <v>360</v>
      </c>
      <c r="X697">
        <v>9</v>
      </c>
      <c r="Y697">
        <v>2.09</v>
      </c>
      <c r="Z697">
        <v>847</v>
      </c>
      <c r="AA697">
        <v>845.98</v>
      </c>
      <c r="AB697">
        <v>99.88</v>
      </c>
      <c r="AC697">
        <v>920</v>
      </c>
      <c r="AD697">
        <v>916.96</v>
      </c>
      <c r="AE697">
        <v>99.67</v>
      </c>
      <c r="AF697">
        <v>6.48</v>
      </c>
      <c r="AG697">
        <v>4.444445</v>
      </c>
      <c r="AH697">
        <v>110.98</v>
      </c>
      <c r="AI697">
        <v>68.55</v>
      </c>
      <c r="AJ697" s="31">
        <f t="shared" ca="1" si="11"/>
        <v>4</v>
      </c>
      <c r="AK697" s="32">
        <v>2.0882639565641092</v>
      </c>
      <c r="AL697" s="33">
        <v>8.1106999999999765</v>
      </c>
      <c r="AM697" s="26">
        <v>0</v>
      </c>
      <c r="AN697" s="26">
        <v>0</v>
      </c>
      <c r="AO697" s="26">
        <v>2</v>
      </c>
      <c r="AP697" s="26">
        <v>0</v>
      </c>
      <c r="AQ697" s="26">
        <v>1</v>
      </c>
      <c r="AR697">
        <v>1</v>
      </c>
      <c r="AS697">
        <v>1</v>
      </c>
      <c r="AT697">
        <v>6</v>
      </c>
      <c r="AU697">
        <v>4</v>
      </c>
    </row>
    <row r="698" spans="1:47" x14ac:dyDescent="0.25">
      <c r="A698" s="61">
        <v>41912.791666666664</v>
      </c>
      <c r="B698" t="s">
        <v>232</v>
      </c>
      <c r="C698" t="s">
        <v>13</v>
      </c>
      <c r="D698" t="s">
        <v>844</v>
      </c>
      <c r="E698" t="s">
        <v>319</v>
      </c>
      <c r="F698" t="s">
        <v>5883</v>
      </c>
      <c r="G698">
        <v>4</v>
      </c>
      <c r="H698">
        <v>55</v>
      </c>
      <c r="I698">
        <v>22.92</v>
      </c>
      <c r="J698">
        <v>15.76</v>
      </c>
      <c r="K698">
        <v>2000</v>
      </c>
      <c r="L698">
        <v>0</v>
      </c>
      <c r="M698">
        <v>0</v>
      </c>
      <c r="N698">
        <v>2000</v>
      </c>
      <c r="O698">
        <v>8</v>
      </c>
      <c r="P698">
        <v>0.4</v>
      </c>
      <c r="Q698">
        <v>1075</v>
      </c>
      <c r="R698">
        <v>1038</v>
      </c>
      <c r="S698">
        <v>35</v>
      </c>
      <c r="T698">
        <v>3.2649249999999999</v>
      </c>
      <c r="U698">
        <v>96.56</v>
      </c>
      <c r="V698">
        <v>96.17</v>
      </c>
      <c r="W698">
        <v>1038</v>
      </c>
      <c r="X698">
        <v>8</v>
      </c>
      <c r="Y698">
        <v>0.37</v>
      </c>
      <c r="Z698">
        <v>6556</v>
      </c>
      <c r="AA698">
        <v>6514.04</v>
      </c>
      <c r="AB698">
        <v>99.36</v>
      </c>
      <c r="AC698">
        <v>7991</v>
      </c>
      <c r="AD698">
        <v>7959.84</v>
      </c>
      <c r="AE698">
        <v>99.61</v>
      </c>
      <c r="AF698">
        <v>40.47</v>
      </c>
      <c r="AG698">
        <v>38.72222</v>
      </c>
      <c r="AH698">
        <v>256.8</v>
      </c>
      <c r="AI698">
        <v>95.68</v>
      </c>
      <c r="AJ698" s="31">
        <f t="shared" ca="1" si="11"/>
        <v>4</v>
      </c>
      <c r="AK698" s="32">
        <v>0.3220871245671954</v>
      </c>
      <c r="AL698" s="33">
        <v>41.172499999999985</v>
      </c>
      <c r="AM698" s="26">
        <v>0</v>
      </c>
      <c r="AN698" s="26">
        <v>0</v>
      </c>
      <c r="AO698" s="26">
        <v>1</v>
      </c>
      <c r="AP698" s="26">
        <v>0</v>
      </c>
      <c r="AQ698" s="26">
        <v>0</v>
      </c>
      <c r="AR698">
        <v>0</v>
      </c>
      <c r="AS698">
        <v>1</v>
      </c>
      <c r="AT698">
        <v>0</v>
      </c>
      <c r="AU698">
        <v>3</v>
      </c>
    </row>
    <row r="699" spans="1:47" x14ac:dyDescent="0.25">
      <c r="A699" s="61">
        <v>41912.791666666664</v>
      </c>
      <c r="B699" t="s">
        <v>232</v>
      </c>
      <c r="C699" t="s">
        <v>13</v>
      </c>
      <c r="D699" t="s">
        <v>384</v>
      </c>
      <c r="E699" t="s">
        <v>319</v>
      </c>
      <c r="F699" t="s">
        <v>548</v>
      </c>
      <c r="G699">
        <v>6</v>
      </c>
      <c r="H699">
        <v>71</v>
      </c>
      <c r="I699">
        <v>36</v>
      </c>
      <c r="J699">
        <v>27.34</v>
      </c>
      <c r="K699">
        <v>10189</v>
      </c>
      <c r="L699">
        <v>0</v>
      </c>
      <c r="M699">
        <v>0</v>
      </c>
      <c r="N699">
        <v>10189</v>
      </c>
      <c r="O699">
        <v>38</v>
      </c>
      <c r="P699">
        <v>0.37</v>
      </c>
      <c r="Q699">
        <v>3616</v>
      </c>
      <c r="R699">
        <v>3496</v>
      </c>
      <c r="S699">
        <v>99</v>
      </c>
      <c r="T699">
        <v>2.7385890000000002</v>
      </c>
      <c r="U699">
        <v>96.68</v>
      </c>
      <c r="V699">
        <v>96.32</v>
      </c>
      <c r="W699">
        <v>3496</v>
      </c>
      <c r="X699">
        <v>41</v>
      </c>
      <c r="Y699">
        <v>1.1599999999999999</v>
      </c>
      <c r="Z699">
        <v>1146</v>
      </c>
      <c r="AA699">
        <v>1059.02</v>
      </c>
      <c r="AB699">
        <v>92.41</v>
      </c>
      <c r="AC699">
        <v>1111</v>
      </c>
      <c r="AD699">
        <v>1090</v>
      </c>
      <c r="AE699">
        <v>98.11</v>
      </c>
      <c r="AF699">
        <v>44.82</v>
      </c>
      <c r="AG699">
        <v>32.372219999999999</v>
      </c>
      <c r="AH699">
        <v>163.92</v>
      </c>
      <c r="AI699">
        <v>72.23</v>
      </c>
      <c r="AJ699" s="31">
        <f t="shared" ca="1" si="11"/>
        <v>4</v>
      </c>
      <c r="AK699" s="32">
        <v>1.1624676068477846</v>
      </c>
      <c r="AL699" s="33">
        <v>133.06880000000024</v>
      </c>
      <c r="AM699" s="26">
        <v>0</v>
      </c>
      <c r="AN699" s="26">
        <v>0</v>
      </c>
      <c r="AO699" s="26">
        <v>1</v>
      </c>
      <c r="AP699" s="26">
        <v>0</v>
      </c>
      <c r="AQ699" s="26">
        <v>0</v>
      </c>
      <c r="AR699">
        <v>0</v>
      </c>
      <c r="AS699">
        <v>1</v>
      </c>
      <c r="AT699">
        <v>0</v>
      </c>
      <c r="AU699">
        <v>5</v>
      </c>
    </row>
    <row r="700" spans="1:47" x14ac:dyDescent="0.25">
      <c r="A700" s="61">
        <v>41912.791666666664</v>
      </c>
      <c r="B700" t="s">
        <v>232</v>
      </c>
      <c r="C700" t="s">
        <v>13</v>
      </c>
      <c r="D700" t="s">
        <v>549</v>
      </c>
      <c r="E700" t="s">
        <v>319</v>
      </c>
      <c r="F700" t="s">
        <v>550</v>
      </c>
      <c r="G700">
        <v>3</v>
      </c>
      <c r="H700">
        <v>39</v>
      </c>
      <c r="I700">
        <v>15.66</v>
      </c>
      <c r="J700">
        <v>9.83</v>
      </c>
      <c r="K700">
        <v>6312</v>
      </c>
      <c r="L700">
        <v>0</v>
      </c>
      <c r="M700">
        <v>0</v>
      </c>
      <c r="N700">
        <v>6312</v>
      </c>
      <c r="O700">
        <v>44</v>
      </c>
      <c r="P700">
        <v>0.7</v>
      </c>
      <c r="Q700">
        <v>1561</v>
      </c>
      <c r="R700">
        <v>1509</v>
      </c>
      <c r="S700">
        <v>38</v>
      </c>
      <c r="T700">
        <v>2.4358970000000002</v>
      </c>
      <c r="U700">
        <v>96.67</v>
      </c>
      <c r="V700">
        <v>95.99</v>
      </c>
      <c r="W700">
        <v>1509</v>
      </c>
      <c r="X700">
        <v>27</v>
      </c>
      <c r="Y700">
        <v>1.86</v>
      </c>
      <c r="Z700">
        <v>622</v>
      </c>
      <c r="AA700">
        <v>593.01</v>
      </c>
      <c r="AB700">
        <v>95.34</v>
      </c>
      <c r="AC700">
        <v>575</v>
      </c>
      <c r="AD700">
        <v>549.01</v>
      </c>
      <c r="AE700">
        <v>95.48</v>
      </c>
      <c r="AF700">
        <v>18.440000000000001</v>
      </c>
      <c r="AG700">
        <v>12.05556</v>
      </c>
      <c r="AH700">
        <v>187.62</v>
      </c>
      <c r="AI700">
        <v>65.38</v>
      </c>
      <c r="AJ700" s="31">
        <f t="shared" ca="1" si="11"/>
        <v>4</v>
      </c>
      <c r="AK700" s="32">
        <v>1.8430034129692832</v>
      </c>
      <c r="AL700" s="33">
        <v>62.596100000000078</v>
      </c>
      <c r="AM700" s="26">
        <v>0</v>
      </c>
      <c r="AN700" s="26">
        <v>0</v>
      </c>
      <c r="AO700" s="26">
        <v>1</v>
      </c>
      <c r="AP700" s="26">
        <v>0</v>
      </c>
      <c r="AQ700" s="26">
        <v>1</v>
      </c>
      <c r="AR700">
        <v>0</v>
      </c>
      <c r="AS700">
        <v>1</v>
      </c>
      <c r="AT700">
        <v>0</v>
      </c>
      <c r="AU700">
        <v>6</v>
      </c>
    </row>
    <row r="701" spans="1:47" x14ac:dyDescent="0.25">
      <c r="A701" s="61">
        <v>41912.791666666664</v>
      </c>
      <c r="B701" t="s">
        <v>232</v>
      </c>
      <c r="C701" t="s">
        <v>13</v>
      </c>
      <c r="D701" t="s">
        <v>553</v>
      </c>
      <c r="E701" t="s">
        <v>319</v>
      </c>
      <c r="F701" t="s">
        <v>940</v>
      </c>
      <c r="G701">
        <v>2</v>
      </c>
      <c r="H701">
        <v>23</v>
      </c>
      <c r="I701">
        <v>10.74</v>
      </c>
      <c r="J701">
        <v>5.84</v>
      </c>
      <c r="K701">
        <v>813</v>
      </c>
      <c r="L701">
        <v>0</v>
      </c>
      <c r="M701">
        <v>0</v>
      </c>
      <c r="N701">
        <v>813</v>
      </c>
      <c r="O701">
        <v>11</v>
      </c>
      <c r="P701">
        <v>1.35</v>
      </c>
      <c r="Q701">
        <v>394</v>
      </c>
      <c r="R701">
        <v>391</v>
      </c>
      <c r="S701">
        <v>0</v>
      </c>
      <c r="T701">
        <v>0</v>
      </c>
      <c r="U701">
        <v>99.24</v>
      </c>
      <c r="V701">
        <v>97.9</v>
      </c>
      <c r="W701">
        <v>391</v>
      </c>
      <c r="X701">
        <v>3</v>
      </c>
      <c r="Y701">
        <v>0.83</v>
      </c>
      <c r="Z701">
        <v>486</v>
      </c>
      <c r="AA701">
        <v>480.02</v>
      </c>
      <c r="AB701">
        <v>98.77</v>
      </c>
      <c r="AC701">
        <v>468</v>
      </c>
      <c r="AD701">
        <v>451.01</v>
      </c>
      <c r="AE701">
        <v>96.37</v>
      </c>
      <c r="AF701">
        <v>5.64</v>
      </c>
      <c r="AG701">
        <v>3.072222</v>
      </c>
      <c r="AH701">
        <v>96.62</v>
      </c>
      <c r="AI701">
        <v>54.43</v>
      </c>
      <c r="AJ701" s="31">
        <f t="shared" ca="1" si="11"/>
        <v>4</v>
      </c>
      <c r="AK701" s="32">
        <v>0.82875217547446067</v>
      </c>
      <c r="AL701" s="33">
        <v>8.2739999999999778</v>
      </c>
      <c r="AM701" s="26">
        <v>0</v>
      </c>
      <c r="AN701" s="26">
        <v>0</v>
      </c>
      <c r="AO701" s="26">
        <v>1</v>
      </c>
      <c r="AP701" s="26">
        <v>0</v>
      </c>
      <c r="AQ701" s="26">
        <v>0</v>
      </c>
      <c r="AR701">
        <v>0</v>
      </c>
      <c r="AS701">
        <v>1</v>
      </c>
      <c r="AT701">
        <v>1</v>
      </c>
      <c r="AU701">
        <v>3</v>
      </c>
    </row>
    <row r="702" spans="1:47" x14ac:dyDescent="0.25">
      <c r="A702" s="61">
        <v>41912.791666666664</v>
      </c>
      <c r="B702" t="s">
        <v>232</v>
      </c>
      <c r="C702" t="s">
        <v>13</v>
      </c>
      <c r="D702" t="s">
        <v>554</v>
      </c>
      <c r="E702" t="s">
        <v>319</v>
      </c>
      <c r="F702" t="s">
        <v>555</v>
      </c>
      <c r="G702">
        <v>2</v>
      </c>
      <c r="H702">
        <v>23</v>
      </c>
      <c r="I702">
        <v>10.48</v>
      </c>
      <c r="J702">
        <v>5.08</v>
      </c>
      <c r="K702">
        <v>1089</v>
      </c>
      <c r="L702">
        <v>0</v>
      </c>
      <c r="M702">
        <v>0</v>
      </c>
      <c r="N702">
        <v>1089</v>
      </c>
      <c r="O702">
        <v>3</v>
      </c>
      <c r="P702">
        <v>0.28000000000000003</v>
      </c>
      <c r="Q702">
        <v>424</v>
      </c>
      <c r="R702">
        <v>418</v>
      </c>
      <c r="S702">
        <v>0</v>
      </c>
      <c r="T702">
        <v>0</v>
      </c>
      <c r="U702">
        <v>98.58</v>
      </c>
      <c r="V702">
        <v>98.3</v>
      </c>
      <c r="W702">
        <v>418</v>
      </c>
      <c r="X702">
        <v>14</v>
      </c>
      <c r="Y702">
        <v>3.35</v>
      </c>
      <c r="Z702">
        <v>750</v>
      </c>
      <c r="AA702">
        <v>750</v>
      </c>
      <c r="AB702">
        <v>100</v>
      </c>
      <c r="AC702">
        <v>757</v>
      </c>
      <c r="AD702">
        <v>750.04</v>
      </c>
      <c r="AE702">
        <v>99.08</v>
      </c>
      <c r="AF702">
        <v>6.42</v>
      </c>
      <c r="AG702">
        <v>3.1</v>
      </c>
      <c r="AH702">
        <v>126.21</v>
      </c>
      <c r="AI702">
        <v>48.31</v>
      </c>
      <c r="AJ702" s="31">
        <f t="shared" ca="1" si="11"/>
        <v>4</v>
      </c>
      <c r="AK702" s="32">
        <v>3.3489618218352315</v>
      </c>
      <c r="AL702" s="33">
        <v>7.2080000000000117</v>
      </c>
      <c r="AM702" s="26">
        <v>0</v>
      </c>
      <c r="AN702" s="26">
        <v>0</v>
      </c>
      <c r="AO702" s="26">
        <v>1</v>
      </c>
      <c r="AP702" s="26">
        <v>0</v>
      </c>
      <c r="AQ702" s="26">
        <v>0</v>
      </c>
      <c r="AR702">
        <v>1</v>
      </c>
      <c r="AS702">
        <v>0</v>
      </c>
      <c r="AT702">
        <v>2</v>
      </c>
      <c r="AU702">
        <v>2</v>
      </c>
    </row>
    <row r="703" spans="1:47" x14ac:dyDescent="0.25">
      <c r="A703" s="61">
        <v>41912.791666666664</v>
      </c>
      <c r="B703" t="s">
        <v>232</v>
      </c>
      <c r="C703" t="s">
        <v>13</v>
      </c>
      <c r="D703" t="s">
        <v>562</v>
      </c>
      <c r="E703" t="s">
        <v>319</v>
      </c>
      <c r="F703" t="s">
        <v>563</v>
      </c>
      <c r="G703">
        <v>2</v>
      </c>
      <c r="H703">
        <v>23</v>
      </c>
      <c r="I703">
        <v>10.95</v>
      </c>
      <c r="J703">
        <v>5.84</v>
      </c>
      <c r="K703">
        <v>535</v>
      </c>
      <c r="L703">
        <v>0</v>
      </c>
      <c r="M703">
        <v>0</v>
      </c>
      <c r="N703">
        <v>535</v>
      </c>
      <c r="O703">
        <v>3</v>
      </c>
      <c r="P703">
        <v>0.56000000000000005</v>
      </c>
      <c r="Q703">
        <v>187</v>
      </c>
      <c r="R703">
        <v>183</v>
      </c>
      <c r="S703">
        <v>0</v>
      </c>
      <c r="T703">
        <v>0</v>
      </c>
      <c r="U703">
        <v>97.86</v>
      </c>
      <c r="V703">
        <v>97.31</v>
      </c>
      <c r="W703">
        <v>183</v>
      </c>
      <c r="X703">
        <v>1</v>
      </c>
      <c r="Y703">
        <v>0.51</v>
      </c>
      <c r="Z703">
        <v>286</v>
      </c>
      <c r="AA703">
        <v>284</v>
      </c>
      <c r="AB703">
        <v>99.3</v>
      </c>
      <c r="AC703">
        <v>300</v>
      </c>
      <c r="AD703">
        <v>299.01</v>
      </c>
      <c r="AE703">
        <v>99.67</v>
      </c>
      <c r="AF703">
        <v>1.76</v>
      </c>
      <c r="AG703">
        <v>1.6666670000000001E-2</v>
      </c>
      <c r="AH703">
        <v>30.15</v>
      </c>
      <c r="AI703">
        <v>0.95</v>
      </c>
      <c r="AJ703" s="31">
        <f t="shared" ca="1" si="11"/>
        <v>4</v>
      </c>
      <c r="AK703" s="32">
        <v>0.50502499873743756</v>
      </c>
      <c r="AL703" s="33">
        <v>5.030299999999996</v>
      </c>
      <c r="AM703" s="26">
        <v>0</v>
      </c>
      <c r="AN703" s="26">
        <v>0</v>
      </c>
      <c r="AO703" s="26">
        <v>1</v>
      </c>
      <c r="AP703" s="26">
        <v>0</v>
      </c>
      <c r="AQ703" s="26">
        <v>0</v>
      </c>
      <c r="AR703">
        <v>0</v>
      </c>
      <c r="AS703">
        <v>1</v>
      </c>
      <c r="AT703">
        <v>0</v>
      </c>
      <c r="AU703">
        <v>2</v>
      </c>
    </row>
    <row r="704" spans="1:47" x14ac:dyDescent="0.25">
      <c r="A704" s="61">
        <v>41912.791666666664</v>
      </c>
      <c r="B704" t="s">
        <v>232</v>
      </c>
      <c r="C704" t="s">
        <v>13</v>
      </c>
      <c r="D704" t="s">
        <v>579</v>
      </c>
      <c r="E704" t="s">
        <v>319</v>
      </c>
      <c r="F704" t="s">
        <v>580</v>
      </c>
      <c r="G704">
        <v>3</v>
      </c>
      <c r="H704">
        <v>47</v>
      </c>
      <c r="I704">
        <v>17</v>
      </c>
      <c r="J704">
        <v>10.66</v>
      </c>
      <c r="K704">
        <v>845</v>
      </c>
      <c r="L704">
        <v>0</v>
      </c>
      <c r="M704">
        <v>0</v>
      </c>
      <c r="N704">
        <v>845</v>
      </c>
      <c r="O704">
        <v>8</v>
      </c>
      <c r="P704">
        <v>0.95</v>
      </c>
      <c r="Q704">
        <v>473</v>
      </c>
      <c r="R704">
        <v>451</v>
      </c>
      <c r="S704">
        <v>0</v>
      </c>
      <c r="T704">
        <v>0</v>
      </c>
      <c r="U704">
        <v>95.35</v>
      </c>
      <c r="V704">
        <v>94.44</v>
      </c>
      <c r="W704">
        <v>451</v>
      </c>
      <c r="X704">
        <v>21</v>
      </c>
      <c r="Y704">
        <v>3.72</v>
      </c>
      <c r="Z704">
        <v>1612</v>
      </c>
      <c r="AA704">
        <v>1613.93</v>
      </c>
      <c r="AB704">
        <v>100.12</v>
      </c>
      <c r="AC704">
        <v>1732</v>
      </c>
      <c r="AD704">
        <v>1728.02</v>
      </c>
      <c r="AE704">
        <v>99.77</v>
      </c>
      <c r="AF704">
        <v>8.51</v>
      </c>
      <c r="AG704">
        <v>2.4722219999999999</v>
      </c>
      <c r="AH704">
        <v>79.84</v>
      </c>
      <c r="AI704">
        <v>29.05</v>
      </c>
      <c r="AJ704" s="31">
        <f t="shared" ca="1" si="11"/>
        <v>4</v>
      </c>
      <c r="AK704" s="32">
        <v>3.7162221946946508</v>
      </c>
      <c r="AL704" s="33">
        <v>26.298800000000011</v>
      </c>
      <c r="AM704" s="26">
        <v>0</v>
      </c>
      <c r="AN704" s="26">
        <v>1</v>
      </c>
      <c r="AO704" s="26">
        <v>3</v>
      </c>
      <c r="AP704" s="26">
        <v>0</v>
      </c>
      <c r="AQ704" s="26">
        <v>1</v>
      </c>
      <c r="AR704">
        <v>1</v>
      </c>
      <c r="AS704">
        <v>1</v>
      </c>
      <c r="AT704">
        <v>5</v>
      </c>
      <c r="AU704">
        <v>6</v>
      </c>
    </row>
    <row r="705" spans="1:47" x14ac:dyDescent="0.25">
      <c r="A705" s="61">
        <v>41912.791666666664</v>
      </c>
      <c r="B705" t="s">
        <v>232</v>
      </c>
      <c r="C705" t="s">
        <v>13</v>
      </c>
      <c r="D705" t="s">
        <v>567</v>
      </c>
      <c r="E705" t="s">
        <v>319</v>
      </c>
      <c r="F705" t="s">
        <v>1096</v>
      </c>
      <c r="G705">
        <v>2</v>
      </c>
      <c r="H705">
        <v>23</v>
      </c>
      <c r="I705">
        <v>10.83</v>
      </c>
      <c r="J705">
        <v>5.84</v>
      </c>
      <c r="K705">
        <v>1010</v>
      </c>
      <c r="L705">
        <v>0</v>
      </c>
      <c r="M705">
        <v>0</v>
      </c>
      <c r="N705">
        <v>1010</v>
      </c>
      <c r="O705">
        <v>12</v>
      </c>
      <c r="P705">
        <v>1.19</v>
      </c>
      <c r="Q705">
        <v>482</v>
      </c>
      <c r="R705">
        <v>477</v>
      </c>
      <c r="S705">
        <v>0</v>
      </c>
      <c r="T705">
        <v>0</v>
      </c>
      <c r="U705">
        <v>98.96</v>
      </c>
      <c r="V705">
        <v>97.78</v>
      </c>
      <c r="W705">
        <v>477</v>
      </c>
      <c r="X705">
        <v>15</v>
      </c>
      <c r="Y705">
        <v>3.15</v>
      </c>
      <c r="Z705">
        <v>324</v>
      </c>
      <c r="AA705">
        <v>304.01</v>
      </c>
      <c r="AB705">
        <v>93.83</v>
      </c>
      <c r="AC705">
        <v>309</v>
      </c>
      <c r="AD705">
        <v>303.01</v>
      </c>
      <c r="AE705">
        <v>98.06</v>
      </c>
      <c r="AF705">
        <v>6.39</v>
      </c>
      <c r="AG705">
        <v>5.088889</v>
      </c>
      <c r="AH705">
        <v>109.36</v>
      </c>
      <c r="AI705">
        <v>79.650000000000006</v>
      </c>
      <c r="AJ705" s="31">
        <f t="shared" ca="1" si="11"/>
        <v>4</v>
      </c>
      <c r="AK705" s="32">
        <v>3.1512605042016806</v>
      </c>
      <c r="AL705" s="33">
        <v>10.700399999999995</v>
      </c>
      <c r="AM705" s="26">
        <v>0</v>
      </c>
      <c r="AN705" s="26">
        <v>0</v>
      </c>
      <c r="AO705" s="26">
        <v>2</v>
      </c>
      <c r="AP705" s="26">
        <v>0</v>
      </c>
      <c r="AQ705" s="26">
        <v>0</v>
      </c>
      <c r="AR705">
        <v>1</v>
      </c>
      <c r="AS705">
        <v>1</v>
      </c>
      <c r="AT705">
        <v>2</v>
      </c>
      <c r="AU705">
        <v>1</v>
      </c>
    </row>
    <row r="706" spans="1:47" x14ac:dyDescent="0.25">
      <c r="A706" s="61">
        <v>41912.791666666664</v>
      </c>
      <c r="B706" t="s">
        <v>232</v>
      </c>
      <c r="C706" t="s">
        <v>13</v>
      </c>
      <c r="D706" t="s">
        <v>569</v>
      </c>
      <c r="E706" t="s">
        <v>319</v>
      </c>
      <c r="F706" t="s">
        <v>570</v>
      </c>
      <c r="G706">
        <v>2</v>
      </c>
      <c r="H706">
        <v>23</v>
      </c>
      <c r="I706">
        <v>10.68</v>
      </c>
      <c r="J706">
        <v>5.84</v>
      </c>
      <c r="K706">
        <v>1411</v>
      </c>
      <c r="L706">
        <v>0</v>
      </c>
      <c r="M706">
        <v>0</v>
      </c>
      <c r="N706">
        <v>1411</v>
      </c>
      <c r="O706">
        <v>10</v>
      </c>
      <c r="P706">
        <v>0.71</v>
      </c>
      <c r="Q706">
        <v>592</v>
      </c>
      <c r="R706">
        <v>587</v>
      </c>
      <c r="S706">
        <v>2</v>
      </c>
      <c r="T706">
        <v>0.33783780000000002</v>
      </c>
      <c r="U706">
        <v>99.16</v>
      </c>
      <c r="V706">
        <v>98.46</v>
      </c>
      <c r="W706">
        <v>587</v>
      </c>
      <c r="X706">
        <v>14</v>
      </c>
      <c r="Y706">
        <v>2.5499999999999998</v>
      </c>
      <c r="Z706">
        <v>361</v>
      </c>
      <c r="AA706">
        <v>352.01</v>
      </c>
      <c r="AB706">
        <v>97.51</v>
      </c>
      <c r="AC706">
        <v>318</v>
      </c>
      <c r="AD706">
        <v>316</v>
      </c>
      <c r="AE706">
        <v>99.37</v>
      </c>
      <c r="AF706">
        <v>8.4600000000000009</v>
      </c>
      <c r="AG706">
        <v>6.6111110000000002</v>
      </c>
      <c r="AH706">
        <v>144.74</v>
      </c>
      <c r="AI706">
        <v>78.19</v>
      </c>
      <c r="AJ706" s="31">
        <f t="shared" ref="AJ706:AJ769" ca="1" si="12">DAY(TODAY()-DAY(A706))</f>
        <v>4</v>
      </c>
      <c r="AK706" s="32">
        <v>2.5408809597270365</v>
      </c>
      <c r="AL706" s="33">
        <v>9.1168000000000369</v>
      </c>
      <c r="AM706" s="26">
        <v>0</v>
      </c>
      <c r="AN706" s="26">
        <v>0</v>
      </c>
      <c r="AO706" s="26">
        <v>1</v>
      </c>
      <c r="AP706" s="26">
        <v>0</v>
      </c>
      <c r="AQ706" s="26">
        <v>0</v>
      </c>
      <c r="AR706">
        <v>1</v>
      </c>
      <c r="AS706">
        <v>0</v>
      </c>
      <c r="AT706">
        <v>2</v>
      </c>
      <c r="AU706">
        <v>1</v>
      </c>
    </row>
    <row r="707" spans="1:47" x14ac:dyDescent="0.25">
      <c r="A707" s="61">
        <v>41912.791666666664</v>
      </c>
      <c r="B707" t="s">
        <v>232</v>
      </c>
      <c r="C707" t="s">
        <v>13</v>
      </c>
      <c r="D707" t="s">
        <v>421</v>
      </c>
      <c r="E707" t="s">
        <v>319</v>
      </c>
      <c r="F707" t="s">
        <v>942</v>
      </c>
      <c r="G707">
        <v>2</v>
      </c>
      <c r="H707">
        <v>23</v>
      </c>
      <c r="I707">
        <v>10.93</v>
      </c>
      <c r="J707">
        <v>5.84</v>
      </c>
      <c r="K707">
        <v>777</v>
      </c>
      <c r="L707">
        <v>0</v>
      </c>
      <c r="M707">
        <v>0</v>
      </c>
      <c r="N707">
        <v>777</v>
      </c>
      <c r="O707">
        <v>15</v>
      </c>
      <c r="P707">
        <v>1.93</v>
      </c>
      <c r="Q707">
        <v>401</v>
      </c>
      <c r="R707">
        <v>365</v>
      </c>
      <c r="S707">
        <v>0</v>
      </c>
      <c r="T707">
        <v>0</v>
      </c>
      <c r="U707">
        <v>91.02</v>
      </c>
      <c r="V707">
        <v>89.26</v>
      </c>
      <c r="W707">
        <v>365</v>
      </c>
      <c r="X707">
        <v>20</v>
      </c>
      <c r="Y707">
        <v>6.02</v>
      </c>
      <c r="Z707">
        <v>446</v>
      </c>
      <c r="AA707">
        <v>445.02</v>
      </c>
      <c r="AB707">
        <v>99.78</v>
      </c>
      <c r="AC707">
        <v>413</v>
      </c>
      <c r="AD707">
        <v>412.01</v>
      </c>
      <c r="AE707">
        <v>99.76</v>
      </c>
      <c r="AF707">
        <v>5.16</v>
      </c>
      <c r="AG707">
        <v>0.87222219999999995</v>
      </c>
      <c r="AH707">
        <v>88.25</v>
      </c>
      <c r="AI707">
        <v>16.920000000000002</v>
      </c>
      <c r="AJ707" s="31">
        <f t="shared" ca="1" si="12"/>
        <v>4</v>
      </c>
      <c r="AK707" s="32">
        <v>6.0242778396939665</v>
      </c>
      <c r="AL707" s="33">
        <v>43.067399999999978</v>
      </c>
      <c r="AM707" s="26">
        <v>1</v>
      </c>
      <c r="AN707" s="26">
        <v>1</v>
      </c>
      <c r="AO707" s="26">
        <v>4</v>
      </c>
      <c r="AP707" s="26">
        <v>3</v>
      </c>
      <c r="AQ707" s="26">
        <v>5</v>
      </c>
      <c r="AR707">
        <v>1</v>
      </c>
      <c r="AS707">
        <v>1</v>
      </c>
      <c r="AT707">
        <v>6</v>
      </c>
      <c r="AU707">
        <v>7</v>
      </c>
    </row>
    <row r="708" spans="1:47" x14ac:dyDescent="0.25">
      <c r="A708" s="61">
        <v>41912.833333333336</v>
      </c>
      <c r="B708" t="s">
        <v>232</v>
      </c>
      <c r="C708" t="s">
        <v>12</v>
      </c>
      <c r="D708" t="s">
        <v>532</v>
      </c>
      <c r="E708" t="s">
        <v>319</v>
      </c>
      <c r="F708" t="s">
        <v>5721</v>
      </c>
      <c r="G708">
        <v>2</v>
      </c>
      <c r="H708">
        <v>23</v>
      </c>
      <c r="I708">
        <v>10.84</v>
      </c>
      <c r="J708">
        <v>5.84</v>
      </c>
      <c r="K708">
        <v>771</v>
      </c>
      <c r="L708">
        <v>0</v>
      </c>
      <c r="M708">
        <v>0</v>
      </c>
      <c r="N708">
        <v>771</v>
      </c>
      <c r="O708">
        <v>3</v>
      </c>
      <c r="P708">
        <v>0.39</v>
      </c>
      <c r="Q708">
        <v>352</v>
      </c>
      <c r="R708">
        <v>346</v>
      </c>
      <c r="S708">
        <v>0</v>
      </c>
      <c r="T708">
        <v>0</v>
      </c>
      <c r="U708">
        <v>98.3</v>
      </c>
      <c r="V708">
        <v>97.92</v>
      </c>
      <c r="W708">
        <v>346</v>
      </c>
      <c r="X708">
        <v>3</v>
      </c>
      <c r="Y708">
        <v>1.04</v>
      </c>
      <c r="Z708">
        <v>978</v>
      </c>
      <c r="AA708">
        <v>976.04</v>
      </c>
      <c r="AB708">
        <v>99.8</v>
      </c>
      <c r="AC708">
        <v>925</v>
      </c>
      <c r="AD708">
        <v>918.99</v>
      </c>
      <c r="AE708">
        <v>99.35</v>
      </c>
      <c r="AF708">
        <v>3.53</v>
      </c>
      <c r="AG708">
        <v>0.61111110000000002</v>
      </c>
      <c r="AH708">
        <v>60.48</v>
      </c>
      <c r="AI708">
        <v>17.3</v>
      </c>
      <c r="AJ708" s="31">
        <f t="shared" ca="1" si="12"/>
        <v>4</v>
      </c>
      <c r="AK708" s="32">
        <v>1.0382419103651148</v>
      </c>
      <c r="AL708" s="33">
        <v>7.3215999999999939</v>
      </c>
      <c r="AM708" s="26">
        <v>0</v>
      </c>
      <c r="AN708" s="26">
        <v>0</v>
      </c>
      <c r="AO708" s="26">
        <v>1</v>
      </c>
      <c r="AP708" s="26">
        <v>0</v>
      </c>
      <c r="AQ708" s="26">
        <v>0</v>
      </c>
      <c r="AR708">
        <v>0</v>
      </c>
      <c r="AS708">
        <v>1</v>
      </c>
      <c r="AT708">
        <v>0</v>
      </c>
      <c r="AU708">
        <v>1</v>
      </c>
    </row>
    <row r="709" spans="1:47" x14ac:dyDescent="0.25">
      <c r="A709" s="59">
        <v>41912</v>
      </c>
      <c r="B709" t="s">
        <v>321</v>
      </c>
      <c r="C709" t="s">
        <v>5</v>
      </c>
      <c r="D709" t="s">
        <v>11020</v>
      </c>
      <c r="E709" t="s">
        <v>322</v>
      </c>
      <c r="F709" t="s">
        <v>6175</v>
      </c>
      <c r="G709">
        <v>4</v>
      </c>
      <c r="H709">
        <v>56</v>
      </c>
      <c r="I709">
        <v>23</v>
      </c>
      <c r="J709">
        <v>16.63</v>
      </c>
      <c r="K709">
        <v>11304</v>
      </c>
      <c r="L709">
        <v>38</v>
      </c>
      <c r="M709">
        <v>0.34</v>
      </c>
      <c r="N709">
        <v>11248</v>
      </c>
      <c r="O709">
        <v>8</v>
      </c>
      <c r="P709">
        <v>7.0000000000000007E-2</v>
      </c>
      <c r="Q709">
        <v>4708</v>
      </c>
      <c r="R709">
        <v>4611</v>
      </c>
      <c r="S709">
        <v>74</v>
      </c>
      <c r="T709">
        <v>1.57</v>
      </c>
      <c r="U709">
        <v>97.94</v>
      </c>
      <c r="V709">
        <v>97.87</v>
      </c>
      <c r="W709">
        <v>4611</v>
      </c>
      <c r="X709">
        <v>13</v>
      </c>
      <c r="Y709">
        <v>0.28000000000000003</v>
      </c>
      <c r="Z709">
        <v>1881</v>
      </c>
      <c r="AA709">
        <v>1874</v>
      </c>
      <c r="AB709">
        <v>99.63</v>
      </c>
      <c r="AC709">
        <v>508</v>
      </c>
      <c r="AD709">
        <v>507</v>
      </c>
      <c r="AE709">
        <v>99.8</v>
      </c>
      <c r="AF709">
        <v>45.97</v>
      </c>
      <c r="AG709">
        <v>45.97</v>
      </c>
      <c r="AH709">
        <v>276.42</v>
      </c>
      <c r="AI709">
        <v>100</v>
      </c>
      <c r="AJ709" s="31">
        <f t="shared" ca="1" si="12"/>
        <v>4</v>
      </c>
      <c r="AK709" s="32">
        <v>0.4007398273736128</v>
      </c>
      <c r="AL709" s="33">
        <v>100.28039999999979</v>
      </c>
      <c r="AM709" s="26">
        <v>0</v>
      </c>
      <c r="AN709" s="26">
        <v>0</v>
      </c>
      <c r="AO709" s="26">
        <v>1</v>
      </c>
      <c r="AP709" s="26">
        <v>0</v>
      </c>
      <c r="AQ709" s="26">
        <v>0</v>
      </c>
      <c r="AR709">
        <v>0</v>
      </c>
      <c r="AS709">
        <v>1</v>
      </c>
      <c r="AT709">
        <v>0</v>
      </c>
      <c r="AU709">
        <v>1</v>
      </c>
    </row>
    <row r="710" spans="1:47" x14ac:dyDescent="0.25">
      <c r="A710" s="59">
        <v>41912</v>
      </c>
      <c r="B710" t="s">
        <v>321</v>
      </c>
      <c r="C710" t="s">
        <v>5</v>
      </c>
      <c r="D710" t="s">
        <v>582</v>
      </c>
      <c r="E710" t="s">
        <v>322</v>
      </c>
      <c r="F710" t="s">
        <v>583</v>
      </c>
      <c r="G710">
        <v>2</v>
      </c>
      <c r="H710">
        <v>24</v>
      </c>
      <c r="I710">
        <v>11</v>
      </c>
      <c r="J710">
        <v>6.6150000000000002</v>
      </c>
      <c r="K710">
        <v>384</v>
      </c>
      <c r="L710">
        <v>0</v>
      </c>
      <c r="M710">
        <v>0</v>
      </c>
      <c r="N710">
        <v>384</v>
      </c>
      <c r="O710">
        <v>2</v>
      </c>
      <c r="P710">
        <v>0.52</v>
      </c>
      <c r="Q710">
        <v>190</v>
      </c>
      <c r="R710">
        <v>187</v>
      </c>
      <c r="S710">
        <v>0</v>
      </c>
      <c r="T710">
        <v>0</v>
      </c>
      <c r="U710">
        <v>98.42</v>
      </c>
      <c r="V710">
        <v>97.91</v>
      </c>
      <c r="W710">
        <v>187</v>
      </c>
      <c r="X710">
        <v>10</v>
      </c>
      <c r="Y710">
        <v>5.35</v>
      </c>
      <c r="Z710">
        <v>200</v>
      </c>
      <c r="AA710">
        <v>189</v>
      </c>
      <c r="AB710">
        <v>94.5</v>
      </c>
      <c r="AC710">
        <v>347</v>
      </c>
      <c r="AD710">
        <v>245</v>
      </c>
      <c r="AE710">
        <v>70.61</v>
      </c>
      <c r="AF710">
        <v>3.06</v>
      </c>
      <c r="AG710">
        <v>7.0000000000000007E-2</v>
      </c>
      <c r="AH710">
        <v>46.2</v>
      </c>
      <c r="AI710">
        <v>2.2599999999999998</v>
      </c>
      <c r="AJ710" s="31">
        <f t="shared" ca="1" si="12"/>
        <v>4</v>
      </c>
      <c r="AK710" s="32">
        <v>4.1152263374485596</v>
      </c>
      <c r="AL710" s="33">
        <v>3.9710000000000063</v>
      </c>
      <c r="AM710" s="26">
        <v>0</v>
      </c>
      <c r="AN710" s="26">
        <v>0</v>
      </c>
      <c r="AO710" s="26">
        <v>1</v>
      </c>
      <c r="AP710" s="26">
        <v>0</v>
      </c>
      <c r="AQ710" s="26">
        <v>0</v>
      </c>
      <c r="AR710">
        <v>1</v>
      </c>
      <c r="AS710">
        <v>0</v>
      </c>
      <c r="AT710">
        <v>5</v>
      </c>
      <c r="AU710">
        <v>3</v>
      </c>
    </row>
    <row r="711" spans="1:47" x14ac:dyDescent="0.25">
      <c r="A711" s="59">
        <v>41912</v>
      </c>
      <c r="B711" t="s">
        <v>321</v>
      </c>
      <c r="C711" t="s">
        <v>5</v>
      </c>
      <c r="D711" t="s">
        <v>582</v>
      </c>
      <c r="E711" t="s">
        <v>322</v>
      </c>
      <c r="F711" t="s">
        <v>584</v>
      </c>
      <c r="G711">
        <v>4</v>
      </c>
      <c r="H711">
        <v>56</v>
      </c>
      <c r="I711">
        <v>23</v>
      </c>
      <c r="J711">
        <v>16.63</v>
      </c>
      <c r="K711">
        <v>2612</v>
      </c>
      <c r="L711">
        <v>0</v>
      </c>
      <c r="M711">
        <v>0</v>
      </c>
      <c r="N711">
        <v>2612</v>
      </c>
      <c r="O711">
        <v>43</v>
      </c>
      <c r="P711">
        <v>1.65</v>
      </c>
      <c r="Q711">
        <v>1134</v>
      </c>
      <c r="R711">
        <v>1094</v>
      </c>
      <c r="S711">
        <v>0</v>
      </c>
      <c r="T711">
        <v>0</v>
      </c>
      <c r="U711">
        <v>96.47</v>
      </c>
      <c r="V711">
        <v>94.88</v>
      </c>
      <c r="W711">
        <v>1094</v>
      </c>
      <c r="X711">
        <v>6</v>
      </c>
      <c r="Y711">
        <v>0.55000000000000004</v>
      </c>
      <c r="Z711">
        <v>442</v>
      </c>
      <c r="AA711">
        <v>346</v>
      </c>
      <c r="AB711">
        <v>78.28</v>
      </c>
      <c r="AC711">
        <v>332</v>
      </c>
      <c r="AD711">
        <v>325</v>
      </c>
      <c r="AE711">
        <v>97.89</v>
      </c>
      <c r="AF711">
        <v>23.32</v>
      </c>
      <c r="AG711">
        <v>23.32</v>
      </c>
      <c r="AH711">
        <v>140.24</v>
      </c>
      <c r="AI711">
        <v>100</v>
      </c>
      <c r="AJ711" s="31">
        <f t="shared" ca="1" si="12"/>
        <v>4</v>
      </c>
      <c r="AK711" s="32">
        <v>0.55917986952469712</v>
      </c>
      <c r="AL711" s="33">
        <v>58.060800000000057</v>
      </c>
      <c r="AM711" s="26">
        <v>0</v>
      </c>
      <c r="AN711" s="26">
        <v>1</v>
      </c>
      <c r="AO711" s="26">
        <v>2</v>
      </c>
      <c r="AP711" s="26">
        <v>0</v>
      </c>
      <c r="AQ711" s="26">
        <v>4</v>
      </c>
      <c r="AR711">
        <v>0</v>
      </c>
      <c r="AS711">
        <v>1</v>
      </c>
      <c r="AT711">
        <v>0</v>
      </c>
      <c r="AU711">
        <v>6</v>
      </c>
    </row>
    <row r="712" spans="1:47" x14ac:dyDescent="0.25">
      <c r="A712" s="59">
        <v>41912</v>
      </c>
      <c r="B712" t="s">
        <v>321</v>
      </c>
      <c r="C712" t="s">
        <v>5</v>
      </c>
      <c r="D712" t="s">
        <v>585</v>
      </c>
      <c r="E712" t="s">
        <v>322</v>
      </c>
      <c r="F712" t="s">
        <v>687</v>
      </c>
      <c r="G712">
        <v>6</v>
      </c>
      <c r="H712">
        <v>64</v>
      </c>
      <c r="I712">
        <v>38</v>
      </c>
      <c r="J712">
        <v>30.08</v>
      </c>
      <c r="K712">
        <v>20307</v>
      </c>
      <c r="L712">
        <v>665</v>
      </c>
      <c r="M712">
        <v>3.27</v>
      </c>
      <c r="N712">
        <v>19642</v>
      </c>
      <c r="O712">
        <v>11</v>
      </c>
      <c r="P712">
        <v>0.06</v>
      </c>
      <c r="Q712">
        <v>9481</v>
      </c>
      <c r="R712">
        <v>8752</v>
      </c>
      <c r="S712">
        <v>640</v>
      </c>
      <c r="T712">
        <v>6.75</v>
      </c>
      <c r="U712">
        <v>92.31</v>
      </c>
      <c r="V712">
        <v>92.26</v>
      </c>
      <c r="W712">
        <v>8752</v>
      </c>
      <c r="X712">
        <v>8</v>
      </c>
      <c r="Y712">
        <v>0.09</v>
      </c>
      <c r="Z712">
        <v>3480</v>
      </c>
      <c r="AA712">
        <v>3406</v>
      </c>
      <c r="AB712">
        <v>97.87</v>
      </c>
      <c r="AC712">
        <v>509</v>
      </c>
      <c r="AD712">
        <v>501</v>
      </c>
      <c r="AE712">
        <v>98.43</v>
      </c>
      <c r="AF712">
        <v>75.989999999999995</v>
      </c>
      <c r="AG712">
        <v>75.989999999999995</v>
      </c>
      <c r="AH712">
        <v>252.63</v>
      </c>
      <c r="AI712">
        <v>100</v>
      </c>
      <c r="AJ712" s="31">
        <f t="shared" ca="1" si="12"/>
        <v>4</v>
      </c>
      <c r="AK712" s="32">
        <v>0.13682230203523174</v>
      </c>
      <c r="AL712" s="33">
        <v>733.82939999999962</v>
      </c>
      <c r="AM712" s="26">
        <v>0</v>
      </c>
      <c r="AN712" s="26">
        <v>1</v>
      </c>
      <c r="AO712" s="26">
        <v>2</v>
      </c>
      <c r="AP712" s="26">
        <v>0</v>
      </c>
      <c r="AQ712" s="26">
        <v>6</v>
      </c>
      <c r="AR712">
        <v>0</v>
      </c>
      <c r="AS712">
        <v>1</v>
      </c>
      <c r="AT712">
        <v>0</v>
      </c>
      <c r="AU712">
        <v>7</v>
      </c>
    </row>
    <row r="713" spans="1:47" x14ac:dyDescent="0.25">
      <c r="A713" s="59">
        <v>41912</v>
      </c>
      <c r="B713" t="s">
        <v>321</v>
      </c>
      <c r="C713" t="s">
        <v>5</v>
      </c>
      <c r="D713" t="s">
        <v>585</v>
      </c>
      <c r="E713" t="s">
        <v>322</v>
      </c>
      <c r="F713" t="s">
        <v>586</v>
      </c>
      <c r="G713">
        <v>6</v>
      </c>
      <c r="H713">
        <v>64</v>
      </c>
      <c r="I713">
        <v>38</v>
      </c>
      <c r="J713">
        <v>30.08</v>
      </c>
      <c r="K713">
        <v>16198</v>
      </c>
      <c r="L713">
        <v>6</v>
      </c>
      <c r="M713">
        <v>0.04</v>
      </c>
      <c r="N713">
        <v>16193</v>
      </c>
      <c r="O713">
        <v>12</v>
      </c>
      <c r="P713">
        <v>7.0000000000000007E-2</v>
      </c>
      <c r="Q713">
        <v>7615</v>
      </c>
      <c r="R713">
        <v>7434</v>
      </c>
      <c r="S713">
        <v>118</v>
      </c>
      <c r="T713">
        <v>1.55</v>
      </c>
      <c r="U713">
        <v>97.62</v>
      </c>
      <c r="V713">
        <v>97.55</v>
      </c>
      <c r="W713">
        <v>7434</v>
      </c>
      <c r="X713">
        <v>13</v>
      </c>
      <c r="Y713">
        <v>0.17</v>
      </c>
      <c r="Z713">
        <v>4126</v>
      </c>
      <c r="AA713">
        <v>4018</v>
      </c>
      <c r="AB713">
        <v>97.38</v>
      </c>
      <c r="AC713">
        <v>1797</v>
      </c>
      <c r="AD713">
        <v>1777</v>
      </c>
      <c r="AE713">
        <v>98.89</v>
      </c>
      <c r="AF713">
        <v>75.849999999999994</v>
      </c>
      <c r="AG713">
        <v>75.819999999999993</v>
      </c>
      <c r="AH713">
        <v>252.16</v>
      </c>
      <c r="AI713">
        <v>99.96</v>
      </c>
      <c r="AJ713" s="31">
        <f t="shared" ca="1" si="12"/>
        <v>4</v>
      </c>
      <c r="AK713" s="32">
        <v>0.25033699210475641</v>
      </c>
      <c r="AL713" s="33">
        <v>186.56750000000022</v>
      </c>
      <c r="AM713" s="26">
        <v>0</v>
      </c>
      <c r="AN713" s="26">
        <v>0</v>
      </c>
      <c r="AO713" s="26">
        <v>1</v>
      </c>
      <c r="AP713" s="26">
        <v>0</v>
      </c>
      <c r="AQ713" s="26">
        <v>0</v>
      </c>
      <c r="AR713">
        <v>0</v>
      </c>
      <c r="AS713">
        <v>1</v>
      </c>
      <c r="AT713">
        <v>0</v>
      </c>
      <c r="AU713">
        <v>7</v>
      </c>
    </row>
    <row r="714" spans="1:47" x14ac:dyDescent="0.25">
      <c r="A714" s="59">
        <v>41912</v>
      </c>
      <c r="B714" t="s">
        <v>321</v>
      </c>
      <c r="C714" t="s">
        <v>5</v>
      </c>
      <c r="D714" t="s">
        <v>10948</v>
      </c>
      <c r="E714" t="s">
        <v>322</v>
      </c>
      <c r="F714" t="s">
        <v>1274</v>
      </c>
      <c r="G714">
        <v>4</v>
      </c>
      <c r="H714">
        <v>56</v>
      </c>
      <c r="I714">
        <v>23</v>
      </c>
      <c r="J714">
        <v>16.63</v>
      </c>
      <c r="K714">
        <v>2676</v>
      </c>
      <c r="L714">
        <v>0</v>
      </c>
      <c r="M714">
        <v>0</v>
      </c>
      <c r="N714">
        <v>2676</v>
      </c>
      <c r="O714">
        <v>4</v>
      </c>
      <c r="P714">
        <v>0.15</v>
      </c>
      <c r="Q714">
        <v>1309</v>
      </c>
      <c r="R714">
        <v>1274</v>
      </c>
      <c r="S714">
        <v>5</v>
      </c>
      <c r="T714">
        <v>0.38</v>
      </c>
      <c r="U714">
        <v>97.33</v>
      </c>
      <c r="V714">
        <v>97.18</v>
      </c>
      <c r="W714">
        <v>1274</v>
      </c>
      <c r="X714">
        <v>1</v>
      </c>
      <c r="Y714">
        <v>0.08</v>
      </c>
      <c r="Z714">
        <v>2806</v>
      </c>
      <c r="AA714">
        <v>2727</v>
      </c>
      <c r="AB714">
        <v>97.18</v>
      </c>
      <c r="AC714">
        <v>3608</v>
      </c>
      <c r="AD714">
        <v>3598</v>
      </c>
      <c r="AE714">
        <v>99.72</v>
      </c>
      <c r="AF714">
        <v>45.81</v>
      </c>
      <c r="AG714">
        <v>45.8</v>
      </c>
      <c r="AH714">
        <v>275.44</v>
      </c>
      <c r="AI714">
        <v>99.99</v>
      </c>
      <c r="AJ714" s="31">
        <f t="shared" ca="1" si="12"/>
        <v>4</v>
      </c>
      <c r="AK714" s="32">
        <v>4.6620046620046623E-2</v>
      </c>
      <c r="AL714" s="33">
        <v>36.91379999999991</v>
      </c>
      <c r="AM714" s="26">
        <v>0</v>
      </c>
      <c r="AN714" s="26">
        <v>0</v>
      </c>
      <c r="AO714" s="26">
        <v>1</v>
      </c>
      <c r="AP714" s="26">
        <v>0</v>
      </c>
      <c r="AQ714" s="26">
        <v>0</v>
      </c>
      <c r="AR714">
        <v>0</v>
      </c>
      <c r="AS714">
        <v>1</v>
      </c>
      <c r="AT714">
        <v>0</v>
      </c>
      <c r="AU714">
        <v>1</v>
      </c>
    </row>
    <row r="715" spans="1:47" x14ac:dyDescent="0.25">
      <c r="A715" s="59">
        <v>41912</v>
      </c>
      <c r="B715" t="s">
        <v>321</v>
      </c>
      <c r="C715" t="s">
        <v>5</v>
      </c>
      <c r="D715" t="s">
        <v>756</v>
      </c>
      <c r="E715" t="s">
        <v>322</v>
      </c>
      <c r="F715" t="s">
        <v>757</v>
      </c>
      <c r="G715">
        <v>2</v>
      </c>
      <c r="H715">
        <v>16</v>
      </c>
      <c r="I715">
        <v>12</v>
      </c>
      <c r="J715">
        <v>7.4020000000000001</v>
      </c>
      <c r="K715">
        <v>2747</v>
      </c>
      <c r="L715">
        <v>344</v>
      </c>
      <c r="M715">
        <v>12.52</v>
      </c>
      <c r="N715">
        <v>2403</v>
      </c>
      <c r="O715">
        <v>3</v>
      </c>
      <c r="P715">
        <v>0.12</v>
      </c>
      <c r="Q715">
        <v>1243</v>
      </c>
      <c r="R715">
        <v>1106</v>
      </c>
      <c r="S715">
        <v>126</v>
      </c>
      <c r="T715">
        <v>10.14</v>
      </c>
      <c r="U715">
        <v>88.98</v>
      </c>
      <c r="V715">
        <v>88.87</v>
      </c>
      <c r="W715">
        <v>1106</v>
      </c>
      <c r="X715">
        <v>5</v>
      </c>
      <c r="Y715">
        <v>0.45</v>
      </c>
      <c r="Z715">
        <v>668</v>
      </c>
      <c r="AA715">
        <v>662</v>
      </c>
      <c r="AB715">
        <v>99.1</v>
      </c>
      <c r="AC715">
        <v>201</v>
      </c>
      <c r="AD715">
        <v>198</v>
      </c>
      <c r="AE715">
        <v>98.51</v>
      </c>
      <c r="AF715">
        <v>9.34</v>
      </c>
      <c r="AG715">
        <v>9.34</v>
      </c>
      <c r="AH715">
        <v>126.22</v>
      </c>
      <c r="AI715">
        <v>100</v>
      </c>
      <c r="AJ715" s="31">
        <f t="shared" ca="1" si="12"/>
        <v>4</v>
      </c>
      <c r="AK715" s="32">
        <v>0.77881619937694702</v>
      </c>
      <c r="AL715" s="33">
        <v>138.34589999999994</v>
      </c>
      <c r="AM715" s="26">
        <v>0</v>
      </c>
      <c r="AN715" s="26">
        <v>1</v>
      </c>
      <c r="AO715" s="26">
        <v>2</v>
      </c>
      <c r="AP715" s="26">
        <v>0</v>
      </c>
      <c r="AQ715" s="26">
        <v>3</v>
      </c>
      <c r="AR715">
        <v>0</v>
      </c>
      <c r="AS715">
        <v>1</v>
      </c>
      <c r="AT715">
        <v>0</v>
      </c>
      <c r="AU715">
        <v>6</v>
      </c>
    </row>
    <row r="716" spans="1:47" x14ac:dyDescent="0.25">
      <c r="A716" s="59">
        <v>41912</v>
      </c>
      <c r="B716" t="s">
        <v>321</v>
      </c>
      <c r="C716" t="s">
        <v>5</v>
      </c>
      <c r="D716" t="s">
        <v>1196</v>
      </c>
      <c r="E716" t="s">
        <v>322</v>
      </c>
      <c r="F716" t="s">
        <v>1413</v>
      </c>
      <c r="G716">
        <v>3</v>
      </c>
      <c r="H716">
        <v>40</v>
      </c>
      <c r="I716">
        <v>17</v>
      </c>
      <c r="J716">
        <v>11.49</v>
      </c>
      <c r="K716">
        <v>2117</v>
      </c>
      <c r="L716">
        <v>0</v>
      </c>
      <c r="M716">
        <v>0</v>
      </c>
      <c r="N716">
        <v>2094</v>
      </c>
      <c r="O716">
        <v>0</v>
      </c>
      <c r="P716">
        <v>0</v>
      </c>
      <c r="Q716">
        <v>1107</v>
      </c>
      <c r="R716">
        <v>1065</v>
      </c>
      <c r="S716">
        <v>0</v>
      </c>
      <c r="T716">
        <v>0</v>
      </c>
      <c r="U716">
        <v>96.21</v>
      </c>
      <c r="V716">
        <v>96.21</v>
      </c>
      <c r="W716">
        <v>1065</v>
      </c>
      <c r="X716">
        <v>4</v>
      </c>
      <c r="Y716">
        <v>0.38</v>
      </c>
      <c r="Z716">
        <v>113</v>
      </c>
      <c r="AA716">
        <v>112</v>
      </c>
      <c r="AB716">
        <v>99.12</v>
      </c>
      <c r="AC716">
        <v>111</v>
      </c>
      <c r="AD716">
        <v>110</v>
      </c>
      <c r="AE716">
        <v>99.1</v>
      </c>
      <c r="AF716">
        <v>15.41</v>
      </c>
      <c r="AG716">
        <v>15.26</v>
      </c>
      <c r="AH716">
        <v>134.12</v>
      </c>
      <c r="AI716">
        <v>99.05</v>
      </c>
      <c r="AJ716" s="31">
        <f t="shared" ca="1" si="12"/>
        <v>4</v>
      </c>
      <c r="AK716" s="32">
        <v>0.37629350893697083</v>
      </c>
      <c r="AL716" s="33">
        <v>41.955300000000072</v>
      </c>
      <c r="AM716" s="26">
        <v>0</v>
      </c>
      <c r="AN716" s="26">
        <v>0</v>
      </c>
      <c r="AO716" s="26">
        <v>1</v>
      </c>
      <c r="AP716" s="26">
        <v>0</v>
      </c>
      <c r="AQ716" s="26">
        <v>0</v>
      </c>
      <c r="AR716">
        <v>0</v>
      </c>
      <c r="AS716">
        <v>1</v>
      </c>
      <c r="AT716">
        <v>0</v>
      </c>
      <c r="AU716">
        <v>4</v>
      </c>
    </row>
    <row r="717" spans="1:47" x14ac:dyDescent="0.25">
      <c r="A717" s="59">
        <v>41912</v>
      </c>
      <c r="B717" t="s">
        <v>321</v>
      </c>
      <c r="C717" t="s">
        <v>5</v>
      </c>
      <c r="D717" t="s">
        <v>10830</v>
      </c>
      <c r="E717" t="s">
        <v>322</v>
      </c>
      <c r="F717" t="s">
        <v>665</v>
      </c>
      <c r="G717">
        <v>2</v>
      </c>
      <c r="H717">
        <v>24</v>
      </c>
      <c r="I717">
        <v>11</v>
      </c>
      <c r="J717">
        <v>6.6150000000000002</v>
      </c>
      <c r="K717">
        <v>309</v>
      </c>
      <c r="L717">
        <v>0</v>
      </c>
      <c r="M717">
        <v>0</v>
      </c>
      <c r="N717">
        <v>309</v>
      </c>
      <c r="O717">
        <v>0</v>
      </c>
      <c r="P717">
        <v>0</v>
      </c>
      <c r="Q717">
        <v>172</v>
      </c>
      <c r="R717">
        <v>171</v>
      </c>
      <c r="S717">
        <v>0</v>
      </c>
      <c r="T717">
        <v>0</v>
      </c>
      <c r="U717">
        <v>99.42</v>
      </c>
      <c r="V717">
        <v>99.42</v>
      </c>
      <c r="W717">
        <v>171</v>
      </c>
      <c r="X717">
        <v>7</v>
      </c>
      <c r="Y717">
        <v>4.09</v>
      </c>
      <c r="Z717">
        <v>259</v>
      </c>
      <c r="AA717">
        <v>259</v>
      </c>
      <c r="AB717">
        <v>100</v>
      </c>
      <c r="AC717">
        <v>310</v>
      </c>
      <c r="AD717">
        <v>302</v>
      </c>
      <c r="AE717">
        <v>97.42</v>
      </c>
      <c r="AF717">
        <v>3.16</v>
      </c>
      <c r="AG717">
        <v>0.12</v>
      </c>
      <c r="AH717">
        <v>47.82</v>
      </c>
      <c r="AI717">
        <v>3.92</v>
      </c>
      <c r="AJ717" s="31">
        <f t="shared" ca="1" si="12"/>
        <v>4</v>
      </c>
      <c r="AK717" s="32">
        <v>3.2710280373831773</v>
      </c>
      <c r="AL717" s="33">
        <v>0.99759999999999704</v>
      </c>
      <c r="AM717" s="26">
        <v>0</v>
      </c>
      <c r="AN717" s="26">
        <v>0</v>
      </c>
      <c r="AO717" s="26">
        <v>1</v>
      </c>
      <c r="AP717" s="26">
        <v>0</v>
      </c>
      <c r="AQ717" s="26">
        <v>0</v>
      </c>
      <c r="AR717">
        <v>1</v>
      </c>
      <c r="AS717">
        <v>0</v>
      </c>
      <c r="AT717">
        <v>1</v>
      </c>
      <c r="AU717">
        <v>0</v>
      </c>
    </row>
    <row r="718" spans="1:47" x14ac:dyDescent="0.25">
      <c r="A718" s="59">
        <v>41912</v>
      </c>
      <c r="B718" t="s">
        <v>321</v>
      </c>
      <c r="C718" t="s">
        <v>5</v>
      </c>
      <c r="D718" t="s">
        <v>950</v>
      </c>
      <c r="E718" t="s">
        <v>322</v>
      </c>
      <c r="F718" t="s">
        <v>952</v>
      </c>
      <c r="G718">
        <v>2</v>
      </c>
      <c r="H718">
        <v>24</v>
      </c>
      <c r="I718">
        <v>11</v>
      </c>
      <c r="J718">
        <v>6.6150000000000002</v>
      </c>
      <c r="K718">
        <v>627</v>
      </c>
      <c r="L718">
        <v>0</v>
      </c>
      <c r="M718">
        <v>0</v>
      </c>
      <c r="N718">
        <v>619</v>
      </c>
      <c r="O718">
        <v>4</v>
      </c>
      <c r="P718">
        <v>0.65</v>
      </c>
      <c r="Q718">
        <v>270</v>
      </c>
      <c r="R718">
        <v>262</v>
      </c>
      <c r="S718">
        <v>0</v>
      </c>
      <c r="T718">
        <v>0</v>
      </c>
      <c r="U718">
        <v>97.04</v>
      </c>
      <c r="V718">
        <v>96.41</v>
      </c>
      <c r="W718">
        <v>262</v>
      </c>
      <c r="X718">
        <v>4</v>
      </c>
      <c r="Y718">
        <v>1.53</v>
      </c>
      <c r="Z718">
        <v>300</v>
      </c>
      <c r="AA718">
        <v>293</v>
      </c>
      <c r="AB718">
        <v>97.67</v>
      </c>
      <c r="AC718">
        <v>309</v>
      </c>
      <c r="AD718">
        <v>304</v>
      </c>
      <c r="AE718">
        <v>98.38</v>
      </c>
      <c r="AF718">
        <v>5.4</v>
      </c>
      <c r="AG718">
        <v>0.82</v>
      </c>
      <c r="AH718">
        <v>81.569999999999993</v>
      </c>
      <c r="AI718">
        <v>15.16</v>
      </c>
      <c r="AJ718" s="31">
        <f t="shared" ca="1" si="12"/>
        <v>4</v>
      </c>
      <c r="AK718" s="32">
        <v>1.4652014652014651</v>
      </c>
      <c r="AL718" s="33">
        <v>9.6930000000000085</v>
      </c>
      <c r="AM718" s="26">
        <v>0</v>
      </c>
      <c r="AN718" s="26">
        <v>0</v>
      </c>
      <c r="AO718" s="26">
        <v>1</v>
      </c>
      <c r="AP718" s="26">
        <v>0</v>
      </c>
      <c r="AQ718" s="26">
        <v>2</v>
      </c>
      <c r="AR718">
        <v>0</v>
      </c>
      <c r="AS718">
        <v>1</v>
      </c>
      <c r="AT718">
        <v>0</v>
      </c>
      <c r="AU718">
        <v>4</v>
      </c>
    </row>
    <row r="719" spans="1:47" x14ac:dyDescent="0.25">
      <c r="A719" s="59">
        <v>41912</v>
      </c>
      <c r="B719" t="s">
        <v>321</v>
      </c>
      <c r="C719" t="s">
        <v>5</v>
      </c>
      <c r="D719" t="s">
        <v>346</v>
      </c>
      <c r="E719" t="s">
        <v>322</v>
      </c>
      <c r="F719" t="s">
        <v>595</v>
      </c>
      <c r="G719">
        <v>6</v>
      </c>
      <c r="H719">
        <v>88</v>
      </c>
      <c r="I719">
        <v>35</v>
      </c>
      <c r="J719">
        <v>27.34</v>
      </c>
      <c r="K719">
        <v>4466</v>
      </c>
      <c r="L719">
        <v>0</v>
      </c>
      <c r="M719">
        <v>0</v>
      </c>
      <c r="N719">
        <v>4466</v>
      </c>
      <c r="O719">
        <v>3</v>
      </c>
      <c r="P719">
        <v>7.0000000000000007E-2</v>
      </c>
      <c r="Q719">
        <v>2525</v>
      </c>
      <c r="R719">
        <v>2523</v>
      </c>
      <c r="S719">
        <v>0</v>
      </c>
      <c r="T719">
        <v>0</v>
      </c>
      <c r="U719">
        <v>99.92</v>
      </c>
      <c r="V719">
        <v>99.85</v>
      </c>
      <c r="W719">
        <v>2523</v>
      </c>
      <c r="X719">
        <v>55</v>
      </c>
      <c r="Y719">
        <v>2.1800000000000002</v>
      </c>
      <c r="Z719">
        <v>2554</v>
      </c>
      <c r="AA719">
        <v>2488</v>
      </c>
      <c r="AB719">
        <v>97.42</v>
      </c>
      <c r="AC719">
        <v>1806</v>
      </c>
      <c r="AD719">
        <v>1665</v>
      </c>
      <c r="AE719">
        <v>92.19</v>
      </c>
      <c r="AF719">
        <v>19.41</v>
      </c>
      <c r="AG719">
        <v>4.42</v>
      </c>
      <c r="AH719">
        <v>71.010000000000005</v>
      </c>
      <c r="AI719">
        <v>22.77</v>
      </c>
      <c r="AJ719" s="31">
        <f t="shared" ca="1" si="12"/>
        <v>4</v>
      </c>
      <c r="AK719" s="32">
        <v>3.2352941176470593</v>
      </c>
      <c r="AL719" s="33">
        <v>3.7875000000001431</v>
      </c>
      <c r="AM719" s="26">
        <v>0</v>
      </c>
      <c r="AN719" s="26">
        <v>0</v>
      </c>
      <c r="AO719" s="26">
        <v>1</v>
      </c>
      <c r="AP719" s="26">
        <v>0</v>
      </c>
      <c r="AQ719" s="26">
        <v>0</v>
      </c>
      <c r="AR719">
        <v>1</v>
      </c>
      <c r="AS719">
        <v>0</v>
      </c>
      <c r="AT719">
        <v>6</v>
      </c>
      <c r="AU719">
        <v>0</v>
      </c>
    </row>
    <row r="720" spans="1:47" x14ac:dyDescent="0.25">
      <c r="A720" s="59">
        <v>41912</v>
      </c>
      <c r="B720" t="s">
        <v>321</v>
      </c>
      <c r="C720" t="s">
        <v>5</v>
      </c>
      <c r="D720" t="s">
        <v>346</v>
      </c>
      <c r="E720" t="s">
        <v>322</v>
      </c>
      <c r="F720" t="s">
        <v>347</v>
      </c>
      <c r="G720">
        <v>4</v>
      </c>
      <c r="H720">
        <v>56</v>
      </c>
      <c r="I720">
        <v>23</v>
      </c>
      <c r="J720">
        <v>16.63</v>
      </c>
      <c r="K720">
        <v>2653</v>
      </c>
      <c r="L720">
        <v>0</v>
      </c>
      <c r="M720">
        <v>0</v>
      </c>
      <c r="N720">
        <v>2620</v>
      </c>
      <c r="O720">
        <v>4</v>
      </c>
      <c r="P720">
        <v>0.15</v>
      </c>
      <c r="Q720">
        <v>1202</v>
      </c>
      <c r="R720">
        <v>1145</v>
      </c>
      <c r="S720">
        <v>0</v>
      </c>
      <c r="T720">
        <v>0</v>
      </c>
      <c r="U720">
        <v>95.26</v>
      </c>
      <c r="V720">
        <v>95.11</v>
      </c>
      <c r="W720">
        <v>1145</v>
      </c>
      <c r="X720">
        <v>24</v>
      </c>
      <c r="Y720">
        <v>2.1</v>
      </c>
      <c r="Z720">
        <v>1826</v>
      </c>
      <c r="AA720">
        <v>1754</v>
      </c>
      <c r="AB720">
        <v>96.06</v>
      </c>
      <c r="AC720">
        <v>2409</v>
      </c>
      <c r="AD720">
        <v>2370</v>
      </c>
      <c r="AE720">
        <v>98.38</v>
      </c>
      <c r="AF720">
        <v>31.76</v>
      </c>
      <c r="AG720">
        <v>31.64</v>
      </c>
      <c r="AH720">
        <v>190.98</v>
      </c>
      <c r="AI720">
        <v>99.63</v>
      </c>
      <c r="AJ720" s="31">
        <f t="shared" ca="1" si="12"/>
        <v>4</v>
      </c>
      <c r="AK720" s="32">
        <v>1.362862010221465</v>
      </c>
      <c r="AL720" s="33">
        <v>58.777800000000006</v>
      </c>
      <c r="AM720" s="26">
        <v>0</v>
      </c>
      <c r="AN720" s="26">
        <v>0</v>
      </c>
      <c r="AO720" s="26">
        <v>1</v>
      </c>
      <c r="AP720" s="26">
        <v>1</v>
      </c>
      <c r="AQ720" s="26">
        <v>4</v>
      </c>
      <c r="AR720">
        <v>0</v>
      </c>
      <c r="AS720">
        <v>1</v>
      </c>
      <c r="AT720">
        <v>2</v>
      </c>
      <c r="AU720">
        <v>6</v>
      </c>
    </row>
    <row r="721" spans="1:47" x14ac:dyDescent="0.25">
      <c r="A721" s="59">
        <v>41912</v>
      </c>
      <c r="B721" t="s">
        <v>321</v>
      </c>
      <c r="C721" t="s">
        <v>7</v>
      </c>
      <c r="D721" t="s">
        <v>10781</v>
      </c>
      <c r="E721" t="s">
        <v>323</v>
      </c>
      <c r="F721" t="s">
        <v>6942</v>
      </c>
      <c r="G721">
        <v>2</v>
      </c>
      <c r="H721">
        <v>24</v>
      </c>
      <c r="I721">
        <v>11</v>
      </c>
      <c r="J721">
        <v>6.6150000000000002</v>
      </c>
      <c r="K721">
        <v>1139</v>
      </c>
      <c r="L721">
        <v>0</v>
      </c>
      <c r="M721">
        <v>0</v>
      </c>
      <c r="N721">
        <v>1139</v>
      </c>
      <c r="O721">
        <v>16</v>
      </c>
      <c r="P721">
        <v>1.4</v>
      </c>
      <c r="Q721">
        <v>205</v>
      </c>
      <c r="R721">
        <v>202</v>
      </c>
      <c r="S721">
        <v>0</v>
      </c>
      <c r="T721">
        <v>0</v>
      </c>
      <c r="U721">
        <v>98.54</v>
      </c>
      <c r="V721">
        <v>97.15</v>
      </c>
      <c r="W721">
        <v>202</v>
      </c>
      <c r="X721">
        <v>3</v>
      </c>
      <c r="Y721">
        <v>1.49</v>
      </c>
      <c r="Z721">
        <v>349</v>
      </c>
      <c r="AA721">
        <v>346</v>
      </c>
      <c r="AB721">
        <v>99.14</v>
      </c>
      <c r="AC721">
        <v>375</v>
      </c>
      <c r="AD721">
        <v>361</v>
      </c>
      <c r="AE721">
        <v>96.27</v>
      </c>
      <c r="AF721">
        <v>3.89</v>
      </c>
      <c r="AG721">
        <v>0.23</v>
      </c>
      <c r="AH721">
        <v>58.79</v>
      </c>
      <c r="AI721">
        <v>5.89</v>
      </c>
      <c r="AJ721" s="31">
        <f t="shared" ca="1" si="12"/>
        <v>4</v>
      </c>
      <c r="AK721" s="32">
        <v>1.3824884792626728</v>
      </c>
      <c r="AL721" s="33">
        <v>5.8424999999999887</v>
      </c>
      <c r="AM721" s="26">
        <v>0</v>
      </c>
      <c r="AN721" s="26">
        <v>0</v>
      </c>
      <c r="AO721" s="26">
        <v>1</v>
      </c>
      <c r="AP721" s="26">
        <v>0</v>
      </c>
      <c r="AQ721" s="26">
        <v>0</v>
      </c>
      <c r="AR721">
        <v>0</v>
      </c>
      <c r="AS721">
        <v>1</v>
      </c>
      <c r="AT721">
        <v>0</v>
      </c>
      <c r="AU721">
        <v>1</v>
      </c>
    </row>
    <row r="722" spans="1:47" x14ac:dyDescent="0.25">
      <c r="A722" s="59">
        <v>41912</v>
      </c>
      <c r="B722" t="s">
        <v>321</v>
      </c>
      <c r="C722" t="s">
        <v>7</v>
      </c>
      <c r="D722" t="s">
        <v>953</v>
      </c>
      <c r="E722" t="s">
        <v>323</v>
      </c>
      <c r="F722" t="s">
        <v>954</v>
      </c>
      <c r="G722">
        <v>2</v>
      </c>
      <c r="H722">
        <v>24</v>
      </c>
      <c r="I722">
        <v>11</v>
      </c>
      <c r="J722">
        <v>6.6150000000000002</v>
      </c>
      <c r="K722">
        <v>772</v>
      </c>
      <c r="L722">
        <v>0</v>
      </c>
      <c r="M722">
        <v>0</v>
      </c>
      <c r="N722">
        <v>763</v>
      </c>
      <c r="O722">
        <v>0</v>
      </c>
      <c r="P722">
        <v>0</v>
      </c>
      <c r="Q722">
        <v>301</v>
      </c>
      <c r="R722">
        <v>294</v>
      </c>
      <c r="S722">
        <v>0</v>
      </c>
      <c r="T722">
        <v>0</v>
      </c>
      <c r="U722">
        <v>97.67</v>
      </c>
      <c r="V722">
        <v>97.67</v>
      </c>
      <c r="W722">
        <v>294</v>
      </c>
      <c r="X722">
        <v>0</v>
      </c>
      <c r="Y722">
        <v>0</v>
      </c>
      <c r="Z722">
        <v>185</v>
      </c>
      <c r="AA722">
        <v>179</v>
      </c>
      <c r="AB722">
        <v>96.76</v>
      </c>
      <c r="AC722">
        <v>172</v>
      </c>
      <c r="AD722">
        <v>168</v>
      </c>
      <c r="AE722">
        <v>97.67</v>
      </c>
      <c r="AF722">
        <v>3.09</v>
      </c>
      <c r="AG722">
        <v>0.04</v>
      </c>
      <c r="AH722">
        <v>46.71</v>
      </c>
      <c r="AI722">
        <v>1.39</v>
      </c>
      <c r="AJ722" s="31">
        <f t="shared" ca="1" si="12"/>
        <v>4</v>
      </c>
      <c r="AK722" s="32">
        <v>0</v>
      </c>
      <c r="AL722" s="33">
        <v>7.0132999999999948</v>
      </c>
      <c r="AM722" s="26">
        <v>0</v>
      </c>
      <c r="AN722" s="26">
        <v>0</v>
      </c>
      <c r="AO722" s="26">
        <v>1</v>
      </c>
      <c r="AP722" s="26">
        <v>0</v>
      </c>
      <c r="AQ722" s="26">
        <v>0</v>
      </c>
      <c r="AR722">
        <v>0</v>
      </c>
      <c r="AS722">
        <v>1</v>
      </c>
      <c r="AT722">
        <v>0</v>
      </c>
      <c r="AU722">
        <v>1</v>
      </c>
    </row>
    <row r="723" spans="1:47" x14ac:dyDescent="0.25">
      <c r="A723" s="59">
        <v>41912</v>
      </c>
      <c r="B723" t="s">
        <v>321</v>
      </c>
      <c r="C723" t="s">
        <v>7</v>
      </c>
      <c r="D723" t="s">
        <v>11021</v>
      </c>
      <c r="E723" t="s">
        <v>323</v>
      </c>
      <c r="F723" t="s">
        <v>7010</v>
      </c>
      <c r="G723">
        <v>2</v>
      </c>
      <c r="H723">
        <v>24</v>
      </c>
      <c r="I723">
        <v>11</v>
      </c>
      <c r="J723">
        <v>6.6150000000000002</v>
      </c>
      <c r="K723">
        <v>1508</v>
      </c>
      <c r="L723">
        <v>0</v>
      </c>
      <c r="M723">
        <v>0</v>
      </c>
      <c r="N723">
        <v>1508</v>
      </c>
      <c r="O723">
        <v>0</v>
      </c>
      <c r="P723">
        <v>0</v>
      </c>
      <c r="Q723">
        <v>440</v>
      </c>
      <c r="R723">
        <v>439</v>
      </c>
      <c r="S723">
        <v>0</v>
      </c>
      <c r="T723">
        <v>0</v>
      </c>
      <c r="U723">
        <v>99.77</v>
      </c>
      <c r="V723">
        <v>99.77</v>
      </c>
      <c r="W723">
        <v>439</v>
      </c>
      <c r="X723">
        <v>9</v>
      </c>
      <c r="Y723">
        <v>2.0499999999999998</v>
      </c>
      <c r="Z723">
        <v>241</v>
      </c>
      <c r="AA723">
        <v>233</v>
      </c>
      <c r="AB723">
        <v>96.68</v>
      </c>
      <c r="AC723">
        <v>212</v>
      </c>
      <c r="AD723">
        <v>205</v>
      </c>
      <c r="AE723">
        <v>96.7</v>
      </c>
      <c r="AF723">
        <v>7.29</v>
      </c>
      <c r="AG723">
        <v>2.86</v>
      </c>
      <c r="AH723">
        <v>110.19</v>
      </c>
      <c r="AI723">
        <v>39.21</v>
      </c>
      <c r="AJ723" s="31">
        <f t="shared" ca="1" si="12"/>
        <v>4</v>
      </c>
      <c r="AK723" s="32">
        <v>2.1897810218978102</v>
      </c>
      <c r="AL723" s="33">
        <v>1.0120000000000176</v>
      </c>
      <c r="AM723" s="26">
        <v>0</v>
      </c>
      <c r="AN723" s="26">
        <v>0</v>
      </c>
      <c r="AO723" s="26">
        <v>1</v>
      </c>
      <c r="AP723" s="26">
        <v>0</v>
      </c>
      <c r="AQ723" s="26">
        <v>0</v>
      </c>
      <c r="AR723">
        <v>1</v>
      </c>
      <c r="AS723">
        <v>0</v>
      </c>
      <c r="AT723">
        <v>1</v>
      </c>
      <c r="AU723">
        <v>0</v>
      </c>
    </row>
    <row r="724" spans="1:47" x14ac:dyDescent="0.25">
      <c r="A724" s="59">
        <v>41912</v>
      </c>
      <c r="B724" t="s">
        <v>321</v>
      </c>
      <c r="C724" t="s">
        <v>7</v>
      </c>
      <c r="D724" t="s">
        <v>358</v>
      </c>
      <c r="E724" t="s">
        <v>323</v>
      </c>
      <c r="F724" t="s">
        <v>359</v>
      </c>
      <c r="G724">
        <v>2</v>
      </c>
      <c r="H724">
        <v>24</v>
      </c>
      <c r="I724">
        <v>11</v>
      </c>
      <c r="J724">
        <v>6.6150000000000002</v>
      </c>
      <c r="K724">
        <v>1507</v>
      </c>
      <c r="L724">
        <v>0</v>
      </c>
      <c r="M724">
        <v>0</v>
      </c>
      <c r="N724">
        <v>1507</v>
      </c>
      <c r="O724">
        <v>0</v>
      </c>
      <c r="P724">
        <v>0</v>
      </c>
      <c r="Q724">
        <v>344</v>
      </c>
      <c r="R724">
        <v>343</v>
      </c>
      <c r="S724">
        <v>0</v>
      </c>
      <c r="T724">
        <v>0</v>
      </c>
      <c r="U724">
        <v>99.71</v>
      </c>
      <c r="V724">
        <v>99.71</v>
      </c>
      <c r="W724">
        <v>343</v>
      </c>
      <c r="X724">
        <v>28</v>
      </c>
      <c r="Y724">
        <v>8.16</v>
      </c>
      <c r="Z724">
        <v>282</v>
      </c>
      <c r="AA724">
        <v>282</v>
      </c>
      <c r="AB724">
        <v>100</v>
      </c>
      <c r="AC724">
        <v>384</v>
      </c>
      <c r="AD724">
        <v>383</v>
      </c>
      <c r="AE724">
        <v>99.74</v>
      </c>
      <c r="AF724">
        <v>6.05</v>
      </c>
      <c r="AG724">
        <v>5.71</v>
      </c>
      <c r="AH724">
        <v>91.5</v>
      </c>
      <c r="AI724">
        <v>94.3</v>
      </c>
      <c r="AJ724" s="31">
        <f t="shared" ca="1" si="12"/>
        <v>4</v>
      </c>
      <c r="AK724" s="32">
        <v>6.3063063063063058</v>
      </c>
      <c r="AL724" s="33">
        <v>0.99760000000002147</v>
      </c>
      <c r="AM724" s="26">
        <v>1</v>
      </c>
      <c r="AN724" s="26">
        <v>0</v>
      </c>
      <c r="AO724" s="26">
        <v>2</v>
      </c>
      <c r="AP724" s="26">
        <v>4</v>
      </c>
      <c r="AQ724" s="26">
        <v>0</v>
      </c>
      <c r="AR724">
        <v>1</v>
      </c>
      <c r="AS724">
        <v>0</v>
      </c>
      <c r="AT724">
        <v>6</v>
      </c>
      <c r="AU724">
        <v>0</v>
      </c>
    </row>
    <row r="725" spans="1:47" x14ac:dyDescent="0.25">
      <c r="A725" s="59">
        <v>41912</v>
      </c>
      <c r="B725" t="s">
        <v>321</v>
      </c>
      <c r="C725" t="s">
        <v>7</v>
      </c>
      <c r="D725" t="s">
        <v>11022</v>
      </c>
      <c r="E725" t="s">
        <v>323</v>
      </c>
      <c r="F725" t="s">
        <v>7068</v>
      </c>
      <c r="G725">
        <v>2</v>
      </c>
      <c r="H725">
        <v>24</v>
      </c>
      <c r="I725">
        <v>11</v>
      </c>
      <c r="J725">
        <v>6.6150000000000002</v>
      </c>
      <c r="K725">
        <v>682</v>
      </c>
      <c r="L725">
        <v>0</v>
      </c>
      <c r="M725">
        <v>0</v>
      </c>
      <c r="N725">
        <v>682</v>
      </c>
      <c r="O725">
        <v>3</v>
      </c>
      <c r="P725">
        <v>0.44</v>
      </c>
      <c r="Q725">
        <v>139</v>
      </c>
      <c r="R725">
        <v>139</v>
      </c>
      <c r="S725">
        <v>0</v>
      </c>
      <c r="T725">
        <v>0</v>
      </c>
      <c r="U725">
        <v>100</v>
      </c>
      <c r="V725">
        <v>99.56</v>
      </c>
      <c r="W725">
        <v>139</v>
      </c>
      <c r="X725">
        <v>7</v>
      </c>
      <c r="Y725">
        <v>5.04</v>
      </c>
      <c r="Z725">
        <v>175</v>
      </c>
      <c r="AA725">
        <v>175</v>
      </c>
      <c r="AB725">
        <v>100</v>
      </c>
      <c r="AC725">
        <v>194</v>
      </c>
      <c r="AD725">
        <v>193</v>
      </c>
      <c r="AE725">
        <v>99.48</v>
      </c>
      <c r="AF725">
        <v>1.83</v>
      </c>
      <c r="AG725">
        <v>0</v>
      </c>
      <c r="AH725">
        <v>27.6</v>
      </c>
      <c r="AI725">
        <v>0</v>
      </c>
      <c r="AJ725" s="31">
        <f t="shared" ca="1" si="12"/>
        <v>4</v>
      </c>
      <c r="AK725" s="32">
        <v>4.4585987261146496</v>
      </c>
      <c r="AL725" s="33">
        <v>0.61159999999999681</v>
      </c>
      <c r="AM725" s="26">
        <v>0</v>
      </c>
      <c r="AN725" s="26">
        <v>0</v>
      </c>
      <c r="AO725" s="26">
        <v>1</v>
      </c>
      <c r="AP725" s="26">
        <v>0</v>
      </c>
      <c r="AQ725" s="26">
        <v>0</v>
      </c>
      <c r="AR725">
        <v>1</v>
      </c>
      <c r="AS725">
        <v>0</v>
      </c>
      <c r="AT725">
        <v>1</v>
      </c>
      <c r="AU725">
        <v>0</v>
      </c>
    </row>
    <row r="726" spans="1:47" x14ac:dyDescent="0.25">
      <c r="A726" s="59">
        <v>41912</v>
      </c>
      <c r="B726" t="s">
        <v>321</v>
      </c>
      <c r="C726" t="s">
        <v>7</v>
      </c>
      <c r="D726" t="s">
        <v>11022</v>
      </c>
      <c r="E726" t="s">
        <v>323</v>
      </c>
      <c r="F726" t="s">
        <v>7070</v>
      </c>
      <c r="G726">
        <v>2</v>
      </c>
      <c r="H726">
        <v>24</v>
      </c>
      <c r="I726">
        <v>11</v>
      </c>
      <c r="J726">
        <v>6.6150000000000002</v>
      </c>
      <c r="K726">
        <v>5329</v>
      </c>
      <c r="L726">
        <v>145</v>
      </c>
      <c r="M726">
        <v>2.72</v>
      </c>
      <c r="N726">
        <v>5143</v>
      </c>
      <c r="O726">
        <v>24</v>
      </c>
      <c r="P726">
        <v>0.47</v>
      </c>
      <c r="Q726">
        <v>1041</v>
      </c>
      <c r="R726">
        <v>983</v>
      </c>
      <c r="S726">
        <v>0</v>
      </c>
      <c r="T726">
        <v>0</v>
      </c>
      <c r="U726">
        <v>94.43</v>
      </c>
      <c r="V726">
        <v>93.99</v>
      </c>
      <c r="W726">
        <v>983</v>
      </c>
      <c r="X726">
        <v>26</v>
      </c>
      <c r="Y726">
        <v>2.64</v>
      </c>
      <c r="Z726">
        <v>62</v>
      </c>
      <c r="AA726">
        <v>60</v>
      </c>
      <c r="AB726">
        <v>96.77</v>
      </c>
      <c r="AC726">
        <v>65</v>
      </c>
      <c r="AD726">
        <v>56</v>
      </c>
      <c r="AE726">
        <v>86.15</v>
      </c>
      <c r="AF726">
        <v>11.11</v>
      </c>
      <c r="AG726">
        <v>11.1</v>
      </c>
      <c r="AH726">
        <v>167.92</v>
      </c>
      <c r="AI726">
        <v>99.92</v>
      </c>
      <c r="AJ726" s="31">
        <f t="shared" ca="1" si="12"/>
        <v>4</v>
      </c>
      <c r="AK726" s="32">
        <v>2.6557711950970377</v>
      </c>
      <c r="AL726" s="33">
        <v>62.564100000000053</v>
      </c>
      <c r="AM726" s="26">
        <v>0</v>
      </c>
      <c r="AN726" s="26">
        <v>1</v>
      </c>
      <c r="AO726" s="26">
        <v>3</v>
      </c>
      <c r="AP726" s="26">
        <v>0</v>
      </c>
      <c r="AQ726" s="26">
        <v>1</v>
      </c>
      <c r="AR726">
        <v>1</v>
      </c>
      <c r="AS726">
        <v>1</v>
      </c>
      <c r="AT726">
        <v>1</v>
      </c>
      <c r="AU726">
        <v>4</v>
      </c>
    </row>
    <row r="727" spans="1:47" x14ac:dyDescent="0.25">
      <c r="A727" s="59">
        <v>41912</v>
      </c>
      <c r="B727" t="s">
        <v>321</v>
      </c>
      <c r="C727" t="s">
        <v>7</v>
      </c>
      <c r="D727" t="s">
        <v>360</v>
      </c>
      <c r="E727" t="s">
        <v>323</v>
      </c>
      <c r="F727" t="s">
        <v>7316</v>
      </c>
      <c r="G727">
        <v>2</v>
      </c>
      <c r="H727">
        <v>24</v>
      </c>
      <c r="I727">
        <v>11</v>
      </c>
      <c r="J727">
        <v>6.6150000000000002</v>
      </c>
      <c r="K727">
        <v>2623</v>
      </c>
      <c r="L727">
        <v>0</v>
      </c>
      <c r="M727">
        <v>0</v>
      </c>
      <c r="N727">
        <v>2623</v>
      </c>
      <c r="O727">
        <v>0</v>
      </c>
      <c r="P727">
        <v>0</v>
      </c>
      <c r="Q727">
        <v>304</v>
      </c>
      <c r="R727">
        <v>304</v>
      </c>
      <c r="S727">
        <v>0</v>
      </c>
      <c r="T727">
        <v>0</v>
      </c>
      <c r="U727">
        <v>100</v>
      </c>
      <c r="V727">
        <v>100</v>
      </c>
      <c r="W727">
        <v>304</v>
      </c>
      <c r="X727">
        <v>9</v>
      </c>
      <c r="Y727">
        <v>2.96</v>
      </c>
      <c r="Z727">
        <v>292</v>
      </c>
      <c r="AA727">
        <v>275</v>
      </c>
      <c r="AB727">
        <v>94.18</v>
      </c>
      <c r="AC727">
        <v>308</v>
      </c>
      <c r="AD727">
        <v>307</v>
      </c>
      <c r="AE727">
        <v>99.68</v>
      </c>
      <c r="AF727">
        <v>4.1500000000000004</v>
      </c>
      <c r="AG727">
        <v>3.11</v>
      </c>
      <c r="AH727">
        <v>62.78</v>
      </c>
      <c r="AI727">
        <v>74.81</v>
      </c>
      <c r="AJ727" s="31">
        <f t="shared" ca="1" si="12"/>
        <v>4</v>
      </c>
      <c r="AK727" s="32">
        <v>2.6785714285714284</v>
      </c>
      <c r="AL727" s="33">
        <v>0</v>
      </c>
      <c r="AM727" s="26">
        <v>0</v>
      </c>
      <c r="AN727" s="26">
        <v>0</v>
      </c>
      <c r="AO727" s="26">
        <v>1</v>
      </c>
      <c r="AP727" s="26">
        <v>0</v>
      </c>
      <c r="AQ727" s="26">
        <v>0</v>
      </c>
      <c r="AR727">
        <v>1</v>
      </c>
      <c r="AS727">
        <v>0</v>
      </c>
      <c r="AT727">
        <v>1</v>
      </c>
      <c r="AU727">
        <v>0</v>
      </c>
    </row>
    <row r="728" spans="1:47" x14ac:dyDescent="0.25">
      <c r="A728" s="59">
        <v>41912</v>
      </c>
      <c r="B728" t="s">
        <v>321</v>
      </c>
      <c r="C728" t="s">
        <v>7</v>
      </c>
      <c r="D728" t="s">
        <v>11023</v>
      </c>
      <c r="E728" t="s">
        <v>323</v>
      </c>
      <c r="F728" t="s">
        <v>7358</v>
      </c>
      <c r="G728">
        <v>2</v>
      </c>
      <c r="H728">
        <v>24</v>
      </c>
      <c r="I728">
        <v>11</v>
      </c>
      <c r="J728">
        <v>6.6150000000000002</v>
      </c>
      <c r="K728">
        <v>1390</v>
      </c>
      <c r="L728">
        <v>13</v>
      </c>
      <c r="M728">
        <v>0.94</v>
      </c>
      <c r="N728">
        <v>1377</v>
      </c>
      <c r="O728">
        <v>5</v>
      </c>
      <c r="P728">
        <v>0.36</v>
      </c>
      <c r="Q728">
        <v>476</v>
      </c>
      <c r="R728">
        <v>475</v>
      </c>
      <c r="S728">
        <v>0</v>
      </c>
      <c r="T728">
        <v>0</v>
      </c>
      <c r="U728">
        <v>99.79</v>
      </c>
      <c r="V728">
        <v>99.43</v>
      </c>
      <c r="W728">
        <v>475</v>
      </c>
      <c r="X728">
        <v>13</v>
      </c>
      <c r="Y728">
        <v>2.74</v>
      </c>
      <c r="Z728">
        <v>225</v>
      </c>
      <c r="AA728">
        <v>224</v>
      </c>
      <c r="AB728">
        <v>99.56</v>
      </c>
      <c r="AC728">
        <v>219</v>
      </c>
      <c r="AD728">
        <v>216</v>
      </c>
      <c r="AE728">
        <v>98.63</v>
      </c>
      <c r="AF728">
        <v>6.15</v>
      </c>
      <c r="AG728">
        <v>4.3499999999999996</v>
      </c>
      <c r="AH728">
        <v>93.03</v>
      </c>
      <c r="AI728">
        <v>70.62</v>
      </c>
      <c r="AJ728" s="31">
        <f t="shared" ca="1" si="12"/>
        <v>4</v>
      </c>
      <c r="AK728" s="32">
        <v>2.7837259100642395</v>
      </c>
      <c r="AL728" s="33">
        <v>2.7131999999999676</v>
      </c>
      <c r="AM728" s="26">
        <v>0</v>
      </c>
      <c r="AN728" s="26">
        <v>0</v>
      </c>
      <c r="AO728" s="26">
        <v>1</v>
      </c>
      <c r="AP728" s="26">
        <v>0</v>
      </c>
      <c r="AQ728" s="26">
        <v>0</v>
      </c>
      <c r="AR728">
        <v>1</v>
      </c>
      <c r="AS728">
        <v>0</v>
      </c>
      <c r="AT728">
        <v>1</v>
      </c>
      <c r="AU728">
        <v>0</v>
      </c>
    </row>
    <row r="729" spans="1:47" x14ac:dyDescent="0.25">
      <c r="A729" s="59">
        <v>41912</v>
      </c>
      <c r="B729" t="s">
        <v>321</v>
      </c>
      <c r="C729" t="s">
        <v>7</v>
      </c>
      <c r="D729" t="s">
        <v>11023</v>
      </c>
      <c r="E729" t="s">
        <v>323</v>
      </c>
      <c r="F729" t="s">
        <v>7362</v>
      </c>
      <c r="G729">
        <v>2</v>
      </c>
      <c r="H729">
        <v>24</v>
      </c>
      <c r="I729">
        <v>11</v>
      </c>
      <c r="J729">
        <v>6.6150000000000002</v>
      </c>
      <c r="K729">
        <v>2186</v>
      </c>
      <c r="L729">
        <v>11</v>
      </c>
      <c r="M729">
        <v>0.5</v>
      </c>
      <c r="N729">
        <v>2175</v>
      </c>
      <c r="O729">
        <v>12</v>
      </c>
      <c r="P729">
        <v>0.55000000000000004</v>
      </c>
      <c r="Q729">
        <v>641</v>
      </c>
      <c r="R729">
        <v>635</v>
      </c>
      <c r="S729">
        <v>0</v>
      </c>
      <c r="T729">
        <v>0</v>
      </c>
      <c r="U729">
        <v>99.06</v>
      </c>
      <c r="V729">
        <v>98.52</v>
      </c>
      <c r="W729">
        <v>635</v>
      </c>
      <c r="X729">
        <v>32</v>
      </c>
      <c r="Y729">
        <v>5.04</v>
      </c>
      <c r="Z729">
        <v>185</v>
      </c>
      <c r="AA729">
        <v>181</v>
      </c>
      <c r="AB729">
        <v>97.84</v>
      </c>
      <c r="AC729">
        <v>192</v>
      </c>
      <c r="AD729">
        <v>190</v>
      </c>
      <c r="AE729">
        <v>98.96</v>
      </c>
      <c r="AF729">
        <v>8.27</v>
      </c>
      <c r="AG729">
        <v>8.27</v>
      </c>
      <c r="AH729">
        <v>125.09</v>
      </c>
      <c r="AI729">
        <v>100</v>
      </c>
      <c r="AJ729" s="31">
        <f t="shared" ca="1" si="12"/>
        <v>4</v>
      </c>
      <c r="AK729" s="32">
        <v>4.9689440993788816</v>
      </c>
      <c r="AL729" s="33">
        <v>9.4868000000000254</v>
      </c>
      <c r="AM729" s="26">
        <v>0</v>
      </c>
      <c r="AN729" s="26">
        <v>0</v>
      </c>
      <c r="AO729" s="26">
        <v>1</v>
      </c>
      <c r="AP729" s="26">
        <v>0</v>
      </c>
      <c r="AQ729" s="26">
        <v>0</v>
      </c>
      <c r="AR729">
        <v>1</v>
      </c>
      <c r="AS729">
        <v>0</v>
      </c>
      <c r="AT729">
        <v>1</v>
      </c>
      <c r="AU729">
        <v>0</v>
      </c>
    </row>
    <row r="730" spans="1:47" x14ac:dyDescent="0.25">
      <c r="A730" s="59">
        <v>41912</v>
      </c>
      <c r="B730" t="s">
        <v>321</v>
      </c>
      <c r="C730" t="s">
        <v>11</v>
      </c>
      <c r="D730" t="s">
        <v>11024</v>
      </c>
      <c r="E730" t="s">
        <v>324</v>
      </c>
      <c r="F730" t="s">
        <v>7448</v>
      </c>
      <c r="G730">
        <v>2</v>
      </c>
      <c r="H730">
        <v>24</v>
      </c>
      <c r="I730">
        <v>11</v>
      </c>
      <c r="J730">
        <v>6.6150000000000002</v>
      </c>
      <c r="K730">
        <v>1441</v>
      </c>
      <c r="L730">
        <v>0</v>
      </c>
      <c r="M730">
        <v>0</v>
      </c>
      <c r="N730">
        <v>1441</v>
      </c>
      <c r="O730">
        <v>1</v>
      </c>
      <c r="P730">
        <v>7.0000000000000007E-2</v>
      </c>
      <c r="Q730">
        <v>593</v>
      </c>
      <c r="R730">
        <v>564</v>
      </c>
      <c r="S730">
        <v>0</v>
      </c>
      <c r="T730">
        <v>0</v>
      </c>
      <c r="U730">
        <v>95.11</v>
      </c>
      <c r="V730">
        <v>95.04</v>
      </c>
      <c r="W730">
        <v>564</v>
      </c>
      <c r="X730">
        <v>0</v>
      </c>
      <c r="Y730">
        <v>0</v>
      </c>
      <c r="Z730">
        <v>487</v>
      </c>
      <c r="AA730">
        <v>486</v>
      </c>
      <c r="AB730">
        <v>99.79</v>
      </c>
      <c r="AC730">
        <v>477</v>
      </c>
      <c r="AD730">
        <v>476</v>
      </c>
      <c r="AE730">
        <v>99.79</v>
      </c>
      <c r="AF730">
        <v>8.11</v>
      </c>
      <c r="AG730">
        <v>7</v>
      </c>
      <c r="AH730">
        <v>122.54</v>
      </c>
      <c r="AI730">
        <v>86.36</v>
      </c>
      <c r="AJ730" s="31">
        <f t="shared" ca="1" si="12"/>
        <v>4</v>
      </c>
      <c r="AK730" s="32">
        <v>0</v>
      </c>
      <c r="AL730" s="33">
        <v>29.412799999999962</v>
      </c>
      <c r="AM730" s="26">
        <v>0</v>
      </c>
      <c r="AN730" s="26">
        <v>0</v>
      </c>
      <c r="AO730" s="26">
        <v>1</v>
      </c>
      <c r="AP730" s="26">
        <v>0</v>
      </c>
      <c r="AQ730" s="26">
        <v>0</v>
      </c>
      <c r="AR730">
        <v>0</v>
      </c>
      <c r="AS730">
        <v>1</v>
      </c>
      <c r="AT730">
        <v>0</v>
      </c>
      <c r="AU730">
        <v>1</v>
      </c>
    </row>
    <row r="731" spans="1:47" x14ac:dyDescent="0.25">
      <c r="A731" s="59">
        <v>41912</v>
      </c>
      <c r="B731" t="s">
        <v>321</v>
      </c>
      <c r="C731" t="s">
        <v>11</v>
      </c>
      <c r="D731" t="s">
        <v>596</v>
      </c>
      <c r="E731" t="s">
        <v>324</v>
      </c>
      <c r="F731" t="s">
        <v>597</v>
      </c>
      <c r="G731">
        <v>2</v>
      </c>
      <c r="H731">
        <v>24</v>
      </c>
      <c r="I731">
        <v>11</v>
      </c>
      <c r="J731">
        <v>6.6150000000000002</v>
      </c>
      <c r="K731">
        <v>1428</v>
      </c>
      <c r="L731">
        <v>0</v>
      </c>
      <c r="M731">
        <v>0</v>
      </c>
      <c r="N731">
        <v>1428</v>
      </c>
      <c r="O731">
        <v>7</v>
      </c>
      <c r="P731">
        <v>0.49</v>
      </c>
      <c r="Q731">
        <v>438</v>
      </c>
      <c r="R731">
        <v>430</v>
      </c>
      <c r="S731">
        <v>0</v>
      </c>
      <c r="T731">
        <v>0</v>
      </c>
      <c r="U731">
        <v>98.17</v>
      </c>
      <c r="V731">
        <v>97.69</v>
      </c>
      <c r="W731">
        <v>430</v>
      </c>
      <c r="X731">
        <v>2</v>
      </c>
      <c r="Y731">
        <v>0.47</v>
      </c>
      <c r="Z731">
        <v>285</v>
      </c>
      <c r="AA731">
        <v>284</v>
      </c>
      <c r="AB731">
        <v>99.65</v>
      </c>
      <c r="AC731">
        <v>274</v>
      </c>
      <c r="AD731">
        <v>266</v>
      </c>
      <c r="AE731">
        <v>97.08</v>
      </c>
      <c r="AF731">
        <v>8.0500000000000007</v>
      </c>
      <c r="AG731">
        <v>7.98</v>
      </c>
      <c r="AH731">
        <v>121.63</v>
      </c>
      <c r="AI731">
        <v>99.2</v>
      </c>
      <c r="AJ731" s="31">
        <f t="shared" ca="1" si="12"/>
        <v>4</v>
      </c>
      <c r="AK731" s="32">
        <v>0.48543689320388345</v>
      </c>
      <c r="AL731" s="33">
        <v>10.11780000000001</v>
      </c>
      <c r="AM731" s="26">
        <v>0</v>
      </c>
      <c r="AN731" s="26">
        <v>0</v>
      </c>
      <c r="AO731" s="26">
        <v>1</v>
      </c>
      <c r="AP731" s="26">
        <v>0</v>
      </c>
      <c r="AQ731" s="26">
        <v>1</v>
      </c>
      <c r="AR731">
        <v>0</v>
      </c>
      <c r="AS731">
        <v>1</v>
      </c>
      <c r="AT731">
        <v>1</v>
      </c>
      <c r="AU731">
        <v>6</v>
      </c>
    </row>
    <row r="732" spans="1:47" x14ac:dyDescent="0.25">
      <c r="A732" s="59">
        <v>41912</v>
      </c>
      <c r="B732" t="s">
        <v>321</v>
      </c>
      <c r="C732" t="s">
        <v>11</v>
      </c>
      <c r="D732" t="s">
        <v>596</v>
      </c>
      <c r="E732" t="s">
        <v>324</v>
      </c>
      <c r="F732" t="s">
        <v>957</v>
      </c>
      <c r="G732">
        <v>4</v>
      </c>
      <c r="H732">
        <v>56</v>
      </c>
      <c r="I732">
        <v>23</v>
      </c>
      <c r="J732">
        <v>16.63</v>
      </c>
      <c r="K732">
        <v>2201</v>
      </c>
      <c r="L732">
        <v>0</v>
      </c>
      <c r="M732">
        <v>0</v>
      </c>
      <c r="N732">
        <v>2201</v>
      </c>
      <c r="O732">
        <v>22</v>
      </c>
      <c r="P732">
        <v>1</v>
      </c>
      <c r="Q732">
        <v>965</v>
      </c>
      <c r="R732">
        <v>936</v>
      </c>
      <c r="S732">
        <v>2</v>
      </c>
      <c r="T732">
        <v>0.21</v>
      </c>
      <c r="U732">
        <v>96.99</v>
      </c>
      <c r="V732">
        <v>96.03</v>
      </c>
      <c r="W732">
        <v>936</v>
      </c>
      <c r="X732">
        <v>29</v>
      </c>
      <c r="Y732">
        <v>3.1</v>
      </c>
      <c r="Z732">
        <v>171</v>
      </c>
      <c r="AA732">
        <v>171</v>
      </c>
      <c r="AB732">
        <v>100</v>
      </c>
      <c r="AC732">
        <v>161</v>
      </c>
      <c r="AD732">
        <v>160</v>
      </c>
      <c r="AE732">
        <v>99.38</v>
      </c>
      <c r="AF732">
        <v>12.93</v>
      </c>
      <c r="AG732">
        <v>12.83</v>
      </c>
      <c r="AH732">
        <v>77.739999999999995</v>
      </c>
      <c r="AI732">
        <v>99.21</v>
      </c>
      <c r="AJ732" s="31">
        <f t="shared" ca="1" si="12"/>
        <v>4</v>
      </c>
      <c r="AK732" s="32">
        <v>3.1351351351351351</v>
      </c>
      <c r="AL732" s="33">
        <v>38.31049999999999</v>
      </c>
      <c r="AM732" s="26">
        <v>0</v>
      </c>
      <c r="AN732" s="26">
        <v>0</v>
      </c>
      <c r="AO732" s="26">
        <v>2</v>
      </c>
      <c r="AP732" s="26">
        <v>0</v>
      </c>
      <c r="AQ732" s="26">
        <v>2</v>
      </c>
      <c r="AR732">
        <v>1</v>
      </c>
      <c r="AS732">
        <v>1</v>
      </c>
      <c r="AT732">
        <v>5</v>
      </c>
      <c r="AU732">
        <v>7</v>
      </c>
    </row>
    <row r="733" spans="1:47" x14ac:dyDescent="0.25">
      <c r="A733" s="59">
        <v>41912</v>
      </c>
      <c r="B733" t="s">
        <v>321</v>
      </c>
      <c r="C733" t="s">
        <v>11</v>
      </c>
      <c r="D733" t="s">
        <v>959</v>
      </c>
      <c r="E733" t="s">
        <v>324</v>
      </c>
      <c r="F733" t="s">
        <v>1040</v>
      </c>
      <c r="G733">
        <v>2</v>
      </c>
      <c r="H733">
        <v>24</v>
      </c>
      <c r="I733">
        <v>11</v>
      </c>
      <c r="J733">
        <v>6.6150000000000002</v>
      </c>
      <c r="K733">
        <v>2051</v>
      </c>
      <c r="L733">
        <v>0</v>
      </c>
      <c r="M733">
        <v>0</v>
      </c>
      <c r="N733">
        <v>2051</v>
      </c>
      <c r="O733">
        <v>18</v>
      </c>
      <c r="P733">
        <v>0.88</v>
      </c>
      <c r="Q733">
        <v>297</v>
      </c>
      <c r="R733">
        <v>293</v>
      </c>
      <c r="S733">
        <v>0</v>
      </c>
      <c r="T733">
        <v>0</v>
      </c>
      <c r="U733">
        <v>98.65</v>
      </c>
      <c r="V733">
        <v>97.79</v>
      </c>
      <c r="W733">
        <v>293</v>
      </c>
      <c r="X733">
        <v>0</v>
      </c>
      <c r="Y733">
        <v>0</v>
      </c>
      <c r="Z733">
        <v>156</v>
      </c>
      <c r="AA733">
        <v>153</v>
      </c>
      <c r="AB733">
        <v>98.08</v>
      </c>
      <c r="AC733">
        <v>151</v>
      </c>
      <c r="AD733">
        <v>151</v>
      </c>
      <c r="AE733">
        <v>100</v>
      </c>
      <c r="AF733">
        <v>5.95</v>
      </c>
      <c r="AG733">
        <v>0.85</v>
      </c>
      <c r="AH733">
        <v>89.89</v>
      </c>
      <c r="AI733">
        <v>14.36</v>
      </c>
      <c r="AJ733" s="31">
        <f t="shared" ca="1" si="12"/>
        <v>4</v>
      </c>
      <c r="AK733" s="32">
        <v>0</v>
      </c>
      <c r="AL733" s="33">
        <v>6.5636999999999821</v>
      </c>
      <c r="AM733" s="26">
        <v>0</v>
      </c>
      <c r="AN733" s="26">
        <v>0</v>
      </c>
      <c r="AO733" s="26">
        <v>1</v>
      </c>
      <c r="AP733" s="26">
        <v>0</v>
      </c>
      <c r="AQ733" s="26">
        <v>0</v>
      </c>
      <c r="AR733">
        <v>0</v>
      </c>
      <c r="AS733">
        <v>1</v>
      </c>
      <c r="AT733">
        <v>0</v>
      </c>
      <c r="AU733">
        <v>3</v>
      </c>
    </row>
    <row r="734" spans="1:47" x14ac:dyDescent="0.25">
      <c r="A734" s="59">
        <v>41912</v>
      </c>
      <c r="B734" t="s">
        <v>321</v>
      </c>
      <c r="C734" t="s">
        <v>11</v>
      </c>
      <c r="D734" t="s">
        <v>599</v>
      </c>
      <c r="E734" t="s">
        <v>324</v>
      </c>
      <c r="F734" t="s">
        <v>7870</v>
      </c>
      <c r="G734">
        <v>4</v>
      </c>
      <c r="H734">
        <v>56</v>
      </c>
      <c r="I734">
        <v>23</v>
      </c>
      <c r="J734">
        <v>16.63</v>
      </c>
      <c r="K734">
        <v>5221</v>
      </c>
      <c r="L734">
        <v>0</v>
      </c>
      <c r="M734">
        <v>0</v>
      </c>
      <c r="N734">
        <v>5221</v>
      </c>
      <c r="O734">
        <v>59</v>
      </c>
      <c r="P734">
        <v>1.1299999999999999</v>
      </c>
      <c r="Q734">
        <v>1391</v>
      </c>
      <c r="R734">
        <v>1369</v>
      </c>
      <c r="S734">
        <v>0</v>
      </c>
      <c r="T734">
        <v>0</v>
      </c>
      <c r="U734">
        <v>98.42</v>
      </c>
      <c r="V734">
        <v>97.31</v>
      </c>
      <c r="W734">
        <v>1369</v>
      </c>
      <c r="X734">
        <v>13</v>
      </c>
      <c r="Y734">
        <v>0.95</v>
      </c>
      <c r="Z734">
        <v>414</v>
      </c>
      <c r="AA734">
        <v>383</v>
      </c>
      <c r="AB734">
        <v>92.51</v>
      </c>
      <c r="AC734">
        <v>360</v>
      </c>
      <c r="AD734">
        <v>357</v>
      </c>
      <c r="AE734">
        <v>99.17</v>
      </c>
      <c r="AF734">
        <v>18.68</v>
      </c>
      <c r="AG734">
        <v>18.649999999999999</v>
      </c>
      <c r="AH734">
        <v>112.32</v>
      </c>
      <c r="AI734">
        <v>99.86</v>
      </c>
      <c r="AJ734" s="31">
        <f t="shared" ca="1" si="12"/>
        <v>4</v>
      </c>
      <c r="AK734" s="32">
        <v>0.96798212956068497</v>
      </c>
      <c r="AL734" s="33">
        <v>37.417899999999968</v>
      </c>
      <c r="AM734" s="26">
        <v>0</v>
      </c>
      <c r="AN734" s="26">
        <v>0</v>
      </c>
      <c r="AO734" s="26">
        <v>1</v>
      </c>
      <c r="AP734" s="26">
        <v>0</v>
      </c>
      <c r="AQ734" s="26">
        <v>0</v>
      </c>
      <c r="AR734">
        <v>0</v>
      </c>
      <c r="AS734">
        <v>1</v>
      </c>
      <c r="AT734">
        <v>0</v>
      </c>
      <c r="AU734">
        <v>1</v>
      </c>
    </row>
    <row r="735" spans="1:47" x14ac:dyDescent="0.25">
      <c r="A735" s="59">
        <v>41912</v>
      </c>
      <c r="B735" t="s">
        <v>321</v>
      </c>
      <c r="C735" t="s">
        <v>11</v>
      </c>
      <c r="D735" t="s">
        <v>599</v>
      </c>
      <c r="E735" t="s">
        <v>324</v>
      </c>
      <c r="F735" t="s">
        <v>7872</v>
      </c>
      <c r="G735">
        <v>2</v>
      </c>
      <c r="H735">
        <v>24</v>
      </c>
      <c r="I735">
        <v>11</v>
      </c>
      <c r="J735">
        <v>6.6150000000000002</v>
      </c>
      <c r="K735">
        <v>1803</v>
      </c>
      <c r="L735">
        <v>0</v>
      </c>
      <c r="M735">
        <v>0</v>
      </c>
      <c r="N735">
        <v>1803</v>
      </c>
      <c r="O735">
        <v>18</v>
      </c>
      <c r="P735">
        <v>1</v>
      </c>
      <c r="Q735">
        <v>554</v>
      </c>
      <c r="R735">
        <v>547</v>
      </c>
      <c r="S735">
        <v>0</v>
      </c>
      <c r="T735">
        <v>0</v>
      </c>
      <c r="U735">
        <v>98.74</v>
      </c>
      <c r="V735">
        <v>97.75</v>
      </c>
      <c r="W735">
        <v>547</v>
      </c>
      <c r="X735">
        <v>5</v>
      </c>
      <c r="Y735">
        <v>0.91</v>
      </c>
      <c r="Z735">
        <v>378</v>
      </c>
      <c r="AA735">
        <v>374</v>
      </c>
      <c r="AB735">
        <v>98.94</v>
      </c>
      <c r="AC735">
        <v>438</v>
      </c>
      <c r="AD735">
        <v>406</v>
      </c>
      <c r="AE735">
        <v>92.69</v>
      </c>
      <c r="AF735">
        <v>8.6999999999999993</v>
      </c>
      <c r="AG735">
        <v>4.54</v>
      </c>
      <c r="AH735">
        <v>131.53</v>
      </c>
      <c r="AI735">
        <v>52.14</v>
      </c>
      <c r="AJ735" s="31">
        <f t="shared" ca="1" si="12"/>
        <v>4</v>
      </c>
      <c r="AK735" s="32">
        <v>0.86355785837651122</v>
      </c>
      <c r="AL735" s="33">
        <v>12.465</v>
      </c>
      <c r="AM735" s="26">
        <v>0</v>
      </c>
      <c r="AN735" s="26">
        <v>0</v>
      </c>
      <c r="AO735" s="26">
        <v>1</v>
      </c>
      <c r="AP735" s="26">
        <v>0</v>
      </c>
      <c r="AQ735" s="26">
        <v>0</v>
      </c>
      <c r="AR735">
        <v>0</v>
      </c>
      <c r="AS735">
        <v>1</v>
      </c>
      <c r="AT735">
        <v>0</v>
      </c>
      <c r="AU735">
        <v>1</v>
      </c>
    </row>
    <row r="736" spans="1:47" x14ac:dyDescent="0.25">
      <c r="A736" s="59">
        <v>41912</v>
      </c>
      <c r="B736" t="s">
        <v>321</v>
      </c>
      <c r="C736" t="s">
        <v>11</v>
      </c>
      <c r="D736" t="s">
        <v>11025</v>
      </c>
      <c r="E736" t="s">
        <v>324</v>
      </c>
      <c r="F736" t="s">
        <v>7878</v>
      </c>
      <c r="G736">
        <v>2</v>
      </c>
      <c r="H736">
        <v>32</v>
      </c>
      <c r="I736">
        <v>10</v>
      </c>
      <c r="J736">
        <v>5.8419999999999996</v>
      </c>
      <c r="K736">
        <v>1264</v>
      </c>
      <c r="L736">
        <v>0</v>
      </c>
      <c r="M736">
        <v>0</v>
      </c>
      <c r="N736">
        <v>1265</v>
      </c>
      <c r="O736">
        <v>0</v>
      </c>
      <c r="P736">
        <v>0</v>
      </c>
      <c r="Q736">
        <v>412</v>
      </c>
      <c r="R736">
        <v>396</v>
      </c>
      <c r="S736">
        <v>0</v>
      </c>
      <c r="T736">
        <v>0</v>
      </c>
      <c r="U736">
        <v>96.12</v>
      </c>
      <c r="V736">
        <v>96.12</v>
      </c>
      <c r="W736">
        <v>396</v>
      </c>
      <c r="X736">
        <v>3</v>
      </c>
      <c r="Y736">
        <v>0.76</v>
      </c>
      <c r="Z736">
        <v>501</v>
      </c>
      <c r="AA736">
        <v>499</v>
      </c>
      <c r="AB736">
        <v>99.6</v>
      </c>
      <c r="AC736">
        <v>493</v>
      </c>
      <c r="AD736">
        <v>493</v>
      </c>
      <c r="AE736">
        <v>100</v>
      </c>
      <c r="AF736">
        <v>5.68</v>
      </c>
      <c r="AG736">
        <v>5.4</v>
      </c>
      <c r="AH736">
        <v>97.31</v>
      </c>
      <c r="AI736">
        <v>94.93</v>
      </c>
      <c r="AJ736" s="31">
        <f t="shared" ca="1" si="12"/>
        <v>4</v>
      </c>
      <c r="AK736" s="32">
        <v>0.76923076923076927</v>
      </c>
      <c r="AL736" s="33">
        <v>15.985599999999982</v>
      </c>
      <c r="AM736" s="26">
        <v>0</v>
      </c>
      <c r="AN736" s="26">
        <v>0</v>
      </c>
      <c r="AO736" s="26">
        <v>1</v>
      </c>
      <c r="AP736" s="26">
        <v>0</v>
      </c>
      <c r="AQ736" s="26">
        <v>0</v>
      </c>
      <c r="AR736">
        <v>0</v>
      </c>
      <c r="AS736">
        <v>1</v>
      </c>
      <c r="AT736">
        <v>0</v>
      </c>
      <c r="AU736">
        <v>1</v>
      </c>
    </row>
    <row r="737" spans="1:47" x14ac:dyDescent="0.25">
      <c r="A737" s="59">
        <v>41912</v>
      </c>
      <c r="B737" t="s">
        <v>321</v>
      </c>
      <c r="C737" t="s">
        <v>11</v>
      </c>
      <c r="D737" t="s">
        <v>601</v>
      </c>
      <c r="E737" t="s">
        <v>324</v>
      </c>
      <c r="F737" t="s">
        <v>602</v>
      </c>
      <c r="G737">
        <v>6</v>
      </c>
      <c r="H737">
        <v>88</v>
      </c>
      <c r="I737">
        <v>35</v>
      </c>
      <c r="J737">
        <v>27.34</v>
      </c>
      <c r="K737">
        <v>9657</v>
      </c>
      <c r="L737">
        <v>0</v>
      </c>
      <c r="M737">
        <v>0</v>
      </c>
      <c r="N737">
        <v>9657</v>
      </c>
      <c r="O737">
        <v>183</v>
      </c>
      <c r="P737">
        <v>1.89</v>
      </c>
      <c r="Q737">
        <v>3124</v>
      </c>
      <c r="R737">
        <v>3088</v>
      </c>
      <c r="S737">
        <v>1</v>
      </c>
      <c r="T737">
        <v>0.03</v>
      </c>
      <c r="U737">
        <v>98.85</v>
      </c>
      <c r="V737">
        <v>96.97</v>
      </c>
      <c r="W737">
        <v>3088</v>
      </c>
      <c r="X737">
        <v>37</v>
      </c>
      <c r="Y737">
        <v>1.2</v>
      </c>
      <c r="Z737">
        <v>108</v>
      </c>
      <c r="AA737">
        <v>104</v>
      </c>
      <c r="AB737">
        <v>96.3</v>
      </c>
      <c r="AC737">
        <v>101</v>
      </c>
      <c r="AD737">
        <v>100</v>
      </c>
      <c r="AE737">
        <v>99.01</v>
      </c>
      <c r="AF737">
        <v>47.39</v>
      </c>
      <c r="AG737">
        <v>47.31</v>
      </c>
      <c r="AH737">
        <v>173.34</v>
      </c>
      <c r="AI737">
        <v>99.84</v>
      </c>
      <c r="AJ737" s="31">
        <f t="shared" ca="1" si="12"/>
        <v>4</v>
      </c>
      <c r="AK737" s="32">
        <v>1.1997405966277563</v>
      </c>
      <c r="AL737" s="33">
        <v>94.657200000000032</v>
      </c>
      <c r="AM737" s="26">
        <v>0</v>
      </c>
      <c r="AN737" s="26">
        <v>0</v>
      </c>
      <c r="AO737" s="26">
        <v>1</v>
      </c>
      <c r="AP737" s="26">
        <v>0</v>
      </c>
      <c r="AQ737" s="26">
        <v>2</v>
      </c>
      <c r="AR737">
        <v>0</v>
      </c>
      <c r="AS737">
        <v>1</v>
      </c>
      <c r="AT737">
        <v>0</v>
      </c>
      <c r="AU737">
        <v>4</v>
      </c>
    </row>
    <row r="738" spans="1:47" x14ac:dyDescent="0.25">
      <c r="A738" s="59">
        <v>41912</v>
      </c>
      <c r="B738" t="s">
        <v>321</v>
      </c>
      <c r="C738" t="s">
        <v>11</v>
      </c>
      <c r="D738" t="s">
        <v>10560</v>
      </c>
      <c r="E738" t="s">
        <v>324</v>
      </c>
      <c r="F738" t="s">
        <v>7918</v>
      </c>
      <c r="G738">
        <v>6</v>
      </c>
      <c r="H738">
        <v>88</v>
      </c>
      <c r="I738">
        <v>35</v>
      </c>
      <c r="J738">
        <v>27.34</v>
      </c>
      <c r="K738">
        <v>2931</v>
      </c>
      <c r="L738">
        <v>0</v>
      </c>
      <c r="M738">
        <v>0</v>
      </c>
      <c r="N738">
        <v>2931</v>
      </c>
      <c r="O738">
        <v>60</v>
      </c>
      <c r="P738">
        <v>2.0499999999999998</v>
      </c>
      <c r="Q738">
        <v>708</v>
      </c>
      <c r="R738">
        <v>695</v>
      </c>
      <c r="S738">
        <v>0</v>
      </c>
      <c r="T738">
        <v>0</v>
      </c>
      <c r="U738">
        <v>98.16</v>
      </c>
      <c r="V738">
        <v>96.15</v>
      </c>
      <c r="W738">
        <v>695</v>
      </c>
      <c r="X738">
        <v>6</v>
      </c>
      <c r="Y738">
        <v>0.86</v>
      </c>
      <c r="Z738">
        <v>362</v>
      </c>
      <c r="AA738">
        <v>359</v>
      </c>
      <c r="AB738">
        <v>99.17</v>
      </c>
      <c r="AC738">
        <v>353</v>
      </c>
      <c r="AD738">
        <v>350</v>
      </c>
      <c r="AE738">
        <v>99.15</v>
      </c>
      <c r="AF738">
        <v>10.42</v>
      </c>
      <c r="AG738">
        <v>6.38</v>
      </c>
      <c r="AH738">
        <v>38.130000000000003</v>
      </c>
      <c r="AI738">
        <v>61.19</v>
      </c>
      <c r="AJ738" s="31">
        <f t="shared" ca="1" si="12"/>
        <v>4</v>
      </c>
      <c r="AK738" s="32">
        <v>0.87463556851311952</v>
      </c>
      <c r="AL738" s="33">
        <v>27.25799999999996</v>
      </c>
      <c r="AM738" s="26">
        <v>0</v>
      </c>
      <c r="AN738" s="26">
        <v>0</v>
      </c>
      <c r="AO738" s="26">
        <v>1</v>
      </c>
      <c r="AP738" s="26">
        <v>0</v>
      </c>
      <c r="AQ738" s="26">
        <v>0</v>
      </c>
      <c r="AR738">
        <v>0</v>
      </c>
      <c r="AS738">
        <v>1</v>
      </c>
      <c r="AT738">
        <v>0</v>
      </c>
      <c r="AU738">
        <v>2</v>
      </c>
    </row>
    <row r="739" spans="1:47" x14ac:dyDescent="0.25">
      <c r="A739" s="59">
        <v>41912</v>
      </c>
      <c r="B739" t="s">
        <v>321</v>
      </c>
      <c r="C739" t="s">
        <v>11</v>
      </c>
      <c r="D739" t="s">
        <v>11026</v>
      </c>
      <c r="E739" t="s">
        <v>324</v>
      </c>
      <c r="F739" t="s">
        <v>7944</v>
      </c>
      <c r="G739">
        <v>2</v>
      </c>
      <c r="H739">
        <v>24</v>
      </c>
      <c r="I739">
        <v>11</v>
      </c>
      <c r="J739">
        <v>6.6150000000000002</v>
      </c>
      <c r="K739">
        <v>1121</v>
      </c>
      <c r="L739">
        <v>0</v>
      </c>
      <c r="M739">
        <v>0</v>
      </c>
      <c r="N739">
        <v>1121</v>
      </c>
      <c r="O739">
        <v>9</v>
      </c>
      <c r="P739">
        <v>0.8</v>
      </c>
      <c r="Q739">
        <v>377</v>
      </c>
      <c r="R739">
        <v>372</v>
      </c>
      <c r="S739">
        <v>0</v>
      </c>
      <c r="T739">
        <v>0</v>
      </c>
      <c r="U739">
        <v>98.67</v>
      </c>
      <c r="V739">
        <v>97.88</v>
      </c>
      <c r="W739">
        <v>372</v>
      </c>
      <c r="X739">
        <v>2</v>
      </c>
      <c r="Y739">
        <v>0.54</v>
      </c>
      <c r="Z739">
        <v>65</v>
      </c>
      <c r="AA739">
        <v>63</v>
      </c>
      <c r="AB739">
        <v>96.92</v>
      </c>
      <c r="AC739">
        <v>60</v>
      </c>
      <c r="AD739">
        <v>58</v>
      </c>
      <c r="AE739">
        <v>96.67</v>
      </c>
      <c r="AF739">
        <v>6.51</v>
      </c>
      <c r="AG739">
        <v>5.33</v>
      </c>
      <c r="AH739">
        <v>98.35</v>
      </c>
      <c r="AI739">
        <v>81.96</v>
      </c>
      <c r="AJ739" s="31">
        <f t="shared" ca="1" si="12"/>
        <v>4</v>
      </c>
      <c r="AK739" s="32">
        <v>0.54495912806539504</v>
      </c>
      <c r="AL739" s="33">
        <v>7.9924000000000168</v>
      </c>
      <c r="AM739" s="26">
        <v>0</v>
      </c>
      <c r="AN739" s="26">
        <v>0</v>
      </c>
      <c r="AO739" s="26">
        <v>1</v>
      </c>
      <c r="AP739" s="26">
        <v>0</v>
      </c>
      <c r="AQ739" s="26">
        <v>0</v>
      </c>
      <c r="AR739">
        <v>0</v>
      </c>
      <c r="AS739">
        <v>1</v>
      </c>
      <c r="AT739">
        <v>0</v>
      </c>
      <c r="AU739">
        <v>1</v>
      </c>
    </row>
    <row r="740" spans="1:47" x14ac:dyDescent="0.25">
      <c r="A740" s="59">
        <v>41912</v>
      </c>
      <c r="B740" t="s">
        <v>321</v>
      </c>
      <c r="C740" t="s">
        <v>11</v>
      </c>
      <c r="D740" t="s">
        <v>425</v>
      </c>
      <c r="E740" t="s">
        <v>324</v>
      </c>
      <c r="F740" t="s">
        <v>426</v>
      </c>
      <c r="G740">
        <v>4</v>
      </c>
      <c r="H740">
        <v>56</v>
      </c>
      <c r="I740">
        <v>23</v>
      </c>
      <c r="J740">
        <v>16.63</v>
      </c>
      <c r="K740">
        <v>3600</v>
      </c>
      <c r="L740">
        <v>0</v>
      </c>
      <c r="M740">
        <v>0</v>
      </c>
      <c r="N740">
        <v>3589</v>
      </c>
      <c r="O740">
        <v>11</v>
      </c>
      <c r="P740">
        <v>0.31</v>
      </c>
      <c r="Q740">
        <v>1549</v>
      </c>
      <c r="R740">
        <v>1520</v>
      </c>
      <c r="S740">
        <v>0</v>
      </c>
      <c r="T740">
        <v>0</v>
      </c>
      <c r="U740">
        <v>98.13</v>
      </c>
      <c r="V740">
        <v>97.83</v>
      </c>
      <c r="W740">
        <v>1520</v>
      </c>
      <c r="X740">
        <v>7</v>
      </c>
      <c r="Y740">
        <v>0.46</v>
      </c>
      <c r="Z740">
        <v>434</v>
      </c>
      <c r="AA740">
        <v>420</v>
      </c>
      <c r="AB740">
        <v>96.77</v>
      </c>
      <c r="AC740">
        <v>430</v>
      </c>
      <c r="AD740">
        <v>416</v>
      </c>
      <c r="AE740">
        <v>96.74</v>
      </c>
      <c r="AF740">
        <v>20.350000000000001</v>
      </c>
      <c r="AG740">
        <v>11.88</v>
      </c>
      <c r="AH740">
        <v>122.37</v>
      </c>
      <c r="AI740">
        <v>58.37</v>
      </c>
      <c r="AJ740" s="31">
        <f t="shared" ca="1" si="12"/>
        <v>4</v>
      </c>
      <c r="AK740" s="32">
        <v>0.46174142480211083</v>
      </c>
      <c r="AL740" s="33">
        <v>33.613300000000024</v>
      </c>
      <c r="AM740" s="26">
        <v>0</v>
      </c>
      <c r="AN740" s="26">
        <v>0</v>
      </c>
      <c r="AO740" s="26">
        <v>1</v>
      </c>
      <c r="AP740" s="26">
        <v>0</v>
      </c>
      <c r="AQ740" s="26">
        <v>0</v>
      </c>
      <c r="AR740">
        <v>0</v>
      </c>
      <c r="AS740">
        <v>1</v>
      </c>
      <c r="AT740">
        <v>0</v>
      </c>
      <c r="AU740">
        <v>6</v>
      </c>
    </row>
    <row r="741" spans="1:47" x14ac:dyDescent="0.25">
      <c r="A741" s="59">
        <v>41912</v>
      </c>
      <c r="B741" t="s">
        <v>321</v>
      </c>
      <c r="C741" t="s">
        <v>11</v>
      </c>
      <c r="D741" t="s">
        <v>425</v>
      </c>
      <c r="E741" t="s">
        <v>324</v>
      </c>
      <c r="F741" t="s">
        <v>603</v>
      </c>
      <c r="G741">
        <v>2</v>
      </c>
      <c r="H741">
        <v>24</v>
      </c>
      <c r="I741">
        <v>11</v>
      </c>
      <c r="J741">
        <v>6.6150000000000002</v>
      </c>
      <c r="K741">
        <v>2019</v>
      </c>
      <c r="L741">
        <v>0</v>
      </c>
      <c r="M741">
        <v>0</v>
      </c>
      <c r="N741">
        <v>1970</v>
      </c>
      <c r="O741">
        <v>3</v>
      </c>
      <c r="P741">
        <v>0.15</v>
      </c>
      <c r="Q741">
        <v>910</v>
      </c>
      <c r="R741">
        <v>849</v>
      </c>
      <c r="S741">
        <v>0</v>
      </c>
      <c r="T741">
        <v>0</v>
      </c>
      <c r="U741">
        <v>93.3</v>
      </c>
      <c r="V741">
        <v>93.15</v>
      </c>
      <c r="W741">
        <v>849</v>
      </c>
      <c r="X741">
        <v>7</v>
      </c>
      <c r="Y741">
        <v>0.82</v>
      </c>
      <c r="Z741">
        <v>154</v>
      </c>
      <c r="AA741">
        <v>141</v>
      </c>
      <c r="AB741">
        <v>91.56</v>
      </c>
      <c r="AC741">
        <v>156</v>
      </c>
      <c r="AD741">
        <v>139</v>
      </c>
      <c r="AE741">
        <v>89.1</v>
      </c>
      <c r="AF741">
        <v>11.29</v>
      </c>
      <c r="AG741">
        <v>11.24</v>
      </c>
      <c r="AH741">
        <v>170.73</v>
      </c>
      <c r="AI741">
        <v>99.56</v>
      </c>
      <c r="AJ741" s="31">
        <f t="shared" ca="1" si="12"/>
        <v>4</v>
      </c>
      <c r="AK741" s="32">
        <v>0.82644628099173556</v>
      </c>
      <c r="AL741" s="33">
        <v>62.334999999999944</v>
      </c>
      <c r="AM741" s="26">
        <v>0</v>
      </c>
      <c r="AN741" s="26">
        <v>1</v>
      </c>
      <c r="AO741" s="26">
        <v>2</v>
      </c>
      <c r="AP741" s="26">
        <v>0</v>
      </c>
      <c r="AQ741" s="26">
        <v>6</v>
      </c>
      <c r="AR741">
        <v>0</v>
      </c>
      <c r="AS741">
        <v>1</v>
      </c>
      <c r="AT741">
        <v>1</v>
      </c>
      <c r="AU741">
        <v>7</v>
      </c>
    </row>
    <row r="742" spans="1:47" x14ac:dyDescent="0.25">
      <c r="A742" s="59">
        <v>41912</v>
      </c>
      <c r="B742" t="s">
        <v>321</v>
      </c>
      <c r="C742" t="s">
        <v>11</v>
      </c>
      <c r="D742" t="s">
        <v>327</v>
      </c>
      <c r="E742" t="s">
        <v>324</v>
      </c>
      <c r="F742" t="s">
        <v>328</v>
      </c>
      <c r="G742">
        <v>4</v>
      </c>
      <c r="H742">
        <v>56</v>
      </c>
      <c r="I742">
        <v>23</v>
      </c>
      <c r="J742">
        <v>16.63</v>
      </c>
      <c r="K742">
        <v>4410</v>
      </c>
      <c r="L742">
        <v>0</v>
      </c>
      <c r="M742">
        <v>0</v>
      </c>
      <c r="N742">
        <v>4401</v>
      </c>
      <c r="O742">
        <v>33</v>
      </c>
      <c r="P742">
        <v>0.75</v>
      </c>
      <c r="Q742">
        <v>1797</v>
      </c>
      <c r="R742">
        <v>1698</v>
      </c>
      <c r="S742">
        <v>0</v>
      </c>
      <c r="T742">
        <v>0</v>
      </c>
      <c r="U742">
        <v>94.49</v>
      </c>
      <c r="V742">
        <v>93.78</v>
      </c>
      <c r="W742">
        <v>1698</v>
      </c>
      <c r="X742">
        <v>33</v>
      </c>
      <c r="Y742">
        <v>1.94</v>
      </c>
      <c r="Z742">
        <v>554</v>
      </c>
      <c r="AA742">
        <v>538</v>
      </c>
      <c r="AB742">
        <v>97.11</v>
      </c>
      <c r="AC742">
        <v>599</v>
      </c>
      <c r="AD742">
        <v>581</v>
      </c>
      <c r="AE742">
        <v>96.99</v>
      </c>
      <c r="AF742">
        <v>16.36</v>
      </c>
      <c r="AG742">
        <v>11.87</v>
      </c>
      <c r="AH742">
        <v>98.41</v>
      </c>
      <c r="AI742">
        <v>72.540000000000006</v>
      </c>
      <c r="AJ742" s="31">
        <f t="shared" ca="1" si="12"/>
        <v>4</v>
      </c>
      <c r="AK742" s="32">
        <v>1.8954623779437105</v>
      </c>
      <c r="AL742" s="33">
        <v>111.77339999999998</v>
      </c>
      <c r="AM742" s="26">
        <v>0</v>
      </c>
      <c r="AN742" s="26">
        <v>1</v>
      </c>
      <c r="AO742" s="26">
        <v>2</v>
      </c>
      <c r="AP742" s="26">
        <v>0</v>
      </c>
      <c r="AQ742" s="26">
        <v>4</v>
      </c>
      <c r="AR742">
        <v>0</v>
      </c>
      <c r="AS742">
        <v>1</v>
      </c>
      <c r="AT742">
        <v>0</v>
      </c>
      <c r="AU742">
        <v>7</v>
      </c>
    </row>
    <row r="743" spans="1:47" x14ac:dyDescent="0.25">
      <c r="A743" s="59">
        <v>41912</v>
      </c>
      <c r="B743" t="s">
        <v>321</v>
      </c>
      <c r="C743" t="s">
        <v>11</v>
      </c>
      <c r="D743" t="s">
        <v>11027</v>
      </c>
      <c r="E743" t="s">
        <v>324</v>
      </c>
      <c r="F743" t="s">
        <v>10999</v>
      </c>
      <c r="G743">
        <v>2</v>
      </c>
      <c r="H743">
        <v>24</v>
      </c>
      <c r="I743">
        <v>11</v>
      </c>
      <c r="J743">
        <v>6.6150000000000002</v>
      </c>
      <c r="K743">
        <v>3047</v>
      </c>
      <c r="L743">
        <v>0</v>
      </c>
      <c r="M743">
        <v>0</v>
      </c>
      <c r="N743">
        <v>3047</v>
      </c>
      <c r="O743">
        <v>5</v>
      </c>
      <c r="P743">
        <v>0.16</v>
      </c>
      <c r="Q743">
        <v>1662</v>
      </c>
      <c r="R743">
        <v>911</v>
      </c>
      <c r="S743">
        <v>752</v>
      </c>
      <c r="T743">
        <v>45.25</v>
      </c>
      <c r="U743">
        <v>54.81</v>
      </c>
      <c r="V743">
        <v>54.72</v>
      </c>
      <c r="W743">
        <v>911</v>
      </c>
      <c r="X743">
        <v>8</v>
      </c>
      <c r="Y743">
        <v>0.88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21.38</v>
      </c>
      <c r="AG743">
        <v>21.19</v>
      </c>
      <c r="AH743">
        <v>323.25</v>
      </c>
      <c r="AI743">
        <v>99.09</v>
      </c>
      <c r="AJ743" s="31">
        <f t="shared" ca="1" si="12"/>
        <v>4</v>
      </c>
      <c r="AK743" s="32">
        <v>0.87815587266739847</v>
      </c>
      <c r="AL743" s="33">
        <v>752.55359999999996</v>
      </c>
      <c r="AM743" s="26">
        <v>0</v>
      </c>
      <c r="AN743" s="26">
        <v>1</v>
      </c>
      <c r="AO743" s="26">
        <v>2</v>
      </c>
      <c r="AP743" s="26">
        <v>0</v>
      </c>
      <c r="AQ743" s="26">
        <v>3</v>
      </c>
      <c r="AR743">
        <v>0</v>
      </c>
      <c r="AS743">
        <v>1</v>
      </c>
      <c r="AT743">
        <v>1</v>
      </c>
      <c r="AU743">
        <v>3</v>
      </c>
    </row>
    <row r="744" spans="1:47" x14ac:dyDescent="0.25">
      <c r="A744" s="59">
        <v>41912</v>
      </c>
      <c r="B744" t="s">
        <v>321</v>
      </c>
      <c r="C744" t="s">
        <v>11</v>
      </c>
      <c r="D744" t="s">
        <v>11027</v>
      </c>
      <c r="E744" t="s">
        <v>324</v>
      </c>
      <c r="F744" t="s">
        <v>11001</v>
      </c>
      <c r="G744">
        <v>2</v>
      </c>
      <c r="H744">
        <v>24</v>
      </c>
      <c r="I744">
        <v>11</v>
      </c>
      <c r="J744">
        <v>6.6150000000000002</v>
      </c>
      <c r="K744">
        <v>1642</v>
      </c>
      <c r="L744">
        <v>0</v>
      </c>
      <c r="M744">
        <v>0</v>
      </c>
      <c r="N744">
        <v>1642</v>
      </c>
      <c r="O744">
        <v>1</v>
      </c>
      <c r="P744">
        <v>0.06</v>
      </c>
      <c r="Q744">
        <v>687</v>
      </c>
      <c r="R744">
        <v>617</v>
      </c>
      <c r="S744">
        <v>70</v>
      </c>
      <c r="T744">
        <v>10.19</v>
      </c>
      <c r="U744">
        <v>89.81</v>
      </c>
      <c r="V744">
        <v>89.76</v>
      </c>
      <c r="W744">
        <v>617</v>
      </c>
      <c r="X744">
        <v>3</v>
      </c>
      <c r="Y744">
        <v>0.49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18.54</v>
      </c>
      <c r="AG744">
        <v>18.100000000000001</v>
      </c>
      <c r="AH744">
        <v>280.3</v>
      </c>
      <c r="AI744">
        <v>97.64</v>
      </c>
      <c r="AJ744" s="31">
        <f t="shared" ca="1" si="12"/>
        <v>4</v>
      </c>
      <c r="AK744" s="32">
        <v>0.48622366288492713</v>
      </c>
      <c r="AL744" s="33">
        <v>70.348799999999969</v>
      </c>
      <c r="AM744" s="26">
        <v>0</v>
      </c>
      <c r="AN744" s="26">
        <v>1</v>
      </c>
      <c r="AO744" s="26">
        <v>2</v>
      </c>
      <c r="AP744" s="26">
        <v>0</v>
      </c>
      <c r="AQ744" s="26">
        <v>1</v>
      </c>
      <c r="AR744">
        <v>0</v>
      </c>
      <c r="AS744">
        <v>1</v>
      </c>
      <c r="AT744">
        <v>1</v>
      </c>
      <c r="AU744">
        <v>2</v>
      </c>
    </row>
    <row r="745" spans="1:47" x14ac:dyDescent="0.25">
      <c r="A745" s="59">
        <v>41912</v>
      </c>
      <c r="B745" t="s">
        <v>321</v>
      </c>
      <c r="C745" t="s">
        <v>5</v>
      </c>
      <c r="D745" t="s">
        <v>11028</v>
      </c>
      <c r="E745" t="s">
        <v>329</v>
      </c>
      <c r="F745" t="s">
        <v>8077</v>
      </c>
      <c r="G745">
        <v>3</v>
      </c>
      <c r="H745">
        <v>40</v>
      </c>
      <c r="I745">
        <v>17</v>
      </c>
      <c r="J745">
        <v>11.49</v>
      </c>
      <c r="K745">
        <v>4111</v>
      </c>
      <c r="L745">
        <v>0</v>
      </c>
      <c r="M745">
        <v>0</v>
      </c>
      <c r="N745">
        <v>4111</v>
      </c>
      <c r="O745">
        <v>4</v>
      </c>
      <c r="P745">
        <v>0.1</v>
      </c>
      <c r="Q745">
        <v>1860</v>
      </c>
      <c r="R745">
        <v>1853</v>
      </c>
      <c r="S745">
        <v>0</v>
      </c>
      <c r="T745">
        <v>0</v>
      </c>
      <c r="U745">
        <v>99.62</v>
      </c>
      <c r="V745">
        <v>99.53</v>
      </c>
      <c r="W745">
        <v>1853</v>
      </c>
      <c r="X745">
        <v>29</v>
      </c>
      <c r="Y745">
        <v>1.57</v>
      </c>
      <c r="Z745">
        <v>1844</v>
      </c>
      <c r="AA745">
        <v>1814</v>
      </c>
      <c r="AB745">
        <v>98.37</v>
      </c>
      <c r="AC745">
        <v>1186</v>
      </c>
      <c r="AD745">
        <v>1181</v>
      </c>
      <c r="AE745">
        <v>99.58</v>
      </c>
      <c r="AF745">
        <v>12.23</v>
      </c>
      <c r="AG745">
        <v>12.18</v>
      </c>
      <c r="AH745">
        <v>106.45</v>
      </c>
      <c r="AI745">
        <v>99.6</v>
      </c>
      <c r="AJ745" s="31">
        <f t="shared" ca="1" si="12"/>
        <v>4</v>
      </c>
      <c r="AK745" s="32">
        <v>2.3770491803278686</v>
      </c>
      <c r="AL745" s="33">
        <v>8.7419999999999796</v>
      </c>
      <c r="AM745" s="26">
        <v>0</v>
      </c>
      <c r="AN745" s="26">
        <v>0</v>
      </c>
      <c r="AO745" s="26">
        <v>1</v>
      </c>
      <c r="AP745" s="26">
        <v>0</v>
      </c>
      <c r="AQ745" s="26">
        <v>0</v>
      </c>
      <c r="AR745">
        <v>1</v>
      </c>
      <c r="AS745">
        <v>0</v>
      </c>
      <c r="AT745">
        <v>1</v>
      </c>
      <c r="AU745">
        <v>0</v>
      </c>
    </row>
    <row r="746" spans="1:47" x14ac:dyDescent="0.25">
      <c r="A746" s="59">
        <v>41912</v>
      </c>
      <c r="B746" t="s">
        <v>321</v>
      </c>
      <c r="C746" t="s">
        <v>5</v>
      </c>
      <c r="D746" t="s">
        <v>11028</v>
      </c>
      <c r="E746" t="s">
        <v>329</v>
      </c>
      <c r="F746" t="s">
        <v>828</v>
      </c>
      <c r="G746">
        <v>4</v>
      </c>
      <c r="H746">
        <v>56</v>
      </c>
      <c r="I746">
        <v>23</v>
      </c>
      <c r="J746">
        <v>16.63</v>
      </c>
      <c r="K746">
        <v>1879</v>
      </c>
      <c r="L746">
        <v>0</v>
      </c>
      <c r="M746">
        <v>0</v>
      </c>
      <c r="N746">
        <v>1879</v>
      </c>
      <c r="O746">
        <v>9</v>
      </c>
      <c r="P746">
        <v>0.48</v>
      </c>
      <c r="Q746">
        <v>795</v>
      </c>
      <c r="R746">
        <v>786</v>
      </c>
      <c r="S746">
        <v>0</v>
      </c>
      <c r="T746">
        <v>0</v>
      </c>
      <c r="U746">
        <v>98.87</v>
      </c>
      <c r="V746">
        <v>98.39</v>
      </c>
      <c r="W746">
        <v>786</v>
      </c>
      <c r="X746">
        <v>33</v>
      </c>
      <c r="Y746">
        <v>4.2</v>
      </c>
      <c r="Z746">
        <v>1775</v>
      </c>
      <c r="AA746">
        <v>1760</v>
      </c>
      <c r="AB746">
        <v>99.15</v>
      </c>
      <c r="AC746">
        <v>1837</v>
      </c>
      <c r="AD746">
        <v>1830</v>
      </c>
      <c r="AE746">
        <v>99.62</v>
      </c>
      <c r="AF746">
        <v>10.220000000000001</v>
      </c>
      <c r="AG746">
        <v>3.95</v>
      </c>
      <c r="AH746">
        <v>61.44</v>
      </c>
      <c r="AI746">
        <v>38.659999999999997</v>
      </c>
      <c r="AJ746" s="31">
        <f t="shared" ca="1" si="12"/>
        <v>4</v>
      </c>
      <c r="AK746" s="32">
        <v>3.8551401869158877</v>
      </c>
      <c r="AL746" s="33">
        <v>12.799499999999997</v>
      </c>
      <c r="AM746" s="26">
        <v>0</v>
      </c>
      <c r="AN746" s="26">
        <v>0</v>
      </c>
      <c r="AO746" s="26">
        <v>1</v>
      </c>
      <c r="AP746" s="26">
        <v>0</v>
      </c>
      <c r="AQ746" s="26">
        <v>0</v>
      </c>
      <c r="AR746">
        <v>1</v>
      </c>
      <c r="AS746">
        <v>0</v>
      </c>
      <c r="AT746">
        <v>1</v>
      </c>
      <c r="AU746">
        <v>0</v>
      </c>
    </row>
    <row r="747" spans="1:47" x14ac:dyDescent="0.25">
      <c r="A747" s="59">
        <v>41912</v>
      </c>
      <c r="B747" t="s">
        <v>321</v>
      </c>
      <c r="C747" t="s">
        <v>5</v>
      </c>
      <c r="D747" t="s">
        <v>11028</v>
      </c>
      <c r="E747" t="s">
        <v>329</v>
      </c>
      <c r="F747" t="s">
        <v>8080</v>
      </c>
      <c r="G747">
        <v>4</v>
      </c>
      <c r="H747">
        <v>56</v>
      </c>
      <c r="I747">
        <v>23</v>
      </c>
      <c r="J747">
        <v>16.63</v>
      </c>
      <c r="K747">
        <v>1155</v>
      </c>
      <c r="L747">
        <v>0</v>
      </c>
      <c r="M747">
        <v>0</v>
      </c>
      <c r="N747">
        <v>1155</v>
      </c>
      <c r="O747">
        <v>1</v>
      </c>
      <c r="P747">
        <v>0.09</v>
      </c>
      <c r="Q747">
        <v>601</v>
      </c>
      <c r="R747">
        <v>596</v>
      </c>
      <c r="S747">
        <v>0</v>
      </c>
      <c r="T747">
        <v>0</v>
      </c>
      <c r="U747">
        <v>99.17</v>
      </c>
      <c r="V747">
        <v>99.08</v>
      </c>
      <c r="W747">
        <v>596</v>
      </c>
      <c r="X747">
        <v>32</v>
      </c>
      <c r="Y747">
        <v>5.37</v>
      </c>
      <c r="Z747">
        <v>1232</v>
      </c>
      <c r="AA747">
        <v>1230</v>
      </c>
      <c r="AB747">
        <v>99.84</v>
      </c>
      <c r="AC747">
        <v>1954</v>
      </c>
      <c r="AD747">
        <v>1926</v>
      </c>
      <c r="AE747">
        <v>98.57</v>
      </c>
      <c r="AF747">
        <v>19.77</v>
      </c>
      <c r="AG747">
        <v>19.73</v>
      </c>
      <c r="AH747">
        <v>118.89</v>
      </c>
      <c r="AI747">
        <v>99.77</v>
      </c>
      <c r="AJ747" s="31">
        <f t="shared" ca="1" si="12"/>
        <v>4</v>
      </c>
      <c r="AK747" s="32">
        <v>2.4767801857585141</v>
      </c>
      <c r="AL747" s="33">
        <v>5.5292000000000101</v>
      </c>
      <c r="AM747" s="26">
        <v>0</v>
      </c>
      <c r="AN747" s="26">
        <v>0</v>
      </c>
      <c r="AO747" s="26">
        <v>1</v>
      </c>
      <c r="AP747" s="26">
        <v>0</v>
      </c>
      <c r="AQ747" s="26">
        <v>0</v>
      </c>
      <c r="AR747">
        <v>1</v>
      </c>
      <c r="AS747">
        <v>0</v>
      </c>
      <c r="AT747">
        <v>1</v>
      </c>
      <c r="AU747">
        <v>0</v>
      </c>
    </row>
    <row r="748" spans="1:47" x14ac:dyDescent="0.25">
      <c r="A748" s="59">
        <v>41912</v>
      </c>
      <c r="B748" t="s">
        <v>321</v>
      </c>
      <c r="C748" t="s">
        <v>5</v>
      </c>
      <c r="D748" t="s">
        <v>11028</v>
      </c>
      <c r="E748" t="s">
        <v>329</v>
      </c>
      <c r="F748" t="s">
        <v>8082</v>
      </c>
      <c r="G748">
        <v>4</v>
      </c>
      <c r="H748">
        <v>56</v>
      </c>
      <c r="I748">
        <v>23</v>
      </c>
      <c r="J748">
        <v>16.63</v>
      </c>
      <c r="K748">
        <v>1730</v>
      </c>
      <c r="L748">
        <v>0</v>
      </c>
      <c r="M748">
        <v>0</v>
      </c>
      <c r="N748">
        <v>1730</v>
      </c>
      <c r="O748">
        <v>10</v>
      </c>
      <c r="P748">
        <v>0.57999999999999996</v>
      </c>
      <c r="Q748">
        <v>865</v>
      </c>
      <c r="R748">
        <v>855</v>
      </c>
      <c r="S748">
        <v>0</v>
      </c>
      <c r="T748">
        <v>0</v>
      </c>
      <c r="U748">
        <v>98.84</v>
      </c>
      <c r="V748">
        <v>98.27</v>
      </c>
      <c r="W748">
        <v>855</v>
      </c>
      <c r="X748">
        <v>41</v>
      </c>
      <c r="Y748">
        <v>4.8</v>
      </c>
      <c r="Z748">
        <v>2337</v>
      </c>
      <c r="AA748">
        <v>2332</v>
      </c>
      <c r="AB748">
        <v>99.79</v>
      </c>
      <c r="AC748">
        <v>3352</v>
      </c>
      <c r="AD748">
        <v>3323</v>
      </c>
      <c r="AE748">
        <v>99.13</v>
      </c>
      <c r="AF748">
        <v>31.94</v>
      </c>
      <c r="AG748">
        <v>31.94</v>
      </c>
      <c r="AH748">
        <v>192.09</v>
      </c>
      <c r="AI748">
        <v>99.98</v>
      </c>
      <c r="AJ748" s="31">
        <f t="shared" ca="1" si="12"/>
        <v>4</v>
      </c>
      <c r="AK748" s="32">
        <v>2.2210184182015169</v>
      </c>
      <c r="AL748" s="33">
        <v>14.964500000000035</v>
      </c>
      <c r="AM748" s="26">
        <v>0</v>
      </c>
      <c r="AN748" s="26">
        <v>0</v>
      </c>
      <c r="AO748" s="26">
        <v>1</v>
      </c>
      <c r="AP748" s="26">
        <v>0</v>
      </c>
      <c r="AQ748" s="26">
        <v>0</v>
      </c>
      <c r="AR748">
        <v>1</v>
      </c>
      <c r="AS748">
        <v>0</v>
      </c>
      <c r="AT748">
        <v>1</v>
      </c>
      <c r="AU748">
        <v>2</v>
      </c>
    </row>
    <row r="749" spans="1:47" x14ac:dyDescent="0.25">
      <c r="A749" s="59">
        <v>41912</v>
      </c>
      <c r="B749" t="s">
        <v>321</v>
      </c>
      <c r="C749" t="s">
        <v>5</v>
      </c>
      <c r="D749" t="s">
        <v>355</v>
      </c>
      <c r="E749" t="s">
        <v>329</v>
      </c>
      <c r="F749" t="s">
        <v>356</v>
      </c>
      <c r="G749">
        <v>2</v>
      </c>
      <c r="H749">
        <v>24</v>
      </c>
      <c r="I749">
        <v>11</v>
      </c>
      <c r="J749">
        <v>6.6150000000000002</v>
      </c>
      <c r="K749">
        <v>3970</v>
      </c>
      <c r="L749">
        <v>0</v>
      </c>
      <c r="M749">
        <v>0</v>
      </c>
      <c r="N749">
        <v>3970</v>
      </c>
      <c r="O749">
        <v>4</v>
      </c>
      <c r="P749">
        <v>0.1</v>
      </c>
      <c r="Q749">
        <v>1589</v>
      </c>
      <c r="R749">
        <v>1479</v>
      </c>
      <c r="S749">
        <v>90</v>
      </c>
      <c r="T749">
        <v>5.66</v>
      </c>
      <c r="U749">
        <v>93.08</v>
      </c>
      <c r="V749">
        <v>92.98</v>
      </c>
      <c r="W749">
        <v>1479</v>
      </c>
      <c r="X749">
        <v>2</v>
      </c>
      <c r="Y749">
        <v>0.14000000000000001</v>
      </c>
      <c r="Z749">
        <v>1282</v>
      </c>
      <c r="AA749">
        <v>1271</v>
      </c>
      <c r="AB749">
        <v>99.14</v>
      </c>
      <c r="AC749">
        <v>869</v>
      </c>
      <c r="AD749">
        <v>863</v>
      </c>
      <c r="AE749">
        <v>99.31</v>
      </c>
      <c r="AF749">
        <v>21.86</v>
      </c>
      <c r="AG749">
        <v>21.86</v>
      </c>
      <c r="AH749">
        <v>330.54</v>
      </c>
      <c r="AI749">
        <v>100</v>
      </c>
      <c r="AJ749" s="31">
        <f t="shared" ca="1" si="12"/>
        <v>4</v>
      </c>
      <c r="AK749" s="32">
        <v>0.18674136321195145</v>
      </c>
      <c r="AL749" s="33">
        <v>111.54779999999994</v>
      </c>
      <c r="AM749" s="26">
        <v>0</v>
      </c>
      <c r="AN749" s="26">
        <v>1</v>
      </c>
      <c r="AO749" s="26">
        <v>2</v>
      </c>
      <c r="AP749" s="26">
        <v>0</v>
      </c>
      <c r="AQ749" s="26">
        <v>6</v>
      </c>
      <c r="AR749">
        <v>0</v>
      </c>
      <c r="AS749">
        <v>1</v>
      </c>
      <c r="AT749">
        <v>0</v>
      </c>
      <c r="AU749">
        <v>7</v>
      </c>
    </row>
    <row r="750" spans="1:47" x14ac:dyDescent="0.25">
      <c r="A750" s="59">
        <v>41912</v>
      </c>
      <c r="B750" t="s">
        <v>321</v>
      </c>
      <c r="C750" t="s">
        <v>5</v>
      </c>
      <c r="D750" t="s">
        <v>11029</v>
      </c>
      <c r="E750" t="s">
        <v>329</v>
      </c>
      <c r="F750" t="s">
        <v>8485</v>
      </c>
      <c r="G750">
        <v>5</v>
      </c>
      <c r="H750">
        <v>72</v>
      </c>
      <c r="I750">
        <v>29</v>
      </c>
      <c r="J750">
        <v>21.93</v>
      </c>
      <c r="K750">
        <v>1230</v>
      </c>
      <c r="L750">
        <v>0</v>
      </c>
      <c r="M750">
        <v>0</v>
      </c>
      <c r="N750">
        <v>1230</v>
      </c>
      <c r="O750">
        <v>8</v>
      </c>
      <c r="P750">
        <v>0.65</v>
      </c>
      <c r="Q750">
        <v>679</v>
      </c>
      <c r="R750">
        <v>669</v>
      </c>
      <c r="S750">
        <v>2</v>
      </c>
      <c r="T750">
        <v>0.28999999999999998</v>
      </c>
      <c r="U750">
        <v>98.53</v>
      </c>
      <c r="V750">
        <v>97.89</v>
      </c>
      <c r="W750">
        <v>669</v>
      </c>
      <c r="X750">
        <v>7</v>
      </c>
      <c r="Y750">
        <v>1.05</v>
      </c>
      <c r="Z750">
        <v>4387</v>
      </c>
      <c r="AA750">
        <v>4348</v>
      </c>
      <c r="AB750">
        <v>99.11</v>
      </c>
      <c r="AC750">
        <v>6671</v>
      </c>
      <c r="AD750">
        <v>6494</v>
      </c>
      <c r="AE750">
        <v>97.35</v>
      </c>
      <c r="AF750">
        <v>55.84</v>
      </c>
      <c r="AG750">
        <v>55.67</v>
      </c>
      <c r="AH750">
        <v>254.62</v>
      </c>
      <c r="AI750">
        <v>99.7</v>
      </c>
      <c r="AJ750" s="31">
        <f t="shared" ca="1" si="12"/>
        <v>4</v>
      </c>
      <c r="AK750" s="32">
        <v>0.24866785079928952</v>
      </c>
      <c r="AL750" s="33">
        <v>14.326899999999997</v>
      </c>
      <c r="AM750" s="26">
        <v>0</v>
      </c>
      <c r="AN750" s="26">
        <v>0</v>
      </c>
      <c r="AO750" s="26">
        <v>1</v>
      </c>
      <c r="AP750" s="26">
        <v>0</v>
      </c>
      <c r="AQ750" s="26">
        <v>0</v>
      </c>
      <c r="AR750">
        <v>0</v>
      </c>
      <c r="AS750">
        <v>1</v>
      </c>
      <c r="AT750">
        <v>0</v>
      </c>
      <c r="AU750">
        <v>1</v>
      </c>
    </row>
    <row r="751" spans="1:47" x14ac:dyDescent="0.25">
      <c r="A751" s="59">
        <v>41912</v>
      </c>
      <c r="B751" t="s">
        <v>321</v>
      </c>
      <c r="C751" t="s">
        <v>5</v>
      </c>
      <c r="D751" t="s">
        <v>10736</v>
      </c>
      <c r="E751" t="s">
        <v>329</v>
      </c>
      <c r="F751" t="s">
        <v>8531</v>
      </c>
      <c r="G751">
        <v>4</v>
      </c>
      <c r="H751">
        <v>56</v>
      </c>
      <c r="I751">
        <v>23</v>
      </c>
      <c r="J751">
        <v>16.63</v>
      </c>
      <c r="K751">
        <v>1948</v>
      </c>
      <c r="L751">
        <v>9</v>
      </c>
      <c r="M751">
        <v>0.46</v>
      </c>
      <c r="N751">
        <v>1939</v>
      </c>
      <c r="O751">
        <v>2</v>
      </c>
      <c r="P751">
        <v>0.1</v>
      </c>
      <c r="Q751">
        <v>929</v>
      </c>
      <c r="R751">
        <v>924</v>
      </c>
      <c r="S751">
        <v>0</v>
      </c>
      <c r="T751">
        <v>0</v>
      </c>
      <c r="U751">
        <v>99.46</v>
      </c>
      <c r="V751">
        <v>99.36</v>
      </c>
      <c r="W751">
        <v>924</v>
      </c>
      <c r="X751">
        <v>18</v>
      </c>
      <c r="Y751">
        <v>1.95</v>
      </c>
      <c r="Z751">
        <v>1014</v>
      </c>
      <c r="AA751">
        <v>999</v>
      </c>
      <c r="AB751">
        <v>98.52</v>
      </c>
      <c r="AC751">
        <v>975</v>
      </c>
      <c r="AD751">
        <v>970</v>
      </c>
      <c r="AE751">
        <v>99.49</v>
      </c>
      <c r="AF751">
        <v>12.62</v>
      </c>
      <c r="AG751">
        <v>5.32</v>
      </c>
      <c r="AH751">
        <v>75.87</v>
      </c>
      <c r="AI751">
        <v>42.18</v>
      </c>
      <c r="AJ751" s="31">
        <f t="shared" ca="1" si="12"/>
        <v>4</v>
      </c>
      <c r="AK751" s="32">
        <v>2.011173184357542</v>
      </c>
      <c r="AL751" s="33">
        <v>5.9456000000000051</v>
      </c>
      <c r="AM751" s="26">
        <v>0</v>
      </c>
      <c r="AN751" s="26">
        <v>0</v>
      </c>
      <c r="AO751" s="26">
        <v>1</v>
      </c>
      <c r="AP751" s="26">
        <v>0</v>
      </c>
      <c r="AQ751" s="26">
        <v>0</v>
      </c>
      <c r="AR751">
        <v>1</v>
      </c>
      <c r="AS751">
        <v>0</v>
      </c>
      <c r="AT751">
        <v>1</v>
      </c>
      <c r="AU751">
        <v>1</v>
      </c>
    </row>
    <row r="752" spans="1:47" x14ac:dyDescent="0.25">
      <c r="A752" s="59">
        <v>41912</v>
      </c>
      <c r="B752" t="s">
        <v>321</v>
      </c>
      <c r="C752" t="s">
        <v>5</v>
      </c>
      <c r="D752" t="s">
        <v>10736</v>
      </c>
      <c r="E752" t="s">
        <v>329</v>
      </c>
      <c r="F752" t="s">
        <v>8533</v>
      </c>
      <c r="G752">
        <v>4</v>
      </c>
      <c r="H752">
        <v>56</v>
      </c>
      <c r="I752">
        <v>23</v>
      </c>
      <c r="J752">
        <v>16.63</v>
      </c>
      <c r="K752">
        <v>2583</v>
      </c>
      <c r="L752">
        <v>12</v>
      </c>
      <c r="M752">
        <v>0.46</v>
      </c>
      <c r="N752">
        <v>2571</v>
      </c>
      <c r="O752">
        <v>3</v>
      </c>
      <c r="P752">
        <v>0.12</v>
      </c>
      <c r="Q752">
        <v>1196</v>
      </c>
      <c r="R752">
        <v>1192</v>
      </c>
      <c r="S752">
        <v>0</v>
      </c>
      <c r="T752">
        <v>0</v>
      </c>
      <c r="U752">
        <v>99.67</v>
      </c>
      <c r="V752">
        <v>99.55</v>
      </c>
      <c r="W752">
        <v>1192</v>
      </c>
      <c r="X752">
        <v>28</v>
      </c>
      <c r="Y752">
        <v>2.35</v>
      </c>
      <c r="Z752">
        <v>359</v>
      </c>
      <c r="AA752">
        <v>347</v>
      </c>
      <c r="AB752">
        <v>96.66</v>
      </c>
      <c r="AC752">
        <v>350</v>
      </c>
      <c r="AD752">
        <v>350</v>
      </c>
      <c r="AE752">
        <v>100</v>
      </c>
      <c r="AF752">
        <v>16.510000000000002</v>
      </c>
      <c r="AG752">
        <v>16.399999999999999</v>
      </c>
      <c r="AH752">
        <v>99.27</v>
      </c>
      <c r="AI752">
        <v>99.32</v>
      </c>
      <c r="AJ752" s="31">
        <f t="shared" ca="1" si="12"/>
        <v>4</v>
      </c>
      <c r="AK752" s="32">
        <v>2.3430962343096233</v>
      </c>
      <c r="AL752" s="33">
        <v>5.3820000000000343</v>
      </c>
      <c r="AM752" s="26">
        <v>0</v>
      </c>
      <c r="AN752" s="26">
        <v>0</v>
      </c>
      <c r="AO752" s="26">
        <v>1</v>
      </c>
      <c r="AP752" s="26">
        <v>0</v>
      </c>
      <c r="AQ752" s="26">
        <v>0</v>
      </c>
      <c r="AR752">
        <v>1</v>
      </c>
      <c r="AS752">
        <v>0</v>
      </c>
      <c r="AT752">
        <v>1</v>
      </c>
      <c r="AU752">
        <v>0</v>
      </c>
    </row>
    <row r="753" spans="1:47" x14ac:dyDescent="0.25">
      <c r="A753" s="59">
        <v>41912</v>
      </c>
      <c r="B753" t="s">
        <v>321</v>
      </c>
      <c r="C753" t="s">
        <v>5</v>
      </c>
      <c r="D753" t="s">
        <v>10556</v>
      </c>
      <c r="E753" t="s">
        <v>329</v>
      </c>
      <c r="F753" t="s">
        <v>727</v>
      </c>
      <c r="G753">
        <v>2</v>
      </c>
      <c r="H753">
        <v>24</v>
      </c>
      <c r="I753">
        <v>11</v>
      </c>
      <c r="J753">
        <v>6.6150000000000002</v>
      </c>
      <c r="K753">
        <v>621</v>
      </c>
      <c r="L753">
        <v>0</v>
      </c>
      <c r="M753">
        <v>0</v>
      </c>
      <c r="N753">
        <v>621</v>
      </c>
      <c r="O753">
        <v>0</v>
      </c>
      <c r="P753">
        <v>0</v>
      </c>
      <c r="Q753">
        <v>344</v>
      </c>
      <c r="R753">
        <v>344</v>
      </c>
      <c r="S753">
        <v>0</v>
      </c>
      <c r="T753">
        <v>0</v>
      </c>
      <c r="U753">
        <v>100</v>
      </c>
      <c r="V753">
        <v>100</v>
      </c>
      <c r="W753">
        <v>344</v>
      </c>
      <c r="X753">
        <v>9</v>
      </c>
      <c r="Y753">
        <v>2.62</v>
      </c>
      <c r="Z753">
        <v>215</v>
      </c>
      <c r="AA753">
        <v>214</v>
      </c>
      <c r="AB753">
        <v>99.53</v>
      </c>
      <c r="AC753">
        <v>247</v>
      </c>
      <c r="AD753">
        <v>235</v>
      </c>
      <c r="AE753">
        <v>95.14</v>
      </c>
      <c r="AF753">
        <v>5.59</v>
      </c>
      <c r="AG753">
        <v>2.5099999999999998</v>
      </c>
      <c r="AH753">
        <v>84.44</v>
      </c>
      <c r="AI753">
        <v>44.9</v>
      </c>
      <c r="AJ753" s="31">
        <f t="shared" ca="1" si="12"/>
        <v>4</v>
      </c>
      <c r="AK753" s="32">
        <v>2.4657534246575343</v>
      </c>
      <c r="AL753" s="33">
        <v>0</v>
      </c>
      <c r="AM753" s="26">
        <v>0</v>
      </c>
      <c r="AN753" s="26">
        <v>0</v>
      </c>
      <c r="AO753" s="26">
        <v>1</v>
      </c>
      <c r="AP753" s="26">
        <v>0</v>
      </c>
      <c r="AQ753" s="26">
        <v>0</v>
      </c>
      <c r="AR753">
        <v>1</v>
      </c>
      <c r="AS753">
        <v>0</v>
      </c>
      <c r="AT753">
        <v>2</v>
      </c>
      <c r="AU753">
        <v>0</v>
      </c>
    </row>
    <row r="754" spans="1:47" x14ac:dyDescent="0.25">
      <c r="A754" s="59">
        <v>41912</v>
      </c>
      <c r="B754" t="s">
        <v>321</v>
      </c>
      <c r="C754" t="s">
        <v>5</v>
      </c>
      <c r="D754" t="s">
        <v>1358</v>
      </c>
      <c r="E754" t="s">
        <v>329</v>
      </c>
      <c r="F754" t="s">
        <v>1359</v>
      </c>
      <c r="G754">
        <v>2</v>
      </c>
      <c r="H754">
        <v>24</v>
      </c>
      <c r="I754">
        <v>11</v>
      </c>
      <c r="J754">
        <v>6.6150000000000002</v>
      </c>
      <c r="K754">
        <v>642</v>
      </c>
      <c r="L754">
        <v>0</v>
      </c>
      <c r="M754">
        <v>0</v>
      </c>
      <c r="N754">
        <v>641</v>
      </c>
      <c r="O754">
        <v>0</v>
      </c>
      <c r="P754">
        <v>0</v>
      </c>
      <c r="Q754">
        <v>273</v>
      </c>
      <c r="R754">
        <v>265</v>
      </c>
      <c r="S754">
        <v>0</v>
      </c>
      <c r="T754">
        <v>0</v>
      </c>
      <c r="U754">
        <v>97.07</v>
      </c>
      <c r="V754">
        <v>97.07</v>
      </c>
      <c r="W754">
        <v>265</v>
      </c>
      <c r="X754">
        <v>1</v>
      </c>
      <c r="Y754">
        <v>0.38</v>
      </c>
      <c r="Z754">
        <v>222</v>
      </c>
      <c r="AA754">
        <v>219</v>
      </c>
      <c r="AB754">
        <v>98.65</v>
      </c>
      <c r="AC754">
        <v>207</v>
      </c>
      <c r="AD754">
        <v>200</v>
      </c>
      <c r="AE754">
        <v>96.62</v>
      </c>
      <c r="AF754">
        <v>4.68</v>
      </c>
      <c r="AG754">
        <v>0.69</v>
      </c>
      <c r="AH754">
        <v>70.69</v>
      </c>
      <c r="AI754">
        <v>14.73</v>
      </c>
      <c r="AJ754" s="31">
        <f t="shared" ca="1" si="12"/>
        <v>4</v>
      </c>
      <c r="AK754" s="32">
        <v>0.40650406504065045</v>
      </c>
      <c r="AL754" s="33">
        <v>7.9989000000000194</v>
      </c>
      <c r="AM754" s="26">
        <v>0</v>
      </c>
      <c r="AN754" s="26">
        <v>0</v>
      </c>
      <c r="AO754" s="26">
        <v>1</v>
      </c>
      <c r="AP754" s="26">
        <v>0</v>
      </c>
      <c r="AQ754" s="26">
        <v>0</v>
      </c>
      <c r="AR754">
        <v>0</v>
      </c>
      <c r="AS754">
        <v>1</v>
      </c>
      <c r="AT754">
        <v>0</v>
      </c>
      <c r="AU754">
        <v>4</v>
      </c>
    </row>
    <row r="755" spans="1:47" x14ac:dyDescent="0.25">
      <c r="A755" s="59">
        <v>41912</v>
      </c>
      <c r="B755" t="s">
        <v>321</v>
      </c>
      <c r="C755" t="s">
        <v>5</v>
      </c>
      <c r="D755" t="s">
        <v>590</v>
      </c>
      <c r="E755" t="s">
        <v>329</v>
      </c>
      <c r="F755" t="s">
        <v>591</v>
      </c>
      <c r="G755">
        <v>2</v>
      </c>
      <c r="H755">
        <v>24</v>
      </c>
      <c r="I755">
        <v>11</v>
      </c>
      <c r="J755">
        <v>6.6150000000000002</v>
      </c>
      <c r="K755">
        <v>1359</v>
      </c>
      <c r="L755">
        <v>0</v>
      </c>
      <c r="M755">
        <v>0</v>
      </c>
      <c r="N755">
        <v>1356</v>
      </c>
      <c r="O755">
        <v>0</v>
      </c>
      <c r="P755">
        <v>0</v>
      </c>
      <c r="Q755">
        <v>569</v>
      </c>
      <c r="R755">
        <v>557</v>
      </c>
      <c r="S755">
        <v>0</v>
      </c>
      <c r="T755">
        <v>0</v>
      </c>
      <c r="U755">
        <v>97.89</v>
      </c>
      <c r="V755">
        <v>97.89</v>
      </c>
      <c r="W755">
        <v>557</v>
      </c>
      <c r="X755">
        <v>4</v>
      </c>
      <c r="Y755">
        <v>0.72</v>
      </c>
      <c r="Z755">
        <v>624</v>
      </c>
      <c r="AA755">
        <v>614</v>
      </c>
      <c r="AB755">
        <v>98.4</v>
      </c>
      <c r="AC755">
        <v>606</v>
      </c>
      <c r="AD755">
        <v>597</v>
      </c>
      <c r="AE755">
        <v>98.51</v>
      </c>
      <c r="AF755">
        <v>8.9499999999999993</v>
      </c>
      <c r="AG755">
        <v>8.52</v>
      </c>
      <c r="AH755">
        <v>135.30000000000001</v>
      </c>
      <c r="AI755">
        <v>95.25</v>
      </c>
      <c r="AJ755" s="31">
        <f t="shared" ca="1" si="12"/>
        <v>4</v>
      </c>
      <c r="AK755" s="32">
        <v>0.74074074074074081</v>
      </c>
      <c r="AL755" s="33">
        <v>12.005899999999997</v>
      </c>
      <c r="AM755" s="26">
        <v>0</v>
      </c>
      <c r="AN755" s="26">
        <v>0</v>
      </c>
      <c r="AO755" s="26">
        <v>1</v>
      </c>
      <c r="AP755" s="26">
        <v>0</v>
      </c>
      <c r="AQ755" s="26">
        <v>1</v>
      </c>
      <c r="AR755">
        <v>0</v>
      </c>
      <c r="AS755">
        <v>1</v>
      </c>
      <c r="AT755">
        <v>0</v>
      </c>
      <c r="AU755">
        <v>4</v>
      </c>
    </row>
    <row r="756" spans="1:47" x14ac:dyDescent="0.25">
      <c r="A756" s="59">
        <v>41912</v>
      </c>
      <c r="B756" t="s">
        <v>321</v>
      </c>
      <c r="C756" t="s">
        <v>5</v>
      </c>
      <c r="D756" t="s">
        <v>10643</v>
      </c>
      <c r="E756" t="s">
        <v>329</v>
      </c>
      <c r="F756" t="s">
        <v>8596</v>
      </c>
      <c r="G756">
        <v>4</v>
      </c>
      <c r="H756">
        <v>56</v>
      </c>
      <c r="I756">
        <v>23</v>
      </c>
      <c r="J756">
        <v>16.63</v>
      </c>
      <c r="K756">
        <v>8365</v>
      </c>
      <c r="L756">
        <v>21</v>
      </c>
      <c r="M756">
        <v>0.25</v>
      </c>
      <c r="N756">
        <v>8285</v>
      </c>
      <c r="O756">
        <v>44</v>
      </c>
      <c r="P756">
        <v>0.53</v>
      </c>
      <c r="Q756">
        <v>2891</v>
      </c>
      <c r="R756">
        <v>2735</v>
      </c>
      <c r="S756">
        <v>7</v>
      </c>
      <c r="T756">
        <v>0.24</v>
      </c>
      <c r="U756">
        <v>94.6</v>
      </c>
      <c r="V756">
        <v>94.1</v>
      </c>
      <c r="W756">
        <v>2735</v>
      </c>
      <c r="X756">
        <v>32</v>
      </c>
      <c r="Y756">
        <v>1.17</v>
      </c>
      <c r="Z756">
        <v>2349</v>
      </c>
      <c r="AA756">
        <v>2293</v>
      </c>
      <c r="AB756">
        <v>97.62</v>
      </c>
      <c r="AC756">
        <v>1998</v>
      </c>
      <c r="AD756">
        <v>1945</v>
      </c>
      <c r="AE756">
        <v>97.35</v>
      </c>
      <c r="AF756">
        <v>40.799999999999997</v>
      </c>
      <c r="AG756">
        <v>40.520000000000003</v>
      </c>
      <c r="AH756">
        <v>245.36</v>
      </c>
      <c r="AI756">
        <v>99.31</v>
      </c>
      <c r="AJ756" s="31">
        <f t="shared" ca="1" si="12"/>
        <v>4</v>
      </c>
      <c r="AK756" s="32">
        <v>1.3405948889819856</v>
      </c>
      <c r="AL756" s="33">
        <v>170.56900000000016</v>
      </c>
      <c r="AM756" s="26">
        <v>0</v>
      </c>
      <c r="AN756" s="26">
        <v>1</v>
      </c>
      <c r="AO756" s="26">
        <v>2</v>
      </c>
      <c r="AP756" s="26">
        <v>0</v>
      </c>
      <c r="AQ756" s="26">
        <v>3</v>
      </c>
      <c r="AR756">
        <v>0</v>
      </c>
      <c r="AS756">
        <v>1</v>
      </c>
      <c r="AT756">
        <v>3</v>
      </c>
      <c r="AU756">
        <v>7</v>
      </c>
    </row>
    <row r="757" spans="1:47" x14ac:dyDescent="0.25">
      <c r="A757" s="59">
        <v>41912</v>
      </c>
      <c r="B757" t="s">
        <v>321</v>
      </c>
      <c r="C757" t="s">
        <v>5</v>
      </c>
      <c r="D757" t="s">
        <v>10772</v>
      </c>
      <c r="E757" t="s">
        <v>329</v>
      </c>
      <c r="F757" t="s">
        <v>8604</v>
      </c>
      <c r="G757">
        <v>4</v>
      </c>
      <c r="H757">
        <v>56</v>
      </c>
      <c r="I757">
        <v>23</v>
      </c>
      <c r="J757">
        <v>16.63</v>
      </c>
      <c r="K757">
        <v>3646</v>
      </c>
      <c r="L757">
        <v>0</v>
      </c>
      <c r="M757">
        <v>0</v>
      </c>
      <c r="N757">
        <v>3646</v>
      </c>
      <c r="O757">
        <v>18</v>
      </c>
      <c r="P757">
        <v>0.49</v>
      </c>
      <c r="Q757">
        <v>1343</v>
      </c>
      <c r="R757">
        <v>1272</v>
      </c>
      <c r="S757">
        <v>0</v>
      </c>
      <c r="T757">
        <v>0</v>
      </c>
      <c r="U757">
        <v>94.71</v>
      </c>
      <c r="V757">
        <v>94.25</v>
      </c>
      <c r="W757">
        <v>1272</v>
      </c>
      <c r="X757">
        <v>35</v>
      </c>
      <c r="Y757">
        <v>2.75</v>
      </c>
      <c r="Z757">
        <v>663</v>
      </c>
      <c r="AA757">
        <v>652</v>
      </c>
      <c r="AB757">
        <v>98.34</v>
      </c>
      <c r="AC757">
        <v>696</v>
      </c>
      <c r="AD757">
        <v>651</v>
      </c>
      <c r="AE757">
        <v>93.53</v>
      </c>
      <c r="AF757">
        <v>17.27</v>
      </c>
      <c r="AG757">
        <v>8.89</v>
      </c>
      <c r="AH757">
        <v>103.84</v>
      </c>
      <c r="AI757">
        <v>51.45</v>
      </c>
      <c r="AJ757" s="31">
        <f t="shared" ca="1" si="12"/>
        <v>4</v>
      </c>
      <c r="AK757" s="32">
        <v>2.7537372147915029</v>
      </c>
      <c r="AL757" s="33">
        <v>77.222499999999997</v>
      </c>
      <c r="AM757" s="26">
        <v>0</v>
      </c>
      <c r="AN757" s="26">
        <v>1</v>
      </c>
      <c r="AO757" s="26">
        <v>3</v>
      </c>
      <c r="AP757" s="26">
        <v>0</v>
      </c>
      <c r="AQ757" s="26">
        <v>1</v>
      </c>
      <c r="AR757">
        <v>1</v>
      </c>
      <c r="AS757">
        <v>1</v>
      </c>
      <c r="AT757">
        <v>1</v>
      </c>
      <c r="AU757">
        <v>3</v>
      </c>
    </row>
    <row r="758" spans="1:47" x14ac:dyDescent="0.25">
      <c r="A758" s="59">
        <v>41912</v>
      </c>
      <c r="B758" t="s">
        <v>321</v>
      </c>
      <c r="C758" t="s">
        <v>5</v>
      </c>
      <c r="D758" t="s">
        <v>688</v>
      </c>
      <c r="E758" t="s">
        <v>329</v>
      </c>
      <c r="F758" t="s">
        <v>689</v>
      </c>
      <c r="G758">
        <v>4</v>
      </c>
      <c r="H758">
        <v>56</v>
      </c>
      <c r="I758">
        <v>23</v>
      </c>
      <c r="J758">
        <v>16.63</v>
      </c>
      <c r="K758">
        <v>1361</v>
      </c>
      <c r="L758">
        <v>0</v>
      </c>
      <c r="M758">
        <v>0</v>
      </c>
      <c r="N758">
        <v>1353</v>
      </c>
      <c r="O758">
        <v>1</v>
      </c>
      <c r="P758">
        <v>7.0000000000000007E-2</v>
      </c>
      <c r="Q758">
        <v>806</v>
      </c>
      <c r="R758">
        <v>786</v>
      </c>
      <c r="S758">
        <v>0</v>
      </c>
      <c r="T758">
        <v>0</v>
      </c>
      <c r="U758">
        <v>97.52</v>
      </c>
      <c r="V758">
        <v>97.45</v>
      </c>
      <c r="W758">
        <v>786</v>
      </c>
      <c r="X758">
        <v>1</v>
      </c>
      <c r="Y758">
        <v>0.13</v>
      </c>
      <c r="Z758">
        <v>447</v>
      </c>
      <c r="AA758">
        <v>437</v>
      </c>
      <c r="AB758">
        <v>97.76</v>
      </c>
      <c r="AC758">
        <v>437</v>
      </c>
      <c r="AD758">
        <v>430</v>
      </c>
      <c r="AE758">
        <v>98.4</v>
      </c>
      <c r="AF758">
        <v>12.09</v>
      </c>
      <c r="AG758">
        <v>2.16</v>
      </c>
      <c r="AH758">
        <v>72.67</v>
      </c>
      <c r="AI758">
        <v>17.91</v>
      </c>
      <c r="AJ758" s="31">
        <f t="shared" ca="1" si="12"/>
        <v>4</v>
      </c>
      <c r="AK758" s="32">
        <v>0.12836970474967907</v>
      </c>
      <c r="AL758" s="33">
        <v>20.55299999999998</v>
      </c>
      <c r="AM758" s="26">
        <v>0</v>
      </c>
      <c r="AN758" s="26">
        <v>0</v>
      </c>
      <c r="AO758" s="26">
        <v>1</v>
      </c>
      <c r="AP758" s="26">
        <v>0</v>
      </c>
      <c r="AQ758" s="26">
        <v>0</v>
      </c>
      <c r="AR758">
        <v>0</v>
      </c>
      <c r="AS758">
        <v>1</v>
      </c>
      <c r="AT758">
        <v>0</v>
      </c>
      <c r="AU758">
        <v>6</v>
      </c>
    </row>
    <row r="759" spans="1:47" x14ac:dyDescent="0.25">
      <c r="A759" s="59">
        <v>41912</v>
      </c>
      <c r="B759" t="s">
        <v>321</v>
      </c>
      <c r="C759" t="s">
        <v>7</v>
      </c>
      <c r="D759" t="s">
        <v>744</v>
      </c>
      <c r="E759" t="s">
        <v>342</v>
      </c>
      <c r="F759" t="s">
        <v>745</v>
      </c>
      <c r="G759">
        <v>4</v>
      </c>
      <c r="H759">
        <v>56</v>
      </c>
      <c r="I759">
        <v>23</v>
      </c>
      <c r="J759">
        <v>16.63</v>
      </c>
      <c r="K759">
        <v>1497</v>
      </c>
      <c r="L759">
        <v>0</v>
      </c>
      <c r="M759">
        <v>0</v>
      </c>
      <c r="N759">
        <v>1497</v>
      </c>
      <c r="O759">
        <v>4</v>
      </c>
      <c r="P759">
        <v>0.27</v>
      </c>
      <c r="Q759">
        <v>470</v>
      </c>
      <c r="R759">
        <v>459</v>
      </c>
      <c r="S759">
        <v>0</v>
      </c>
      <c r="T759">
        <v>0</v>
      </c>
      <c r="U759">
        <v>97.66</v>
      </c>
      <c r="V759">
        <v>97.4</v>
      </c>
      <c r="W759">
        <v>459</v>
      </c>
      <c r="X759">
        <v>1</v>
      </c>
      <c r="Y759">
        <v>0.22</v>
      </c>
      <c r="Z759">
        <v>841</v>
      </c>
      <c r="AA759">
        <v>828</v>
      </c>
      <c r="AB759">
        <v>98.45</v>
      </c>
      <c r="AC759">
        <v>709</v>
      </c>
      <c r="AD759">
        <v>670</v>
      </c>
      <c r="AE759">
        <v>94.5</v>
      </c>
      <c r="AF759">
        <v>4</v>
      </c>
      <c r="AG759">
        <v>0.28000000000000003</v>
      </c>
      <c r="AH759">
        <v>24.07</v>
      </c>
      <c r="AI759">
        <v>6.97</v>
      </c>
      <c r="AJ759" s="31">
        <f t="shared" ca="1" si="12"/>
        <v>4</v>
      </c>
      <c r="AK759" s="32">
        <v>0.33222591362126247</v>
      </c>
      <c r="AL759" s="33">
        <v>12.219999999999972</v>
      </c>
      <c r="AM759" s="26">
        <v>0</v>
      </c>
      <c r="AN759" s="26">
        <v>0</v>
      </c>
      <c r="AO759" s="26">
        <v>1</v>
      </c>
      <c r="AP759" s="26">
        <v>0</v>
      </c>
      <c r="AQ759" s="26">
        <v>0</v>
      </c>
      <c r="AR759">
        <v>0</v>
      </c>
      <c r="AS759">
        <v>1</v>
      </c>
      <c r="AT759">
        <v>0</v>
      </c>
      <c r="AU759">
        <v>6</v>
      </c>
    </row>
    <row r="760" spans="1:47" x14ac:dyDescent="0.25">
      <c r="A760" s="59">
        <v>41912</v>
      </c>
      <c r="B760" t="s">
        <v>321</v>
      </c>
      <c r="C760" t="s">
        <v>7</v>
      </c>
      <c r="D760" t="s">
        <v>10773</v>
      </c>
      <c r="E760" t="s">
        <v>342</v>
      </c>
      <c r="F760" t="s">
        <v>8700</v>
      </c>
      <c r="G760">
        <v>4</v>
      </c>
      <c r="H760">
        <v>56</v>
      </c>
      <c r="I760">
        <v>23</v>
      </c>
      <c r="J760">
        <v>16.63</v>
      </c>
      <c r="K760">
        <v>1669</v>
      </c>
      <c r="L760">
        <v>0</v>
      </c>
      <c r="M760">
        <v>0</v>
      </c>
      <c r="N760">
        <v>1669</v>
      </c>
      <c r="O760">
        <v>1</v>
      </c>
      <c r="P760">
        <v>0.06</v>
      </c>
      <c r="Q760">
        <v>658</v>
      </c>
      <c r="R760">
        <v>656</v>
      </c>
      <c r="S760">
        <v>0</v>
      </c>
      <c r="T760">
        <v>0</v>
      </c>
      <c r="U760">
        <v>99.7</v>
      </c>
      <c r="V760">
        <v>99.64</v>
      </c>
      <c r="W760">
        <v>656</v>
      </c>
      <c r="X760">
        <v>26</v>
      </c>
      <c r="Y760">
        <v>3.96</v>
      </c>
      <c r="Z760">
        <v>4613</v>
      </c>
      <c r="AA760">
        <v>4589</v>
      </c>
      <c r="AB760">
        <v>99.48</v>
      </c>
      <c r="AC760">
        <v>5368</v>
      </c>
      <c r="AD760">
        <v>5219</v>
      </c>
      <c r="AE760">
        <v>97.22</v>
      </c>
      <c r="AF760">
        <v>23.89</v>
      </c>
      <c r="AG760">
        <v>23.78</v>
      </c>
      <c r="AH760">
        <v>143.63</v>
      </c>
      <c r="AI760">
        <v>99.54</v>
      </c>
      <c r="AJ760" s="31">
        <f t="shared" ca="1" si="12"/>
        <v>4</v>
      </c>
      <c r="AK760" s="32">
        <v>2.0217729393468118</v>
      </c>
      <c r="AL760" s="33">
        <v>2.3687999999999962</v>
      </c>
      <c r="AM760" s="26">
        <v>0</v>
      </c>
      <c r="AN760" s="26">
        <v>0</v>
      </c>
      <c r="AO760" s="26">
        <v>1</v>
      </c>
      <c r="AP760" s="26">
        <v>0</v>
      </c>
      <c r="AQ760" s="26">
        <v>0</v>
      </c>
      <c r="AR760">
        <v>1</v>
      </c>
      <c r="AS760">
        <v>0</v>
      </c>
      <c r="AT760">
        <v>3</v>
      </c>
      <c r="AU760">
        <v>0</v>
      </c>
    </row>
    <row r="761" spans="1:47" x14ac:dyDescent="0.25">
      <c r="A761" s="59">
        <v>41912</v>
      </c>
      <c r="B761" t="s">
        <v>321</v>
      </c>
      <c r="C761" t="s">
        <v>7</v>
      </c>
      <c r="D761" t="s">
        <v>656</v>
      </c>
      <c r="E761" t="s">
        <v>342</v>
      </c>
      <c r="F761" t="s">
        <v>657</v>
      </c>
      <c r="G761">
        <v>4</v>
      </c>
      <c r="H761">
        <v>56</v>
      </c>
      <c r="I761">
        <v>23</v>
      </c>
      <c r="J761">
        <v>16.63</v>
      </c>
      <c r="K761">
        <v>6757</v>
      </c>
      <c r="L761">
        <v>0</v>
      </c>
      <c r="M761">
        <v>0</v>
      </c>
      <c r="N761">
        <v>6757</v>
      </c>
      <c r="O761">
        <v>65</v>
      </c>
      <c r="P761">
        <v>0.96</v>
      </c>
      <c r="Q761">
        <v>1677</v>
      </c>
      <c r="R761">
        <v>1653</v>
      </c>
      <c r="S761">
        <v>0</v>
      </c>
      <c r="T761">
        <v>0</v>
      </c>
      <c r="U761">
        <v>98.57</v>
      </c>
      <c r="V761">
        <v>97.62</v>
      </c>
      <c r="W761">
        <v>1653</v>
      </c>
      <c r="X761">
        <v>7</v>
      </c>
      <c r="Y761">
        <v>0.42</v>
      </c>
      <c r="Z761">
        <v>2434</v>
      </c>
      <c r="AA761">
        <v>2381</v>
      </c>
      <c r="AB761">
        <v>97.82</v>
      </c>
      <c r="AC761">
        <v>2371</v>
      </c>
      <c r="AD761">
        <v>2209</v>
      </c>
      <c r="AE761">
        <v>93.17</v>
      </c>
      <c r="AF761">
        <v>21.61</v>
      </c>
      <c r="AG761">
        <v>21.59</v>
      </c>
      <c r="AH761">
        <v>129.94999999999999</v>
      </c>
      <c r="AI761">
        <v>99.9</v>
      </c>
      <c r="AJ761" s="31">
        <f t="shared" ca="1" si="12"/>
        <v>4</v>
      </c>
      <c r="AK761" s="32">
        <v>0.47265361242403781</v>
      </c>
      <c r="AL761" s="33">
        <v>39.912599999999927</v>
      </c>
      <c r="AM761" s="26">
        <v>0</v>
      </c>
      <c r="AN761" s="26">
        <v>0</v>
      </c>
      <c r="AO761" s="26">
        <v>1</v>
      </c>
      <c r="AP761" s="26">
        <v>0</v>
      </c>
      <c r="AQ761" s="26">
        <v>0</v>
      </c>
      <c r="AR761">
        <v>0</v>
      </c>
      <c r="AS761">
        <v>1</v>
      </c>
      <c r="AT761">
        <v>0</v>
      </c>
      <c r="AU761">
        <v>3</v>
      </c>
    </row>
    <row r="762" spans="1:47" x14ac:dyDescent="0.25">
      <c r="A762" s="59">
        <v>41912</v>
      </c>
      <c r="B762" t="s">
        <v>321</v>
      </c>
      <c r="C762" t="s">
        <v>7</v>
      </c>
      <c r="D762" t="s">
        <v>760</v>
      </c>
      <c r="E762" t="s">
        <v>342</v>
      </c>
      <c r="F762" t="s">
        <v>761</v>
      </c>
      <c r="G762">
        <v>4</v>
      </c>
      <c r="H762">
        <v>56</v>
      </c>
      <c r="I762">
        <v>23</v>
      </c>
      <c r="J762">
        <v>16.63</v>
      </c>
      <c r="K762">
        <v>6789</v>
      </c>
      <c r="L762">
        <v>336</v>
      </c>
      <c r="M762">
        <v>4.95</v>
      </c>
      <c r="N762">
        <v>6452</v>
      </c>
      <c r="O762">
        <v>29</v>
      </c>
      <c r="P762">
        <v>0.45</v>
      </c>
      <c r="Q762">
        <v>2630</v>
      </c>
      <c r="R762">
        <v>2569</v>
      </c>
      <c r="S762">
        <v>1</v>
      </c>
      <c r="T762">
        <v>0.04</v>
      </c>
      <c r="U762">
        <v>97.68</v>
      </c>
      <c r="V762">
        <v>97.24</v>
      </c>
      <c r="W762">
        <v>2569</v>
      </c>
      <c r="X762">
        <v>29</v>
      </c>
      <c r="Y762">
        <v>1.1299999999999999</v>
      </c>
      <c r="Z762">
        <v>4779</v>
      </c>
      <c r="AA762">
        <v>4709</v>
      </c>
      <c r="AB762">
        <v>98.54</v>
      </c>
      <c r="AC762">
        <v>3625</v>
      </c>
      <c r="AD762">
        <v>3330</v>
      </c>
      <c r="AE762">
        <v>91.86</v>
      </c>
      <c r="AF762">
        <v>17.41</v>
      </c>
      <c r="AG762">
        <v>17.260000000000002</v>
      </c>
      <c r="AH762">
        <v>104.7</v>
      </c>
      <c r="AI762">
        <v>99.14</v>
      </c>
      <c r="AJ762" s="31">
        <f t="shared" ca="1" si="12"/>
        <v>4</v>
      </c>
      <c r="AK762" s="32">
        <v>2.4369747899159666</v>
      </c>
      <c r="AL762" s="33">
        <v>72.588000000000136</v>
      </c>
      <c r="AM762" s="26">
        <v>0</v>
      </c>
      <c r="AN762" s="26">
        <v>0</v>
      </c>
      <c r="AO762" s="26">
        <v>2</v>
      </c>
      <c r="AP762" s="26">
        <v>0</v>
      </c>
      <c r="AQ762" s="26">
        <v>0</v>
      </c>
      <c r="AR762">
        <v>1</v>
      </c>
      <c r="AS762">
        <v>1</v>
      </c>
      <c r="AT762">
        <v>2</v>
      </c>
      <c r="AU762">
        <v>6</v>
      </c>
    </row>
    <row r="763" spans="1:47" x14ac:dyDescent="0.25">
      <c r="A763" s="59">
        <v>41912</v>
      </c>
      <c r="B763" t="s">
        <v>321</v>
      </c>
      <c r="C763" t="s">
        <v>7</v>
      </c>
      <c r="D763" t="s">
        <v>746</v>
      </c>
      <c r="E763" t="s">
        <v>342</v>
      </c>
      <c r="F763" t="s">
        <v>8804</v>
      </c>
      <c r="G763">
        <v>2</v>
      </c>
      <c r="H763">
        <v>24</v>
      </c>
      <c r="I763">
        <v>11</v>
      </c>
      <c r="J763">
        <v>6.6150000000000002</v>
      </c>
      <c r="K763">
        <v>2939</v>
      </c>
      <c r="L763">
        <v>12</v>
      </c>
      <c r="M763">
        <v>0.41</v>
      </c>
      <c r="N763">
        <v>2927</v>
      </c>
      <c r="O763">
        <v>6</v>
      </c>
      <c r="P763">
        <v>0.2</v>
      </c>
      <c r="Q763">
        <v>1214</v>
      </c>
      <c r="R763">
        <v>1186</v>
      </c>
      <c r="S763">
        <v>0</v>
      </c>
      <c r="T763">
        <v>0</v>
      </c>
      <c r="U763">
        <v>97.69</v>
      </c>
      <c r="V763">
        <v>97.49</v>
      </c>
      <c r="W763">
        <v>1186</v>
      </c>
      <c r="X763">
        <v>9</v>
      </c>
      <c r="Y763">
        <v>0.76</v>
      </c>
      <c r="Z763">
        <v>1699</v>
      </c>
      <c r="AA763">
        <v>1642</v>
      </c>
      <c r="AB763">
        <v>96.65</v>
      </c>
      <c r="AC763">
        <v>1070</v>
      </c>
      <c r="AD763">
        <v>1021</v>
      </c>
      <c r="AE763">
        <v>95.42</v>
      </c>
      <c r="AF763">
        <v>6.14</v>
      </c>
      <c r="AG763">
        <v>6.11</v>
      </c>
      <c r="AH763">
        <v>92.85</v>
      </c>
      <c r="AI763">
        <v>99.43</v>
      </c>
      <c r="AJ763" s="31">
        <f t="shared" ca="1" si="12"/>
        <v>4</v>
      </c>
      <c r="AK763" s="32">
        <v>1.5929203539823009</v>
      </c>
      <c r="AL763" s="33">
        <v>30.471400000000063</v>
      </c>
      <c r="AM763" s="26">
        <v>0</v>
      </c>
      <c r="AN763" s="26">
        <v>0</v>
      </c>
      <c r="AO763" s="26">
        <v>1</v>
      </c>
      <c r="AP763" s="26">
        <v>0</v>
      </c>
      <c r="AQ763" s="26">
        <v>0</v>
      </c>
      <c r="AR763">
        <v>0</v>
      </c>
      <c r="AS763">
        <v>1</v>
      </c>
      <c r="AT763">
        <v>1</v>
      </c>
      <c r="AU763">
        <v>6</v>
      </c>
    </row>
    <row r="764" spans="1:47" x14ac:dyDescent="0.25">
      <c r="A764" s="59">
        <v>41912</v>
      </c>
      <c r="B764" t="s">
        <v>321</v>
      </c>
      <c r="C764" t="s">
        <v>7</v>
      </c>
      <c r="D764" t="s">
        <v>10952</v>
      </c>
      <c r="E764" t="s">
        <v>342</v>
      </c>
      <c r="F764" t="s">
        <v>691</v>
      </c>
      <c r="G764">
        <v>4</v>
      </c>
      <c r="H764">
        <v>56</v>
      </c>
      <c r="I764">
        <v>23</v>
      </c>
      <c r="J764">
        <v>16.63</v>
      </c>
      <c r="K764">
        <v>6497</v>
      </c>
      <c r="L764">
        <v>0</v>
      </c>
      <c r="M764">
        <v>0</v>
      </c>
      <c r="N764">
        <v>6497</v>
      </c>
      <c r="O764">
        <v>8</v>
      </c>
      <c r="P764">
        <v>0.12</v>
      </c>
      <c r="Q764">
        <v>3066</v>
      </c>
      <c r="R764">
        <v>2899</v>
      </c>
      <c r="S764">
        <v>147</v>
      </c>
      <c r="T764">
        <v>4.79</v>
      </c>
      <c r="U764">
        <v>94.55</v>
      </c>
      <c r="V764">
        <v>94.44</v>
      </c>
      <c r="W764">
        <v>2899</v>
      </c>
      <c r="X764">
        <v>6</v>
      </c>
      <c r="Y764">
        <v>0.21</v>
      </c>
      <c r="Z764">
        <v>351</v>
      </c>
      <c r="AA764">
        <v>318</v>
      </c>
      <c r="AB764">
        <v>90.6</v>
      </c>
      <c r="AC764">
        <v>329</v>
      </c>
      <c r="AD764">
        <v>327</v>
      </c>
      <c r="AE764">
        <v>99.39</v>
      </c>
      <c r="AF764">
        <v>44.11</v>
      </c>
      <c r="AG764">
        <v>44.01</v>
      </c>
      <c r="AH764">
        <v>265.25</v>
      </c>
      <c r="AI764">
        <v>99.78</v>
      </c>
      <c r="AJ764" s="31">
        <f t="shared" ca="1" si="12"/>
        <v>4</v>
      </c>
      <c r="AK764" s="32">
        <v>0.20632737276478677</v>
      </c>
      <c r="AL764" s="33">
        <v>170.46960000000007</v>
      </c>
      <c r="AM764" s="26">
        <v>0</v>
      </c>
      <c r="AN764" s="26">
        <v>1</v>
      </c>
      <c r="AO764" s="26">
        <v>2</v>
      </c>
      <c r="AP764" s="26">
        <v>0</v>
      </c>
      <c r="AQ764" s="26">
        <v>3</v>
      </c>
      <c r="AR764">
        <v>0</v>
      </c>
      <c r="AS764">
        <v>1</v>
      </c>
      <c r="AT764">
        <v>0</v>
      </c>
      <c r="AU764">
        <v>4</v>
      </c>
    </row>
    <row r="765" spans="1:47" x14ac:dyDescent="0.25">
      <c r="A765" s="59">
        <v>41912</v>
      </c>
      <c r="B765" t="s">
        <v>321</v>
      </c>
      <c r="C765" t="s">
        <v>7</v>
      </c>
      <c r="D765" t="s">
        <v>397</v>
      </c>
      <c r="E765" t="s">
        <v>342</v>
      </c>
      <c r="F765" t="s">
        <v>398</v>
      </c>
      <c r="G765">
        <v>4</v>
      </c>
      <c r="H765">
        <v>56</v>
      </c>
      <c r="I765">
        <v>23</v>
      </c>
      <c r="J765">
        <v>16.63</v>
      </c>
      <c r="K765">
        <v>8563</v>
      </c>
      <c r="L765">
        <v>0</v>
      </c>
      <c r="M765">
        <v>0</v>
      </c>
      <c r="N765">
        <v>8563</v>
      </c>
      <c r="O765">
        <v>15</v>
      </c>
      <c r="P765">
        <v>0.18</v>
      </c>
      <c r="Q765">
        <v>2836</v>
      </c>
      <c r="R765">
        <v>2745</v>
      </c>
      <c r="S765">
        <v>58</v>
      </c>
      <c r="T765">
        <v>2.0499999999999998</v>
      </c>
      <c r="U765">
        <v>96.79</v>
      </c>
      <c r="V765">
        <v>96.62</v>
      </c>
      <c r="W765">
        <v>2745</v>
      </c>
      <c r="X765">
        <v>11</v>
      </c>
      <c r="Y765">
        <v>0.4</v>
      </c>
      <c r="Z765">
        <v>981</v>
      </c>
      <c r="AA765">
        <v>949</v>
      </c>
      <c r="AB765">
        <v>96.74</v>
      </c>
      <c r="AC765">
        <v>744</v>
      </c>
      <c r="AD765">
        <v>729</v>
      </c>
      <c r="AE765">
        <v>97.98</v>
      </c>
      <c r="AF765">
        <v>43.04</v>
      </c>
      <c r="AG765">
        <v>42.89</v>
      </c>
      <c r="AH765">
        <v>258.8</v>
      </c>
      <c r="AI765">
        <v>99.67</v>
      </c>
      <c r="AJ765" s="31">
        <f t="shared" ca="1" si="12"/>
        <v>4</v>
      </c>
      <c r="AK765" s="32">
        <v>0.4356435643564357</v>
      </c>
      <c r="AL765" s="33">
        <v>95.856799999999879</v>
      </c>
      <c r="AM765" s="26">
        <v>0</v>
      </c>
      <c r="AN765" s="26">
        <v>0</v>
      </c>
      <c r="AO765" s="26">
        <v>1</v>
      </c>
      <c r="AP765" s="26">
        <v>0</v>
      </c>
      <c r="AQ765" s="26">
        <v>2</v>
      </c>
      <c r="AR765">
        <v>0</v>
      </c>
      <c r="AS765">
        <v>1</v>
      </c>
      <c r="AT765">
        <v>0</v>
      </c>
      <c r="AU765">
        <v>6</v>
      </c>
    </row>
    <row r="766" spans="1:47" x14ac:dyDescent="0.25">
      <c r="A766" s="59">
        <v>41912</v>
      </c>
      <c r="B766" t="s">
        <v>321</v>
      </c>
      <c r="C766" t="s">
        <v>7</v>
      </c>
      <c r="D766" t="s">
        <v>419</v>
      </c>
      <c r="E766" t="s">
        <v>342</v>
      </c>
      <c r="F766" t="s">
        <v>8991</v>
      </c>
      <c r="G766">
        <v>4</v>
      </c>
      <c r="H766">
        <v>56</v>
      </c>
      <c r="I766">
        <v>23</v>
      </c>
      <c r="J766">
        <v>16.63</v>
      </c>
      <c r="K766">
        <v>1116</v>
      </c>
      <c r="L766">
        <v>24</v>
      </c>
      <c r="M766">
        <v>2.15</v>
      </c>
      <c r="N766">
        <v>1092</v>
      </c>
      <c r="O766">
        <v>1</v>
      </c>
      <c r="P766">
        <v>0.09</v>
      </c>
      <c r="Q766">
        <v>365</v>
      </c>
      <c r="R766">
        <v>364</v>
      </c>
      <c r="S766">
        <v>0</v>
      </c>
      <c r="T766">
        <v>0</v>
      </c>
      <c r="U766">
        <v>99.73</v>
      </c>
      <c r="V766">
        <v>99.63</v>
      </c>
      <c r="W766">
        <v>364</v>
      </c>
      <c r="X766">
        <v>15</v>
      </c>
      <c r="Y766">
        <v>4.12</v>
      </c>
      <c r="Z766">
        <v>50</v>
      </c>
      <c r="AA766">
        <v>49</v>
      </c>
      <c r="AB766">
        <v>98</v>
      </c>
      <c r="AC766">
        <v>53</v>
      </c>
      <c r="AD766">
        <v>53</v>
      </c>
      <c r="AE766">
        <v>100</v>
      </c>
      <c r="AF766">
        <v>4.9800000000000004</v>
      </c>
      <c r="AG766">
        <v>3.16</v>
      </c>
      <c r="AH766">
        <v>29.95</v>
      </c>
      <c r="AI766">
        <v>63.36</v>
      </c>
      <c r="AJ766" s="31">
        <f t="shared" ca="1" si="12"/>
        <v>4</v>
      </c>
      <c r="AK766" s="32">
        <v>4.0760869565217392</v>
      </c>
      <c r="AL766" s="33">
        <v>1.3505000000000167</v>
      </c>
      <c r="AM766" s="26">
        <v>0</v>
      </c>
      <c r="AN766" s="26">
        <v>0</v>
      </c>
      <c r="AO766" s="26">
        <v>1</v>
      </c>
      <c r="AP766" s="26">
        <v>0</v>
      </c>
      <c r="AQ766" s="26">
        <v>0</v>
      </c>
      <c r="AR766">
        <v>1</v>
      </c>
      <c r="AS766">
        <v>0</v>
      </c>
      <c r="AT766">
        <v>1</v>
      </c>
      <c r="AU766">
        <v>0</v>
      </c>
    </row>
    <row r="767" spans="1:47" x14ac:dyDescent="0.25">
      <c r="A767" s="59">
        <v>41912</v>
      </c>
      <c r="B767" t="s">
        <v>321</v>
      </c>
      <c r="C767" t="s">
        <v>7</v>
      </c>
      <c r="D767" t="s">
        <v>419</v>
      </c>
      <c r="E767" t="s">
        <v>342</v>
      </c>
      <c r="F767" t="s">
        <v>1431</v>
      </c>
      <c r="G767">
        <v>2</v>
      </c>
      <c r="H767">
        <v>24</v>
      </c>
      <c r="I767">
        <v>11</v>
      </c>
      <c r="J767">
        <v>6.6150000000000002</v>
      </c>
      <c r="K767">
        <v>1317</v>
      </c>
      <c r="L767">
        <v>24</v>
      </c>
      <c r="M767">
        <v>1.82</v>
      </c>
      <c r="N767">
        <v>1293</v>
      </c>
      <c r="O767">
        <v>1</v>
      </c>
      <c r="P767">
        <v>0.08</v>
      </c>
      <c r="Q767">
        <v>446</v>
      </c>
      <c r="R767">
        <v>445</v>
      </c>
      <c r="S767">
        <v>0</v>
      </c>
      <c r="T767">
        <v>0</v>
      </c>
      <c r="U767">
        <v>99.78</v>
      </c>
      <c r="V767">
        <v>99.7</v>
      </c>
      <c r="W767">
        <v>445</v>
      </c>
      <c r="X767">
        <v>24</v>
      </c>
      <c r="Y767">
        <v>5.39</v>
      </c>
      <c r="Z767">
        <v>263</v>
      </c>
      <c r="AA767">
        <v>261</v>
      </c>
      <c r="AB767">
        <v>99.24</v>
      </c>
      <c r="AC767">
        <v>275</v>
      </c>
      <c r="AD767">
        <v>273</v>
      </c>
      <c r="AE767">
        <v>99.27</v>
      </c>
      <c r="AF767">
        <v>5.5</v>
      </c>
      <c r="AG767">
        <v>5.09</v>
      </c>
      <c r="AH767">
        <v>83.1</v>
      </c>
      <c r="AI767">
        <v>92.63</v>
      </c>
      <c r="AJ767" s="31">
        <f t="shared" ca="1" si="12"/>
        <v>4</v>
      </c>
      <c r="AK767" s="32">
        <v>5.2516411378555796</v>
      </c>
      <c r="AL767" s="33">
        <v>1.3379999999999874</v>
      </c>
      <c r="AM767" s="26">
        <v>1</v>
      </c>
      <c r="AN767" s="26">
        <v>0</v>
      </c>
      <c r="AO767" s="26">
        <v>2</v>
      </c>
      <c r="AP767" s="26">
        <v>1</v>
      </c>
      <c r="AQ767" s="26">
        <v>0</v>
      </c>
      <c r="AR767">
        <v>1</v>
      </c>
      <c r="AS767">
        <v>0</v>
      </c>
      <c r="AT767">
        <v>1</v>
      </c>
      <c r="AU767">
        <v>2</v>
      </c>
    </row>
    <row r="768" spans="1:47" x14ac:dyDescent="0.25">
      <c r="A768" s="59">
        <v>41912</v>
      </c>
      <c r="B768" t="s">
        <v>321</v>
      </c>
      <c r="C768" t="s">
        <v>7</v>
      </c>
      <c r="D768" t="s">
        <v>343</v>
      </c>
      <c r="E768" t="s">
        <v>342</v>
      </c>
      <c r="F768" t="s">
        <v>344</v>
      </c>
      <c r="G768">
        <v>4</v>
      </c>
      <c r="H768">
        <v>64</v>
      </c>
      <c r="I768">
        <v>22</v>
      </c>
      <c r="J768">
        <v>15.76</v>
      </c>
      <c r="K768">
        <v>5301</v>
      </c>
      <c r="L768">
        <v>9</v>
      </c>
      <c r="M768">
        <v>0.17</v>
      </c>
      <c r="N768">
        <v>5225</v>
      </c>
      <c r="O768">
        <v>61</v>
      </c>
      <c r="P768">
        <v>1.17</v>
      </c>
      <c r="Q768">
        <v>1746</v>
      </c>
      <c r="R768">
        <v>1638</v>
      </c>
      <c r="S768">
        <v>0</v>
      </c>
      <c r="T768">
        <v>0</v>
      </c>
      <c r="U768">
        <v>93.81</v>
      </c>
      <c r="V768">
        <v>92.72</v>
      </c>
      <c r="W768">
        <v>1638</v>
      </c>
      <c r="X768">
        <v>65</v>
      </c>
      <c r="Y768">
        <v>3.97</v>
      </c>
      <c r="Z768">
        <v>727</v>
      </c>
      <c r="AA768">
        <v>618</v>
      </c>
      <c r="AB768">
        <v>85.01</v>
      </c>
      <c r="AC768">
        <v>753</v>
      </c>
      <c r="AD768">
        <v>685</v>
      </c>
      <c r="AE768">
        <v>90.97</v>
      </c>
      <c r="AF768">
        <v>23.96</v>
      </c>
      <c r="AG768">
        <v>19.47</v>
      </c>
      <c r="AH768">
        <v>152.01</v>
      </c>
      <c r="AI768">
        <v>81.27</v>
      </c>
      <c r="AJ768" s="31">
        <f t="shared" ca="1" si="12"/>
        <v>4</v>
      </c>
      <c r="AK768" s="32">
        <v>3.8123167155425222</v>
      </c>
      <c r="AL768" s="33">
        <v>127.10880000000003</v>
      </c>
      <c r="AM768" s="26">
        <v>0</v>
      </c>
      <c r="AN768" s="26">
        <v>1</v>
      </c>
      <c r="AO768" s="26">
        <v>3</v>
      </c>
      <c r="AP768" s="26">
        <v>1</v>
      </c>
      <c r="AQ768" s="26">
        <v>5</v>
      </c>
      <c r="AR768">
        <v>1</v>
      </c>
      <c r="AS768">
        <v>1</v>
      </c>
      <c r="AT768">
        <v>4</v>
      </c>
      <c r="AU768">
        <v>6</v>
      </c>
    </row>
    <row r="769" spans="1:47" x14ac:dyDescent="0.25">
      <c r="A769" s="59">
        <v>41912</v>
      </c>
      <c r="B769" t="s">
        <v>321</v>
      </c>
      <c r="C769" t="s">
        <v>7</v>
      </c>
      <c r="D769" t="s">
        <v>361</v>
      </c>
      <c r="E769" t="s">
        <v>342</v>
      </c>
      <c r="F769" t="s">
        <v>364</v>
      </c>
      <c r="G769">
        <v>2</v>
      </c>
      <c r="H769">
        <v>24</v>
      </c>
      <c r="I769">
        <v>11</v>
      </c>
      <c r="J769">
        <v>6.6150000000000002</v>
      </c>
      <c r="K769">
        <v>1107</v>
      </c>
      <c r="L769">
        <v>0</v>
      </c>
      <c r="M769">
        <v>0</v>
      </c>
      <c r="N769">
        <v>1066</v>
      </c>
      <c r="O769">
        <v>1</v>
      </c>
      <c r="P769">
        <v>0.09</v>
      </c>
      <c r="Q769">
        <v>428</v>
      </c>
      <c r="R769">
        <v>356</v>
      </c>
      <c r="S769">
        <v>0</v>
      </c>
      <c r="T769">
        <v>0</v>
      </c>
      <c r="U769">
        <v>83.18</v>
      </c>
      <c r="V769">
        <v>83.1</v>
      </c>
      <c r="W769">
        <v>356</v>
      </c>
      <c r="X769">
        <v>8</v>
      </c>
      <c r="Y769">
        <v>2.25</v>
      </c>
      <c r="Z769">
        <v>282</v>
      </c>
      <c r="AA769">
        <v>256</v>
      </c>
      <c r="AB769">
        <v>90.78</v>
      </c>
      <c r="AC769">
        <v>309</v>
      </c>
      <c r="AD769">
        <v>286</v>
      </c>
      <c r="AE769">
        <v>92.56</v>
      </c>
      <c r="AF769">
        <v>6.21</v>
      </c>
      <c r="AG769">
        <v>5.18</v>
      </c>
      <c r="AH769">
        <v>93.82</v>
      </c>
      <c r="AI769">
        <v>83.5</v>
      </c>
      <c r="AJ769" s="31">
        <f t="shared" ca="1" si="12"/>
        <v>4</v>
      </c>
      <c r="AK769" s="32">
        <v>2.0725388601036272</v>
      </c>
      <c r="AL769" s="33">
        <v>72.332000000000022</v>
      </c>
      <c r="AM769" s="26">
        <v>0</v>
      </c>
      <c r="AN769" s="26">
        <v>1</v>
      </c>
      <c r="AO769" s="26">
        <v>3</v>
      </c>
      <c r="AP769" s="26">
        <v>2</v>
      </c>
      <c r="AQ769" s="26">
        <v>7</v>
      </c>
      <c r="AR769">
        <v>1</v>
      </c>
      <c r="AS769">
        <v>1</v>
      </c>
      <c r="AT769">
        <v>7</v>
      </c>
      <c r="AU769">
        <v>7</v>
      </c>
    </row>
    <row r="770" spans="1:47" x14ac:dyDescent="0.25">
      <c r="A770" s="59">
        <v>41912</v>
      </c>
      <c r="B770" t="s">
        <v>321</v>
      </c>
      <c r="C770" t="s">
        <v>33</v>
      </c>
      <c r="D770" t="s">
        <v>11030</v>
      </c>
      <c r="E770" t="s">
        <v>400</v>
      </c>
      <c r="F770" t="s">
        <v>9196</v>
      </c>
      <c r="G770">
        <v>2</v>
      </c>
      <c r="H770">
        <v>24</v>
      </c>
      <c r="I770">
        <v>11</v>
      </c>
      <c r="J770">
        <v>6.6150000000000002</v>
      </c>
      <c r="K770">
        <v>976</v>
      </c>
      <c r="L770">
        <v>0</v>
      </c>
      <c r="M770">
        <v>0</v>
      </c>
      <c r="N770">
        <v>976</v>
      </c>
      <c r="O770">
        <v>1</v>
      </c>
      <c r="P770">
        <v>0.1</v>
      </c>
      <c r="Q770">
        <v>403</v>
      </c>
      <c r="R770">
        <v>401</v>
      </c>
      <c r="S770">
        <v>0</v>
      </c>
      <c r="T770">
        <v>0</v>
      </c>
      <c r="U770">
        <v>99.5</v>
      </c>
      <c r="V770">
        <v>99.4</v>
      </c>
      <c r="W770">
        <v>401</v>
      </c>
      <c r="X770">
        <v>8</v>
      </c>
      <c r="Y770">
        <v>2</v>
      </c>
      <c r="Z770">
        <v>221</v>
      </c>
      <c r="AA770">
        <v>212</v>
      </c>
      <c r="AB770">
        <v>95.93</v>
      </c>
      <c r="AC770">
        <v>231</v>
      </c>
      <c r="AD770">
        <v>202</v>
      </c>
      <c r="AE770">
        <v>87.45</v>
      </c>
      <c r="AF770">
        <v>4.58</v>
      </c>
      <c r="AG770">
        <v>0.96</v>
      </c>
      <c r="AH770">
        <v>69.209999999999994</v>
      </c>
      <c r="AI770">
        <v>21.06</v>
      </c>
      <c r="AJ770" s="31">
        <f t="shared" ref="AJ770:AJ833" ca="1" si="13">DAY(TODAY()-DAY(A770))</f>
        <v>4</v>
      </c>
      <c r="AK770" s="32">
        <v>2.0460358056265986</v>
      </c>
      <c r="AL770" s="33">
        <v>2.4179999999999771</v>
      </c>
      <c r="AM770" s="26">
        <v>0</v>
      </c>
      <c r="AN770" s="26">
        <v>0</v>
      </c>
      <c r="AO770" s="26">
        <v>1</v>
      </c>
      <c r="AP770" s="26">
        <v>0</v>
      </c>
      <c r="AQ770" s="26">
        <v>0</v>
      </c>
      <c r="AR770">
        <v>1</v>
      </c>
      <c r="AS770">
        <v>0</v>
      </c>
      <c r="AT770">
        <v>1</v>
      </c>
      <c r="AU770">
        <v>0</v>
      </c>
    </row>
    <row r="771" spans="1:47" x14ac:dyDescent="0.25">
      <c r="A771" s="59">
        <v>41912</v>
      </c>
      <c r="B771" t="s">
        <v>321</v>
      </c>
      <c r="C771" t="s">
        <v>33</v>
      </c>
      <c r="D771" t="s">
        <v>11031</v>
      </c>
      <c r="E771" t="s">
        <v>400</v>
      </c>
      <c r="F771" t="s">
        <v>1206</v>
      </c>
      <c r="G771">
        <v>4</v>
      </c>
      <c r="H771">
        <v>56</v>
      </c>
      <c r="I771">
        <v>23</v>
      </c>
      <c r="J771">
        <v>16.63</v>
      </c>
      <c r="K771">
        <v>1983</v>
      </c>
      <c r="L771">
        <v>18</v>
      </c>
      <c r="M771">
        <v>0.91</v>
      </c>
      <c r="N771">
        <v>1965</v>
      </c>
      <c r="O771">
        <v>3</v>
      </c>
      <c r="P771">
        <v>0.15</v>
      </c>
      <c r="Q771">
        <v>346</v>
      </c>
      <c r="R771">
        <v>344</v>
      </c>
      <c r="S771">
        <v>0</v>
      </c>
      <c r="T771">
        <v>0</v>
      </c>
      <c r="U771">
        <v>99.42</v>
      </c>
      <c r="V771">
        <v>99.27</v>
      </c>
      <c r="W771">
        <v>344</v>
      </c>
      <c r="X771">
        <v>16</v>
      </c>
      <c r="Y771">
        <v>4.6500000000000004</v>
      </c>
      <c r="Z771">
        <v>42</v>
      </c>
      <c r="AA771">
        <v>42</v>
      </c>
      <c r="AB771">
        <v>100</v>
      </c>
      <c r="AC771">
        <v>43</v>
      </c>
      <c r="AD771">
        <v>43</v>
      </c>
      <c r="AE771">
        <v>100</v>
      </c>
      <c r="AF771">
        <v>3.76</v>
      </c>
      <c r="AG771">
        <v>0</v>
      </c>
      <c r="AH771">
        <v>22.6</v>
      </c>
      <c r="AI771">
        <v>0.03</v>
      </c>
      <c r="AJ771" s="31">
        <f t="shared" ca="1" si="13"/>
        <v>4</v>
      </c>
      <c r="AK771" s="32">
        <v>4.63768115942029</v>
      </c>
      <c r="AL771" s="33">
        <v>2.5258000000000136</v>
      </c>
      <c r="AM771" s="26">
        <v>0</v>
      </c>
      <c r="AN771" s="26">
        <v>0</v>
      </c>
      <c r="AO771" s="26">
        <v>1</v>
      </c>
      <c r="AP771" s="26">
        <v>0</v>
      </c>
      <c r="AQ771" s="26">
        <v>0</v>
      </c>
      <c r="AR771">
        <v>1</v>
      </c>
      <c r="AS771">
        <v>0</v>
      </c>
      <c r="AT771">
        <v>1</v>
      </c>
      <c r="AU771">
        <v>0</v>
      </c>
    </row>
    <row r="772" spans="1:47" x14ac:dyDescent="0.25">
      <c r="A772" s="59">
        <v>41912</v>
      </c>
      <c r="B772" t="s">
        <v>321</v>
      </c>
      <c r="C772" t="s">
        <v>33</v>
      </c>
      <c r="D772" t="s">
        <v>11032</v>
      </c>
      <c r="E772" t="s">
        <v>400</v>
      </c>
      <c r="F772" t="s">
        <v>9287</v>
      </c>
      <c r="G772">
        <v>8</v>
      </c>
      <c r="H772">
        <v>120</v>
      </c>
      <c r="I772">
        <v>47</v>
      </c>
      <c r="J772">
        <v>38.39</v>
      </c>
      <c r="K772">
        <v>8114</v>
      </c>
      <c r="L772">
        <v>15</v>
      </c>
      <c r="M772">
        <v>0.18</v>
      </c>
      <c r="N772">
        <v>8098</v>
      </c>
      <c r="O772">
        <v>10</v>
      </c>
      <c r="P772">
        <v>0.12</v>
      </c>
      <c r="Q772">
        <v>3377</v>
      </c>
      <c r="R772">
        <v>3365</v>
      </c>
      <c r="S772">
        <v>1</v>
      </c>
      <c r="T772">
        <v>0.03</v>
      </c>
      <c r="U772">
        <v>99.64</v>
      </c>
      <c r="V772">
        <v>99.52</v>
      </c>
      <c r="W772">
        <v>3365</v>
      </c>
      <c r="X772">
        <v>170</v>
      </c>
      <c r="Y772">
        <v>5.05</v>
      </c>
      <c r="Z772">
        <v>3320</v>
      </c>
      <c r="AA772">
        <v>3273</v>
      </c>
      <c r="AB772">
        <v>98.58</v>
      </c>
      <c r="AC772">
        <v>3889</v>
      </c>
      <c r="AD772">
        <v>3870</v>
      </c>
      <c r="AE772">
        <v>99.51</v>
      </c>
      <c r="AF772">
        <v>59.45</v>
      </c>
      <c r="AG772">
        <v>59.31</v>
      </c>
      <c r="AH772">
        <v>154.86000000000001</v>
      </c>
      <c r="AI772">
        <v>99.77</v>
      </c>
      <c r="AJ772" s="31">
        <f t="shared" ca="1" si="13"/>
        <v>4</v>
      </c>
      <c r="AK772" s="32">
        <v>4.2907622412922768</v>
      </c>
      <c r="AL772" s="33">
        <v>16.209600000000133</v>
      </c>
      <c r="AM772" s="26">
        <v>0</v>
      </c>
      <c r="AN772" s="26">
        <v>0</v>
      </c>
      <c r="AO772" s="26">
        <v>1</v>
      </c>
      <c r="AP772" s="26">
        <v>0</v>
      </c>
      <c r="AQ772" s="26">
        <v>0</v>
      </c>
      <c r="AR772">
        <v>1</v>
      </c>
      <c r="AS772">
        <v>0</v>
      </c>
      <c r="AT772">
        <v>1</v>
      </c>
      <c r="AU772">
        <v>0</v>
      </c>
    </row>
    <row r="773" spans="1:47" x14ac:dyDescent="0.25">
      <c r="A773" s="59">
        <v>41912</v>
      </c>
      <c r="B773" t="s">
        <v>321</v>
      </c>
      <c r="C773" t="s">
        <v>33</v>
      </c>
      <c r="D773" t="s">
        <v>1209</v>
      </c>
      <c r="E773" t="s">
        <v>400</v>
      </c>
      <c r="F773" t="s">
        <v>1210</v>
      </c>
      <c r="G773">
        <v>4</v>
      </c>
      <c r="H773">
        <v>56</v>
      </c>
      <c r="I773">
        <v>23</v>
      </c>
      <c r="J773">
        <v>16.63</v>
      </c>
      <c r="K773">
        <v>2056</v>
      </c>
      <c r="L773">
        <v>0</v>
      </c>
      <c r="M773">
        <v>0</v>
      </c>
      <c r="N773">
        <v>2056</v>
      </c>
      <c r="O773">
        <v>5</v>
      </c>
      <c r="P773">
        <v>0.24</v>
      </c>
      <c r="Q773">
        <v>936</v>
      </c>
      <c r="R773">
        <v>906</v>
      </c>
      <c r="S773">
        <v>0</v>
      </c>
      <c r="T773">
        <v>0</v>
      </c>
      <c r="U773">
        <v>96.79</v>
      </c>
      <c r="V773">
        <v>96.56</v>
      </c>
      <c r="W773">
        <v>906</v>
      </c>
      <c r="X773">
        <v>7</v>
      </c>
      <c r="Y773">
        <v>0.77</v>
      </c>
      <c r="Z773">
        <v>913</v>
      </c>
      <c r="AA773">
        <v>888</v>
      </c>
      <c r="AB773">
        <v>97.26</v>
      </c>
      <c r="AC773">
        <v>536</v>
      </c>
      <c r="AD773">
        <v>508</v>
      </c>
      <c r="AE773">
        <v>94.78</v>
      </c>
      <c r="AF773">
        <v>7.2</v>
      </c>
      <c r="AG773">
        <v>2.33</v>
      </c>
      <c r="AH773">
        <v>43.31</v>
      </c>
      <c r="AI773">
        <v>32.33</v>
      </c>
      <c r="AJ773" s="31">
        <f t="shared" ca="1" si="13"/>
        <v>4</v>
      </c>
      <c r="AK773" s="32">
        <v>1.3307984790874523</v>
      </c>
      <c r="AL773" s="33">
        <v>32.198399999999978</v>
      </c>
      <c r="AM773" s="26">
        <v>0</v>
      </c>
      <c r="AN773" s="26">
        <v>0</v>
      </c>
      <c r="AO773" s="26">
        <v>1</v>
      </c>
      <c r="AP773" s="26">
        <v>0</v>
      </c>
      <c r="AQ773" s="26">
        <v>0</v>
      </c>
      <c r="AR773">
        <v>0</v>
      </c>
      <c r="AS773">
        <v>1</v>
      </c>
      <c r="AT773">
        <v>1</v>
      </c>
      <c r="AU773">
        <v>5</v>
      </c>
    </row>
    <row r="774" spans="1:47" x14ac:dyDescent="0.25">
      <c r="A774" s="59">
        <v>41912</v>
      </c>
      <c r="B774" t="s">
        <v>321</v>
      </c>
      <c r="C774" t="s">
        <v>33</v>
      </c>
      <c r="D774" t="s">
        <v>401</v>
      </c>
      <c r="E774" t="s">
        <v>400</v>
      </c>
      <c r="F774" t="s">
        <v>666</v>
      </c>
      <c r="G774">
        <v>4</v>
      </c>
      <c r="H774">
        <v>56</v>
      </c>
      <c r="I774">
        <v>23</v>
      </c>
      <c r="J774">
        <v>16.63</v>
      </c>
      <c r="K774">
        <v>4320</v>
      </c>
      <c r="L774">
        <v>0</v>
      </c>
      <c r="M774">
        <v>0</v>
      </c>
      <c r="N774">
        <v>4320</v>
      </c>
      <c r="O774">
        <v>11</v>
      </c>
      <c r="P774">
        <v>0.25</v>
      </c>
      <c r="Q774">
        <v>2027</v>
      </c>
      <c r="R774">
        <v>2000</v>
      </c>
      <c r="S774">
        <v>0</v>
      </c>
      <c r="T774">
        <v>0</v>
      </c>
      <c r="U774">
        <v>98.67</v>
      </c>
      <c r="V774">
        <v>98.42</v>
      </c>
      <c r="W774">
        <v>2000</v>
      </c>
      <c r="X774">
        <v>46</v>
      </c>
      <c r="Y774">
        <v>2.2999999999999998</v>
      </c>
      <c r="Z774">
        <v>147</v>
      </c>
      <c r="AA774">
        <v>147</v>
      </c>
      <c r="AB774">
        <v>100</v>
      </c>
      <c r="AC774">
        <v>152</v>
      </c>
      <c r="AD774">
        <v>152</v>
      </c>
      <c r="AE774">
        <v>100</v>
      </c>
      <c r="AF774">
        <v>30.39</v>
      </c>
      <c r="AG774">
        <v>30.31</v>
      </c>
      <c r="AH774">
        <v>182.77</v>
      </c>
      <c r="AI774">
        <v>99.73</v>
      </c>
      <c r="AJ774" s="31">
        <f t="shared" ca="1" si="13"/>
        <v>4</v>
      </c>
      <c r="AK774" s="32">
        <v>2.2942643391521198</v>
      </c>
      <c r="AL774" s="33">
        <v>32.026599999999966</v>
      </c>
      <c r="AM774" s="26">
        <v>0</v>
      </c>
      <c r="AN774" s="26">
        <v>0</v>
      </c>
      <c r="AO774" s="26">
        <v>1</v>
      </c>
      <c r="AP774" s="26">
        <v>0</v>
      </c>
      <c r="AQ774" s="26">
        <v>0</v>
      </c>
      <c r="AR774">
        <v>1</v>
      </c>
      <c r="AS774">
        <v>0</v>
      </c>
      <c r="AT774">
        <v>5</v>
      </c>
      <c r="AU774">
        <v>2</v>
      </c>
    </row>
    <row r="775" spans="1:47" x14ac:dyDescent="0.25">
      <c r="A775" s="59">
        <v>41912</v>
      </c>
      <c r="B775" t="s">
        <v>321</v>
      </c>
      <c r="C775" t="s">
        <v>33</v>
      </c>
      <c r="D775" t="s">
        <v>10812</v>
      </c>
      <c r="E775" t="s">
        <v>400</v>
      </c>
      <c r="F775" t="s">
        <v>9448</v>
      </c>
      <c r="G775">
        <v>6</v>
      </c>
      <c r="H775">
        <v>88</v>
      </c>
      <c r="I775">
        <v>35</v>
      </c>
      <c r="J775">
        <v>27.34</v>
      </c>
      <c r="K775">
        <v>4015</v>
      </c>
      <c r="L775">
        <v>0</v>
      </c>
      <c r="M775">
        <v>0</v>
      </c>
      <c r="N775">
        <v>4015</v>
      </c>
      <c r="O775">
        <v>1</v>
      </c>
      <c r="P775">
        <v>0.02</v>
      </c>
      <c r="Q775">
        <v>1888</v>
      </c>
      <c r="R775">
        <v>1849</v>
      </c>
      <c r="S775">
        <v>31</v>
      </c>
      <c r="T775">
        <v>1.64</v>
      </c>
      <c r="U775">
        <v>97.93</v>
      </c>
      <c r="V775">
        <v>97.91</v>
      </c>
      <c r="W775">
        <v>1849</v>
      </c>
      <c r="X775">
        <v>4</v>
      </c>
      <c r="Y775">
        <v>0.22</v>
      </c>
      <c r="Z775">
        <v>115</v>
      </c>
      <c r="AA775">
        <v>112</v>
      </c>
      <c r="AB775">
        <v>97.39</v>
      </c>
      <c r="AC775">
        <v>70</v>
      </c>
      <c r="AD775">
        <v>69</v>
      </c>
      <c r="AE775">
        <v>98.57</v>
      </c>
      <c r="AF775">
        <v>30.27</v>
      </c>
      <c r="AG775">
        <v>29.95</v>
      </c>
      <c r="AH775">
        <v>110.72</v>
      </c>
      <c r="AI775">
        <v>98.95</v>
      </c>
      <c r="AJ775" s="31">
        <f t="shared" ca="1" si="13"/>
        <v>4</v>
      </c>
      <c r="AK775" s="32">
        <v>0.22148394241417496</v>
      </c>
      <c r="AL775" s="33">
        <v>39.459200000000067</v>
      </c>
      <c r="AM775" s="26">
        <v>0</v>
      </c>
      <c r="AN775" s="26">
        <v>0</v>
      </c>
      <c r="AO775" s="26">
        <v>1</v>
      </c>
      <c r="AP775" s="26">
        <v>0</v>
      </c>
      <c r="AQ775" s="26">
        <v>2</v>
      </c>
      <c r="AR775">
        <v>0</v>
      </c>
      <c r="AS775">
        <v>1</v>
      </c>
      <c r="AT775">
        <v>0</v>
      </c>
      <c r="AU775">
        <v>4</v>
      </c>
    </row>
    <row r="776" spans="1:47" x14ac:dyDescent="0.25">
      <c r="A776" s="59">
        <v>41912</v>
      </c>
      <c r="B776" t="s">
        <v>321</v>
      </c>
      <c r="C776" t="s">
        <v>33</v>
      </c>
      <c r="D776" t="s">
        <v>10737</v>
      </c>
      <c r="E776" t="s">
        <v>389</v>
      </c>
      <c r="F776" t="s">
        <v>1361</v>
      </c>
      <c r="G776">
        <v>2</v>
      </c>
      <c r="H776">
        <v>24</v>
      </c>
      <c r="I776">
        <v>11</v>
      </c>
      <c r="J776">
        <v>6.6150000000000002</v>
      </c>
      <c r="K776">
        <v>682</v>
      </c>
      <c r="L776">
        <v>0</v>
      </c>
      <c r="M776">
        <v>0</v>
      </c>
      <c r="N776">
        <v>682</v>
      </c>
      <c r="O776">
        <v>1</v>
      </c>
      <c r="P776">
        <v>0.15</v>
      </c>
      <c r="Q776">
        <v>245</v>
      </c>
      <c r="R776">
        <v>240</v>
      </c>
      <c r="S776">
        <v>0</v>
      </c>
      <c r="T776">
        <v>0</v>
      </c>
      <c r="U776">
        <v>97.96</v>
      </c>
      <c r="V776">
        <v>97.82</v>
      </c>
      <c r="W776">
        <v>240</v>
      </c>
      <c r="X776">
        <v>1</v>
      </c>
      <c r="Y776">
        <v>0.42</v>
      </c>
      <c r="Z776">
        <v>260</v>
      </c>
      <c r="AA776">
        <v>250</v>
      </c>
      <c r="AB776">
        <v>96.15</v>
      </c>
      <c r="AC776">
        <v>305</v>
      </c>
      <c r="AD776">
        <v>266</v>
      </c>
      <c r="AE776">
        <v>87.21</v>
      </c>
      <c r="AF776">
        <v>4.25</v>
      </c>
      <c r="AG776">
        <v>0.38</v>
      </c>
      <c r="AH776">
        <v>64.19</v>
      </c>
      <c r="AI776">
        <v>9</v>
      </c>
      <c r="AJ776" s="31">
        <f t="shared" ca="1" si="13"/>
        <v>4</v>
      </c>
      <c r="AK776" s="32">
        <v>0.390625</v>
      </c>
      <c r="AL776" s="33">
        <v>5.3410000000000171</v>
      </c>
      <c r="AM776" s="26">
        <v>0</v>
      </c>
      <c r="AN776" s="26">
        <v>0</v>
      </c>
      <c r="AO776" s="26">
        <v>1</v>
      </c>
      <c r="AP776" s="26">
        <v>0</v>
      </c>
      <c r="AQ776" s="26">
        <v>0</v>
      </c>
      <c r="AR776">
        <v>0</v>
      </c>
      <c r="AS776">
        <v>1</v>
      </c>
      <c r="AT776">
        <v>0</v>
      </c>
      <c r="AU776">
        <v>1</v>
      </c>
    </row>
    <row r="777" spans="1:47" x14ac:dyDescent="0.25">
      <c r="A777" s="59">
        <v>41912</v>
      </c>
      <c r="B777" t="s">
        <v>321</v>
      </c>
      <c r="C777" t="s">
        <v>33</v>
      </c>
      <c r="D777" t="s">
        <v>10645</v>
      </c>
      <c r="E777" t="s">
        <v>389</v>
      </c>
      <c r="F777" t="s">
        <v>9530</v>
      </c>
      <c r="G777">
        <v>4</v>
      </c>
      <c r="H777">
        <v>56</v>
      </c>
      <c r="I777">
        <v>23</v>
      </c>
      <c r="J777">
        <v>16.63</v>
      </c>
      <c r="K777">
        <v>2225</v>
      </c>
      <c r="L777">
        <v>0</v>
      </c>
      <c r="M777">
        <v>0</v>
      </c>
      <c r="N777">
        <v>2225</v>
      </c>
      <c r="O777">
        <v>19</v>
      </c>
      <c r="P777">
        <v>0.85</v>
      </c>
      <c r="Q777">
        <v>615</v>
      </c>
      <c r="R777">
        <v>605</v>
      </c>
      <c r="S777">
        <v>0</v>
      </c>
      <c r="T777">
        <v>0</v>
      </c>
      <c r="U777">
        <v>98.37</v>
      </c>
      <c r="V777">
        <v>97.53</v>
      </c>
      <c r="W777">
        <v>605</v>
      </c>
      <c r="X777">
        <v>5</v>
      </c>
      <c r="Y777">
        <v>0.83</v>
      </c>
      <c r="Z777">
        <v>336</v>
      </c>
      <c r="AA777">
        <v>315</v>
      </c>
      <c r="AB777">
        <v>93.75</v>
      </c>
      <c r="AC777">
        <v>434</v>
      </c>
      <c r="AD777">
        <v>407</v>
      </c>
      <c r="AE777">
        <v>93.78</v>
      </c>
      <c r="AF777">
        <v>10.09</v>
      </c>
      <c r="AG777">
        <v>0.61</v>
      </c>
      <c r="AH777">
        <v>60.67</v>
      </c>
      <c r="AI777">
        <v>6.08</v>
      </c>
      <c r="AJ777" s="31">
        <f t="shared" ca="1" si="13"/>
        <v>4</v>
      </c>
      <c r="AK777" s="32">
        <v>0.71736011477761841</v>
      </c>
      <c r="AL777" s="33">
        <v>15.190499999999993</v>
      </c>
      <c r="AM777" s="26">
        <v>0</v>
      </c>
      <c r="AN777" s="26">
        <v>0</v>
      </c>
      <c r="AO777" s="26">
        <v>1</v>
      </c>
      <c r="AP777" s="26">
        <v>0</v>
      </c>
      <c r="AQ777" s="26">
        <v>0</v>
      </c>
      <c r="AR777">
        <v>0</v>
      </c>
      <c r="AS777">
        <v>1</v>
      </c>
      <c r="AT777">
        <v>0</v>
      </c>
      <c r="AU777">
        <v>4</v>
      </c>
    </row>
    <row r="778" spans="1:47" x14ac:dyDescent="0.25">
      <c r="A778" s="59">
        <v>41912</v>
      </c>
      <c r="B778" t="s">
        <v>321</v>
      </c>
      <c r="C778" t="s">
        <v>33</v>
      </c>
      <c r="D778" t="s">
        <v>609</v>
      </c>
      <c r="E778" t="s">
        <v>389</v>
      </c>
      <c r="F778" t="s">
        <v>610</v>
      </c>
      <c r="G778">
        <v>4</v>
      </c>
      <c r="H778">
        <v>56</v>
      </c>
      <c r="I778">
        <v>23</v>
      </c>
      <c r="J778">
        <v>16.63</v>
      </c>
      <c r="K778">
        <v>1343</v>
      </c>
      <c r="L778">
        <v>0</v>
      </c>
      <c r="M778">
        <v>0</v>
      </c>
      <c r="N778">
        <v>1343</v>
      </c>
      <c r="O778">
        <v>5</v>
      </c>
      <c r="P778">
        <v>0.37</v>
      </c>
      <c r="Q778">
        <v>472</v>
      </c>
      <c r="R778">
        <v>458</v>
      </c>
      <c r="S778">
        <v>0</v>
      </c>
      <c r="T778">
        <v>0</v>
      </c>
      <c r="U778">
        <v>97.03</v>
      </c>
      <c r="V778">
        <v>96.67</v>
      </c>
      <c r="W778">
        <v>458</v>
      </c>
      <c r="X778">
        <v>3</v>
      </c>
      <c r="Y778">
        <v>0.66</v>
      </c>
      <c r="Z778">
        <v>912</v>
      </c>
      <c r="AA778">
        <v>880</v>
      </c>
      <c r="AB778">
        <v>96.49</v>
      </c>
      <c r="AC778">
        <v>749</v>
      </c>
      <c r="AD778">
        <v>710</v>
      </c>
      <c r="AE778">
        <v>94.79</v>
      </c>
      <c r="AF778">
        <v>3.83</v>
      </c>
      <c r="AG778">
        <v>0.23</v>
      </c>
      <c r="AH778">
        <v>23.04</v>
      </c>
      <c r="AI778">
        <v>6.03</v>
      </c>
      <c r="AJ778" s="31">
        <f t="shared" ca="1" si="13"/>
        <v>4</v>
      </c>
      <c r="AK778" s="32">
        <v>1.0416666666666665</v>
      </c>
      <c r="AL778" s="33">
        <v>15.717599999999994</v>
      </c>
      <c r="AM778" s="26">
        <v>0</v>
      </c>
      <c r="AN778" s="26">
        <v>0</v>
      </c>
      <c r="AO778" s="26">
        <v>1</v>
      </c>
      <c r="AP778" s="26">
        <v>0</v>
      </c>
      <c r="AQ778" s="26">
        <v>0</v>
      </c>
      <c r="AR778">
        <v>0</v>
      </c>
      <c r="AS778">
        <v>1</v>
      </c>
      <c r="AT778">
        <v>0</v>
      </c>
      <c r="AU778">
        <v>7</v>
      </c>
    </row>
    <row r="779" spans="1:47" x14ac:dyDescent="0.25">
      <c r="A779" s="59">
        <v>41912</v>
      </c>
      <c r="B779" t="s">
        <v>321</v>
      </c>
      <c r="C779" t="s">
        <v>33</v>
      </c>
      <c r="D779" t="s">
        <v>891</v>
      </c>
      <c r="E779" t="s">
        <v>389</v>
      </c>
      <c r="F779" t="s">
        <v>9810</v>
      </c>
      <c r="G779">
        <v>2</v>
      </c>
      <c r="H779">
        <v>24</v>
      </c>
      <c r="I779">
        <v>11</v>
      </c>
      <c r="J779">
        <v>6.6150000000000002</v>
      </c>
      <c r="K779">
        <v>7371</v>
      </c>
      <c r="L779">
        <v>256</v>
      </c>
      <c r="M779">
        <v>3.47</v>
      </c>
      <c r="N779">
        <v>7111</v>
      </c>
      <c r="O779">
        <v>30</v>
      </c>
      <c r="P779">
        <v>0.42</v>
      </c>
      <c r="Q779">
        <v>1268</v>
      </c>
      <c r="R779">
        <v>1231</v>
      </c>
      <c r="S779">
        <v>2</v>
      </c>
      <c r="T779">
        <v>0.16</v>
      </c>
      <c r="U779">
        <v>97.08</v>
      </c>
      <c r="V779">
        <v>96.67</v>
      </c>
      <c r="W779">
        <v>1231</v>
      </c>
      <c r="X779">
        <v>35</v>
      </c>
      <c r="Y779">
        <v>2.84</v>
      </c>
      <c r="Z779">
        <v>135</v>
      </c>
      <c r="AA779">
        <v>130</v>
      </c>
      <c r="AB779">
        <v>96.3</v>
      </c>
      <c r="AC779">
        <v>118</v>
      </c>
      <c r="AD779">
        <v>118</v>
      </c>
      <c r="AE779">
        <v>100</v>
      </c>
      <c r="AF779">
        <v>12.63</v>
      </c>
      <c r="AG779">
        <v>11.65</v>
      </c>
      <c r="AH779">
        <v>190.91</v>
      </c>
      <c r="AI779">
        <v>92.22</v>
      </c>
      <c r="AJ779" s="31">
        <f t="shared" ca="1" si="13"/>
        <v>4</v>
      </c>
      <c r="AK779" s="32">
        <v>2.8712059064807218</v>
      </c>
      <c r="AL779" s="33">
        <v>42.224399999999974</v>
      </c>
      <c r="AM779" s="26">
        <v>0</v>
      </c>
      <c r="AN779" s="26">
        <v>0</v>
      </c>
      <c r="AO779" s="26">
        <v>2</v>
      </c>
      <c r="AP779" s="26">
        <v>0</v>
      </c>
      <c r="AQ779" s="26">
        <v>0</v>
      </c>
      <c r="AR779">
        <v>1</v>
      </c>
      <c r="AS779">
        <v>1</v>
      </c>
      <c r="AT779">
        <v>1</v>
      </c>
      <c r="AU779">
        <v>1</v>
      </c>
    </row>
    <row r="780" spans="1:47" x14ac:dyDescent="0.25">
      <c r="A780" s="59">
        <v>41912</v>
      </c>
      <c r="B780" t="s">
        <v>321</v>
      </c>
      <c r="C780" t="s">
        <v>33</v>
      </c>
      <c r="D780" t="s">
        <v>891</v>
      </c>
      <c r="E780" t="s">
        <v>389</v>
      </c>
      <c r="F780" t="s">
        <v>9812</v>
      </c>
      <c r="G780">
        <v>2</v>
      </c>
      <c r="H780">
        <v>24</v>
      </c>
      <c r="I780">
        <v>11</v>
      </c>
      <c r="J780">
        <v>6.6150000000000002</v>
      </c>
      <c r="K780">
        <v>2096</v>
      </c>
      <c r="L780">
        <v>1</v>
      </c>
      <c r="M780">
        <v>0.05</v>
      </c>
      <c r="N780">
        <v>2094</v>
      </c>
      <c r="O780">
        <v>0</v>
      </c>
      <c r="P780">
        <v>0</v>
      </c>
      <c r="Q780">
        <v>306</v>
      </c>
      <c r="R780">
        <v>305</v>
      </c>
      <c r="S780">
        <v>0</v>
      </c>
      <c r="T780">
        <v>0</v>
      </c>
      <c r="U780">
        <v>99.67</v>
      </c>
      <c r="V780">
        <v>99.67</v>
      </c>
      <c r="W780">
        <v>305</v>
      </c>
      <c r="X780">
        <v>9</v>
      </c>
      <c r="Y780">
        <v>2.95</v>
      </c>
      <c r="Z780">
        <v>261</v>
      </c>
      <c r="AA780">
        <v>260</v>
      </c>
      <c r="AB780">
        <v>99.62</v>
      </c>
      <c r="AC780">
        <v>247</v>
      </c>
      <c r="AD780">
        <v>246</v>
      </c>
      <c r="AE780">
        <v>99.6</v>
      </c>
      <c r="AF780">
        <v>3.96</v>
      </c>
      <c r="AG780">
        <v>1.37</v>
      </c>
      <c r="AH780">
        <v>59.8</v>
      </c>
      <c r="AI780">
        <v>34.58</v>
      </c>
      <c r="AJ780" s="31">
        <f t="shared" ca="1" si="13"/>
        <v>4</v>
      </c>
      <c r="AK780" s="32">
        <v>3.0927835051546393</v>
      </c>
      <c r="AL780" s="33">
        <v>1.0097999999999947</v>
      </c>
      <c r="AM780" s="26">
        <v>0</v>
      </c>
      <c r="AN780" s="26">
        <v>0</v>
      </c>
      <c r="AO780" s="26">
        <v>1</v>
      </c>
      <c r="AP780" s="26">
        <v>0</v>
      </c>
      <c r="AQ780" s="26">
        <v>0</v>
      </c>
      <c r="AR780">
        <v>1</v>
      </c>
      <c r="AS780">
        <v>0</v>
      </c>
      <c r="AT780">
        <v>2</v>
      </c>
      <c r="AU780">
        <v>0</v>
      </c>
    </row>
    <row r="781" spans="1:47" x14ac:dyDescent="0.25">
      <c r="A781" s="59">
        <v>41912</v>
      </c>
      <c r="B781" t="s">
        <v>321</v>
      </c>
      <c r="C781" t="s">
        <v>33</v>
      </c>
      <c r="D781" t="s">
        <v>612</v>
      </c>
      <c r="E781" t="s">
        <v>389</v>
      </c>
      <c r="F781" t="s">
        <v>1286</v>
      </c>
      <c r="G781">
        <v>4</v>
      </c>
      <c r="H781">
        <v>56</v>
      </c>
      <c r="I781">
        <v>23</v>
      </c>
      <c r="J781">
        <v>16.63</v>
      </c>
      <c r="K781">
        <v>3603</v>
      </c>
      <c r="L781">
        <v>0</v>
      </c>
      <c r="M781">
        <v>0</v>
      </c>
      <c r="N781">
        <v>3601</v>
      </c>
      <c r="O781">
        <v>46</v>
      </c>
      <c r="P781">
        <v>1.28</v>
      </c>
      <c r="Q781">
        <v>1293</v>
      </c>
      <c r="R781">
        <v>1281</v>
      </c>
      <c r="S781">
        <v>0</v>
      </c>
      <c r="T781">
        <v>0</v>
      </c>
      <c r="U781">
        <v>99.07</v>
      </c>
      <c r="V781">
        <v>97.81</v>
      </c>
      <c r="W781">
        <v>1281</v>
      </c>
      <c r="X781">
        <v>11</v>
      </c>
      <c r="Y781">
        <v>0.86</v>
      </c>
      <c r="Z781">
        <v>1138</v>
      </c>
      <c r="AA781">
        <v>1086</v>
      </c>
      <c r="AB781">
        <v>95.43</v>
      </c>
      <c r="AC781">
        <v>1069</v>
      </c>
      <c r="AD781">
        <v>1024</v>
      </c>
      <c r="AE781">
        <v>95.79</v>
      </c>
      <c r="AF781">
        <v>15.4</v>
      </c>
      <c r="AG781">
        <v>5.8</v>
      </c>
      <c r="AH781">
        <v>92.61</v>
      </c>
      <c r="AI781">
        <v>37.65</v>
      </c>
      <c r="AJ781" s="31">
        <f t="shared" ca="1" si="13"/>
        <v>4</v>
      </c>
      <c r="AK781" s="32">
        <v>0.90237899917965558</v>
      </c>
      <c r="AL781" s="33">
        <v>28.316699999999969</v>
      </c>
      <c r="AM781" s="26">
        <v>0</v>
      </c>
      <c r="AN781" s="26">
        <v>0</v>
      </c>
      <c r="AO781" s="26">
        <v>1</v>
      </c>
      <c r="AP781" s="26">
        <v>0</v>
      </c>
      <c r="AQ781" s="26">
        <v>0</v>
      </c>
      <c r="AR781">
        <v>0</v>
      </c>
      <c r="AS781">
        <v>1</v>
      </c>
      <c r="AT781">
        <v>0</v>
      </c>
      <c r="AU781">
        <v>3</v>
      </c>
    </row>
    <row r="782" spans="1:47" x14ac:dyDescent="0.25">
      <c r="A782" s="59">
        <v>41912</v>
      </c>
      <c r="B782" t="s">
        <v>321</v>
      </c>
      <c r="C782" t="s">
        <v>33</v>
      </c>
      <c r="D782" t="s">
        <v>612</v>
      </c>
      <c r="E782" t="s">
        <v>389</v>
      </c>
      <c r="F782" t="s">
        <v>613</v>
      </c>
      <c r="G782">
        <v>4</v>
      </c>
      <c r="H782">
        <v>56</v>
      </c>
      <c r="I782">
        <v>23</v>
      </c>
      <c r="J782">
        <v>16.63</v>
      </c>
      <c r="K782">
        <v>4515</v>
      </c>
      <c r="L782">
        <v>0</v>
      </c>
      <c r="M782">
        <v>0</v>
      </c>
      <c r="N782">
        <v>4499</v>
      </c>
      <c r="O782">
        <v>23</v>
      </c>
      <c r="P782">
        <v>0.51</v>
      </c>
      <c r="Q782">
        <v>1905</v>
      </c>
      <c r="R782">
        <v>1863</v>
      </c>
      <c r="S782">
        <v>0</v>
      </c>
      <c r="T782">
        <v>0</v>
      </c>
      <c r="U782">
        <v>97.8</v>
      </c>
      <c r="V782">
        <v>97.3</v>
      </c>
      <c r="W782">
        <v>1863</v>
      </c>
      <c r="X782">
        <v>15</v>
      </c>
      <c r="Y782">
        <v>0.81</v>
      </c>
      <c r="Z782">
        <v>1377</v>
      </c>
      <c r="AA782">
        <v>1314</v>
      </c>
      <c r="AB782">
        <v>95.42</v>
      </c>
      <c r="AC782">
        <v>1395</v>
      </c>
      <c r="AD782">
        <v>1344</v>
      </c>
      <c r="AE782">
        <v>96.34</v>
      </c>
      <c r="AF782">
        <v>26.29</v>
      </c>
      <c r="AG782">
        <v>26.18</v>
      </c>
      <c r="AH782">
        <v>158.11000000000001</v>
      </c>
      <c r="AI782">
        <v>99.55</v>
      </c>
      <c r="AJ782" s="31">
        <f t="shared" ca="1" si="13"/>
        <v>4</v>
      </c>
      <c r="AK782" s="32">
        <v>0.79239302694136293</v>
      </c>
      <c r="AL782" s="33">
        <v>51.435000000000052</v>
      </c>
      <c r="AM782" s="26">
        <v>0</v>
      </c>
      <c r="AN782" s="26">
        <v>0</v>
      </c>
      <c r="AO782" s="26">
        <v>1</v>
      </c>
      <c r="AP782" s="26">
        <v>0</v>
      </c>
      <c r="AQ782" s="26">
        <v>2</v>
      </c>
      <c r="AR782">
        <v>0</v>
      </c>
      <c r="AS782">
        <v>1</v>
      </c>
      <c r="AT782">
        <v>0</v>
      </c>
      <c r="AU782">
        <v>6</v>
      </c>
    </row>
    <row r="783" spans="1:47" x14ac:dyDescent="0.25">
      <c r="A783" s="59">
        <v>41912</v>
      </c>
      <c r="B783" t="s">
        <v>321</v>
      </c>
      <c r="C783" t="s">
        <v>33</v>
      </c>
      <c r="D783" t="s">
        <v>10646</v>
      </c>
      <c r="E783" t="s">
        <v>389</v>
      </c>
      <c r="F783" t="s">
        <v>9885</v>
      </c>
      <c r="G783">
        <v>4</v>
      </c>
      <c r="H783">
        <v>56</v>
      </c>
      <c r="I783">
        <v>23</v>
      </c>
      <c r="J783">
        <v>16.63</v>
      </c>
      <c r="K783">
        <v>3481</v>
      </c>
      <c r="L783">
        <v>0</v>
      </c>
      <c r="M783">
        <v>0</v>
      </c>
      <c r="N783">
        <v>3480</v>
      </c>
      <c r="O783">
        <v>16</v>
      </c>
      <c r="P783">
        <v>0.46</v>
      </c>
      <c r="Q783">
        <v>1230</v>
      </c>
      <c r="R783">
        <v>1201</v>
      </c>
      <c r="S783">
        <v>0</v>
      </c>
      <c r="T783">
        <v>0</v>
      </c>
      <c r="U783">
        <v>97.64</v>
      </c>
      <c r="V783">
        <v>97.19</v>
      </c>
      <c r="W783">
        <v>1201</v>
      </c>
      <c r="X783">
        <v>22</v>
      </c>
      <c r="Y783">
        <v>1.83</v>
      </c>
      <c r="Z783">
        <v>1087</v>
      </c>
      <c r="AA783">
        <v>1053</v>
      </c>
      <c r="AB783">
        <v>96.87</v>
      </c>
      <c r="AC783">
        <v>1169</v>
      </c>
      <c r="AD783">
        <v>1098</v>
      </c>
      <c r="AE783">
        <v>93.93</v>
      </c>
      <c r="AF783">
        <v>16.489999999999998</v>
      </c>
      <c r="AG783">
        <v>11.91</v>
      </c>
      <c r="AH783">
        <v>99.18</v>
      </c>
      <c r="AI783">
        <v>72.23</v>
      </c>
      <c r="AJ783" s="31">
        <f t="shared" ca="1" si="13"/>
        <v>4</v>
      </c>
      <c r="AK783" s="32">
        <v>1.7656500802568218</v>
      </c>
      <c r="AL783" s="33">
        <v>34.563000000000031</v>
      </c>
      <c r="AM783" s="26">
        <v>0</v>
      </c>
      <c r="AN783" s="26">
        <v>0</v>
      </c>
      <c r="AO783" s="26">
        <v>1</v>
      </c>
      <c r="AP783" s="26">
        <v>0</v>
      </c>
      <c r="AQ783" s="26">
        <v>0</v>
      </c>
      <c r="AR783">
        <v>0</v>
      </c>
      <c r="AS783">
        <v>1</v>
      </c>
      <c r="AT783">
        <v>2</v>
      </c>
      <c r="AU783">
        <v>1</v>
      </c>
    </row>
    <row r="784" spans="1:47" x14ac:dyDescent="0.25">
      <c r="A784" s="59">
        <v>41912</v>
      </c>
      <c r="B784" t="s">
        <v>321</v>
      </c>
      <c r="C784" t="s">
        <v>34</v>
      </c>
      <c r="D784" t="s">
        <v>403</v>
      </c>
      <c r="E784" t="s">
        <v>341</v>
      </c>
      <c r="F784" t="s">
        <v>404</v>
      </c>
      <c r="G784">
        <v>4</v>
      </c>
      <c r="H784">
        <v>56</v>
      </c>
      <c r="I784">
        <v>23</v>
      </c>
      <c r="J784">
        <v>16.63</v>
      </c>
      <c r="K784">
        <v>4803</v>
      </c>
      <c r="L784">
        <v>0</v>
      </c>
      <c r="M784">
        <v>0</v>
      </c>
      <c r="N784">
        <v>4803</v>
      </c>
      <c r="O784">
        <v>105</v>
      </c>
      <c r="P784">
        <v>2.19</v>
      </c>
      <c r="Q784">
        <v>1814</v>
      </c>
      <c r="R784">
        <v>1748</v>
      </c>
      <c r="S784">
        <v>0</v>
      </c>
      <c r="T784">
        <v>0</v>
      </c>
      <c r="U784">
        <v>96.36</v>
      </c>
      <c r="V784">
        <v>94.26</v>
      </c>
      <c r="W784">
        <v>1748</v>
      </c>
      <c r="X784">
        <v>9</v>
      </c>
      <c r="Y784">
        <v>0.51</v>
      </c>
      <c r="Z784">
        <v>658</v>
      </c>
      <c r="AA784">
        <v>624</v>
      </c>
      <c r="AB784">
        <v>94.83</v>
      </c>
      <c r="AC784">
        <v>781</v>
      </c>
      <c r="AD784">
        <v>687</v>
      </c>
      <c r="AE784">
        <v>87.96</v>
      </c>
      <c r="AF784">
        <v>16.8</v>
      </c>
      <c r="AG784">
        <v>12.61</v>
      </c>
      <c r="AH784">
        <v>101.02</v>
      </c>
      <c r="AI784">
        <v>75.08</v>
      </c>
      <c r="AJ784" s="31">
        <f t="shared" ca="1" si="13"/>
        <v>4</v>
      </c>
      <c r="AK784" s="32">
        <v>0.49696300386526782</v>
      </c>
      <c r="AL784" s="33">
        <v>104.12359999999991</v>
      </c>
      <c r="AM784" s="26">
        <v>0</v>
      </c>
      <c r="AN784" s="26">
        <v>1</v>
      </c>
      <c r="AO784" s="26">
        <v>2</v>
      </c>
      <c r="AP784" s="26">
        <v>0</v>
      </c>
      <c r="AQ784" s="26">
        <v>3</v>
      </c>
      <c r="AR784">
        <v>0</v>
      </c>
      <c r="AS784">
        <v>1</v>
      </c>
      <c r="AT784">
        <v>1</v>
      </c>
      <c r="AU784">
        <v>7</v>
      </c>
    </row>
    <row r="785" spans="1:47" x14ac:dyDescent="0.25">
      <c r="A785" s="59">
        <v>41912</v>
      </c>
      <c r="B785" t="s">
        <v>321</v>
      </c>
      <c r="C785" t="s">
        <v>34</v>
      </c>
      <c r="D785" t="s">
        <v>614</v>
      </c>
      <c r="E785" t="s">
        <v>341</v>
      </c>
      <c r="F785" t="s">
        <v>615</v>
      </c>
      <c r="G785">
        <v>4</v>
      </c>
      <c r="H785">
        <v>56</v>
      </c>
      <c r="I785">
        <v>23</v>
      </c>
      <c r="J785">
        <v>16.63</v>
      </c>
      <c r="K785">
        <v>2281</v>
      </c>
      <c r="L785">
        <v>0</v>
      </c>
      <c r="M785">
        <v>0</v>
      </c>
      <c r="N785">
        <v>2281</v>
      </c>
      <c r="O785">
        <v>1</v>
      </c>
      <c r="P785">
        <v>0.04</v>
      </c>
      <c r="Q785">
        <v>861</v>
      </c>
      <c r="R785">
        <v>831</v>
      </c>
      <c r="S785">
        <v>0</v>
      </c>
      <c r="T785">
        <v>0</v>
      </c>
      <c r="U785">
        <v>96.52</v>
      </c>
      <c r="V785">
        <v>96.47</v>
      </c>
      <c r="W785">
        <v>831</v>
      </c>
      <c r="X785">
        <v>13</v>
      </c>
      <c r="Y785">
        <v>1.56</v>
      </c>
      <c r="Z785">
        <v>83</v>
      </c>
      <c r="AA785">
        <v>83</v>
      </c>
      <c r="AB785">
        <v>100</v>
      </c>
      <c r="AC785">
        <v>80</v>
      </c>
      <c r="AD785">
        <v>78</v>
      </c>
      <c r="AE785">
        <v>97.5</v>
      </c>
      <c r="AF785">
        <v>13.03</v>
      </c>
      <c r="AG785">
        <v>11.94</v>
      </c>
      <c r="AH785">
        <v>78.349999999999994</v>
      </c>
      <c r="AI785">
        <v>91.63</v>
      </c>
      <c r="AJ785" s="31">
        <f t="shared" ca="1" si="13"/>
        <v>4</v>
      </c>
      <c r="AK785" s="32">
        <v>1.5738498789346249</v>
      </c>
      <c r="AL785" s="33">
        <v>30.393300000000007</v>
      </c>
      <c r="AM785" s="26">
        <v>0</v>
      </c>
      <c r="AN785" s="26">
        <v>0</v>
      </c>
      <c r="AO785" s="26">
        <v>1</v>
      </c>
      <c r="AP785" s="26">
        <v>0</v>
      </c>
      <c r="AQ785" s="26">
        <v>0</v>
      </c>
      <c r="AR785">
        <v>0</v>
      </c>
      <c r="AS785">
        <v>1</v>
      </c>
      <c r="AT785">
        <v>0</v>
      </c>
      <c r="AU785">
        <v>6</v>
      </c>
    </row>
    <row r="786" spans="1:47" x14ac:dyDescent="0.25">
      <c r="A786" s="59">
        <v>41912</v>
      </c>
      <c r="B786" t="s">
        <v>321</v>
      </c>
      <c r="C786" t="s">
        <v>34</v>
      </c>
      <c r="D786" t="s">
        <v>427</v>
      </c>
      <c r="E786" t="s">
        <v>341</v>
      </c>
      <c r="F786" t="s">
        <v>428</v>
      </c>
      <c r="G786">
        <v>2</v>
      </c>
      <c r="H786">
        <v>24</v>
      </c>
      <c r="I786">
        <v>11</v>
      </c>
      <c r="J786">
        <v>6.6150000000000002</v>
      </c>
      <c r="K786">
        <v>1285</v>
      </c>
      <c r="L786">
        <v>7</v>
      </c>
      <c r="M786">
        <v>0.54</v>
      </c>
      <c r="N786">
        <v>1278</v>
      </c>
      <c r="O786">
        <v>3</v>
      </c>
      <c r="P786">
        <v>0.23</v>
      </c>
      <c r="Q786">
        <v>413</v>
      </c>
      <c r="R786">
        <v>397</v>
      </c>
      <c r="S786">
        <v>0</v>
      </c>
      <c r="T786">
        <v>0</v>
      </c>
      <c r="U786">
        <v>96.13</v>
      </c>
      <c r="V786">
        <v>95.9</v>
      </c>
      <c r="W786">
        <v>397</v>
      </c>
      <c r="X786">
        <v>7</v>
      </c>
      <c r="Y786">
        <v>1.76</v>
      </c>
      <c r="Z786">
        <v>574</v>
      </c>
      <c r="AA786">
        <v>563</v>
      </c>
      <c r="AB786">
        <v>98.08</v>
      </c>
      <c r="AC786">
        <v>463</v>
      </c>
      <c r="AD786">
        <v>449</v>
      </c>
      <c r="AE786">
        <v>96.98</v>
      </c>
      <c r="AF786">
        <v>3.82</v>
      </c>
      <c r="AG786">
        <v>2.0499999999999998</v>
      </c>
      <c r="AH786">
        <v>57.7</v>
      </c>
      <c r="AI786">
        <v>53.81</v>
      </c>
      <c r="AJ786" s="31">
        <f t="shared" ca="1" si="13"/>
        <v>4</v>
      </c>
      <c r="AK786" s="32">
        <v>2.4734982332155475</v>
      </c>
      <c r="AL786" s="33">
        <v>16.932999999999979</v>
      </c>
      <c r="AM786" s="26">
        <v>0</v>
      </c>
      <c r="AN786" s="26">
        <v>0</v>
      </c>
      <c r="AO786" s="26">
        <v>2</v>
      </c>
      <c r="AP786" s="26">
        <v>0</v>
      </c>
      <c r="AQ786" s="26">
        <v>2</v>
      </c>
      <c r="AR786">
        <v>1</v>
      </c>
      <c r="AS786">
        <v>1</v>
      </c>
      <c r="AT786">
        <v>1</v>
      </c>
      <c r="AU786">
        <v>7</v>
      </c>
    </row>
    <row r="787" spans="1:47" x14ac:dyDescent="0.25">
      <c r="A787" s="59">
        <v>41912</v>
      </c>
      <c r="B787" t="s">
        <v>321</v>
      </c>
      <c r="C787" t="s">
        <v>34</v>
      </c>
      <c r="D787" t="s">
        <v>11033</v>
      </c>
      <c r="E787" t="s">
        <v>341</v>
      </c>
      <c r="F787" t="s">
        <v>1212</v>
      </c>
      <c r="G787">
        <v>4</v>
      </c>
      <c r="H787">
        <v>56</v>
      </c>
      <c r="I787">
        <v>23</v>
      </c>
      <c r="J787">
        <v>16.63</v>
      </c>
      <c r="K787">
        <v>10434</v>
      </c>
      <c r="L787">
        <v>2</v>
      </c>
      <c r="M787">
        <v>0.02</v>
      </c>
      <c r="N787">
        <v>10433</v>
      </c>
      <c r="O787">
        <v>156</v>
      </c>
      <c r="P787">
        <v>1.5</v>
      </c>
      <c r="Q787">
        <v>2991</v>
      </c>
      <c r="R787">
        <v>2892</v>
      </c>
      <c r="S787">
        <v>3</v>
      </c>
      <c r="T787">
        <v>0.1</v>
      </c>
      <c r="U787">
        <v>96.69</v>
      </c>
      <c r="V787">
        <v>95.24</v>
      </c>
      <c r="W787">
        <v>2892</v>
      </c>
      <c r="X787">
        <v>39</v>
      </c>
      <c r="Y787">
        <v>1.35</v>
      </c>
      <c r="Z787">
        <v>51</v>
      </c>
      <c r="AA787">
        <v>51</v>
      </c>
      <c r="AB787">
        <v>100</v>
      </c>
      <c r="AC787">
        <v>37</v>
      </c>
      <c r="AD787">
        <v>37</v>
      </c>
      <c r="AE787">
        <v>100</v>
      </c>
      <c r="AF787">
        <v>27.79</v>
      </c>
      <c r="AG787">
        <v>26.65</v>
      </c>
      <c r="AH787">
        <v>167.09</v>
      </c>
      <c r="AI787">
        <v>95.89</v>
      </c>
      <c r="AJ787" s="31">
        <f t="shared" ca="1" si="13"/>
        <v>4</v>
      </c>
      <c r="AK787" s="32">
        <v>1.3551077136900627</v>
      </c>
      <c r="AL787" s="33">
        <v>142.37160000000014</v>
      </c>
      <c r="AM787" s="26">
        <v>0</v>
      </c>
      <c r="AN787" s="26">
        <v>0</v>
      </c>
      <c r="AO787" s="26">
        <v>1</v>
      </c>
      <c r="AP787" s="26">
        <v>0</v>
      </c>
      <c r="AQ787" s="26">
        <v>0</v>
      </c>
      <c r="AR787">
        <v>0</v>
      </c>
      <c r="AS787">
        <v>1</v>
      </c>
      <c r="AT787">
        <v>0</v>
      </c>
      <c r="AU787">
        <v>1</v>
      </c>
    </row>
    <row r="788" spans="1:47" x14ac:dyDescent="0.25">
      <c r="A788" s="59">
        <v>41912</v>
      </c>
      <c r="B788" t="s">
        <v>321</v>
      </c>
      <c r="C788" t="s">
        <v>34</v>
      </c>
      <c r="D788" t="s">
        <v>617</v>
      </c>
      <c r="E788" t="s">
        <v>341</v>
      </c>
      <c r="F788" t="s">
        <v>618</v>
      </c>
      <c r="G788">
        <v>4</v>
      </c>
      <c r="H788">
        <v>56</v>
      </c>
      <c r="I788">
        <v>23</v>
      </c>
      <c r="J788">
        <v>16.63</v>
      </c>
      <c r="K788">
        <v>7134</v>
      </c>
      <c r="L788">
        <v>0</v>
      </c>
      <c r="M788">
        <v>0</v>
      </c>
      <c r="N788">
        <v>7134</v>
      </c>
      <c r="O788">
        <v>201</v>
      </c>
      <c r="P788">
        <v>2.82</v>
      </c>
      <c r="Q788">
        <v>1779</v>
      </c>
      <c r="R788">
        <v>1750</v>
      </c>
      <c r="S788">
        <v>0</v>
      </c>
      <c r="T788">
        <v>0</v>
      </c>
      <c r="U788">
        <v>98.37</v>
      </c>
      <c r="V788">
        <v>95.6</v>
      </c>
      <c r="W788">
        <v>1750</v>
      </c>
      <c r="X788">
        <v>3</v>
      </c>
      <c r="Y788">
        <v>0.17</v>
      </c>
      <c r="Z788">
        <v>218</v>
      </c>
      <c r="AA788">
        <v>215</v>
      </c>
      <c r="AB788">
        <v>98.62</v>
      </c>
      <c r="AC788">
        <v>218</v>
      </c>
      <c r="AD788">
        <v>210</v>
      </c>
      <c r="AE788">
        <v>96.33</v>
      </c>
      <c r="AF788">
        <v>17.77</v>
      </c>
      <c r="AG788">
        <v>14.17</v>
      </c>
      <c r="AH788">
        <v>106.85</v>
      </c>
      <c r="AI788">
        <v>79.739999999999995</v>
      </c>
      <c r="AJ788" s="31">
        <f t="shared" ca="1" si="13"/>
        <v>4</v>
      </c>
      <c r="AK788" s="32">
        <v>0.17191977077363896</v>
      </c>
      <c r="AL788" s="33">
        <v>78.27600000000011</v>
      </c>
      <c r="AM788" s="26">
        <v>0</v>
      </c>
      <c r="AN788" s="26">
        <v>0</v>
      </c>
      <c r="AO788" s="26">
        <v>1</v>
      </c>
      <c r="AP788" s="26">
        <v>0</v>
      </c>
      <c r="AQ788" s="26">
        <v>0</v>
      </c>
      <c r="AR788">
        <v>0</v>
      </c>
      <c r="AS788">
        <v>1</v>
      </c>
      <c r="AT788">
        <v>0</v>
      </c>
      <c r="AU788">
        <v>7</v>
      </c>
    </row>
    <row r="789" spans="1:47" x14ac:dyDescent="0.25">
      <c r="A789" s="59">
        <v>41912</v>
      </c>
      <c r="B789" t="s">
        <v>321</v>
      </c>
      <c r="C789" t="s">
        <v>34</v>
      </c>
      <c r="D789" t="s">
        <v>10751</v>
      </c>
      <c r="E789" t="s">
        <v>341</v>
      </c>
      <c r="F789" t="s">
        <v>1213</v>
      </c>
      <c r="G789">
        <v>4</v>
      </c>
      <c r="H789">
        <v>56</v>
      </c>
      <c r="I789">
        <v>23</v>
      </c>
      <c r="J789">
        <v>16.63</v>
      </c>
      <c r="K789">
        <v>5144</v>
      </c>
      <c r="L789">
        <v>0</v>
      </c>
      <c r="M789">
        <v>0</v>
      </c>
      <c r="N789">
        <v>5144</v>
      </c>
      <c r="O789">
        <v>41</v>
      </c>
      <c r="P789">
        <v>0.8</v>
      </c>
      <c r="Q789">
        <v>2029</v>
      </c>
      <c r="R789">
        <v>2000</v>
      </c>
      <c r="S789">
        <v>0</v>
      </c>
      <c r="T789">
        <v>0</v>
      </c>
      <c r="U789">
        <v>98.57</v>
      </c>
      <c r="V789">
        <v>97.79</v>
      </c>
      <c r="W789">
        <v>2000</v>
      </c>
      <c r="X789">
        <v>12</v>
      </c>
      <c r="Y789">
        <v>0.6</v>
      </c>
      <c r="Z789">
        <v>1852</v>
      </c>
      <c r="AA789">
        <v>1792</v>
      </c>
      <c r="AB789">
        <v>96.76</v>
      </c>
      <c r="AC789">
        <v>1703</v>
      </c>
      <c r="AD789">
        <v>1601</v>
      </c>
      <c r="AE789">
        <v>94.01</v>
      </c>
      <c r="AF789">
        <v>22.27</v>
      </c>
      <c r="AG789">
        <v>22.17</v>
      </c>
      <c r="AH789">
        <v>133.9</v>
      </c>
      <c r="AI789">
        <v>99.57</v>
      </c>
      <c r="AJ789" s="31">
        <f t="shared" ca="1" si="13"/>
        <v>4</v>
      </c>
      <c r="AK789" s="32">
        <v>0.66334991708126034</v>
      </c>
      <c r="AL789" s="33">
        <v>44.840899999999877</v>
      </c>
      <c r="AM789" s="26">
        <v>0</v>
      </c>
      <c r="AN789" s="26">
        <v>0</v>
      </c>
      <c r="AO789" s="26">
        <v>1</v>
      </c>
      <c r="AP789" s="26">
        <v>0</v>
      </c>
      <c r="AQ789" s="26">
        <v>0</v>
      </c>
      <c r="AR789">
        <v>0</v>
      </c>
      <c r="AS789">
        <v>1</v>
      </c>
      <c r="AT789">
        <v>0</v>
      </c>
      <c r="AU789">
        <v>3</v>
      </c>
    </row>
    <row r="790" spans="1:47" x14ac:dyDescent="0.25">
      <c r="A790" s="59">
        <v>41912</v>
      </c>
      <c r="B790" t="s">
        <v>321</v>
      </c>
      <c r="C790" t="s">
        <v>34</v>
      </c>
      <c r="D790" t="s">
        <v>10834</v>
      </c>
      <c r="E790" t="s">
        <v>341</v>
      </c>
      <c r="F790" t="s">
        <v>10325</v>
      </c>
      <c r="G790">
        <v>2</v>
      </c>
      <c r="H790">
        <v>24</v>
      </c>
      <c r="I790">
        <v>11</v>
      </c>
      <c r="J790">
        <v>6.6150000000000002</v>
      </c>
      <c r="K790">
        <v>1943</v>
      </c>
      <c r="L790">
        <v>0</v>
      </c>
      <c r="M790">
        <v>0</v>
      </c>
      <c r="N790">
        <v>1943</v>
      </c>
      <c r="O790">
        <v>1</v>
      </c>
      <c r="P790">
        <v>0.05</v>
      </c>
      <c r="Q790">
        <v>822</v>
      </c>
      <c r="R790">
        <v>800</v>
      </c>
      <c r="S790">
        <v>0</v>
      </c>
      <c r="T790">
        <v>0</v>
      </c>
      <c r="U790">
        <v>97.32</v>
      </c>
      <c r="V790">
        <v>97.27</v>
      </c>
      <c r="W790">
        <v>800</v>
      </c>
      <c r="X790">
        <v>3</v>
      </c>
      <c r="Y790">
        <v>0.38</v>
      </c>
      <c r="Z790">
        <v>278</v>
      </c>
      <c r="AA790">
        <v>273</v>
      </c>
      <c r="AB790">
        <v>98.2</v>
      </c>
      <c r="AC790">
        <v>279</v>
      </c>
      <c r="AD790">
        <v>277</v>
      </c>
      <c r="AE790">
        <v>99.28</v>
      </c>
      <c r="AF790">
        <v>8.65</v>
      </c>
      <c r="AG790">
        <v>7.53</v>
      </c>
      <c r="AH790">
        <v>130.76</v>
      </c>
      <c r="AI790">
        <v>87.09</v>
      </c>
      <c r="AJ790" s="31">
        <f t="shared" ca="1" si="13"/>
        <v>4</v>
      </c>
      <c r="AK790" s="32">
        <v>0.37313432835820892</v>
      </c>
      <c r="AL790" s="33">
        <v>22.440600000000032</v>
      </c>
      <c r="AM790" s="26">
        <v>0</v>
      </c>
      <c r="AN790" s="26">
        <v>0</v>
      </c>
      <c r="AO790" s="26">
        <v>1</v>
      </c>
      <c r="AP790" s="26">
        <v>0</v>
      </c>
      <c r="AQ790" s="26">
        <v>0</v>
      </c>
      <c r="AR790">
        <v>0</v>
      </c>
      <c r="AS790">
        <v>1</v>
      </c>
      <c r="AT790">
        <v>0</v>
      </c>
      <c r="AU790">
        <v>1</v>
      </c>
    </row>
    <row r="791" spans="1:47" x14ac:dyDescent="0.25">
      <c r="A791" s="59">
        <v>41912</v>
      </c>
      <c r="B791" t="s">
        <v>321</v>
      </c>
      <c r="C791" t="s">
        <v>34</v>
      </c>
      <c r="D791" t="s">
        <v>619</v>
      </c>
      <c r="E791" t="s">
        <v>341</v>
      </c>
      <c r="F791" t="s">
        <v>832</v>
      </c>
      <c r="G791">
        <v>4</v>
      </c>
      <c r="H791">
        <v>56</v>
      </c>
      <c r="I791">
        <v>23</v>
      </c>
      <c r="J791">
        <v>16.63</v>
      </c>
      <c r="K791">
        <v>5504</v>
      </c>
      <c r="L791">
        <v>0</v>
      </c>
      <c r="M791">
        <v>0</v>
      </c>
      <c r="N791">
        <v>5454</v>
      </c>
      <c r="O791">
        <v>2</v>
      </c>
      <c r="P791">
        <v>0.04</v>
      </c>
      <c r="Q791">
        <v>2361</v>
      </c>
      <c r="R791">
        <v>2260</v>
      </c>
      <c r="S791">
        <v>0</v>
      </c>
      <c r="T791">
        <v>0</v>
      </c>
      <c r="U791">
        <v>95.72</v>
      </c>
      <c r="V791">
        <v>95.69</v>
      </c>
      <c r="W791">
        <v>2260</v>
      </c>
      <c r="X791">
        <v>3</v>
      </c>
      <c r="Y791">
        <v>0.13</v>
      </c>
      <c r="Z791">
        <v>303</v>
      </c>
      <c r="AA791">
        <v>287</v>
      </c>
      <c r="AB791">
        <v>94.72</v>
      </c>
      <c r="AC791">
        <v>266</v>
      </c>
      <c r="AD791">
        <v>259</v>
      </c>
      <c r="AE791">
        <v>97.37</v>
      </c>
      <c r="AF791">
        <v>20.41</v>
      </c>
      <c r="AG791">
        <v>20.100000000000001</v>
      </c>
      <c r="AH791">
        <v>122.75</v>
      </c>
      <c r="AI791">
        <v>98.46</v>
      </c>
      <c r="AJ791" s="31">
        <f t="shared" ca="1" si="13"/>
        <v>4</v>
      </c>
      <c r="AK791" s="32">
        <v>0.13440860215053765</v>
      </c>
      <c r="AL791" s="33">
        <v>101.75910000000005</v>
      </c>
      <c r="AM791" s="26">
        <v>0</v>
      </c>
      <c r="AN791" s="26">
        <v>0</v>
      </c>
      <c r="AO791" s="26">
        <v>1</v>
      </c>
      <c r="AP791" s="26">
        <v>0</v>
      </c>
      <c r="AQ791" s="26">
        <v>3</v>
      </c>
      <c r="AR791">
        <v>0</v>
      </c>
      <c r="AS791">
        <v>1</v>
      </c>
      <c r="AT791">
        <v>0</v>
      </c>
      <c r="AU791">
        <v>6</v>
      </c>
    </row>
    <row r="792" spans="1:47" x14ac:dyDescent="0.25">
      <c r="A792" s="59">
        <v>41912</v>
      </c>
      <c r="B792" t="s">
        <v>321</v>
      </c>
      <c r="C792" t="s">
        <v>34</v>
      </c>
      <c r="D792" t="s">
        <v>619</v>
      </c>
      <c r="E792" t="s">
        <v>341</v>
      </c>
      <c r="F792" t="s">
        <v>620</v>
      </c>
      <c r="G792">
        <v>4</v>
      </c>
      <c r="H792">
        <v>56</v>
      </c>
      <c r="I792">
        <v>23</v>
      </c>
      <c r="J792">
        <v>16.63</v>
      </c>
      <c r="K792">
        <v>5055</v>
      </c>
      <c r="L792">
        <v>0</v>
      </c>
      <c r="M792">
        <v>0</v>
      </c>
      <c r="N792">
        <v>5055</v>
      </c>
      <c r="O792">
        <v>25</v>
      </c>
      <c r="P792">
        <v>0.49</v>
      </c>
      <c r="Q792">
        <v>1793</v>
      </c>
      <c r="R792">
        <v>1761</v>
      </c>
      <c r="S792">
        <v>0</v>
      </c>
      <c r="T792">
        <v>0</v>
      </c>
      <c r="U792">
        <v>98.22</v>
      </c>
      <c r="V792">
        <v>97.73</v>
      </c>
      <c r="W792">
        <v>1761</v>
      </c>
      <c r="X792">
        <v>10</v>
      </c>
      <c r="Y792">
        <v>0.56999999999999995</v>
      </c>
      <c r="Z792">
        <v>3507</v>
      </c>
      <c r="AA792">
        <v>3475</v>
      </c>
      <c r="AB792">
        <v>99.09</v>
      </c>
      <c r="AC792">
        <v>3290</v>
      </c>
      <c r="AD792">
        <v>3184</v>
      </c>
      <c r="AE792">
        <v>96.78</v>
      </c>
      <c r="AF792">
        <v>14.01</v>
      </c>
      <c r="AG792">
        <v>4.0199999999999996</v>
      </c>
      <c r="AH792">
        <v>84.27</v>
      </c>
      <c r="AI792">
        <v>28.68</v>
      </c>
      <c r="AJ792" s="31">
        <f t="shared" ca="1" si="13"/>
        <v>4</v>
      </c>
      <c r="AK792" s="32">
        <v>0.68027210884353739</v>
      </c>
      <c r="AL792" s="33">
        <v>40.701099999999926</v>
      </c>
      <c r="AM792" s="26">
        <v>0</v>
      </c>
      <c r="AN792" s="26">
        <v>0</v>
      </c>
      <c r="AO792" s="26">
        <v>1</v>
      </c>
      <c r="AP792" s="26">
        <v>0</v>
      </c>
      <c r="AQ792" s="26">
        <v>0</v>
      </c>
      <c r="AR792">
        <v>0</v>
      </c>
      <c r="AS792">
        <v>1</v>
      </c>
      <c r="AT792">
        <v>0</v>
      </c>
      <c r="AU792">
        <v>6</v>
      </c>
    </row>
    <row r="793" spans="1:47" x14ac:dyDescent="0.25">
      <c r="A793" s="59">
        <v>41912</v>
      </c>
      <c r="B793" t="s">
        <v>321</v>
      </c>
      <c r="C793" t="s">
        <v>34</v>
      </c>
      <c r="D793" t="s">
        <v>351</v>
      </c>
      <c r="E793" t="s">
        <v>341</v>
      </c>
      <c r="F793" t="s">
        <v>352</v>
      </c>
      <c r="G793">
        <v>2</v>
      </c>
      <c r="H793">
        <v>24</v>
      </c>
      <c r="I793">
        <v>11</v>
      </c>
      <c r="J793">
        <v>6.6150000000000002</v>
      </c>
      <c r="K793">
        <v>1291</v>
      </c>
      <c r="L793">
        <v>3</v>
      </c>
      <c r="M793">
        <v>0.23</v>
      </c>
      <c r="N793">
        <v>1240</v>
      </c>
      <c r="O793">
        <v>7</v>
      </c>
      <c r="P793">
        <v>0.56000000000000005</v>
      </c>
      <c r="Q793">
        <v>432</v>
      </c>
      <c r="R793">
        <v>384</v>
      </c>
      <c r="S793">
        <v>0</v>
      </c>
      <c r="T793">
        <v>0</v>
      </c>
      <c r="U793">
        <v>88.89</v>
      </c>
      <c r="V793">
        <v>88.39</v>
      </c>
      <c r="W793">
        <v>384</v>
      </c>
      <c r="X793">
        <v>19</v>
      </c>
      <c r="Y793">
        <v>4.95</v>
      </c>
      <c r="Z793">
        <v>207</v>
      </c>
      <c r="AA793">
        <v>183</v>
      </c>
      <c r="AB793">
        <v>88.41</v>
      </c>
      <c r="AC793">
        <v>249</v>
      </c>
      <c r="AD793">
        <v>224</v>
      </c>
      <c r="AE793">
        <v>89.96</v>
      </c>
      <c r="AF793">
        <v>5.55</v>
      </c>
      <c r="AG793">
        <v>3.29</v>
      </c>
      <c r="AH793">
        <v>83.96</v>
      </c>
      <c r="AI793">
        <v>59.29</v>
      </c>
      <c r="AJ793" s="31">
        <f t="shared" ca="1" si="13"/>
        <v>4</v>
      </c>
      <c r="AK793" s="32">
        <v>4.4705882352941178</v>
      </c>
      <c r="AL793" s="33">
        <v>50.155199999999994</v>
      </c>
      <c r="AM793" s="26">
        <v>0</v>
      </c>
      <c r="AN793" s="26">
        <v>1</v>
      </c>
      <c r="AO793" s="26">
        <v>3</v>
      </c>
      <c r="AP793" s="26">
        <v>1</v>
      </c>
      <c r="AQ793" s="26">
        <v>7</v>
      </c>
      <c r="AR793">
        <v>1</v>
      </c>
      <c r="AS793">
        <v>1</v>
      </c>
      <c r="AT793">
        <v>3</v>
      </c>
      <c r="AU793">
        <v>7</v>
      </c>
    </row>
    <row r="794" spans="1:47" x14ac:dyDescent="0.25">
      <c r="A794" s="59">
        <v>41912</v>
      </c>
      <c r="B794" t="s">
        <v>321</v>
      </c>
      <c r="C794" t="s">
        <v>34</v>
      </c>
      <c r="D794" t="s">
        <v>11034</v>
      </c>
      <c r="E794" t="s">
        <v>341</v>
      </c>
      <c r="F794" t="s">
        <v>11009</v>
      </c>
      <c r="G794">
        <v>2</v>
      </c>
      <c r="H794">
        <v>24</v>
      </c>
      <c r="I794">
        <v>11</v>
      </c>
      <c r="J794">
        <v>6.6150000000000002</v>
      </c>
      <c r="K794">
        <v>5369</v>
      </c>
      <c r="L794">
        <v>84</v>
      </c>
      <c r="M794">
        <v>1.56</v>
      </c>
      <c r="N794">
        <v>5285</v>
      </c>
      <c r="O794">
        <v>11</v>
      </c>
      <c r="P794">
        <v>0.21</v>
      </c>
      <c r="Q794">
        <v>2732</v>
      </c>
      <c r="R794">
        <v>2087</v>
      </c>
      <c r="S794">
        <v>643</v>
      </c>
      <c r="T794">
        <v>23.54</v>
      </c>
      <c r="U794">
        <v>76.39</v>
      </c>
      <c r="V794">
        <v>76.23</v>
      </c>
      <c r="W794">
        <v>2087</v>
      </c>
      <c r="X794">
        <v>4</v>
      </c>
      <c r="Y794">
        <v>0.19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21.58</v>
      </c>
      <c r="AG794">
        <v>21.54</v>
      </c>
      <c r="AH794">
        <v>326.26</v>
      </c>
      <c r="AI794">
        <v>99.8</v>
      </c>
      <c r="AJ794" s="31">
        <f t="shared" ca="1" si="13"/>
        <v>4</v>
      </c>
      <c r="AK794" s="32">
        <v>0.19166267369429804</v>
      </c>
      <c r="AL794" s="33">
        <v>649.39639999999997</v>
      </c>
      <c r="AM794" s="26">
        <v>0</v>
      </c>
      <c r="AN794" s="26">
        <v>1</v>
      </c>
      <c r="AO794" s="26">
        <v>2</v>
      </c>
      <c r="AP794" s="26">
        <v>0</v>
      </c>
      <c r="AQ794" s="26">
        <v>3</v>
      </c>
      <c r="AR794">
        <v>0</v>
      </c>
      <c r="AS794">
        <v>1</v>
      </c>
      <c r="AT794">
        <v>0</v>
      </c>
      <c r="AU794">
        <v>3</v>
      </c>
    </row>
    <row r="795" spans="1:47" x14ac:dyDescent="0.25">
      <c r="A795" s="59">
        <v>41912</v>
      </c>
      <c r="B795" t="s">
        <v>321</v>
      </c>
      <c r="C795" t="s">
        <v>34</v>
      </c>
      <c r="D795" t="s">
        <v>11034</v>
      </c>
      <c r="E795" t="s">
        <v>341</v>
      </c>
      <c r="F795" t="s">
        <v>11011</v>
      </c>
      <c r="G795">
        <v>2</v>
      </c>
      <c r="H795">
        <v>24</v>
      </c>
      <c r="I795">
        <v>11</v>
      </c>
      <c r="J795">
        <v>6.6150000000000002</v>
      </c>
      <c r="K795">
        <v>4258</v>
      </c>
      <c r="L795">
        <v>2</v>
      </c>
      <c r="M795">
        <v>0.05</v>
      </c>
      <c r="N795">
        <v>4256</v>
      </c>
      <c r="O795">
        <v>9</v>
      </c>
      <c r="P795">
        <v>0.21</v>
      </c>
      <c r="Q795">
        <v>1969</v>
      </c>
      <c r="R795">
        <v>1851</v>
      </c>
      <c r="S795">
        <v>109</v>
      </c>
      <c r="T795">
        <v>5.54</v>
      </c>
      <c r="U795">
        <v>94.01</v>
      </c>
      <c r="V795">
        <v>93.81</v>
      </c>
      <c r="W795">
        <v>1851</v>
      </c>
      <c r="X795">
        <v>10</v>
      </c>
      <c r="Y795">
        <v>0.54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17.32</v>
      </c>
      <c r="AG795">
        <v>16.28</v>
      </c>
      <c r="AH795">
        <v>261.77999999999997</v>
      </c>
      <c r="AI795">
        <v>94.02</v>
      </c>
      <c r="AJ795" s="31">
        <f t="shared" ca="1" si="13"/>
        <v>4</v>
      </c>
      <c r="AK795" s="32">
        <v>0.5402485143165856</v>
      </c>
      <c r="AL795" s="33">
        <v>121.88109999999995</v>
      </c>
      <c r="AM795" s="26">
        <v>0</v>
      </c>
      <c r="AN795" s="26">
        <v>1</v>
      </c>
      <c r="AO795" s="26">
        <v>2</v>
      </c>
      <c r="AP795" s="26">
        <v>0</v>
      </c>
      <c r="AQ795" s="26">
        <v>1</v>
      </c>
      <c r="AR795">
        <v>0</v>
      </c>
      <c r="AS795">
        <v>1</v>
      </c>
      <c r="AT795">
        <v>0</v>
      </c>
      <c r="AU795">
        <v>1</v>
      </c>
    </row>
    <row r="796" spans="1:47" x14ac:dyDescent="0.25">
      <c r="A796" s="59">
        <v>41912</v>
      </c>
      <c r="B796" t="s">
        <v>321</v>
      </c>
      <c r="C796" t="s">
        <v>34</v>
      </c>
      <c r="D796" t="s">
        <v>11034</v>
      </c>
      <c r="E796" t="s">
        <v>341</v>
      </c>
      <c r="F796" t="s">
        <v>11013</v>
      </c>
      <c r="G796">
        <v>2</v>
      </c>
      <c r="H796">
        <v>24</v>
      </c>
      <c r="I796">
        <v>11</v>
      </c>
      <c r="J796">
        <v>6.6150000000000002</v>
      </c>
      <c r="K796">
        <v>5270</v>
      </c>
      <c r="L796">
        <v>33</v>
      </c>
      <c r="M796">
        <v>0.63</v>
      </c>
      <c r="N796">
        <v>5237</v>
      </c>
      <c r="O796">
        <v>7</v>
      </c>
      <c r="P796">
        <v>0.13</v>
      </c>
      <c r="Q796">
        <v>2548</v>
      </c>
      <c r="R796">
        <v>2194</v>
      </c>
      <c r="S796">
        <v>326</v>
      </c>
      <c r="T796">
        <v>12.79</v>
      </c>
      <c r="U796">
        <v>86.11</v>
      </c>
      <c r="V796">
        <v>85.99</v>
      </c>
      <c r="W796">
        <v>2194</v>
      </c>
      <c r="X796">
        <v>15</v>
      </c>
      <c r="Y796">
        <v>0.68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20.94</v>
      </c>
      <c r="AG796">
        <v>20.83</v>
      </c>
      <c r="AH796">
        <v>316.61</v>
      </c>
      <c r="AI796">
        <v>99.45</v>
      </c>
      <c r="AJ796" s="31">
        <f t="shared" ca="1" si="13"/>
        <v>4</v>
      </c>
      <c r="AK796" s="32">
        <v>0.68368277119416598</v>
      </c>
      <c r="AL796" s="33">
        <v>356.97480000000013</v>
      </c>
      <c r="AM796" s="26">
        <v>0</v>
      </c>
      <c r="AN796" s="26">
        <v>1</v>
      </c>
      <c r="AO796" s="26">
        <v>2</v>
      </c>
      <c r="AP796" s="26">
        <v>0</v>
      </c>
      <c r="AQ796" s="26">
        <v>3</v>
      </c>
      <c r="AR796">
        <v>0</v>
      </c>
      <c r="AS796">
        <v>1</v>
      </c>
      <c r="AT796">
        <v>0</v>
      </c>
      <c r="AU796">
        <v>3</v>
      </c>
    </row>
    <row r="797" spans="1:47" x14ac:dyDescent="0.25">
      <c r="A797" s="61">
        <v>41912.75</v>
      </c>
      <c r="B797" t="s">
        <v>330</v>
      </c>
      <c r="C797" t="s">
        <v>6</v>
      </c>
      <c r="D797" t="s">
        <v>334</v>
      </c>
      <c r="E797" t="s">
        <v>333</v>
      </c>
      <c r="F797" t="s">
        <v>1363</v>
      </c>
      <c r="G797">
        <v>3</v>
      </c>
      <c r="H797">
        <v>40</v>
      </c>
      <c r="I797">
        <v>17</v>
      </c>
      <c r="J797">
        <v>10.66</v>
      </c>
      <c r="K797">
        <v>10564</v>
      </c>
      <c r="L797">
        <v>20</v>
      </c>
      <c r="M797">
        <v>0.19</v>
      </c>
      <c r="N797">
        <v>10442</v>
      </c>
      <c r="O797">
        <v>0</v>
      </c>
      <c r="P797">
        <v>0</v>
      </c>
      <c r="Q797">
        <v>4611</v>
      </c>
      <c r="R797">
        <v>4426</v>
      </c>
      <c r="S797">
        <v>178</v>
      </c>
      <c r="T797">
        <v>3.86</v>
      </c>
      <c r="U797">
        <v>2.08</v>
      </c>
      <c r="V797">
        <v>95.99</v>
      </c>
      <c r="W797">
        <v>95.99</v>
      </c>
      <c r="X797">
        <v>2</v>
      </c>
      <c r="Y797">
        <v>0.05</v>
      </c>
      <c r="Z797">
        <v>2112</v>
      </c>
      <c r="AA797">
        <v>2074</v>
      </c>
      <c r="AB797">
        <v>98.2</v>
      </c>
      <c r="AC797">
        <v>687</v>
      </c>
      <c r="AD797">
        <v>678</v>
      </c>
      <c r="AE797">
        <v>98.69</v>
      </c>
      <c r="AF797">
        <v>33.626399999999997</v>
      </c>
      <c r="AG797">
        <v>33.626399999999997</v>
      </c>
      <c r="AH797">
        <v>315.44</v>
      </c>
      <c r="AI797">
        <v>100</v>
      </c>
      <c r="AJ797" s="31">
        <f t="shared" ca="1" si="13"/>
        <v>4</v>
      </c>
      <c r="AK797" s="32">
        <v>6.6006600660066E-2</v>
      </c>
      <c r="AL797" s="33">
        <v>184.90110000000021</v>
      </c>
      <c r="AM797" s="26">
        <v>0</v>
      </c>
      <c r="AN797" s="26">
        <v>0</v>
      </c>
      <c r="AO797" s="26">
        <v>1</v>
      </c>
      <c r="AP797" s="26">
        <v>0</v>
      </c>
      <c r="AQ797" s="26">
        <v>2</v>
      </c>
      <c r="AR797">
        <v>0</v>
      </c>
      <c r="AS797">
        <v>1</v>
      </c>
      <c r="AT797">
        <v>0</v>
      </c>
      <c r="AU797">
        <v>6</v>
      </c>
    </row>
    <row r="798" spans="1:47" x14ac:dyDescent="0.25">
      <c r="A798" s="61">
        <v>41912.75</v>
      </c>
      <c r="B798" t="s">
        <v>330</v>
      </c>
      <c r="C798" t="s">
        <v>8</v>
      </c>
      <c r="D798" t="s">
        <v>10647</v>
      </c>
      <c r="E798" t="s">
        <v>332</v>
      </c>
      <c r="F798" t="s">
        <v>3199</v>
      </c>
      <c r="G798">
        <v>4</v>
      </c>
      <c r="H798">
        <v>48</v>
      </c>
      <c r="I798">
        <v>24</v>
      </c>
      <c r="J798">
        <v>16.63</v>
      </c>
      <c r="K798">
        <v>6756</v>
      </c>
      <c r="L798">
        <v>0</v>
      </c>
      <c r="M798">
        <v>0</v>
      </c>
      <c r="N798">
        <v>6562</v>
      </c>
      <c r="O798">
        <v>0</v>
      </c>
      <c r="P798">
        <v>0</v>
      </c>
      <c r="Q798">
        <v>2749</v>
      </c>
      <c r="R798">
        <v>2692</v>
      </c>
      <c r="S798">
        <v>48</v>
      </c>
      <c r="T798">
        <v>1.75</v>
      </c>
      <c r="U798">
        <v>3.56</v>
      </c>
      <c r="V798">
        <v>97.93</v>
      </c>
      <c r="W798">
        <v>97.93</v>
      </c>
      <c r="X798">
        <v>8</v>
      </c>
      <c r="Y798">
        <v>0.3</v>
      </c>
      <c r="Z798">
        <v>279</v>
      </c>
      <c r="AA798">
        <v>273</v>
      </c>
      <c r="AB798">
        <v>97.85</v>
      </c>
      <c r="AC798">
        <v>190</v>
      </c>
      <c r="AD798">
        <v>187</v>
      </c>
      <c r="AE798">
        <v>98.42</v>
      </c>
      <c r="AF798">
        <v>35.278300000000002</v>
      </c>
      <c r="AG798">
        <v>35.247799999999998</v>
      </c>
      <c r="AH798">
        <v>212.14</v>
      </c>
      <c r="AI798">
        <v>99.913539999999998</v>
      </c>
      <c r="AJ798" s="31">
        <f t="shared" ca="1" si="13"/>
        <v>4</v>
      </c>
      <c r="AK798" s="32">
        <v>0.30698388334612431</v>
      </c>
      <c r="AL798" s="33">
        <v>56.904299999999814</v>
      </c>
      <c r="AM798" s="26">
        <v>0</v>
      </c>
      <c r="AN798" s="26">
        <v>0</v>
      </c>
      <c r="AO798" s="26">
        <v>1</v>
      </c>
      <c r="AP798" s="26">
        <v>0</v>
      </c>
      <c r="AQ798" s="26">
        <v>0</v>
      </c>
      <c r="AR798">
        <v>0</v>
      </c>
      <c r="AS798">
        <v>1</v>
      </c>
      <c r="AT798">
        <v>0</v>
      </c>
      <c r="AU798">
        <v>1</v>
      </c>
    </row>
    <row r="799" spans="1:47" x14ac:dyDescent="0.25">
      <c r="A799" s="61">
        <v>41912.75</v>
      </c>
      <c r="B799" t="s">
        <v>330</v>
      </c>
      <c r="C799" t="s">
        <v>8</v>
      </c>
      <c r="D799" t="s">
        <v>10891</v>
      </c>
      <c r="E799" t="s">
        <v>332</v>
      </c>
      <c r="F799" t="s">
        <v>3339</v>
      </c>
      <c r="G799">
        <v>6</v>
      </c>
      <c r="H799">
        <v>48</v>
      </c>
      <c r="I799">
        <v>40</v>
      </c>
      <c r="J799">
        <v>31</v>
      </c>
      <c r="K799">
        <v>13787</v>
      </c>
      <c r="L799">
        <v>1</v>
      </c>
      <c r="M799">
        <v>0.01</v>
      </c>
      <c r="N799">
        <v>13568</v>
      </c>
      <c r="O799">
        <v>1</v>
      </c>
      <c r="P799">
        <v>0.01</v>
      </c>
      <c r="Q799">
        <v>7358</v>
      </c>
      <c r="R799">
        <v>5797</v>
      </c>
      <c r="S799">
        <v>1514</v>
      </c>
      <c r="T799">
        <v>20.58</v>
      </c>
      <c r="U799">
        <v>1.07</v>
      </c>
      <c r="V799">
        <v>78.78</v>
      </c>
      <c r="W799">
        <v>78.78</v>
      </c>
      <c r="X799">
        <v>10</v>
      </c>
      <c r="Y799">
        <v>0.17</v>
      </c>
      <c r="Z799">
        <v>11</v>
      </c>
      <c r="AA799">
        <v>11</v>
      </c>
      <c r="AB799">
        <v>100</v>
      </c>
      <c r="AC799">
        <v>25</v>
      </c>
      <c r="AD799">
        <v>25</v>
      </c>
      <c r="AE799">
        <v>100</v>
      </c>
      <c r="AF799">
        <v>73.768900000000002</v>
      </c>
      <c r="AG799">
        <v>73.618600000000001</v>
      </c>
      <c r="AH799">
        <v>237.96</v>
      </c>
      <c r="AI799">
        <v>99.796260000000004</v>
      </c>
      <c r="AJ799" s="31">
        <f t="shared" ca="1" si="13"/>
        <v>4</v>
      </c>
      <c r="AK799" s="32">
        <v>0.17208742040956806</v>
      </c>
      <c r="AL799" s="33">
        <v>1561.3675999999998</v>
      </c>
      <c r="AM799" s="26">
        <v>0</v>
      </c>
      <c r="AN799" s="26">
        <v>1</v>
      </c>
      <c r="AO799" s="26">
        <v>2</v>
      </c>
      <c r="AP799" s="26">
        <v>0</v>
      </c>
      <c r="AQ799" s="26">
        <v>1</v>
      </c>
      <c r="AR799">
        <v>0</v>
      </c>
      <c r="AS799">
        <v>1</v>
      </c>
      <c r="AT799">
        <v>0</v>
      </c>
      <c r="AU799">
        <v>2</v>
      </c>
    </row>
    <row r="800" spans="1:47" x14ac:dyDescent="0.25">
      <c r="A800" s="61">
        <v>41912.75</v>
      </c>
      <c r="B800" t="s">
        <v>330</v>
      </c>
      <c r="C800" t="s">
        <v>8</v>
      </c>
      <c r="D800" t="s">
        <v>10892</v>
      </c>
      <c r="E800" t="s">
        <v>332</v>
      </c>
      <c r="F800" t="s">
        <v>855</v>
      </c>
      <c r="G800">
        <v>6</v>
      </c>
      <c r="H800">
        <v>48</v>
      </c>
      <c r="I800">
        <v>40</v>
      </c>
      <c r="J800">
        <v>31</v>
      </c>
      <c r="K800">
        <v>8359</v>
      </c>
      <c r="L800">
        <v>0</v>
      </c>
      <c r="M800">
        <v>0</v>
      </c>
      <c r="N800">
        <v>8262</v>
      </c>
      <c r="O800">
        <v>0</v>
      </c>
      <c r="P800">
        <v>0</v>
      </c>
      <c r="Q800">
        <v>3652</v>
      </c>
      <c r="R800">
        <v>3567</v>
      </c>
      <c r="S800">
        <v>75</v>
      </c>
      <c r="T800">
        <v>2.0499999999999998</v>
      </c>
      <c r="U800">
        <v>2.67</v>
      </c>
      <c r="V800">
        <v>97.67</v>
      </c>
      <c r="W800">
        <v>97.67</v>
      </c>
      <c r="X800">
        <v>6</v>
      </c>
      <c r="Y800">
        <v>0.17</v>
      </c>
      <c r="Z800">
        <v>3041</v>
      </c>
      <c r="AA800">
        <v>2971</v>
      </c>
      <c r="AB800">
        <v>97.7</v>
      </c>
      <c r="AC800">
        <v>1807</v>
      </c>
      <c r="AD800">
        <v>1787</v>
      </c>
      <c r="AE800">
        <v>98.89</v>
      </c>
      <c r="AF800">
        <v>31.150600000000001</v>
      </c>
      <c r="AG800">
        <v>30.8353</v>
      </c>
      <c r="AH800">
        <v>100.49</v>
      </c>
      <c r="AI800">
        <v>98.987819999999999</v>
      </c>
      <c r="AJ800" s="31">
        <f t="shared" ca="1" si="13"/>
        <v>4</v>
      </c>
      <c r="AK800" s="32">
        <v>0.25178346621905162</v>
      </c>
      <c r="AL800" s="33">
        <v>85.091599999999943</v>
      </c>
      <c r="AM800" s="26">
        <v>0</v>
      </c>
      <c r="AN800" s="26">
        <v>0</v>
      </c>
      <c r="AO800" s="26">
        <v>1</v>
      </c>
      <c r="AP800" s="26">
        <v>0</v>
      </c>
      <c r="AQ800" s="26">
        <v>0</v>
      </c>
      <c r="AR800">
        <v>0</v>
      </c>
      <c r="AS800">
        <v>1</v>
      </c>
      <c r="AT800">
        <v>0</v>
      </c>
      <c r="AU800">
        <v>3</v>
      </c>
    </row>
    <row r="801" spans="1:47" x14ac:dyDescent="0.25">
      <c r="A801" s="61">
        <v>41912.75</v>
      </c>
      <c r="B801" t="s">
        <v>330</v>
      </c>
      <c r="C801" t="s">
        <v>8</v>
      </c>
      <c r="D801" t="s">
        <v>971</v>
      </c>
      <c r="E801" t="s">
        <v>332</v>
      </c>
      <c r="F801" t="s">
        <v>972</v>
      </c>
      <c r="G801">
        <v>3</v>
      </c>
      <c r="H801">
        <v>48</v>
      </c>
      <c r="I801">
        <v>16</v>
      </c>
      <c r="J801">
        <v>9.8279999999999994</v>
      </c>
      <c r="K801">
        <v>5874</v>
      </c>
      <c r="L801">
        <v>0</v>
      </c>
      <c r="M801">
        <v>0</v>
      </c>
      <c r="N801">
        <v>5382</v>
      </c>
      <c r="O801">
        <v>11</v>
      </c>
      <c r="P801">
        <v>0.2</v>
      </c>
      <c r="Q801">
        <v>2181</v>
      </c>
      <c r="R801">
        <v>2136</v>
      </c>
      <c r="S801">
        <v>8</v>
      </c>
      <c r="T801">
        <v>0.37</v>
      </c>
      <c r="U801">
        <v>4.49</v>
      </c>
      <c r="V801">
        <v>97.74</v>
      </c>
      <c r="W801">
        <v>97.94</v>
      </c>
      <c r="X801">
        <v>17</v>
      </c>
      <c r="Y801">
        <v>0.8</v>
      </c>
      <c r="Z801">
        <v>48</v>
      </c>
      <c r="AA801">
        <v>45</v>
      </c>
      <c r="AB801">
        <v>93.75</v>
      </c>
      <c r="AC801">
        <v>45</v>
      </c>
      <c r="AD801">
        <v>44</v>
      </c>
      <c r="AE801">
        <v>97.78</v>
      </c>
      <c r="AF801">
        <v>18.363600000000002</v>
      </c>
      <c r="AG801">
        <v>18.102499999999999</v>
      </c>
      <c r="AH801">
        <v>186.85</v>
      </c>
      <c r="AI801">
        <v>98.57817</v>
      </c>
      <c r="AJ801" s="31">
        <f t="shared" ca="1" si="13"/>
        <v>4</v>
      </c>
      <c r="AK801" s="32">
        <v>0.79625292740046849</v>
      </c>
      <c r="AL801" s="33">
        <v>49.290600000000111</v>
      </c>
      <c r="AM801" s="26">
        <v>0</v>
      </c>
      <c r="AN801" s="26">
        <v>0</v>
      </c>
      <c r="AO801" s="26">
        <v>1</v>
      </c>
      <c r="AP801" s="26">
        <v>0</v>
      </c>
      <c r="AQ801" s="26">
        <v>0</v>
      </c>
      <c r="AR801">
        <v>0</v>
      </c>
      <c r="AS801">
        <v>1</v>
      </c>
      <c r="AT801">
        <v>0</v>
      </c>
      <c r="AU801">
        <v>2</v>
      </c>
    </row>
    <row r="802" spans="1:47" x14ac:dyDescent="0.25">
      <c r="A802" s="61">
        <v>41912.75</v>
      </c>
      <c r="B802" t="s">
        <v>330</v>
      </c>
      <c r="C802" t="s">
        <v>9</v>
      </c>
      <c r="D802" t="s">
        <v>392</v>
      </c>
      <c r="E802" t="s">
        <v>331</v>
      </c>
      <c r="F802" t="s">
        <v>913</v>
      </c>
      <c r="G802">
        <v>4</v>
      </c>
      <c r="H802">
        <v>40</v>
      </c>
      <c r="I802">
        <v>25</v>
      </c>
      <c r="J802">
        <v>17.510000000000002</v>
      </c>
      <c r="K802">
        <v>3284</v>
      </c>
      <c r="L802">
        <v>0</v>
      </c>
      <c r="M802">
        <v>0</v>
      </c>
      <c r="N802">
        <v>2868</v>
      </c>
      <c r="O802">
        <v>0</v>
      </c>
      <c r="P802">
        <v>0</v>
      </c>
      <c r="Q802">
        <v>1192</v>
      </c>
      <c r="R802">
        <v>1163</v>
      </c>
      <c r="S802">
        <v>0</v>
      </c>
      <c r="T802">
        <v>0</v>
      </c>
      <c r="U802">
        <v>8.19</v>
      </c>
      <c r="V802">
        <v>97.57</v>
      </c>
      <c r="W802">
        <v>97.57</v>
      </c>
      <c r="X802">
        <v>40</v>
      </c>
      <c r="Y802">
        <v>3.44</v>
      </c>
      <c r="Z802">
        <v>317</v>
      </c>
      <c r="AA802">
        <v>309</v>
      </c>
      <c r="AB802">
        <v>97.48</v>
      </c>
      <c r="AC802">
        <v>285</v>
      </c>
      <c r="AD802">
        <v>260</v>
      </c>
      <c r="AE802">
        <v>91.23</v>
      </c>
      <c r="AF802">
        <v>15.758100000000001</v>
      </c>
      <c r="AG802">
        <v>9.4</v>
      </c>
      <c r="AH802">
        <v>89.99</v>
      </c>
      <c r="AI802">
        <v>59.651859999999999</v>
      </c>
      <c r="AJ802" s="31">
        <f t="shared" ca="1" si="13"/>
        <v>4</v>
      </c>
      <c r="AK802" s="32">
        <v>3.5906642728904847</v>
      </c>
      <c r="AL802" s="33">
        <v>28.96560000000008</v>
      </c>
      <c r="AM802" s="26">
        <v>0</v>
      </c>
      <c r="AN802" s="26">
        <v>0</v>
      </c>
      <c r="AO802" s="26">
        <v>2</v>
      </c>
      <c r="AP802" s="26">
        <v>0</v>
      </c>
      <c r="AQ802" s="26">
        <v>0</v>
      </c>
      <c r="AR802">
        <v>1</v>
      </c>
      <c r="AS802">
        <v>1</v>
      </c>
      <c r="AT802">
        <v>5</v>
      </c>
      <c r="AU802">
        <v>3</v>
      </c>
    </row>
    <row r="803" spans="1:47" x14ac:dyDescent="0.25">
      <c r="A803" s="61">
        <v>41912.75</v>
      </c>
      <c r="B803" t="s">
        <v>330</v>
      </c>
      <c r="C803" t="s">
        <v>9</v>
      </c>
      <c r="D803" t="s">
        <v>11037</v>
      </c>
      <c r="E803" t="s">
        <v>331</v>
      </c>
      <c r="F803" t="s">
        <v>1439</v>
      </c>
      <c r="G803">
        <v>3</v>
      </c>
      <c r="H803">
        <v>48</v>
      </c>
      <c r="I803">
        <v>15</v>
      </c>
      <c r="J803">
        <v>9.01</v>
      </c>
      <c r="K803">
        <v>2172</v>
      </c>
      <c r="L803">
        <v>0</v>
      </c>
      <c r="M803">
        <v>0</v>
      </c>
      <c r="N803">
        <v>2074</v>
      </c>
      <c r="O803">
        <v>0</v>
      </c>
      <c r="P803">
        <v>0</v>
      </c>
      <c r="Q803">
        <v>585</v>
      </c>
      <c r="R803">
        <v>571</v>
      </c>
      <c r="S803">
        <v>0</v>
      </c>
      <c r="T803">
        <v>0</v>
      </c>
      <c r="U803">
        <v>16.690000000000001</v>
      </c>
      <c r="V803">
        <v>97.61</v>
      </c>
      <c r="W803">
        <v>97.61</v>
      </c>
      <c r="X803">
        <v>1</v>
      </c>
      <c r="Y803">
        <v>0.18</v>
      </c>
      <c r="Z803">
        <v>63</v>
      </c>
      <c r="AA803">
        <v>62</v>
      </c>
      <c r="AB803">
        <v>98.41</v>
      </c>
      <c r="AC803">
        <v>66</v>
      </c>
      <c r="AD803">
        <v>62</v>
      </c>
      <c r="AE803">
        <v>93.94</v>
      </c>
      <c r="AF803">
        <v>7.7903000000000002</v>
      </c>
      <c r="AG803">
        <v>7.7419000000000002</v>
      </c>
      <c r="AH803">
        <v>86.46</v>
      </c>
      <c r="AI803">
        <v>99.378720000000001</v>
      </c>
      <c r="AJ803" s="31">
        <f t="shared" ca="1" si="13"/>
        <v>4</v>
      </c>
      <c r="AK803" s="32">
        <v>0.17513134851138354</v>
      </c>
      <c r="AL803" s="33">
        <v>13.981500000000004</v>
      </c>
      <c r="AM803" s="26">
        <v>0</v>
      </c>
      <c r="AN803" s="26">
        <v>0</v>
      </c>
      <c r="AO803" s="26">
        <v>1</v>
      </c>
      <c r="AP803" s="26">
        <v>0</v>
      </c>
      <c r="AQ803" s="26">
        <v>0</v>
      </c>
      <c r="AR803">
        <v>0</v>
      </c>
      <c r="AS803">
        <v>1</v>
      </c>
      <c r="AT803">
        <v>0</v>
      </c>
      <c r="AU803">
        <v>1</v>
      </c>
    </row>
    <row r="804" spans="1:47" x14ac:dyDescent="0.25">
      <c r="A804" s="61">
        <v>41912.75</v>
      </c>
      <c r="B804" t="s">
        <v>330</v>
      </c>
      <c r="C804" t="s">
        <v>9</v>
      </c>
      <c r="D804" t="s">
        <v>627</v>
      </c>
      <c r="E804" t="s">
        <v>333</v>
      </c>
      <c r="F804" t="s">
        <v>628</v>
      </c>
      <c r="G804">
        <v>4</v>
      </c>
      <c r="H804">
        <v>56</v>
      </c>
      <c r="I804">
        <v>23</v>
      </c>
      <c r="J804">
        <v>15.76</v>
      </c>
      <c r="K804">
        <v>6439</v>
      </c>
      <c r="L804">
        <v>2</v>
      </c>
      <c r="M804">
        <v>0.03</v>
      </c>
      <c r="N804">
        <v>6147</v>
      </c>
      <c r="O804">
        <v>0</v>
      </c>
      <c r="P804">
        <v>0</v>
      </c>
      <c r="Q804">
        <v>2898</v>
      </c>
      <c r="R804">
        <v>2774</v>
      </c>
      <c r="S804">
        <v>106</v>
      </c>
      <c r="T804">
        <v>3.66</v>
      </c>
      <c r="U804">
        <v>3.3</v>
      </c>
      <c r="V804">
        <v>95.72</v>
      </c>
      <c r="W804">
        <v>95.72</v>
      </c>
      <c r="X804">
        <v>9</v>
      </c>
      <c r="Y804">
        <v>0.32</v>
      </c>
      <c r="Z804">
        <v>52</v>
      </c>
      <c r="AA804">
        <v>51</v>
      </c>
      <c r="AB804">
        <v>98.08</v>
      </c>
      <c r="AC804">
        <v>37</v>
      </c>
      <c r="AD804">
        <v>35</v>
      </c>
      <c r="AE804">
        <v>94.59</v>
      </c>
      <c r="AF804">
        <v>36.074199999999998</v>
      </c>
      <c r="AG804">
        <v>31.116399999999999</v>
      </c>
      <c r="AH804">
        <v>228.9</v>
      </c>
      <c r="AI804">
        <v>86.256659999999997</v>
      </c>
      <c r="AJ804" s="31">
        <f t="shared" ca="1" si="13"/>
        <v>4</v>
      </c>
      <c r="AK804" s="32">
        <v>0.32632342277012327</v>
      </c>
      <c r="AL804" s="33">
        <v>124.03440000000005</v>
      </c>
      <c r="AM804" s="26">
        <v>0</v>
      </c>
      <c r="AN804" s="26">
        <v>0</v>
      </c>
      <c r="AO804" s="26">
        <v>1</v>
      </c>
      <c r="AP804" s="26">
        <v>0</v>
      </c>
      <c r="AQ804" s="26">
        <v>1</v>
      </c>
      <c r="AR804">
        <v>0</v>
      </c>
      <c r="AS804">
        <v>1</v>
      </c>
      <c r="AT804">
        <v>0</v>
      </c>
      <c r="AU804">
        <v>4</v>
      </c>
    </row>
    <row r="805" spans="1:47" x14ac:dyDescent="0.25">
      <c r="A805" s="61">
        <v>41912.791666666664</v>
      </c>
      <c r="B805" t="s">
        <v>330</v>
      </c>
      <c r="C805" t="s">
        <v>9</v>
      </c>
      <c r="D805" t="s">
        <v>10566</v>
      </c>
      <c r="E805" t="s">
        <v>333</v>
      </c>
      <c r="F805" t="s">
        <v>3063</v>
      </c>
      <c r="G805">
        <v>4</v>
      </c>
      <c r="H805">
        <v>56</v>
      </c>
      <c r="I805">
        <v>23</v>
      </c>
      <c r="J805">
        <v>15.76</v>
      </c>
      <c r="K805">
        <v>7787</v>
      </c>
      <c r="L805">
        <v>0</v>
      </c>
      <c r="M805">
        <v>0</v>
      </c>
      <c r="N805">
        <v>7702</v>
      </c>
      <c r="O805">
        <v>0</v>
      </c>
      <c r="P805">
        <v>0</v>
      </c>
      <c r="Q805">
        <v>3792</v>
      </c>
      <c r="R805">
        <v>3095</v>
      </c>
      <c r="S805">
        <v>687</v>
      </c>
      <c r="T805">
        <v>18.11</v>
      </c>
      <c r="U805">
        <v>2.15</v>
      </c>
      <c r="V805">
        <v>81.62</v>
      </c>
      <c r="W805">
        <v>81.62</v>
      </c>
      <c r="X805">
        <v>0</v>
      </c>
      <c r="Y805">
        <v>0</v>
      </c>
      <c r="Z805">
        <v>282</v>
      </c>
      <c r="AA805">
        <v>270</v>
      </c>
      <c r="AB805">
        <v>95.74</v>
      </c>
      <c r="AC805">
        <v>96</v>
      </c>
      <c r="AD805">
        <v>95</v>
      </c>
      <c r="AE805">
        <v>98.96</v>
      </c>
      <c r="AF805">
        <v>45.6008</v>
      </c>
      <c r="AG805">
        <v>45.555300000000003</v>
      </c>
      <c r="AH805">
        <v>289.35000000000002</v>
      </c>
      <c r="AI805">
        <v>99.900220000000004</v>
      </c>
      <c r="AJ805" s="31">
        <f t="shared" ca="1" si="13"/>
        <v>4</v>
      </c>
      <c r="AK805" s="32">
        <v>0</v>
      </c>
      <c r="AL805" s="33">
        <v>696.96959999999979</v>
      </c>
      <c r="AM805" s="26">
        <v>0</v>
      </c>
      <c r="AN805" s="26">
        <v>1</v>
      </c>
      <c r="AO805" s="26">
        <v>2</v>
      </c>
      <c r="AP805" s="26">
        <v>0</v>
      </c>
      <c r="AQ805" s="26">
        <v>6</v>
      </c>
      <c r="AR805">
        <v>0</v>
      </c>
      <c r="AS805">
        <v>1</v>
      </c>
      <c r="AT805">
        <v>0</v>
      </c>
      <c r="AU805">
        <v>6</v>
      </c>
    </row>
    <row r="806" spans="1:47" x14ac:dyDescent="0.25">
      <c r="A806" s="61">
        <v>41912.791666666664</v>
      </c>
      <c r="B806" t="s">
        <v>330</v>
      </c>
      <c r="C806" t="s">
        <v>9</v>
      </c>
      <c r="D806" t="s">
        <v>11039</v>
      </c>
      <c r="E806" t="s">
        <v>333</v>
      </c>
      <c r="F806" t="s">
        <v>3072</v>
      </c>
      <c r="G806">
        <v>2</v>
      </c>
      <c r="H806">
        <v>24</v>
      </c>
      <c r="I806">
        <v>12</v>
      </c>
      <c r="J806">
        <v>6.6150000000000002</v>
      </c>
      <c r="K806">
        <v>888</v>
      </c>
      <c r="L806">
        <v>0</v>
      </c>
      <c r="M806">
        <v>0</v>
      </c>
      <c r="N806">
        <v>865</v>
      </c>
      <c r="O806">
        <v>0</v>
      </c>
      <c r="P806">
        <v>0</v>
      </c>
      <c r="Q806">
        <v>444</v>
      </c>
      <c r="R806">
        <v>440</v>
      </c>
      <c r="S806">
        <v>0</v>
      </c>
      <c r="T806">
        <v>0</v>
      </c>
      <c r="U806">
        <v>22.32</v>
      </c>
      <c r="V806">
        <v>99.1</v>
      </c>
      <c r="W806">
        <v>99.1</v>
      </c>
      <c r="X806">
        <v>11</v>
      </c>
      <c r="Y806">
        <v>2.5</v>
      </c>
      <c r="Z806">
        <v>117</v>
      </c>
      <c r="AA806">
        <v>112</v>
      </c>
      <c r="AB806">
        <v>95.73</v>
      </c>
      <c r="AC806">
        <v>114</v>
      </c>
      <c r="AD806">
        <v>113</v>
      </c>
      <c r="AE806">
        <v>99.12</v>
      </c>
      <c r="AF806">
        <v>8.9277999999999995</v>
      </c>
      <c r="AG806">
        <v>7.2186000000000003</v>
      </c>
      <c r="AH806">
        <v>134.96</v>
      </c>
      <c r="AI806">
        <v>80.8553</v>
      </c>
      <c r="AJ806" s="31">
        <f t="shared" ca="1" si="13"/>
        <v>4</v>
      </c>
      <c r="AK806" s="32">
        <v>2.4943310657596371</v>
      </c>
      <c r="AL806" s="33">
        <v>3.9960000000000253</v>
      </c>
      <c r="AM806" s="26">
        <v>0</v>
      </c>
      <c r="AN806" s="26">
        <v>0</v>
      </c>
      <c r="AO806" s="26">
        <v>1</v>
      </c>
      <c r="AP806" s="26">
        <v>0</v>
      </c>
      <c r="AQ806" s="26">
        <v>0</v>
      </c>
      <c r="AR806">
        <v>1</v>
      </c>
      <c r="AS806">
        <v>0</v>
      </c>
      <c r="AT806">
        <v>1</v>
      </c>
      <c r="AU806">
        <v>0</v>
      </c>
    </row>
    <row r="807" spans="1:47" x14ac:dyDescent="0.25">
      <c r="A807" s="61">
        <v>41912.791666666664</v>
      </c>
      <c r="B807" t="s">
        <v>330</v>
      </c>
      <c r="C807" t="s">
        <v>10</v>
      </c>
      <c r="D807" t="s">
        <v>405</v>
      </c>
      <c r="E807" t="s">
        <v>337</v>
      </c>
      <c r="F807" t="s">
        <v>406</v>
      </c>
      <c r="G807">
        <v>3</v>
      </c>
      <c r="H807">
        <v>24</v>
      </c>
      <c r="I807">
        <v>19</v>
      </c>
      <c r="J807">
        <v>12.33</v>
      </c>
      <c r="K807">
        <v>6133</v>
      </c>
      <c r="L807">
        <v>5</v>
      </c>
      <c r="M807">
        <v>0.08</v>
      </c>
      <c r="N807">
        <v>5934</v>
      </c>
      <c r="O807">
        <v>0</v>
      </c>
      <c r="P807">
        <v>0</v>
      </c>
      <c r="Q807">
        <v>2415</v>
      </c>
      <c r="R807">
        <v>2316</v>
      </c>
      <c r="S807">
        <v>85</v>
      </c>
      <c r="T807">
        <v>3.53</v>
      </c>
      <c r="U807">
        <v>3.97</v>
      </c>
      <c r="V807">
        <v>95.9</v>
      </c>
      <c r="W807">
        <v>95.9</v>
      </c>
      <c r="X807">
        <v>12</v>
      </c>
      <c r="Y807">
        <v>0.52</v>
      </c>
      <c r="Z807">
        <v>983</v>
      </c>
      <c r="AA807">
        <v>963</v>
      </c>
      <c r="AB807">
        <v>97.97</v>
      </c>
      <c r="AC807">
        <v>917</v>
      </c>
      <c r="AD807">
        <v>907</v>
      </c>
      <c r="AE807">
        <v>98.91</v>
      </c>
      <c r="AF807">
        <v>29.187200000000001</v>
      </c>
      <c r="AG807">
        <v>26.8139</v>
      </c>
      <c r="AH807">
        <v>236.72</v>
      </c>
      <c r="AI807">
        <v>91.868690000000001</v>
      </c>
      <c r="AJ807" s="31">
        <f t="shared" ca="1" si="13"/>
        <v>4</v>
      </c>
      <c r="AK807" s="32">
        <v>0.53097345132743357</v>
      </c>
      <c r="AL807" s="33">
        <v>99.014999999999858</v>
      </c>
      <c r="AM807" s="26">
        <v>0</v>
      </c>
      <c r="AN807" s="26">
        <v>0</v>
      </c>
      <c r="AO807" s="26">
        <v>1</v>
      </c>
      <c r="AP807" s="26">
        <v>0</v>
      </c>
      <c r="AQ807" s="26">
        <v>2</v>
      </c>
      <c r="AR807">
        <v>0</v>
      </c>
      <c r="AS807">
        <v>1</v>
      </c>
      <c r="AT807">
        <v>0</v>
      </c>
      <c r="AU807">
        <v>5</v>
      </c>
    </row>
    <row r="808" spans="1:47" x14ac:dyDescent="0.25">
      <c r="A808" s="61">
        <v>41912.75</v>
      </c>
      <c r="B808" t="s">
        <v>330</v>
      </c>
      <c r="C808" t="s">
        <v>10</v>
      </c>
      <c r="D808" t="s">
        <v>10840</v>
      </c>
      <c r="E808" t="s">
        <v>337</v>
      </c>
      <c r="F808" t="s">
        <v>1440</v>
      </c>
      <c r="G808">
        <v>2</v>
      </c>
      <c r="H808">
        <v>32</v>
      </c>
      <c r="I808">
        <v>10</v>
      </c>
      <c r="J808">
        <v>5.0839999999999996</v>
      </c>
      <c r="K808">
        <v>3708</v>
      </c>
      <c r="L808">
        <v>0</v>
      </c>
      <c r="M808">
        <v>0</v>
      </c>
      <c r="N808">
        <v>3276</v>
      </c>
      <c r="O808">
        <v>1</v>
      </c>
      <c r="P808">
        <v>0.03</v>
      </c>
      <c r="Q808">
        <v>938</v>
      </c>
      <c r="R808">
        <v>911</v>
      </c>
      <c r="S808">
        <v>10</v>
      </c>
      <c r="T808">
        <v>1.07</v>
      </c>
      <c r="U808">
        <v>10.35</v>
      </c>
      <c r="V808">
        <v>97.09</v>
      </c>
      <c r="W808">
        <v>97.12</v>
      </c>
      <c r="X808">
        <v>2</v>
      </c>
      <c r="Y808">
        <v>0.22</v>
      </c>
      <c r="Z808">
        <v>9</v>
      </c>
      <c r="AA808">
        <v>9</v>
      </c>
      <c r="AB808">
        <v>100</v>
      </c>
      <c r="AC808">
        <v>7</v>
      </c>
      <c r="AD808">
        <v>7</v>
      </c>
      <c r="AE808">
        <v>100</v>
      </c>
      <c r="AF808">
        <v>12.3169</v>
      </c>
      <c r="AG808">
        <v>12.3169</v>
      </c>
      <c r="AH808">
        <v>242.27</v>
      </c>
      <c r="AI808">
        <v>100</v>
      </c>
      <c r="AJ808" s="31">
        <f t="shared" ca="1" si="13"/>
        <v>4</v>
      </c>
      <c r="AK808" s="32">
        <v>0.22002200220022</v>
      </c>
      <c r="AL808" s="33">
        <v>27.295799999999968</v>
      </c>
      <c r="AM808" s="26">
        <v>0</v>
      </c>
      <c r="AN808" s="26">
        <v>0</v>
      </c>
      <c r="AO808" s="26">
        <v>1</v>
      </c>
      <c r="AP808" s="26">
        <v>0</v>
      </c>
      <c r="AQ808" s="26">
        <v>1</v>
      </c>
      <c r="AR808">
        <v>0</v>
      </c>
      <c r="AS808">
        <v>1</v>
      </c>
      <c r="AT808">
        <v>0</v>
      </c>
      <c r="AU808">
        <v>5</v>
      </c>
    </row>
    <row r="809" spans="1:47" x14ac:dyDescent="0.25">
      <c r="A809" s="61">
        <v>41912.75</v>
      </c>
      <c r="B809" t="s">
        <v>330</v>
      </c>
      <c r="C809" t="s">
        <v>6</v>
      </c>
      <c r="D809" t="s">
        <v>11035</v>
      </c>
      <c r="E809" t="s">
        <v>333</v>
      </c>
      <c r="F809" t="s">
        <v>2793</v>
      </c>
      <c r="G809">
        <v>2</v>
      </c>
      <c r="H809">
        <v>24</v>
      </c>
      <c r="I809">
        <v>12</v>
      </c>
      <c r="J809">
        <v>6.6150000000000002</v>
      </c>
      <c r="K809">
        <v>1987</v>
      </c>
      <c r="L809">
        <v>0</v>
      </c>
      <c r="M809">
        <v>0</v>
      </c>
      <c r="N809">
        <v>1904</v>
      </c>
      <c r="O809">
        <v>0</v>
      </c>
      <c r="P809">
        <v>0</v>
      </c>
      <c r="Q809">
        <v>733</v>
      </c>
      <c r="R809">
        <v>716</v>
      </c>
      <c r="S809">
        <v>0</v>
      </c>
      <c r="T809">
        <v>0</v>
      </c>
      <c r="U809">
        <v>13.33</v>
      </c>
      <c r="V809">
        <v>97.68</v>
      </c>
      <c r="W809">
        <v>97.68</v>
      </c>
      <c r="X809">
        <v>2</v>
      </c>
      <c r="Y809">
        <v>0.28000000000000003</v>
      </c>
      <c r="Z809">
        <v>171</v>
      </c>
      <c r="AA809">
        <v>168</v>
      </c>
      <c r="AB809">
        <v>98.25</v>
      </c>
      <c r="AC809">
        <v>148</v>
      </c>
      <c r="AD809">
        <v>147</v>
      </c>
      <c r="AE809">
        <v>99.32</v>
      </c>
      <c r="AF809">
        <v>8.5749999999999993</v>
      </c>
      <c r="AG809">
        <v>8.5103000000000009</v>
      </c>
      <c r="AH809">
        <v>129.63</v>
      </c>
      <c r="AI809">
        <v>99.245480000000001</v>
      </c>
      <c r="AJ809" s="31">
        <f t="shared" ca="1" si="13"/>
        <v>4</v>
      </c>
      <c r="AK809" s="32">
        <v>0.28776978417266186</v>
      </c>
      <c r="AL809" s="33">
        <v>17.005599999999948</v>
      </c>
      <c r="AM809" s="26">
        <v>0</v>
      </c>
      <c r="AN809" s="26">
        <v>0</v>
      </c>
      <c r="AO809" s="26">
        <v>1</v>
      </c>
      <c r="AP809" s="26">
        <v>0</v>
      </c>
      <c r="AQ809" s="26">
        <v>0</v>
      </c>
      <c r="AR809">
        <v>0</v>
      </c>
      <c r="AS809">
        <v>1</v>
      </c>
      <c r="AT809">
        <v>0</v>
      </c>
      <c r="AU809">
        <v>1</v>
      </c>
    </row>
    <row r="810" spans="1:47" x14ac:dyDescent="0.25">
      <c r="A810" s="61">
        <v>41912.75</v>
      </c>
      <c r="B810" t="s">
        <v>330</v>
      </c>
      <c r="C810" t="s">
        <v>8</v>
      </c>
      <c r="D810" t="s">
        <v>10816</v>
      </c>
      <c r="E810" t="s">
        <v>332</v>
      </c>
      <c r="F810" t="s">
        <v>350</v>
      </c>
      <c r="G810">
        <v>5</v>
      </c>
      <c r="H810">
        <v>48</v>
      </c>
      <c r="I810">
        <v>32</v>
      </c>
      <c r="J810">
        <v>23.73</v>
      </c>
      <c r="K810">
        <v>12064</v>
      </c>
      <c r="L810">
        <v>0</v>
      </c>
      <c r="M810">
        <v>0</v>
      </c>
      <c r="N810">
        <v>10599</v>
      </c>
      <c r="O810">
        <v>0</v>
      </c>
      <c r="P810">
        <v>0</v>
      </c>
      <c r="Q810">
        <v>3667</v>
      </c>
      <c r="R810">
        <v>3593</v>
      </c>
      <c r="S810">
        <v>0</v>
      </c>
      <c r="T810">
        <v>0</v>
      </c>
      <c r="U810">
        <v>2.67</v>
      </c>
      <c r="V810">
        <v>97.98</v>
      </c>
      <c r="W810">
        <v>97.98</v>
      </c>
      <c r="X810">
        <v>36</v>
      </c>
      <c r="Y810">
        <v>1</v>
      </c>
      <c r="Z810">
        <v>889</v>
      </c>
      <c r="AA810">
        <v>816</v>
      </c>
      <c r="AB810">
        <v>91.79</v>
      </c>
      <c r="AC810">
        <v>558</v>
      </c>
      <c r="AD810">
        <v>434</v>
      </c>
      <c r="AE810">
        <v>77.78</v>
      </c>
      <c r="AF810">
        <v>28.2133</v>
      </c>
      <c r="AG810">
        <v>19.0806</v>
      </c>
      <c r="AH810">
        <v>118.89</v>
      </c>
      <c r="AI810">
        <v>67.629810000000006</v>
      </c>
      <c r="AJ810" s="31">
        <f t="shared" ca="1" si="13"/>
        <v>4</v>
      </c>
      <c r="AK810" s="32">
        <v>1.1211460604173156</v>
      </c>
      <c r="AL810" s="33">
        <v>74.07339999999985</v>
      </c>
      <c r="AM810" s="26">
        <v>0</v>
      </c>
      <c r="AN810" s="26">
        <v>0</v>
      </c>
      <c r="AO810" s="26">
        <v>1</v>
      </c>
      <c r="AP810" s="26">
        <v>0</v>
      </c>
      <c r="AQ810" s="26">
        <v>0</v>
      </c>
      <c r="AR810">
        <v>0</v>
      </c>
      <c r="AS810">
        <v>1</v>
      </c>
      <c r="AT810">
        <v>0</v>
      </c>
      <c r="AU810">
        <v>2</v>
      </c>
    </row>
    <row r="811" spans="1:47" x14ac:dyDescent="0.25">
      <c r="A811" s="61">
        <v>41912.75</v>
      </c>
      <c r="B811" t="s">
        <v>330</v>
      </c>
      <c r="C811" t="s">
        <v>9</v>
      </c>
      <c r="D811" t="s">
        <v>10869</v>
      </c>
      <c r="E811" t="s">
        <v>333</v>
      </c>
      <c r="F811" t="s">
        <v>3021</v>
      </c>
      <c r="G811">
        <v>4</v>
      </c>
      <c r="H811">
        <v>56</v>
      </c>
      <c r="I811">
        <v>23</v>
      </c>
      <c r="J811">
        <v>15.76</v>
      </c>
      <c r="K811">
        <v>6148</v>
      </c>
      <c r="L811">
        <v>0</v>
      </c>
      <c r="M811">
        <v>0</v>
      </c>
      <c r="N811">
        <v>5687</v>
      </c>
      <c r="O811">
        <v>0</v>
      </c>
      <c r="P811">
        <v>0</v>
      </c>
      <c r="Q811">
        <v>2285</v>
      </c>
      <c r="R811">
        <v>2229</v>
      </c>
      <c r="S811">
        <v>0</v>
      </c>
      <c r="T811">
        <v>0</v>
      </c>
      <c r="U811">
        <v>4.2699999999999996</v>
      </c>
      <c r="V811">
        <v>97.55</v>
      </c>
      <c r="W811">
        <v>97.55</v>
      </c>
      <c r="X811">
        <v>6</v>
      </c>
      <c r="Y811">
        <v>0.27</v>
      </c>
      <c r="Z811">
        <v>599</v>
      </c>
      <c r="AA811">
        <v>569</v>
      </c>
      <c r="AB811">
        <v>94.99</v>
      </c>
      <c r="AC811">
        <v>496</v>
      </c>
      <c r="AD811">
        <v>483</v>
      </c>
      <c r="AE811">
        <v>97.38</v>
      </c>
      <c r="AF811">
        <v>22.8111</v>
      </c>
      <c r="AG811">
        <v>22.785799999999998</v>
      </c>
      <c r="AH811">
        <v>144.74</v>
      </c>
      <c r="AI811">
        <v>99.889089999999996</v>
      </c>
      <c r="AJ811" s="31">
        <f t="shared" ca="1" si="13"/>
        <v>4</v>
      </c>
      <c r="AK811" s="32">
        <v>0.27998133457769481</v>
      </c>
      <c r="AL811" s="33">
        <v>55.982500000000066</v>
      </c>
      <c r="AM811" s="26">
        <v>0</v>
      </c>
      <c r="AN811" s="26">
        <v>0</v>
      </c>
      <c r="AO811" s="26">
        <v>1</v>
      </c>
      <c r="AP811" s="26">
        <v>0</v>
      </c>
      <c r="AQ811" s="26">
        <v>0</v>
      </c>
      <c r="AR811">
        <v>0</v>
      </c>
      <c r="AS811">
        <v>1</v>
      </c>
      <c r="AT811">
        <v>0</v>
      </c>
      <c r="AU811">
        <v>2</v>
      </c>
    </row>
    <row r="812" spans="1:47" x14ac:dyDescent="0.25">
      <c r="A812" s="61">
        <v>41912.833333333336</v>
      </c>
      <c r="B812" t="s">
        <v>330</v>
      </c>
      <c r="C812" t="s">
        <v>9</v>
      </c>
      <c r="D812" t="s">
        <v>365</v>
      </c>
      <c r="E812" t="s">
        <v>331</v>
      </c>
      <c r="F812" t="s">
        <v>366</v>
      </c>
      <c r="G812">
        <v>2</v>
      </c>
      <c r="H812">
        <v>32</v>
      </c>
      <c r="I812">
        <v>10</v>
      </c>
      <c r="J812">
        <v>5.0839999999999996</v>
      </c>
      <c r="K812">
        <v>1299</v>
      </c>
      <c r="L812">
        <v>0</v>
      </c>
      <c r="M812">
        <v>0</v>
      </c>
      <c r="N812">
        <v>1224</v>
      </c>
      <c r="O812">
        <v>0</v>
      </c>
      <c r="P812">
        <v>0</v>
      </c>
      <c r="Q812">
        <v>210</v>
      </c>
      <c r="R812">
        <v>174</v>
      </c>
      <c r="S812">
        <v>0</v>
      </c>
      <c r="T812">
        <v>0</v>
      </c>
      <c r="U812">
        <v>39.46</v>
      </c>
      <c r="V812">
        <v>82.86</v>
      </c>
      <c r="W812">
        <v>82.86</v>
      </c>
      <c r="X812">
        <v>3</v>
      </c>
      <c r="Y812">
        <v>1.72</v>
      </c>
      <c r="Z812">
        <v>154</v>
      </c>
      <c r="AA812">
        <v>151</v>
      </c>
      <c r="AB812">
        <v>98.05</v>
      </c>
      <c r="AC812">
        <v>335</v>
      </c>
      <c r="AD812">
        <v>168</v>
      </c>
      <c r="AE812">
        <v>50.15</v>
      </c>
      <c r="AF812">
        <v>3.7507999999999999</v>
      </c>
      <c r="AG812">
        <v>0.71579999999999999</v>
      </c>
      <c r="AH812">
        <v>73.78</v>
      </c>
      <c r="AI812">
        <v>19.083929999999999</v>
      </c>
      <c r="AJ812" s="31">
        <f t="shared" ca="1" si="13"/>
        <v>4</v>
      </c>
      <c r="AK812" s="32">
        <v>1.5706806282722512</v>
      </c>
      <c r="AL812" s="33">
        <v>35.994</v>
      </c>
      <c r="AM812" s="26">
        <v>0</v>
      </c>
      <c r="AN812" s="26">
        <v>1</v>
      </c>
      <c r="AO812" s="26">
        <v>2</v>
      </c>
      <c r="AP812" s="26">
        <v>0</v>
      </c>
      <c r="AQ812" s="26">
        <v>7</v>
      </c>
      <c r="AR812">
        <v>0</v>
      </c>
      <c r="AS812">
        <v>1</v>
      </c>
      <c r="AT812">
        <v>4</v>
      </c>
      <c r="AU812">
        <v>7</v>
      </c>
    </row>
    <row r="813" spans="1:47" x14ac:dyDescent="0.25">
      <c r="A813" s="61">
        <v>41912.791666666664</v>
      </c>
      <c r="B813" t="s">
        <v>330</v>
      </c>
      <c r="C813" t="s">
        <v>9</v>
      </c>
      <c r="D813" t="s">
        <v>10739</v>
      </c>
      <c r="E813" t="s">
        <v>331</v>
      </c>
      <c r="F813" t="s">
        <v>804</v>
      </c>
      <c r="G813">
        <v>4</v>
      </c>
      <c r="H813">
        <v>56</v>
      </c>
      <c r="I813">
        <v>24</v>
      </c>
      <c r="J813">
        <v>16.63</v>
      </c>
      <c r="K813">
        <v>2850</v>
      </c>
      <c r="L813">
        <v>0</v>
      </c>
      <c r="M813">
        <v>0</v>
      </c>
      <c r="N813">
        <v>2401</v>
      </c>
      <c r="O813">
        <v>0</v>
      </c>
      <c r="P813">
        <v>0</v>
      </c>
      <c r="Q813">
        <v>1014</v>
      </c>
      <c r="R813">
        <v>993</v>
      </c>
      <c r="S813">
        <v>0</v>
      </c>
      <c r="T813">
        <v>0</v>
      </c>
      <c r="U813">
        <v>9.66</v>
      </c>
      <c r="V813">
        <v>97.93</v>
      </c>
      <c r="W813">
        <v>97.93</v>
      </c>
      <c r="X813">
        <v>6</v>
      </c>
      <c r="Y813">
        <v>0.6</v>
      </c>
      <c r="Z813">
        <v>16</v>
      </c>
      <c r="AA813">
        <v>16</v>
      </c>
      <c r="AB813">
        <v>100</v>
      </c>
      <c r="AC813">
        <v>20</v>
      </c>
      <c r="AD813">
        <v>20</v>
      </c>
      <c r="AE813">
        <v>100</v>
      </c>
      <c r="AF813">
        <v>19.137799999999999</v>
      </c>
      <c r="AG813">
        <v>16.662199999999999</v>
      </c>
      <c r="AH813">
        <v>115.08</v>
      </c>
      <c r="AI813">
        <v>87.064350000000005</v>
      </c>
      <c r="AJ813" s="31">
        <f t="shared" ca="1" si="13"/>
        <v>4</v>
      </c>
      <c r="AK813" s="32">
        <v>0.60180541624874617</v>
      </c>
      <c r="AL813" s="33">
        <v>20.989799999999931</v>
      </c>
      <c r="AM813" s="26">
        <v>0</v>
      </c>
      <c r="AN813" s="26">
        <v>0</v>
      </c>
      <c r="AO813" s="26">
        <v>1</v>
      </c>
      <c r="AP813" s="26">
        <v>0</v>
      </c>
      <c r="AQ813" s="26">
        <v>0</v>
      </c>
      <c r="AR813">
        <v>0</v>
      </c>
      <c r="AS813">
        <v>1</v>
      </c>
      <c r="AT813">
        <v>0</v>
      </c>
      <c r="AU813">
        <v>2</v>
      </c>
    </row>
    <row r="814" spans="1:47" x14ac:dyDescent="0.25">
      <c r="A814" s="61">
        <v>41912.791666666664</v>
      </c>
      <c r="B814" t="s">
        <v>330</v>
      </c>
      <c r="C814" t="s">
        <v>9</v>
      </c>
      <c r="D814" t="s">
        <v>749</v>
      </c>
      <c r="E814" t="s">
        <v>331</v>
      </c>
      <c r="F814" t="s">
        <v>2652</v>
      </c>
      <c r="G814">
        <v>3</v>
      </c>
      <c r="H814">
        <v>32</v>
      </c>
      <c r="I814">
        <v>19</v>
      </c>
      <c r="J814">
        <v>12.33</v>
      </c>
      <c r="K814">
        <v>628</v>
      </c>
      <c r="L814">
        <v>0</v>
      </c>
      <c r="M814">
        <v>0</v>
      </c>
      <c r="N814">
        <v>561</v>
      </c>
      <c r="O814">
        <v>0</v>
      </c>
      <c r="P814">
        <v>0</v>
      </c>
      <c r="Q814">
        <v>229</v>
      </c>
      <c r="R814">
        <v>229</v>
      </c>
      <c r="S814">
        <v>0</v>
      </c>
      <c r="T814">
        <v>0</v>
      </c>
      <c r="U814">
        <v>43.67</v>
      </c>
      <c r="V814">
        <v>100</v>
      </c>
      <c r="W814">
        <v>100</v>
      </c>
      <c r="X814">
        <v>7</v>
      </c>
      <c r="Y814">
        <v>3.06</v>
      </c>
      <c r="Z814">
        <v>12</v>
      </c>
      <c r="AA814">
        <v>12</v>
      </c>
      <c r="AB814">
        <v>100</v>
      </c>
      <c r="AC814">
        <v>11</v>
      </c>
      <c r="AD814">
        <v>11</v>
      </c>
      <c r="AE814">
        <v>100</v>
      </c>
      <c r="AF814">
        <v>4.8475000000000001</v>
      </c>
      <c r="AG814">
        <v>4.58E-2</v>
      </c>
      <c r="AH814">
        <v>39.31</v>
      </c>
      <c r="AI814">
        <v>0.94481689999999996</v>
      </c>
      <c r="AJ814" s="31">
        <f t="shared" ca="1" si="13"/>
        <v>4</v>
      </c>
      <c r="AK814" s="32">
        <v>3.070175438596491</v>
      </c>
      <c r="AL814" s="33">
        <v>0</v>
      </c>
      <c r="AM814" s="26">
        <v>0</v>
      </c>
      <c r="AN814" s="26">
        <v>0</v>
      </c>
      <c r="AO814" s="26">
        <v>1</v>
      </c>
      <c r="AP814" s="26">
        <v>0</v>
      </c>
      <c r="AQ814" s="26">
        <v>0</v>
      </c>
      <c r="AR814">
        <v>1</v>
      </c>
      <c r="AS814">
        <v>0</v>
      </c>
      <c r="AT814">
        <v>2</v>
      </c>
      <c r="AU814">
        <v>0</v>
      </c>
    </row>
    <row r="815" spans="1:47" x14ac:dyDescent="0.25">
      <c r="A815" s="61">
        <v>41912.791666666664</v>
      </c>
      <c r="B815" t="s">
        <v>330</v>
      </c>
      <c r="C815" t="s">
        <v>9</v>
      </c>
      <c r="D815" t="s">
        <v>11040</v>
      </c>
      <c r="E815" t="s">
        <v>331</v>
      </c>
      <c r="F815" t="s">
        <v>2676</v>
      </c>
      <c r="G815">
        <v>2</v>
      </c>
      <c r="H815">
        <v>24</v>
      </c>
      <c r="I815">
        <v>12</v>
      </c>
      <c r="J815">
        <v>6.6150000000000002</v>
      </c>
      <c r="K815">
        <v>979</v>
      </c>
      <c r="L815">
        <v>0</v>
      </c>
      <c r="M815">
        <v>0</v>
      </c>
      <c r="N815">
        <v>842</v>
      </c>
      <c r="O815">
        <v>0</v>
      </c>
      <c r="P815">
        <v>0</v>
      </c>
      <c r="Q815">
        <v>313</v>
      </c>
      <c r="R815">
        <v>312</v>
      </c>
      <c r="S815">
        <v>0</v>
      </c>
      <c r="T815">
        <v>0</v>
      </c>
      <c r="U815">
        <v>31.85</v>
      </c>
      <c r="V815">
        <v>99.68</v>
      </c>
      <c r="W815">
        <v>99.68</v>
      </c>
      <c r="X815">
        <v>7</v>
      </c>
      <c r="Y815">
        <v>2.2400000000000002</v>
      </c>
      <c r="Z815">
        <v>2</v>
      </c>
      <c r="AA815">
        <v>2</v>
      </c>
      <c r="AB815">
        <v>100</v>
      </c>
      <c r="AC815">
        <v>4</v>
      </c>
      <c r="AD815">
        <v>4</v>
      </c>
      <c r="AE815">
        <v>100</v>
      </c>
      <c r="AF815">
        <v>3.5924999999999998</v>
      </c>
      <c r="AG815">
        <v>0.42749999999999999</v>
      </c>
      <c r="AH815">
        <v>54.31</v>
      </c>
      <c r="AI815">
        <v>11.899789999999999</v>
      </c>
      <c r="AJ815" s="31">
        <f t="shared" ca="1" si="13"/>
        <v>4</v>
      </c>
      <c r="AK815" s="32">
        <v>2.2292993630573248</v>
      </c>
      <c r="AL815" s="33">
        <v>1.0015999999999787</v>
      </c>
      <c r="AM815" s="26">
        <v>0</v>
      </c>
      <c r="AN815" s="26">
        <v>0</v>
      </c>
      <c r="AO815" s="26">
        <v>1</v>
      </c>
      <c r="AP815" s="26">
        <v>0</v>
      </c>
      <c r="AQ815" s="26">
        <v>0</v>
      </c>
      <c r="AR815">
        <v>1</v>
      </c>
      <c r="AS815">
        <v>0</v>
      </c>
      <c r="AT815">
        <v>1</v>
      </c>
      <c r="AU815">
        <v>0</v>
      </c>
    </row>
    <row r="816" spans="1:47" x14ac:dyDescent="0.25">
      <c r="A816" s="61">
        <v>41912.75</v>
      </c>
      <c r="B816" t="s">
        <v>330</v>
      </c>
      <c r="C816" t="s">
        <v>10</v>
      </c>
      <c r="D816" t="s">
        <v>11041</v>
      </c>
      <c r="E816" t="s">
        <v>337</v>
      </c>
      <c r="F816" t="s">
        <v>3722</v>
      </c>
      <c r="G816">
        <v>2</v>
      </c>
      <c r="H816">
        <v>32</v>
      </c>
      <c r="I816">
        <v>10</v>
      </c>
      <c r="J816">
        <v>5.0839999999999996</v>
      </c>
      <c r="K816">
        <v>828</v>
      </c>
      <c r="L816">
        <v>0</v>
      </c>
      <c r="M816">
        <v>0</v>
      </c>
      <c r="N816">
        <v>820</v>
      </c>
      <c r="O816">
        <v>0</v>
      </c>
      <c r="P816">
        <v>0</v>
      </c>
      <c r="Q816">
        <v>385</v>
      </c>
      <c r="R816">
        <v>384</v>
      </c>
      <c r="S816">
        <v>0</v>
      </c>
      <c r="T816">
        <v>0</v>
      </c>
      <c r="U816">
        <v>25.91</v>
      </c>
      <c r="V816">
        <v>99.74</v>
      </c>
      <c r="W816">
        <v>99.74</v>
      </c>
      <c r="X816">
        <v>10</v>
      </c>
      <c r="Y816">
        <v>2.6</v>
      </c>
      <c r="Z816">
        <v>40</v>
      </c>
      <c r="AA816">
        <v>40</v>
      </c>
      <c r="AB816">
        <v>100</v>
      </c>
      <c r="AC816">
        <v>47</v>
      </c>
      <c r="AD816">
        <v>46</v>
      </c>
      <c r="AE816">
        <v>97.87</v>
      </c>
      <c r="AF816">
        <v>4.3464</v>
      </c>
      <c r="AG816">
        <v>1.2272000000000001</v>
      </c>
      <c r="AH816">
        <v>85.49</v>
      </c>
      <c r="AI816">
        <v>28.234860000000001</v>
      </c>
      <c r="AJ816" s="31">
        <f t="shared" ca="1" si="13"/>
        <v>4</v>
      </c>
      <c r="AK816" s="32">
        <v>2.5641025641025639</v>
      </c>
      <c r="AL816" s="33">
        <v>1.0010000000000197</v>
      </c>
      <c r="AM816" s="26">
        <v>0</v>
      </c>
      <c r="AN816" s="26">
        <v>0</v>
      </c>
      <c r="AO816" s="26">
        <v>1</v>
      </c>
      <c r="AP816" s="26">
        <v>0</v>
      </c>
      <c r="AQ816" s="26">
        <v>0</v>
      </c>
      <c r="AR816">
        <v>1</v>
      </c>
      <c r="AS816">
        <v>0</v>
      </c>
      <c r="AT816">
        <v>1</v>
      </c>
      <c r="AU816">
        <v>0</v>
      </c>
    </row>
    <row r="817" spans="1:47" x14ac:dyDescent="0.25">
      <c r="A817" s="61">
        <v>41912.75</v>
      </c>
      <c r="B817" t="s">
        <v>330</v>
      </c>
      <c r="C817" t="s">
        <v>8</v>
      </c>
      <c r="D817" t="s">
        <v>10892</v>
      </c>
      <c r="E817" t="s">
        <v>332</v>
      </c>
      <c r="F817" t="s">
        <v>3345</v>
      </c>
      <c r="G817">
        <v>6</v>
      </c>
      <c r="H817">
        <v>72</v>
      </c>
      <c r="I817">
        <v>37</v>
      </c>
      <c r="J817">
        <v>28.25</v>
      </c>
      <c r="K817">
        <v>4051</v>
      </c>
      <c r="L817">
        <v>0</v>
      </c>
      <c r="M817">
        <v>0</v>
      </c>
      <c r="N817">
        <v>4008</v>
      </c>
      <c r="O817">
        <v>0</v>
      </c>
      <c r="P817">
        <v>0</v>
      </c>
      <c r="Q817">
        <v>1788</v>
      </c>
      <c r="R817">
        <v>1740</v>
      </c>
      <c r="S817">
        <v>39</v>
      </c>
      <c r="T817">
        <v>2.1800000000000002</v>
      </c>
      <c r="U817">
        <v>5.44</v>
      </c>
      <c r="V817">
        <v>97.32</v>
      </c>
      <c r="W817">
        <v>97.32</v>
      </c>
      <c r="X817">
        <v>2</v>
      </c>
      <c r="Y817">
        <v>0.11</v>
      </c>
      <c r="Z817">
        <v>1365</v>
      </c>
      <c r="AA817">
        <v>1307</v>
      </c>
      <c r="AB817">
        <v>95.75</v>
      </c>
      <c r="AC817">
        <v>757</v>
      </c>
      <c r="AD817">
        <v>747</v>
      </c>
      <c r="AE817">
        <v>98.68</v>
      </c>
      <c r="AF817">
        <v>17.459700000000002</v>
      </c>
      <c r="AG817">
        <v>17.395800000000001</v>
      </c>
      <c r="AH817">
        <v>61.8</v>
      </c>
      <c r="AI817">
        <v>99.634020000000007</v>
      </c>
      <c r="AJ817" s="31">
        <f t="shared" ca="1" si="13"/>
        <v>4</v>
      </c>
      <c r="AK817" s="32">
        <v>0.16949152542372881</v>
      </c>
      <c r="AL817" s="33">
        <v>47.918400000000119</v>
      </c>
      <c r="AM817" s="26">
        <v>0</v>
      </c>
      <c r="AN817" s="26">
        <v>0</v>
      </c>
      <c r="AO817" s="26">
        <v>1</v>
      </c>
      <c r="AP817" s="26">
        <v>0</v>
      </c>
      <c r="AQ817" s="26">
        <v>0</v>
      </c>
      <c r="AR817">
        <v>0</v>
      </c>
      <c r="AS817">
        <v>1</v>
      </c>
      <c r="AT817">
        <v>0</v>
      </c>
      <c r="AU817">
        <v>3</v>
      </c>
    </row>
    <row r="818" spans="1:47" x14ac:dyDescent="0.25">
      <c r="A818" s="61">
        <v>41912.791666666664</v>
      </c>
      <c r="B818" t="s">
        <v>330</v>
      </c>
      <c r="C818" t="s">
        <v>8</v>
      </c>
      <c r="D818" t="s">
        <v>11036</v>
      </c>
      <c r="E818" t="s">
        <v>332</v>
      </c>
      <c r="F818" t="s">
        <v>3369</v>
      </c>
      <c r="G818">
        <v>2</v>
      </c>
      <c r="H818">
        <v>32</v>
      </c>
      <c r="I818">
        <v>10</v>
      </c>
      <c r="J818">
        <v>5.0839999999999996</v>
      </c>
      <c r="K818">
        <v>1325</v>
      </c>
      <c r="L818">
        <v>0</v>
      </c>
      <c r="M818">
        <v>0</v>
      </c>
      <c r="N818">
        <v>1233</v>
      </c>
      <c r="O818">
        <v>0</v>
      </c>
      <c r="P818">
        <v>0</v>
      </c>
      <c r="Q818">
        <v>402</v>
      </c>
      <c r="R818">
        <v>393</v>
      </c>
      <c r="S818">
        <v>0</v>
      </c>
      <c r="T818">
        <v>0</v>
      </c>
      <c r="U818">
        <v>24.32</v>
      </c>
      <c r="V818">
        <v>97.76</v>
      </c>
      <c r="W818">
        <v>97.76</v>
      </c>
      <c r="X818">
        <v>0</v>
      </c>
      <c r="Y818">
        <v>0</v>
      </c>
      <c r="Z818">
        <v>18</v>
      </c>
      <c r="AA818">
        <v>18</v>
      </c>
      <c r="AB818">
        <v>100</v>
      </c>
      <c r="AC818">
        <v>36</v>
      </c>
      <c r="AD818">
        <v>33</v>
      </c>
      <c r="AE818">
        <v>91.67</v>
      </c>
      <c r="AF818">
        <v>3.6633</v>
      </c>
      <c r="AG818">
        <v>3.5792000000000002</v>
      </c>
      <c r="AH818">
        <v>72.06</v>
      </c>
      <c r="AI818">
        <v>97.704250000000002</v>
      </c>
      <c r="AJ818" s="31">
        <f t="shared" ca="1" si="13"/>
        <v>4</v>
      </c>
      <c r="AK818" s="32">
        <v>0</v>
      </c>
      <c r="AL818" s="33">
        <v>9.0047999999999799</v>
      </c>
      <c r="AM818" s="26">
        <v>0</v>
      </c>
      <c r="AN818" s="26">
        <v>0</v>
      </c>
      <c r="AO818" s="26">
        <v>1</v>
      </c>
      <c r="AP818" s="26">
        <v>0</v>
      </c>
      <c r="AQ818" s="26">
        <v>0</v>
      </c>
      <c r="AR818">
        <v>0</v>
      </c>
      <c r="AS818">
        <v>1</v>
      </c>
      <c r="AT818">
        <v>0</v>
      </c>
      <c r="AU818">
        <v>1</v>
      </c>
    </row>
    <row r="819" spans="1:47" x14ac:dyDescent="0.25">
      <c r="A819" s="61">
        <v>41912.75</v>
      </c>
      <c r="B819" t="s">
        <v>330</v>
      </c>
      <c r="C819" t="s">
        <v>8</v>
      </c>
      <c r="D819" t="s">
        <v>10648</v>
      </c>
      <c r="E819" t="s">
        <v>332</v>
      </c>
      <c r="F819" t="s">
        <v>806</v>
      </c>
      <c r="G819">
        <v>2</v>
      </c>
      <c r="H819">
        <v>32</v>
      </c>
      <c r="I819">
        <v>10</v>
      </c>
      <c r="J819">
        <v>5.0839999999999996</v>
      </c>
      <c r="K819">
        <v>2080</v>
      </c>
      <c r="L819">
        <v>0</v>
      </c>
      <c r="M819">
        <v>0</v>
      </c>
      <c r="N819">
        <v>1898</v>
      </c>
      <c r="O819">
        <v>0</v>
      </c>
      <c r="P819">
        <v>0</v>
      </c>
      <c r="Q819">
        <v>712</v>
      </c>
      <c r="R819">
        <v>696</v>
      </c>
      <c r="S819">
        <v>0</v>
      </c>
      <c r="T819">
        <v>0</v>
      </c>
      <c r="U819">
        <v>13.73</v>
      </c>
      <c r="V819">
        <v>97.75</v>
      </c>
      <c r="W819">
        <v>97.75</v>
      </c>
      <c r="X819">
        <v>5</v>
      </c>
      <c r="Y819">
        <v>0.72</v>
      </c>
      <c r="Z819">
        <v>66</v>
      </c>
      <c r="AA819">
        <v>65</v>
      </c>
      <c r="AB819">
        <v>98.48</v>
      </c>
      <c r="AC819">
        <v>60</v>
      </c>
      <c r="AD819">
        <v>59</v>
      </c>
      <c r="AE819">
        <v>98.33</v>
      </c>
      <c r="AF819">
        <v>8.5442</v>
      </c>
      <c r="AG819">
        <v>8.5399999999999991</v>
      </c>
      <c r="AH819">
        <v>168.06</v>
      </c>
      <c r="AI819">
        <v>99.950839999999999</v>
      </c>
      <c r="AJ819" s="31">
        <f t="shared" ca="1" si="13"/>
        <v>4</v>
      </c>
      <c r="AK819" s="32">
        <v>0.72463768115942029</v>
      </c>
      <c r="AL819" s="33">
        <v>16.02</v>
      </c>
      <c r="AM819" s="26">
        <v>0</v>
      </c>
      <c r="AN819" s="26">
        <v>0</v>
      </c>
      <c r="AO819" s="26">
        <v>1</v>
      </c>
      <c r="AP819" s="26">
        <v>0</v>
      </c>
      <c r="AQ819" s="26">
        <v>0</v>
      </c>
      <c r="AR819">
        <v>0</v>
      </c>
      <c r="AS819">
        <v>1</v>
      </c>
      <c r="AT819">
        <v>0</v>
      </c>
      <c r="AU819">
        <v>2</v>
      </c>
    </row>
    <row r="820" spans="1:47" x14ac:dyDescent="0.25">
      <c r="A820" s="61">
        <v>41912.791666666664</v>
      </c>
      <c r="B820" t="s">
        <v>330</v>
      </c>
      <c r="C820" t="s">
        <v>6</v>
      </c>
      <c r="D820" t="s">
        <v>624</v>
      </c>
      <c r="E820" t="s">
        <v>333</v>
      </c>
      <c r="F820" t="s">
        <v>2909</v>
      </c>
      <c r="G820">
        <v>3</v>
      </c>
      <c r="H820">
        <v>40</v>
      </c>
      <c r="I820">
        <v>17</v>
      </c>
      <c r="J820">
        <v>10.66</v>
      </c>
      <c r="K820">
        <v>11737</v>
      </c>
      <c r="L820">
        <v>31</v>
      </c>
      <c r="M820">
        <v>0.26</v>
      </c>
      <c r="N820">
        <v>11122</v>
      </c>
      <c r="O820">
        <v>0</v>
      </c>
      <c r="P820">
        <v>0</v>
      </c>
      <c r="Q820">
        <v>5005</v>
      </c>
      <c r="R820">
        <v>4862</v>
      </c>
      <c r="S820">
        <v>111</v>
      </c>
      <c r="T820">
        <v>2.2200000000000002</v>
      </c>
      <c r="U820">
        <v>1.94</v>
      </c>
      <c r="V820">
        <v>97.14</v>
      </c>
      <c r="W820">
        <v>97.14</v>
      </c>
      <c r="X820">
        <v>3</v>
      </c>
      <c r="Y820">
        <v>0.06</v>
      </c>
      <c r="Z820">
        <v>1852</v>
      </c>
      <c r="AA820">
        <v>1741</v>
      </c>
      <c r="AB820">
        <v>94.01</v>
      </c>
      <c r="AC820">
        <v>1074</v>
      </c>
      <c r="AD820">
        <v>1056</v>
      </c>
      <c r="AE820">
        <v>98.32</v>
      </c>
      <c r="AF820">
        <v>33.1008</v>
      </c>
      <c r="AG820">
        <v>33.092799999999997</v>
      </c>
      <c r="AH820">
        <v>310.51</v>
      </c>
      <c r="AI820">
        <v>99.975830000000002</v>
      </c>
      <c r="AJ820" s="31">
        <f t="shared" ca="1" si="13"/>
        <v>4</v>
      </c>
      <c r="AK820" s="32">
        <v>7.182188173330141E-2</v>
      </c>
      <c r="AL820" s="33">
        <v>143.14299999999997</v>
      </c>
      <c r="AM820" s="26">
        <v>0</v>
      </c>
      <c r="AN820" s="26">
        <v>0</v>
      </c>
      <c r="AO820" s="26">
        <v>1</v>
      </c>
      <c r="AP820" s="26">
        <v>0</v>
      </c>
      <c r="AQ820" s="26">
        <v>0</v>
      </c>
      <c r="AR820">
        <v>0</v>
      </c>
      <c r="AS820">
        <v>1</v>
      </c>
      <c r="AT820">
        <v>0</v>
      </c>
      <c r="AU820">
        <v>2</v>
      </c>
    </row>
    <row r="821" spans="1:47" x14ac:dyDescent="0.25">
      <c r="A821" s="61">
        <v>41912.791666666664</v>
      </c>
      <c r="B821" t="s">
        <v>330</v>
      </c>
      <c r="C821" t="s">
        <v>6</v>
      </c>
      <c r="D821" t="s">
        <v>10668</v>
      </c>
      <c r="E821" t="s">
        <v>333</v>
      </c>
      <c r="F821" t="s">
        <v>10697</v>
      </c>
      <c r="G821">
        <v>2</v>
      </c>
      <c r="H821">
        <v>24</v>
      </c>
      <c r="I821">
        <v>12</v>
      </c>
      <c r="J821">
        <v>6.6150000000000002</v>
      </c>
      <c r="K821">
        <v>5066</v>
      </c>
      <c r="L821">
        <v>0</v>
      </c>
      <c r="M821">
        <v>0</v>
      </c>
      <c r="N821">
        <v>4670</v>
      </c>
      <c r="O821">
        <v>0</v>
      </c>
      <c r="P821">
        <v>0</v>
      </c>
      <c r="Q821">
        <v>1944</v>
      </c>
      <c r="R821">
        <v>1903</v>
      </c>
      <c r="S821">
        <v>36</v>
      </c>
      <c r="T821">
        <v>1.85</v>
      </c>
      <c r="U821">
        <v>5.04</v>
      </c>
      <c r="V821">
        <v>97.89</v>
      </c>
      <c r="W821">
        <v>97.89</v>
      </c>
      <c r="X821">
        <v>3</v>
      </c>
      <c r="Y821">
        <v>0.16</v>
      </c>
      <c r="Z821">
        <v>7</v>
      </c>
      <c r="AA821">
        <v>6</v>
      </c>
      <c r="AB821">
        <v>85.71</v>
      </c>
      <c r="AC821">
        <v>46</v>
      </c>
      <c r="AD821">
        <v>38</v>
      </c>
      <c r="AE821">
        <v>82.61</v>
      </c>
      <c r="AF821">
        <v>12.738899999999999</v>
      </c>
      <c r="AG821">
        <v>9.3186</v>
      </c>
      <c r="AH821">
        <v>192.58</v>
      </c>
      <c r="AI821">
        <v>73.150739999999999</v>
      </c>
      <c r="AJ821" s="31">
        <f t="shared" ca="1" si="13"/>
        <v>4</v>
      </c>
      <c r="AK821" s="32">
        <v>0.15503875968992248</v>
      </c>
      <c r="AL821" s="33">
        <v>41.018399999999993</v>
      </c>
      <c r="AM821" s="26">
        <v>0</v>
      </c>
      <c r="AN821" s="26">
        <v>0</v>
      </c>
      <c r="AO821" s="26">
        <v>1</v>
      </c>
      <c r="AP821" s="26">
        <v>1</v>
      </c>
      <c r="AQ821" s="26">
        <v>1</v>
      </c>
      <c r="AR821">
        <v>0</v>
      </c>
      <c r="AS821">
        <v>1</v>
      </c>
      <c r="AT821">
        <v>1</v>
      </c>
      <c r="AU821">
        <v>2</v>
      </c>
    </row>
    <row r="822" spans="1:47" x14ac:dyDescent="0.25">
      <c r="A822" s="61">
        <v>41912.75</v>
      </c>
      <c r="B822" t="s">
        <v>330</v>
      </c>
      <c r="C822" t="s">
        <v>9</v>
      </c>
      <c r="D822" t="s">
        <v>626</v>
      </c>
      <c r="E822" t="s">
        <v>331</v>
      </c>
      <c r="F822" t="s">
        <v>630</v>
      </c>
      <c r="G822">
        <v>3</v>
      </c>
      <c r="H822">
        <v>48</v>
      </c>
      <c r="I822">
        <v>16</v>
      </c>
      <c r="J822">
        <v>9.8279999999999994</v>
      </c>
      <c r="K822">
        <v>1923</v>
      </c>
      <c r="L822">
        <v>0</v>
      </c>
      <c r="M822">
        <v>0</v>
      </c>
      <c r="N822">
        <v>1670</v>
      </c>
      <c r="O822">
        <v>0</v>
      </c>
      <c r="P822">
        <v>0</v>
      </c>
      <c r="Q822">
        <v>410</v>
      </c>
      <c r="R822">
        <v>401</v>
      </c>
      <c r="S822">
        <v>0</v>
      </c>
      <c r="T822">
        <v>0</v>
      </c>
      <c r="U822">
        <v>23.85</v>
      </c>
      <c r="V822">
        <v>97.8</v>
      </c>
      <c r="W822">
        <v>97.8</v>
      </c>
      <c r="X822">
        <v>0</v>
      </c>
      <c r="Y822">
        <v>0</v>
      </c>
      <c r="Z822">
        <v>56</v>
      </c>
      <c r="AA822">
        <v>55</v>
      </c>
      <c r="AB822">
        <v>98.21</v>
      </c>
      <c r="AC822">
        <v>53</v>
      </c>
      <c r="AD822">
        <v>53</v>
      </c>
      <c r="AE822">
        <v>100</v>
      </c>
      <c r="AF822">
        <v>5.3385999999999996</v>
      </c>
      <c r="AG822">
        <v>5.2194000000000003</v>
      </c>
      <c r="AH822">
        <v>54.32</v>
      </c>
      <c r="AI822">
        <v>97.767200000000003</v>
      </c>
      <c r="AJ822" s="31">
        <f t="shared" ca="1" si="13"/>
        <v>4</v>
      </c>
      <c r="AK822" s="32">
        <v>0</v>
      </c>
      <c r="AL822" s="33">
        <v>9.020000000000012</v>
      </c>
      <c r="AM822" s="26">
        <v>0</v>
      </c>
      <c r="AN822" s="26">
        <v>0</v>
      </c>
      <c r="AO822" s="26">
        <v>1</v>
      </c>
      <c r="AP822" s="26">
        <v>0</v>
      </c>
      <c r="AQ822" s="26">
        <v>0</v>
      </c>
      <c r="AR822">
        <v>0</v>
      </c>
      <c r="AS822">
        <v>1</v>
      </c>
      <c r="AT822">
        <v>0</v>
      </c>
      <c r="AU822">
        <v>1</v>
      </c>
    </row>
    <row r="823" spans="1:47" x14ac:dyDescent="0.25">
      <c r="A823" s="61">
        <v>41912.75</v>
      </c>
      <c r="B823" t="s">
        <v>330</v>
      </c>
      <c r="C823" t="s">
        <v>9</v>
      </c>
      <c r="D823" t="s">
        <v>365</v>
      </c>
      <c r="E823" t="s">
        <v>331</v>
      </c>
      <c r="F823" t="s">
        <v>870</v>
      </c>
      <c r="G823">
        <v>3</v>
      </c>
      <c r="H823">
        <v>48</v>
      </c>
      <c r="I823">
        <v>16</v>
      </c>
      <c r="J823">
        <v>9.8279999999999994</v>
      </c>
      <c r="K823">
        <v>2407</v>
      </c>
      <c r="L823">
        <v>0</v>
      </c>
      <c r="M823">
        <v>0</v>
      </c>
      <c r="N823">
        <v>2287</v>
      </c>
      <c r="O823">
        <v>0</v>
      </c>
      <c r="P823">
        <v>0</v>
      </c>
      <c r="Q823">
        <v>719</v>
      </c>
      <c r="R823">
        <v>696</v>
      </c>
      <c r="S823">
        <v>0</v>
      </c>
      <c r="T823">
        <v>0</v>
      </c>
      <c r="U823">
        <v>13.46</v>
      </c>
      <c r="V823">
        <v>96.8</v>
      </c>
      <c r="W823">
        <v>96.8</v>
      </c>
      <c r="X823">
        <v>1</v>
      </c>
      <c r="Y823">
        <v>0.14000000000000001</v>
      </c>
      <c r="Z823">
        <v>103</v>
      </c>
      <c r="AA823">
        <v>90</v>
      </c>
      <c r="AB823">
        <v>87.38</v>
      </c>
      <c r="AC823">
        <v>89</v>
      </c>
      <c r="AD823">
        <v>71</v>
      </c>
      <c r="AE823">
        <v>79.78</v>
      </c>
      <c r="AF823">
        <v>8.1288999999999998</v>
      </c>
      <c r="AG823">
        <v>1.4924999999999999</v>
      </c>
      <c r="AH823">
        <v>82.71</v>
      </c>
      <c r="AI823">
        <v>18.360420000000001</v>
      </c>
      <c r="AJ823" s="31">
        <f t="shared" ca="1" si="13"/>
        <v>4</v>
      </c>
      <c r="AK823" s="32">
        <v>0.14771048744460857</v>
      </c>
      <c r="AL823" s="33">
        <v>23.00800000000002</v>
      </c>
      <c r="AM823" s="26">
        <v>0</v>
      </c>
      <c r="AN823" s="26">
        <v>0</v>
      </c>
      <c r="AO823" s="26">
        <v>1</v>
      </c>
      <c r="AP823" s="26">
        <v>0</v>
      </c>
      <c r="AQ823" s="26">
        <v>0</v>
      </c>
      <c r="AR823">
        <v>0</v>
      </c>
      <c r="AS823">
        <v>1</v>
      </c>
      <c r="AT823">
        <v>0</v>
      </c>
      <c r="AU823">
        <v>3</v>
      </c>
    </row>
    <row r="824" spans="1:47" x14ac:dyDescent="0.25">
      <c r="A824" s="61">
        <v>41912.75</v>
      </c>
      <c r="B824" t="s">
        <v>330</v>
      </c>
      <c r="C824" t="s">
        <v>9</v>
      </c>
      <c r="D824" t="s">
        <v>10838</v>
      </c>
      <c r="E824" t="s">
        <v>331</v>
      </c>
      <c r="F824" t="s">
        <v>857</v>
      </c>
      <c r="G824">
        <v>2</v>
      </c>
      <c r="H824">
        <v>24</v>
      </c>
      <c r="I824">
        <v>12</v>
      </c>
      <c r="J824">
        <v>6.6150000000000002</v>
      </c>
      <c r="K824">
        <v>1552</v>
      </c>
      <c r="L824">
        <v>0</v>
      </c>
      <c r="M824">
        <v>0</v>
      </c>
      <c r="N824">
        <v>1409</v>
      </c>
      <c r="O824">
        <v>0</v>
      </c>
      <c r="P824">
        <v>0</v>
      </c>
      <c r="Q824">
        <v>552</v>
      </c>
      <c r="R824">
        <v>539</v>
      </c>
      <c r="S824">
        <v>0</v>
      </c>
      <c r="T824">
        <v>0</v>
      </c>
      <c r="U824">
        <v>17.690000000000001</v>
      </c>
      <c r="V824">
        <v>97.64</v>
      </c>
      <c r="W824">
        <v>97.64</v>
      </c>
      <c r="X824">
        <v>2</v>
      </c>
      <c r="Y824">
        <v>0.37</v>
      </c>
      <c r="Z824">
        <v>20</v>
      </c>
      <c r="AA824">
        <v>20</v>
      </c>
      <c r="AB824">
        <v>100</v>
      </c>
      <c r="AC824">
        <v>41</v>
      </c>
      <c r="AD824">
        <v>22</v>
      </c>
      <c r="AE824">
        <v>53.66</v>
      </c>
      <c r="AF824">
        <v>7.0674999999999999</v>
      </c>
      <c r="AG824">
        <v>6.6044</v>
      </c>
      <c r="AH824">
        <v>106.84</v>
      </c>
      <c r="AI824">
        <v>93.447469999999996</v>
      </c>
      <c r="AJ824" s="31">
        <f t="shared" ca="1" si="13"/>
        <v>4</v>
      </c>
      <c r="AK824" s="32">
        <v>0.36968576709796674</v>
      </c>
      <c r="AL824" s="33">
        <v>13.027199999999999</v>
      </c>
      <c r="AM824" s="26">
        <v>0</v>
      </c>
      <c r="AN824" s="26">
        <v>0</v>
      </c>
      <c r="AO824" s="26">
        <v>1</v>
      </c>
      <c r="AP824" s="26">
        <v>0</v>
      </c>
      <c r="AQ824" s="26">
        <v>0</v>
      </c>
      <c r="AR824">
        <v>0</v>
      </c>
      <c r="AS824">
        <v>1</v>
      </c>
      <c r="AT824">
        <v>0</v>
      </c>
      <c r="AU824">
        <v>2</v>
      </c>
    </row>
    <row r="825" spans="1:47" x14ac:dyDescent="0.25">
      <c r="A825" s="61">
        <v>41912.791666666664</v>
      </c>
      <c r="B825" t="s">
        <v>330</v>
      </c>
      <c r="C825" t="s">
        <v>10</v>
      </c>
      <c r="D825" t="s">
        <v>10819</v>
      </c>
      <c r="E825" t="s">
        <v>337</v>
      </c>
      <c r="F825" t="s">
        <v>10701</v>
      </c>
      <c r="G825">
        <v>2</v>
      </c>
      <c r="H825">
        <v>24</v>
      </c>
      <c r="I825">
        <v>12</v>
      </c>
      <c r="J825">
        <v>6.6150000000000002</v>
      </c>
      <c r="K825">
        <v>2866</v>
      </c>
      <c r="L825">
        <v>0</v>
      </c>
      <c r="M825">
        <v>0</v>
      </c>
      <c r="N825">
        <v>2680</v>
      </c>
      <c r="O825">
        <v>0</v>
      </c>
      <c r="P825">
        <v>0</v>
      </c>
      <c r="Q825">
        <v>1333</v>
      </c>
      <c r="R825">
        <v>1009</v>
      </c>
      <c r="S825">
        <v>320</v>
      </c>
      <c r="T825">
        <v>23.93</v>
      </c>
      <c r="U825">
        <v>5.68</v>
      </c>
      <c r="V825">
        <v>75.69</v>
      </c>
      <c r="W825">
        <v>75.69</v>
      </c>
      <c r="X825">
        <v>6</v>
      </c>
      <c r="Y825">
        <v>0.59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15.6478</v>
      </c>
      <c r="AG825">
        <v>11.066700000000001</v>
      </c>
      <c r="AH825">
        <v>236.55</v>
      </c>
      <c r="AI825">
        <v>70.723680000000002</v>
      </c>
      <c r="AJ825" s="31">
        <f t="shared" ca="1" si="13"/>
        <v>4</v>
      </c>
      <c r="AK825" s="32">
        <v>0.59464816650148666</v>
      </c>
      <c r="AL825" s="33">
        <v>324.05230000000006</v>
      </c>
      <c r="AM825" s="26">
        <v>0</v>
      </c>
      <c r="AN825" s="26">
        <v>1</v>
      </c>
      <c r="AO825" s="26">
        <v>2</v>
      </c>
      <c r="AP825" s="26">
        <v>0</v>
      </c>
      <c r="AQ825" s="26">
        <v>3</v>
      </c>
      <c r="AR825">
        <v>0</v>
      </c>
      <c r="AS825">
        <v>1</v>
      </c>
      <c r="AT825">
        <v>0</v>
      </c>
      <c r="AU825">
        <v>3</v>
      </c>
    </row>
    <row r="826" spans="1:47" x14ac:dyDescent="0.25">
      <c r="A826" s="61">
        <v>41912.75</v>
      </c>
      <c r="B826" t="s">
        <v>330</v>
      </c>
      <c r="C826" t="s">
        <v>8</v>
      </c>
      <c r="D826" t="s">
        <v>10814</v>
      </c>
      <c r="E826" t="s">
        <v>332</v>
      </c>
      <c r="F826" t="s">
        <v>3503</v>
      </c>
      <c r="G826">
        <v>2</v>
      </c>
      <c r="H826">
        <v>24</v>
      </c>
      <c r="I826">
        <v>12</v>
      </c>
      <c r="J826">
        <v>6.6150000000000002</v>
      </c>
      <c r="K826">
        <v>2248</v>
      </c>
      <c r="L826">
        <v>0</v>
      </c>
      <c r="M826">
        <v>0</v>
      </c>
      <c r="N826">
        <v>2189</v>
      </c>
      <c r="O826">
        <v>0</v>
      </c>
      <c r="P826">
        <v>0</v>
      </c>
      <c r="Q826">
        <v>986</v>
      </c>
      <c r="R826">
        <v>916</v>
      </c>
      <c r="S826">
        <v>68</v>
      </c>
      <c r="T826">
        <v>6.88</v>
      </c>
      <c r="U826">
        <v>9.42</v>
      </c>
      <c r="V826">
        <v>92.9</v>
      </c>
      <c r="W826">
        <v>92.9</v>
      </c>
      <c r="X826">
        <v>1</v>
      </c>
      <c r="Y826">
        <v>0.11</v>
      </c>
      <c r="Z826">
        <v>67</v>
      </c>
      <c r="AA826">
        <v>50</v>
      </c>
      <c r="AB826">
        <v>74.63</v>
      </c>
      <c r="AC826">
        <v>120</v>
      </c>
      <c r="AD826">
        <v>114</v>
      </c>
      <c r="AE826">
        <v>95</v>
      </c>
      <c r="AF826">
        <v>13.8781</v>
      </c>
      <c r="AG826">
        <v>10.014699999999999</v>
      </c>
      <c r="AH826">
        <v>209.8</v>
      </c>
      <c r="AI826">
        <v>72.161900000000003</v>
      </c>
      <c r="AJ826" s="31">
        <f t="shared" ca="1" si="13"/>
        <v>4</v>
      </c>
      <c r="AK826" s="32">
        <v>0.10204081632653061</v>
      </c>
      <c r="AL826" s="33">
        <v>70.005999999999943</v>
      </c>
      <c r="AM826" s="26">
        <v>0</v>
      </c>
      <c r="AN826" s="26">
        <v>1</v>
      </c>
      <c r="AO826" s="26">
        <v>2</v>
      </c>
      <c r="AP826" s="26">
        <v>0</v>
      </c>
      <c r="AQ826" s="26">
        <v>5</v>
      </c>
      <c r="AR826">
        <v>0</v>
      </c>
      <c r="AS826">
        <v>1</v>
      </c>
      <c r="AT826">
        <v>0</v>
      </c>
      <c r="AU826">
        <v>6</v>
      </c>
    </row>
    <row r="827" spans="1:47" x14ac:dyDescent="0.25">
      <c r="A827" s="61">
        <v>41912.75</v>
      </c>
      <c r="B827" t="s">
        <v>330</v>
      </c>
      <c r="C827" t="s">
        <v>8</v>
      </c>
      <c r="D827" t="s">
        <v>621</v>
      </c>
      <c r="E827" t="s">
        <v>332</v>
      </c>
      <c r="F827" t="s">
        <v>632</v>
      </c>
      <c r="G827">
        <v>4</v>
      </c>
      <c r="H827">
        <v>64</v>
      </c>
      <c r="I827">
        <v>22</v>
      </c>
      <c r="J827">
        <v>14.9</v>
      </c>
      <c r="K827">
        <v>2430</v>
      </c>
      <c r="L827">
        <v>0</v>
      </c>
      <c r="M827">
        <v>0</v>
      </c>
      <c r="N827">
        <v>2084</v>
      </c>
      <c r="O827">
        <v>5</v>
      </c>
      <c r="P827">
        <v>0.24</v>
      </c>
      <c r="Q827">
        <v>1024</v>
      </c>
      <c r="R827">
        <v>998</v>
      </c>
      <c r="S827">
        <v>0</v>
      </c>
      <c r="T827">
        <v>0</v>
      </c>
      <c r="U827">
        <v>9.52</v>
      </c>
      <c r="V827">
        <v>97.23</v>
      </c>
      <c r="W827">
        <v>97.46</v>
      </c>
      <c r="X827">
        <v>26</v>
      </c>
      <c r="Y827">
        <v>2.61</v>
      </c>
      <c r="Z827">
        <v>1678</v>
      </c>
      <c r="AA827">
        <v>1653</v>
      </c>
      <c r="AB827">
        <v>98.51</v>
      </c>
      <c r="AC827">
        <v>2778</v>
      </c>
      <c r="AD827">
        <v>2413</v>
      </c>
      <c r="AE827">
        <v>86.86</v>
      </c>
      <c r="AF827">
        <v>29.114999999999998</v>
      </c>
      <c r="AG827">
        <v>29.004999999999999</v>
      </c>
      <c r="AH827">
        <v>195.4</v>
      </c>
      <c r="AI827">
        <v>99.62218</v>
      </c>
      <c r="AJ827" s="31">
        <f t="shared" ca="1" si="13"/>
        <v>4</v>
      </c>
      <c r="AK827" s="32">
        <v>1.4789533560864618</v>
      </c>
      <c r="AL827" s="33">
        <v>28.36479999999996</v>
      </c>
      <c r="AM827" s="26">
        <v>0</v>
      </c>
      <c r="AN827" s="26">
        <v>0</v>
      </c>
      <c r="AO827" s="26">
        <v>1</v>
      </c>
      <c r="AP827" s="26">
        <v>0</v>
      </c>
      <c r="AQ827" s="26">
        <v>0</v>
      </c>
      <c r="AR827">
        <v>0</v>
      </c>
      <c r="AS827">
        <v>1</v>
      </c>
      <c r="AT827">
        <v>0</v>
      </c>
      <c r="AU827">
        <v>6</v>
      </c>
    </row>
    <row r="828" spans="1:47" x14ac:dyDescent="0.25">
      <c r="A828" s="61">
        <v>41912.833333333336</v>
      </c>
      <c r="B828" t="s">
        <v>330</v>
      </c>
      <c r="C828" t="s">
        <v>6</v>
      </c>
      <c r="D828" t="s">
        <v>335</v>
      </c>
      <c r="E828" t="s">
        <v>333</v>
      </c>
      <c r="F828" t="s">
        <v>2998</v>
      </c>
      <c r="G828">
        <v>3</v>
      </c>
      <c r="H828">
        <v>40</v>
      </c>
      <c r="I828">
        <v>18</v>
      </c>
      <c r="J828">
        <v>11.49</v>
      </c>
      <c r="K828">
        <v>1177</v>
      </c>
      <c r="L828">
        <v>0</v>
      </c>
      <c r="M828">
        <v>0</v>
      </c>
      <c r="N828">
        <v>1130</v>
      </c>
      <c r="O828">
        <v>0</v>
      </c>
      <c r="P828">
        <v>0</v>
      </c>
      <c r="Q828">
        <v>340</v>
      </c>
      <c r="R828">
        <v>334</v>
      </c>
      <c r="S828">
        <v>0</v>
      </c>
      <c r="T828">
        <v>0</v>
      </c>
      <c r="U828">
        <v>28.89</v>
      </c>
      <c r="V828">
        <v>98.24</v>
      </c>
      <c r="W828">
        <v>98.24</v>
      </c>
      <c r="X828">
        <v>11</v>
      </c>
      <c r="Y828">
        <v>3.29</v>
      </c>
      <c r="Z828">
        <v>764</v>
      </c>
      <c r="AA828">
        <v>441</v>
      </c>
      <c r="AB828">
        <v>57.72</v>
      </c>
      <c r="AC828">
        <v>743</v>
      </c>
      <c r="AD828">
        <v>591</v>
      </c>
      <c r="AE828">
        <v>79.540000000000006</v>
      </c>
      <c r="AF828">
        <v>10.9603</v>
      </c>
      <c r="AG828">
        <v>10.9603</v>
      </c>
      <c r="AH828">
        <v>95.39</v>
      </c>
      <c r="AI828">
        <v>100</v>
      </c>
      <c r="AJ828" s="31">
        <f t="shared" ca="1" si="13"/>
        <v>4</v>
      </c>
      <c r="AK828" s="32">
        <v>2.2727272727272729</v>
      </c>
      <c r="AL828" s="33">
        <v>5.9840000000000169</v>
      </c>
      <c r="AM828" s="26">
        <v>0</v>
      </c>
      <c r="AN828" s="26">
        <v>0</v>
      </c>
      <c r="AO828" s="26">
        <v>1</v>
      </c>
      <c r="AP828" s="26">
        <v>0</v>
      </c>
      <c r="AQ828" s="26">
        <v>0</v>
      </c>
      <c r="AR828">
        <v>1</v>
      </c>
      <c r="AS828">
        <v>0</v>
      </c>
      <c r="AT828">
        <v>3</v>
      </c>
      <c r="AU828">
        <v>2</v>
      </c>
    </row>
    <row r="829" spans="1:47" x14ac:dyDescent="0.25">
      <c r="A829" s="61">
        <v>41912.75</v>
      </c>
      <c r="B829" t="s">
        <v>330</v>
      </c>
      <c r="C829" t="s">
        <v>6</v>
      </c>
      <c r="D829" t="s">
        <v>624</v>
      </c>
      <c r="E829" t="s">
        <v>333</v>
      </c>
      <c r="F829" t="s">
        <v>633</v>
      </c>
      <c r="G829">
        <v>2</v>
      </c>
      <c r="H829">
        <v>24</v>
      </c>
      <c r="I829">
        <v>12</v>
      </c>
      <c r="J829">
        <v>6.6150000000000002</v>
      </c>
      <c r="K829">
        <v>1775</v>
      </c>
      <c r="L829">
        <v>0</v>
      </c>
      <c r="M829">
        <v>0</v>
      </c>
      <c r="N829">
        <v>1715</v>
      </c>
      <c r="O829">
        <v>0</v>
      </c>
      <c r="P829">
        <v>0</v>
      </c>
      <c r="Q829">
        <v>683</v>
      </c>
      <c r="R829">
        <v>667</v>
      </c>
      <c r="S829">
        <v>0</v>
      </c>
      <c r="T829">
        <v>0</v>
      </c>
      <c r="U829">
        <v>14.3</v>
      </c>
      <c r="V829">
        <v>97.66</v>
      </c>
      <c r="W829">
        <v>97.66</v>
      </c>
      <c r="X829">
        <v>5</v>
      </c>
      <c r="Y829">
        <v>0.75</v>
      </c>
      <c r="Z829">
        <v>1178</v>
      </c>
      <c r="AA829">
        <v>1151</v>
      </c>
      <c r="AB829">
        <v>97.71</v>
      </c>
      <c r="AC829">
        <v>1340</v>
      </c>
      <c r="AD829">
        <v>1223</v>
      </c>
      <c r="AE829">
        <v>91.27</v>
      </c>
      <c r="AF829">
        <v>7.4124999999999996</v>
      </c>
      <c r="AG829">
        <v>6.5660999999999996</v>
      </c>
      <c r="AH829">
        <v>112.06</v>
      </c>
      <c r="AI829">
        <v>88.581450000000004</v>
      </c>
      <c r="AJ829" s="31">
        <f t="shared" ca="1" si="13"/>
        <v>4</v>
      </c>
      <c r="AK829" s="32">
        <v>0.67658998646820023</v>
      </c>
      <c r="AL829" s="33">
        <v>15.982200000000024</v>
      </c>
      <c r="AM829" s="26">
        <v>0</v>
      </c>
      <c r="AN829" s="26">
        <v>0</v>
      </c>
      <c r="AO829" s="26">
        <v>1</v>
      </c>
      <c r="AP829" s="26">
        <v>0</v>
      </c>
      <c r="AQ829" s="26">
        <v>0</v>
      </c>
      <c r="AR829">
        <v>0</v>
      </c>
      <c r="AS829">
        <v>1</v>
      </c>
      <c r="AT829">
        <v>0</v>
      </c>
      <c r="AU829">
        <v>5</v>
      </c>
    </row>
    <row r="830" spans="1:47" x14ac:dyDescent="0.25">
      <c r="A830" s="61">
        <v>41912.75</v>
      </c>
      <c r="B830" t="s">
        <v>330</v>
      </c>
      <c r="C830" t="s">
        <v>9</v>
      </c>
      <c r="D830" t="s">
        <v>336</v>
      </c>
      <c r="E830" t="s">
        <v>333</v>
      </c>
      <c r="F830" t="s">
        <v>339</v>
      </c>
      <c r="G830">
        <v>2</v>
      </c>
      <c r="H830">
        <v>24</v>
      </c>
      <c r="I830">
        <v>12</v>
      </c>
      <c r="J830">
        <v>6.6150000000000002</v>
      </c>
      <c r="K830">
        <v>1255</v>
      </c>
      <c r="L830">
        <v>0</v>
      </c>
      <c r="M830">
        <v>0</v>
      </c>
      <c r="N830">
        <v>1084</v>
      </c>
      <c r="O830">
        <v>0</v>
      </c>
      <c r="P830">
        <v>0</v>
      </c>
      <c r="Q830">
        <v>241</v>
      </c>
      <c r="R830">
        <v>239</v>
      </c>
      <c r="S830">
        <v>0</v>
      </c>
      <c r="T830">
        <v>0</v>
      </c>
      <c r="U830">
        <v>41.15</v>
      </c>
      <c r="V830">
        <v>99.17</v>
      </c>
      <c r="W830">
        <v>99.17</v>
      </c>
      <c r="X830">
        <v>12</v>
      </c>
      <c r="Y830">
        <v>5.0199999999999996</v>
      </c>
      <c r="Z830">
        <v>651</v>
      </c>
      <c r="AA830">
        <v>644</v>
      </c>
      <c r="AB830">
        <v>98.92</v>
      </c>
      <c r="AC830">
        <v>763</v>
      </c>
      <c r="AD830">
        <v>702</v>
      </c>
      <c r="AE830">
        <v>92.01</v>
      </c>
      <c r="AF830">
        <v>4.5669000000000004</v>
      </c>
      <c r="AG830">
        <v>0.31330000000000002</v>
      </c>
      <c r="AH830">
        <v>69.040000000000006</v>
      </c>
      <c r="AI830">
        <v>6.8602340000000002</v>
      </c>
      <c r="AJ830" s="31">
        <f t="shared" ca="1" si="13"/>
        <v>4</v>
      </c>
      <c r="AK830" s="32">
        <v>4.0404040404040407</v>
      </c>
      <c r="AL830" s="33">
        <v>2.0002999999999957</v>
      </c>
      <c r="AM830" s="26">
        <v>0</v>
      </c>
      <c r="AN830" s="26">
        <v>0</v>
      </c>
      <c r="AO830" s="26">
        <v>1</v>
      </c>
      <c r="AP830" s="26">
        <v>0</v>
      </c>
      <c r="AQ830" s="26">
        <v>0</v>
      </c>
      <c r="AR830">
        <v>1</v>
      </c>
      <c r="AS830">
        <v>0</v>
      </c>
      <c r="AT830">
        <v>2</v>
      </c>
      <c r="AU830">
        <v>0</v>
      </c>
    </row>
    <row r="831" spans="1:47" x14ac:dyDescent="0.25">
      <c r="A831" s="61">
        <v>41912.791666666664</v>
      </c>
      <c r="B831" t="s">
        <v>330</v>
      </c>
      <c r="C831" t="s">
        <v>6</v>
      </c>
      <c r="D831" t="s">
        <v>335</v>
      </c>
      <c r="E831" t="s">
        <v>333</v>
      </c>
      <c r="F831" t="s">
        <v>340</v>
      </c>
      <c r="G831">
        <v>2</v>
      </c>
      <c r="H831">
        <v>24</v>
      </c>
      <c r="I831">
        <v>12</v>
      </c>
      <c r="J831">
        <v>6.6150000000000002</v>
      </c>
      <c r="K831">
        <v>623</v>
      </c>
      <c r="L831">
        <v>0</v>
      </c>
      <c r="M831">
        <v>0</v>
      </c>
      <c r="N831">
        <v>591</v>
      </c>
      <c r="O831">
        <v>0</v>
      </c>
      <c r="P831">
        <v>0</v>
      </c>
      <c r="Q831">
        <v>185</v>
      </c>
      <c r="R831">
        <v>185</v>
      </c>
      <c r="S831">
        <v>0</v>
      </c>
      <c r="T831">
        <v>0</v>
      </c>
      <c r="U831">
        <v>54.05</v>
      </c>
      <c r="V831">
        <v>100</v>
      </c>
      <c r="W831">
        <v>100</v>
      </c>
      <c r="X831">
        <v>13</v>
      </c>
      <c r="Y831">
        <v>7.03</v>
      </c>
      <c r="Z831">
        <v>672</v>
      </c>
      <c r="AA831">
        <v>401</v>
      </c>
      <c r="AB831">
        <v>59.67</v>
      </c>
      <c r="AC831">
        <v>669</v>
      </c>
      <c r="AD831">
        <v>486</v>
      </c>
      <c r="AE831">
        <v>72.650000000000006</v>
      </c>
      <c r="AF831">
        <v>3.9617</v>
      </c>
      <c r="AG831">
        <v>2.0341999999999998</v>
      </c>
      <c r="AH831">
        <v>59.89</v>
      </c>
      <c r="AI831">
        <v>51.346640000000001</v>
      </c>
      <c r="AJ831" s="31">
        <f t="shared" ca="1" si="13"/>
        <v>4</v>
      </c>
      <c r="AK831" s="32">
        <v>4.8148148148148149</v>
      </c>
      <c r="AL831" s="33">
        <v>0</v>
      </c>
      <c r="AM831" s="26">
        <v>0</v>
      </c>
      <c r="AN831" s="26">
        <v>0</v>
      </c>
      <c r="AO831" s="26">
        <v>1</v>
      </c>
      <c r="AP831" s="26">
        <v>2</v>
      </c>
      <c r="AQ831" s="26">
        <v>0</v>
      </c>
      <c r="AR831">
        <v>1</v>
      </c>
      <c r="AS831">
        <v>0</v>
      </c>
      <c r="AT831">
        <v>7</v>
      </c>
      <c r="AU831">
        <v>0</v>
      </c>
    </row>
    <row r="832" spans="1:47" x14ac:dyDescent="0.25">
      <c r="A832" s="61">
        <v>41912.791666666664</v>
      </c>
      <c r="B832" t="s">
        <v>330</v>
      </c>
      <c r="C832" t="s">
        <v>6</v>
      </c>
      <c r="D832" t="s">
        <v>10563</v>
      </c>
      <c r="E832" t="s">
        <v>333</v>
      </c>
      <c r="F832" t="s">
        <v>3005</v>
      </c>
      <c r="G832">
        <v>2</v>
      </c>
      <c r="H832">
        <v>24</v>
      </c>
      <c r="I832">
        <v>12</v>
      </c>
      <c r="J832">
        <v>6.6150000000000002</v>
      </c>
      <c r="K832">
        <v>1780</v>
      </c>
      <c r="L832">
        <v>0</v>
      </c>
      <c r="M832">
        <v>0</v>
      </c>
      <c r="N832">
        <v>1678</v>
      </c>
      <c r="O832">
        <v>0</v>
      </c>
      <c r="P832">
        <v>0</v>
      </c>
      <c r="Q832">
        <v>638</v>
      </c>
      <c r="R832">
        <v>616</v>
      </c>
      <c r="S832">
        <v>0</v>
      </c>
      <c r="T832">
        <v>0</v>
      </c>
      <c r="U832">
        <v>15.13</v>
      </c>
      <c r="V832">
        <v>96.55</v>
      </c>
      <c r="W832">
        <v>96.55</v>
      </c>
      <c r="X832">
        <v>2</v>
      </c>
      <c r="Y832">
        <v>0.32</v>
      </c>
      <c r="Z832">
        <v>1547</v>
      </c>
      <c r="AA832">
        <v>1530</v>
      </c>
      <c r="AB832">
        <v>98.9</v>
      </c>
      <c r="AC832">
        <v>1684</v>
      </c>
      <c r="AD832">
        <v>1545</v>
      </c>
      <c r="AE832">
        <v>91.75</v>
      </c>
      <c r="AF832">
        <v>9.3244000000000007</v>
      </c>
      <c r="AG832">
        <v>9.3155999999999999</v>
      </c>
      <c r="AH832">
        <v>140.96</v>
      </c>
      <c r="AI832">
        <v>99.905630000000002</v>
      </c>
      <c r="AJ832" s="31">
        <f t="shared" ca="1" si="13"/>
        <v>4</v>
      </c>
      <c r="AK832" s="32">
        <v>0.31695721077654515</v>
      </c>
      <c r="AL832" s="33">
        <v>22.011000000000017</v>
      </c>
      <c r="AM832" s="26">
        <v>0</v>
      </c>
      <c r="AN832" s="26">
        <v>0</v>
      </c>
      <c r="AO832" s="26">
        <v>1</v>
      </c>
      <c r="AP832" s="26">
        <v>0</v>
      </c>
      <c r="AQ832" s="26">
        <v>1</v>
      </c>
      <c r="AR832">
        <v>0</v>
      </c>
      <c r="AS832">
        <v>1</v>
      </c>
      <c r="AT832">
        <v>0</v>
      </c>
      <c r="AU832">
        <v>7</v>
      </c>
    </row>
    <row r="833" spans="1:47" x14ac:dyDescent="0.25">
      <c r="A833" s="61">
        <v>41912.75</v>
      </c>
      <c r="B833" t="s">
        <v>330</v>
      </c>
      <c r="C833" t="s">
        <v>6</v>
      </c>
      <c r="D833" t="s">
        <v>624</v>
      </c>
      <c r="E833" t="s">
        <v>333</v>
      </c>
      <c r="F833" t="s">
        <v>858</v>
      </c>
      <c r="G833">
        <v>2</v>
      </c>
      <c r="H833">
        <v>24</v>
      </c>
      <c r="I833">
        <v>12</v>
      </c>
      <c r="J833">
        <v>6.6150000000000002</v>
      </c>
      <c r="K833">
        <v>1746</v>
      </c>
      <c r="L833">
        <v>0</v>
      </c>
      <c r="M833">
        <v>0</v>
      </c>
      <c r="N833">
        <v>1639</v>
      </c>
      <c r="O833">
        <v>0</v>
      </c>
      <c r="P833">
        <v>0</v>
      </c>
      <c r="Q833">
        <v>585</v>
      </c>
      <c r="R833">
        <v>563</v>
      </c>
      <c r="S833">
        <v>0</v>
      </c>
      <c r="T833">
        <v>0</v>
      </c>
      <c r="U833">
        <v>16.45</v>
      </c>
      <c r="V833">
        <v>96.24</v>
      </c>
      <c r="W833">
        <v>96.24</v>
      </c>
      <c r="X833">
        <v>10</v>
      </c>
      <c r="Y833">
        <v>1.78</v>
      </c>
      <c r="Z833">
        <v>1811</v>
      </c>
      <c r="AA833">
        <v>1760</v>
      </c>
      <c r="AB833">
        <v>97.18</v>
      </c>
      <c r="AC833">
        <v>2266</v>
      </c>
      <c r="AD833">
        <v>2126</v>
      </c>
      <c r="AE833">
        <v>93.82</v>
      </c>
      <c r="AF833">
        <v>12.2172</v>
      </c>
      <c r="AG833">
        <v>12.1953</v>
      </c>
      <c r="AH833">
        <v>184.69</v>
      </c>
      <c r="AI833">
        <v>99.820740000000001</v>
      </c>
      <c r="AJ833" s="31">
        <f t="shared" ca="1" si="13"/>
        <v>4</v>
      </c>
      <c r="AK833" s="32">
        <v>1.0764262648008611</v>
      </c>
      <c r="AL833" s="33">
        <v>21.996000000000031</v>
      </c>
      <c r="AM833" s="26">
        <v>0</v>
      </c>
      <c r="AN833" s="26">
        <v>0</v>
      </c>
      <c r="AO833" s="26">
        <v>1</v>
      </c>
      <c r="AP833" s="26">
        <v>0</v>
      </c>
      <c r="AQ833" s="26">
        <v>0</v>
      </c>
      <c r="AR833">
        <v>0</v>
      </c>
      <c r="AS833">
        <v>1</v>
      </c>
      <c r="AT833">
        <v>0</v>
      </c>
      <c r="AU833">
        <v>7</v>
      </c>
    </row>
    <row r="834" spans="1:47" x14ac:dyDescent="0.25">
      <c r="A834" s="61">
        <v>41912.75</v>
      </c>
      <c r="B834" t="s">
        <v>330</v>
      </c>
      <c r="C834" t="s">
        <v>6</v>
      </c>
      <c r="D834" t="s">
        <v>625</v>
      </c>
      <c r="E834" t="s">
        <v>333</v>
      </c>
      <c r="F834" t="s">
        <v>1449</v>
      </c>
      <c r="G834">
        <v>2</v>
      </c>
      <c r="H834">
        <v>24</v>
      </c>
      <c r="I834">
        <v>12</v>
      </c>
      <c r="J834">
        <v>6.6150000000000002</v>
      </c>
      <c r="K834">
        <v>3006</v>
      </c>
      <c r="L834">
        <v>0</v>
      </c>
      <c r="M834">
        <v>0</v>
      </c>
      <c r="N834">
        <v>2744</v>
      </c>
      <c r="O834">
        <v>0</v>
      </c>
      <c r="P834">
        <v>0</v>
      </c>
      <c r="Q834">
        <v>962</v>
      </c>
      <c r="R834">
        <v>933</v>
      </c>
      <c r="S834">
        <v>0</v>
      </c>
      <c r="T834">
        <v>0</v>
      </c>
      <c r="U834">
        <v>10.08</v>
      </c>
      <c r="V834">
        <v>96.99</v>
      </c>
      <c r="W834">
        <v>96.99</v>
      </c>
      <c r="X834">
        <v>7</v>
      </c>
      <c r="Y834">
        <v>0.75</v>
      </c>
      <c r="Z834">
        <v>3020</v>
      </c>
      <c r="AA834">
        <v>2996</v>
      </c>
      <c r="AB834">
        <v>99.21</v>
      </c>
      <c r="AC834">
        <v>3236</v>
      </c>
      <c r="AD834">
        <v>3069</v>
      </c>
      <c r="AE834">
        <v>94.84</v>
      </c>
      <c r="AF834">
        <v>9.9083000000000006</v>
      </c>
      <c r="AG834">
        <v>9.8864000000000001</v>
      </c>
      <c r="AH834">
        <v>149.79</v>
      </c>
      <c r="AI834">
        <v>99.778970000000001</v>
      </c>
      <c r="AJ834" s="31">
        <f t="shared" ref="AJ834:AJ897" ca="1" si="14">DAY(TODAY()-DAY(A834))</f>
        <v>4</v>
      </c>
      <c r="AK834" s="32">
        <v>0.69582504970178927</v>
      </c>
      <c r="AL834" s="33">
        <v>28.956200000000049</v>
      </c>
      <c r="AM834" s="26">
        <v>0</v>
      </c>
      <c r="AN834" s="26">
        <v>0</v>
      </c>
      <c r="AO834" s="26">
        <v>1</v>
      </c>
      <c r="AP834" s="26">
        <v>0</v>
      </c>
      <c r="AQ834" s="26">
        <v>1</v>
      </c>
      <c r="AR834">
        <v>0</v>
      </c>
      <c r="AS834">
        <v>1</v>
      </c>
      <c r="AT834">
        <v>0</v>
      </c>
      <c r="AU834">
        <v>7</v>
      </c>
    </row>
    <row r="835" spans="1:47" x14ac:dyDescent="0.25">
      <c r="A835" s="61">
        <v>41912.833333333336</v>
      </c>
      <c r="B835" t="s">
        <v>330</v>
      </c>
      <c r="C835" t="s">
        <v>9</v>
      </c>
      <c r="D835" t="s">
        <v>11038</v>
      </c>
      <c r="E835" t="s">
        <v>331</v>
      </c>
      <c r="F835" t="s">
        <v>839</v>
      </c>
      <c r="G835">
        <v>5</v>
      </c>
      <c r="H835">
        <v>72</v>
      </c>
      <c r="I835">
        <v>30</v>
      </c>
      <c r="J835">
        <v>21.93</v>
      </c>
      <c r="K835">
        <v>1465</v>
      </c>
      <c r="L835">
        <v>0</v>
      </c>
      <c r="M835">
        <v>0</v>
      </c>
      <c r="N835">
        <v>1438</v>
      </c>
      <c r="O835">
        <v>0</v>
      </c>
      <c r="P835">
        <v>0</v>
      </c>
      <c r="Q835">
        <v>528</v>
      </c>
      <c r="R835">
        <v>517</v>
      </c>
      <c r="S835">
        <v>10</v>
      </c>
      <c r="T835">
        <v>1.9</v>
      </c>
      <c r="U835">
        <v>18.55</v>
      </c>
      <c r="V835">
        <v>97.92</v>
      </c>
      <c r="W835">
        <v>97.92</v>
      </c>
      <c r="X835">
        <v>3</v>
      </c>
      <c r="Y835">
        <v>0.57999999999999996</v>
      </c>
      <c r="Z835">
        <v>302</v>
      </c>
      <c r="AA835">
        <v>236</v>
      </c>
      <c r="AB835">
        <v>78.150000000000006</v>
      </c>
      <c r="AC835">
        <v>714</v>
      </c>
      <c r="AD835">
        <v>706</v>
      </c>
      <c r="AE835">
        <v>98.88</v>
      </c>
      <c r="AF835">
        <v>34.113599999999998</v>
      </c>
      <c r="AG835">
        <v>27.436399999999999</v>
      </c>
      <c r="AH835">
        <v>155.56</v>
      </c>
      <c r="AI835">
        <v>80.426569999999998</v>
      </c>
      <c r="AJ835" s="31">
        <f t="shared" ca="1" si="14"/>
        <v>4</v>
      </c>
      <c r="AK835" s="32">
        <v>0.303951367781155</v>
      </c>
      <c r="AL835" s="33">
        <v>10.982399999999991</v>
      </c>
      <c r="AM835" s="26">
        <v>0</v>
      </c>
      <c r="AN835" s="26">
        <v>0</v>
      </c>
      <c r="AO835" s="26">
        <v>1</v>
      </c>
      <c r="AP835" s="26">
        <v>0</v>
      </c>
      <c r="AQ835" s="26">
        <v>0</v>
      </c>
      <c r="AR835">
        <v>0</v>
      </c>
      <c r="AS835">
        <v>1</v>
      </c>
      <c r="AT835">
        <v>0</v>
      </c>
      <c r="AU835">
        <v>1</v>
      </c>
    </row>
    <row r="836" spans="1:47" x14ac:dyDescent="0.25">
      <c r="A836" s="61">
        <v>41912.75</v>
      </c>
      <c r="B836" t="s">
        <v>330</v>
      </c>
      <c r="C836" t="s">
        <v>6</v>
      </c>
      <c r="D836" t="s">
        <v>335</v>
      </c>
      <c r="E836" t="s">
        <v>333</v>
      </c>
      <c r="F836" t="s">
        <v>373</v>
      </c>
      <c r="G836">
        <v>2</v>
      </c>
      <c r="H836">
        <v>24</v>
      </c>
      <c r="I836">
        <v>12</v>
      </c>
      <c r="J836">
        <v>6.6150000000000002</v>
      </c>
      <c r="K836">
        <v>1304</v>
      </c>
      <c r="L836">
        <v>0</v>
      </c>
      <c r="M836">
        <v>0</v>
      </c>
      <c r="N836">
        <v>1129</v>
      </c>
      <c r="O836">
        <v>1</v>
      </c>
      <c r="P836">
        <v>0.09</v>
      </c>
      <c r="Q836">
        <v>362</v>
      </c>
      <c r="R836">
        <v>362</v>
      </c>
      <c r="S836">
        <v>0</v>
      </c>
      <c r="T836">
        <v>0</v>
      </c>
      <c r="U836">
        <v>27.62</v>
      </c>
      <c r="V836">
        <v>99.91</v>
      </c>
      <c r="W836">
        <v>100</v>
      </c>
      <c r="X836">
        <v>17</v>
      </c>
      <c r="Y836">
        <v>4.7</v>
      </c>
      <c r="Z836">
        <v>793</v>
      </c>
      <c r="AA836">
        <v>474</v>
      </c>
      <c r="AB836">
        <v>59.77</v>
      </c>
      <c r="AC836">
        <v>691</v>
      </c>
      <c r="AD836">
        <v>484</v>
      </c>
      <c r="AE836">
        <v>70.040000000000006</v>
      </c>
      <c r="AF836">
        <v>4.7005999999999997</v>
      </c>
      <c r="AG836">
        <v>2.2305999999999999</v>
      </c>
      <c r="AH836">
        <v>71.06</v>
      </c>
      <c r="AI836">
        <v>47.453519999999997</v>
      </c>
      <c r="AJ836" s="31">
        <f t="shared" ca="1" si="14"/>
        <v>4</v>
      </c>
      <c r="AK836" s="32">
        <v>4.56989247311828</v>
      </c>
      <c r="AL836" s="33">
        <v>0.32580000000001236</v>
      </c>
      <c r="AM836" s="26">
        <v>0</v>
      </c>
      <c r="AN836" s="26">
        <v>0</v>
      </c>
      <c r="AO836" s="26">
        <v>1</v>
      </c>
      <c r="AP836" s="26">
        <v>2</v>
      </c>
      <c r="AQ836" s="26">
        <v>0</v>
      </c>
      <c r="AR836">
        <v>1</v>
      </c>
      <c r="AS836">
        <v>0</v>
      </c>
      <c r="AT836">
        <v>7</v>
      </c>
      <c r="AU836">
        <v>0</v>
      </c>
    </row>
    <row r="837" spans="1:47" x14ac:dyDescent="0.25">
      <c r="A837" s="61">
        <v>41912.791666666664</v>
      </c>
      <c r="B837" t="s">
        <v>330</v>
      </c>
      <c r="C837" t="s">
        <v>6</v>
      </c>
      <c r="D837" t="s">
        <v>730</v>
      </c>
      <c r="E837" t="s">
        <v>333</v>
      </c>
      <c r="F837" t="s">
        <v>731</v>
      </c>
      <c r="G837">
        <v>2</v>
      </c>
      <c r="H837">
        <v>24</v>
      </c>
      <c r="I837">
        <v>12</v>
      </c>
      <c r="J837">
        <v>6.6150000000000002</v>
      </c>
      <c r="K837">
        <v>1636</v>
      </c>
      <c r="L837">
        <v>0</v>
      </c>
      <c r="M837">
        <v>0</v>
      </c>
      <c r="N837">
        <v>1537</v>
      </c>
      <c r="O837">
        <v>0</v>
      </c>
      <c r="P837">
        <v>0</v>
      </c>
      <c r="Q837">
        <v>586</v>
      </c>
      <c r="R837">
        <v>562</v>
      </c>
      <c r="S837">
        <v>0</v>
      </c>
      <c r="T837">
        <v>0</v>
      </c>
      <c r="U837">
        <v>16.37</v>
      </c>
      <c r="V837">
        <v>95.9</v>
      </c>
      <c r="W837">
        <v>95.9</v>
      </c>
      <c r="X837">
        <v>9</v>
      </c>
      <c r="Y837">
        <v>1.6</v>
      </c>
      <c r="Z837">
        <v>665</v>
      </c>
      <c r="AA837">
        <v>662</v>
      </c>
      <c r="AB837">
        <v>99.55</v>
      </c>
      <c r="AC837">
        <v>845</v>
      </c>
      <c r="AD837">
        <v>829</v>
      </c>
      <c r="AE837">
        <v>98.11</v>
      </c>
      <c r="AF837">
        <v>9.8407999999999998</v>
      </c>
      <c r="AG837">
        <v>9.1624999999999996</v>
      </c>
      <c r="AH837">
        <v>148.76</v>
      </c>
      <c r="AI837">
        <v>93.10727</v>
      </c>
      <c r="AJ837" s="31">
        <f t="shared" ca="1" si="14"/>
        <v>4</v>
      </c>
      <c r="AK837" s="32">
        <v>1.2345679012345678</v>
      </c>
      <c r="AL837" s="33">
        <v>24.025999999999968</v>
      </c>
      <c r="AM837" s="26">
        <v>0</v>
      </c>
      <c r="AN837" s="26">
        <v>0</v>
      </c>
      <c r="AO837" s="26">
        <v>1</v>
      </c>
      <c r="AP837" s="26">
        <v>0</v>
      </c>
      <c r="AQ837" s="26">
        <v>0</v>
      </c>
      <c r="AR837">
        <v>0</v>
      </c>
      <c r="AS837">
        <v>1</v>
      </c>
      <c r="AT837">
        <v>1</v>
      </c>
      <c r="AU837">
        <v>6</v>
      </c>
    </row>
    <row r="838" spans="1:47" x14ac:dyDescent="0.25">
      <c r="A838" s="61">
        <v>41913.333333333336</v>
      </c>
      <c r="B838" t="s">
        <v>232</v>
      </c>
      <c r="C838" t="s">
        <v>14</v>
      </c>
      <c r="D838" t="s">
        <v>4702</v>
      </c>
      <c r="E838" t="s">
        <v>233</v>
      </c>
      <c r="F838" t="s">
        <v>4704</v>
      </c>
      <c r="G838">
        <v>2</v>
      </c>
      <c r="H838">
        <v>23</v>
      </c>
      <c r="I838">
        <v>9.5500000000000007</v>
      </c>
      <c r="J838">
        <v>5.08</v>
      </c>
      <c r="K838">
        <v>1472</v>
      </c>
      <c r="L838">
        <v>0</v>
      </c>
      <c r="M838">
        <v>0</v>
      </c>
      <c r="N838">
        <v>1472</v>
      </c>
      <c r="O838">
        <v>3</v>
      </c>
      <c r="P838">
        <v>0.2</v>
      </c>
      <c r="Q838">
        <v>542</v>
      </c>
      <c r="R838">
        <v>537</v>
      </c>
      <c r="S838">
        <v>0</v>
      </c>
      <c r="T838">
        <v>0</v>
      </c>
      <c r="U838">
        <v>99.08</v>
      </c>
      <c r="V838">
        <v>98.88</v>
      </c>
      <c r="W838">
        <v>537</v>
      </c>
      <c r="X838">
        <v>17</v>
      </c>
      <c r="Y838">
        <v>3.31</v>
      </c>
      <c r="Z838">
        <v>149</v>
      </c>
      <c r="AA838">
        <v>149</v>
      </c>
      <c r="AB838">
        <v>100</v>
      </c>
      <c r="AC838">
        <v>125</v>
      </c>
      <c r="AD838">
        <v>125</v>
      </c>
      <c r="AE838">
        <v>100</v>
      </c>
      <c r="AF838">
        <v>6.18</v>
      </c>
      <c r="AG838">
        <v>3.9166669999999999</v>
      </c>
      <c r="AH838">
        <v>121.51</v>
      </c>
      <c r="AI838">
        <v>63.4</v>
      </c>
      <c r="AJ838" s="31">
        <f t="shared" ca="1" si="14"/>
        <v>3</v>
      </c>
      <c r="AK838" s="32">
        <v>3.3138401559454191</v>
      </c>
      <c r="AL838" s="33">
        <v>6.0704000000000242</v>
      </c>
      <c r="AM838" s="26">
        <v>0</v>
      </c>
      <c r="AN838" s="26">
        <v>0</v>
      </c>
      <c r="AO838" s="26">
        <v>1</v>
      </c>
      <c r="AP838" s="26">
        <v>0</v>
      </c>
      <c r="AQ838" s="26">
        <v>0</v>
      </c>
      <c r="AR838">
        <v>1</v>
      </c>
      <c r="AS838">
        <v>0</v>
      </c>
      <c r="AT838">
        <v>1</v>
      </c>
      <c r="AU838">
        <v>0</v>
      </c>
    </row>
    <row r="839" spans="1:47" x14ac:dyDescent="0.25">
      <c r="A839" s="61">
        <v>41913.75</v>
      </c>
      <c r="B839" t="s">
        <v>232</v>
      </c>
      <c r="C839" t="s">
        <v>14</v>
      </c>
      <c r="D839" t="s">
        <v>4388</v>
      </c>
      <c r="E839" t="s">
        <v>233</v>
      </c>
      <c r="F839" t="s">
        <v>4389</v>
      </c>
      <c r="G839">
        <v>2</v>
      </c>
      <c r="H839">
        <v>31</v>
      </c>
      <c r="I839">
        <v>8</v>
      </c>
      <c r="J839">
        <v>3.63</v>
      </c>
      <c r="K839">
        <v>427</v>
      </c>
      <c r="L839">
        <v>0</v>
      </c>
      <c r="M839">
        <v>0</v>
      </c>
      <c r="N839">
        <v>427</v>
      </c>
      <c r="O839">
        <v>0</v>
      </c>
      <c r="P839">
        <v>0</v>
      </c>
      <c r="Q839">
        <v>125</v>
      </c>
      <c r="R839">
        <v>125</v>
      </c>
      <c r="S839">
        <v>0</v>
      </c>
      <c r="T839">
        <v>0</v>
      </c>
      <c r="U839">
        <v>100</v>
      </c>
      <c r="V839">
        <v>100</v>
      </c>
      <c r="W839">
        <v>125</v>
      </c>
      <c r="X839">
        <v>7</v>
      </c>
      <c r="Y839">
        <v>5.74</v>
      </c>
      <c r="Z839">
        <v>28</v>
      </c>
      <c r="AA839">
        <v>28</v>
      </c>
      <c r="AB839">
        <v>100</v>
      </c>
      <c r="AC839">
        <v>27</v>
      </c>
      <c r="AD839">
        <v>25</v>
      </c>
      <c r="AE839">
        <v>92.59</v>
      </c>
      <c r="AF839">
        <v>2.2799999999999998</v>
      </c>
      <c r="AG839">
        <v>1.683333</v>
      </c>
      <c r="AH839">
        <v>62.8</v>
      </c>
      <c r="AI839">
        <v>73.900000000000006</v>
      </c>
      <c r="AJ839" s="31">
        <f t="shared" ca="1" si="14"/>
        <v>3</v>
      </c>
      <c r="AK839" s="32">
        <v>5.7377049180327866</v>
      </c>
      <c r="AL839" s="33">
        <v>0</v>
      </c>
      <c r="AM839" s="26">
        <v>1</v>
      </c>
      <c r="AN839" s="26">
        <v>0</v>
      </c>
      <c r="AO839" s="26">
        <v>2</v>
      </c>
      <c r="AP839" s="26">
        <v>1</v>
      </c>
      <c r="AQ839" s="26">
        <v>0</v>
      </c>
      <c r="AR839">
        <v>1</v>
      </c>
      <c r="AS839">
        <v>0</v>
      </c>
      <c r="AT839">
        <v>1</v>
      </c>
      <c r="AU839">
        <v>0</v>
      </c>
    </row>
    <row r="840" spans="1:47" x14ac:dyDescent="0.25">
      <c r="A840" s="61">
        <v>41913.75</v>
      </c>
      <c r="B840" t="s">
        <v>232</v>
      </c>
      <c r="C840" t="s">
        <v>7</v>
      </c>
      <c r="D840" t="s">
        <v>410</v>
      </c>
      <c r="E840" t="s">
        <v>233</v>
      </c>
      <c r="F840" t="s">
        <v>455</v>
      </c>
      <c r="G840">
        <v>3</v>
      </c>
      <c r="H840">
        <v>39</v>
      </c>
      <c r="I840">
        <v>16.579999999999998</v>
      </c>
      <c r="J840">
        <v>10.66</v>
      </c>
      <c r="K840">
        <v>3566</v>
      </c>
      <c r="L840">
        <v>0</v>
      </c>
      <c r="M840">
        <v>0</v>
      </c>
      <c r="N840">
        <v>3566</v>
      </c>
      <c r="O840">
        <v>105</v>
      </c>
      <c r="P840">
        <v>2.94</v>
      </c>
      <c r="Q840">
        <v>897</v>
      </c>
      <c r="R840">
        <v>892</v>
      </c>
      <c r="S840">
        <v>0</v>
      </c>
      <c r="T840">
        <v>0</v>
      </c>
      <c r="U840">
        <v>99.44</v>
      </c>
      <c r="V840">
        <v>96.52</v>
      </c>
      <c r="W840">
        <v>892</v>
      </c>
      <c r="X840">
        <v>11</v>
      </c>
      <c r="Y840">
        <v>1.3</v>
      </c>
      <c r="Z840">
        <v>98</v>
      </c>
      <c r="AA840">
        <v>92</v>
      </c>
      <c r="AB840">
        <v>93.88</v>
      </c>
      <c r="AC840">
        <v>49</v>
      </c>
      <c r="AD840">
        <v>49</v>
      </c>
      <c r="AE840">
        <v>100</v>
      </c>
      <c r="AF840">
        <v>11.74</v>
      </c>
      <c r="AG840">
        <v>6.2055550000000004</v>
      </c>
      <c r="AH840">
        <v>110.12</v>
      </c>
      <c r="AI840">
        <v>52.86</v>
      </c>
      <c r="AJ840" s="31">
        <f t="shared" ca="1" si="14"/>
        <v>3</v>
      </c>
      <c r="AK840" s="32">
        <v>1.2956419316843346</v>
      </c>
      <c r="AL840" s="33">
        <v>31.215600000000038</v>
      </c>
      <c r="AM840" s="26">
        <v>0</v>
      </c>
      <c r="AN840" s="26">
        <v>0</v>
      </c>
      <c r="AO840" s="26">
        <v>1</v>
      </c>
      <c r="AP840" s="26">
        <v>0</v>
      </c>
      <c r="AQ840" s="26">
        <v>0</v>
      </c>
      <c r="AR840">
        <v>0</v>
      </c>
      <c r="AS840">
        <v>1</v>
      </c>
      <c r="AT840">
        <v>0</v>
      </c>
      <c r="AU840">
        <v>7</v>
      </c>
    </row>
    <row r="841" spans="1:47" x14ac:dyDescent="0.25">
      <c r="A841" s="61">
        <v>41913.75</v>
      </c>
      <c r="B841" t="s">
        <v>232</v>
      </c>
      <c r="C841" t="s">
        <v>7</v>
      </c>
      <c r="D841" t="s">
        <v>410</v>
      </c>
      <c r="E841" t="s">
        <v>233</v>
      </c>
      <c r="F841" t="s">
        <v>411</v>
      </c>
      <c r="G841">
        <v>4</v>
      </c>
      <c r="H841">
        <v>55</v>
      </c>
      <c r="I841">
        <v>22.48</v>
      </c>
      <c r="J841">
        <v>14.9</v>
      </c>
      <c r="K841">
        <v>2940</v>
      </c>
      <c r="L841">
        <v>0</v>
      </c>
      <c r="M841">
        <v>0</v>
      </c>
      <c r="N841">
        <v>2940</v>
      </c>
      <c r="O841">
        <v>70</v>
      </c>
      <c r="P841">
        <v>2.38</v>
      </c>
      <c r="Q841">
        <v>883</v>
      </c>
      <c r="R841">
        <v>878</v>
      </c>
      <c r="S841">
        <v>0</v>
      </c>
      <c r="T841">
        <v>0</v>
      </c>
      <c r="U841">
        <v>99.43</v>
      </c>
      <c r="V841">
        <v>97.06</v>
      </c>
      <c r="W841">
        <v>878</v>
      </c>
      <c r="X841">
        <v>1</v>
      </c>
      <c r="Y841">
        <v>0.12</v>
      </c>
      <c r="Z841">
        <v>86</v>
      </c>
      <c r="AA841">
        <v>83</v>
      </c>
      <c r="AB841">
        <v>96.51</v>
      </c>
      <c r="AC841">
        <v>57</v>
      </c>
      <c r="AD841">
        <v>51</v>
      </c>
      <c r="AE841">
        <v>89.47</v>
      </c>
      <c r="AF841">
        <v>12.56</v>
      </c>
      <c r="AG841">
        <v>3.9333330000000002</v>
      </c>
      <c r="AH841">
        <v>84.3</v>
      </c>
      <c r="AI841">
        <v>31.31</v>
      </c>
      <c r="AJ841" s="31">
        <f t="shared" ca="1" si="14"/>
        <v>3</v>
      </c>
      <c r="AK841" s="32">
        <v>0.1182033096926714</v>
      </c>
      <c r="AL841" s="33">
        <v>25.960199999999983</v>
      </c>
      <c r="AM841" s="26">
        <v>0</v>
      </c>
      <c r="AN841" s="26">
        <v>0</v>
      </c>
      <c r="AO841" s="26">
        <v>1</v>
      </c>
      <c r="AP841" s="26">
        <v>0</v>
      </c>
      <c r="AQ841" s="26">
        <v>0</v>
      </c>
      <c r="AR841">
        <v>0</v>
      </c>
      <c r="AS841">
        <v>1</v>
      </c>
      <c r="AT841">
        <v>0</v>
      </c>
      <c r="AU841">
        <v>7</v>
      </c>
    </row>
    <row r="842" spans="1:47" x14ac:dyDescent="0.25">
      <c r="A842" s="61">
        <v>41913.75</v>
      </c>
      <c r="B842" t="s">
        <v>232</v>
      </c>
      <c r="C842" t="s">
        <v>11</v>
      </c>
      <c r="D842" t="s">
        <v>314</v>
      </c>
      <c r="E842" t="s">
        <v>233</v>
      </c>
      <c r="F842" t="s">
        <v>393</v>
      </c>
      <c r="G842">
        <v>5</v>
      </c>
      <c r="H842">
        <v>70.61</v>
      </c>
      <c r="I842">
        <v>27.94</v>
      </c>
      <c r="J842">
        <v>20.149999999999999</v>
      </c>
      <c r="K842">
        <v>3434</v>
      </c>
      <c r="L842">
        <v>205</v>
      </c>
      <c r="M842">
        <v>5.9697149999999999</v>
      </c>
      <c r="N842">
        <v>3229</v>
      </c>
      <c r="O842">
        <v>72</v>
      </c>
      <c r="P842">
        <v>2.23</v>
      </c>
      <c r="Q842">
        <v>577</v>
      </c>
      <c r="R842">
        <v>573</v>
      </c>
      <c r="S842">
        <v>0</v>
      </c>
      <c r="T842">
        <v>0</v>
      </c>
      <c r="U842">
        <v>99.31</v>
      </c>
      <c r="V842">
        <v>97.1</v>
      </c>
      <c r="W842">
        <v>573</v>
      </c>
      <c r="X842">
        <v>5</v>
      </c>
      <c r="Y842">
        <v>0.88</v>
      </c>
      <c r="Z842">
        <v>439</v>
      </c>
      <c r="AA842">
        <v>232.01</v>
      </c>
      <c r="AB842">
        <v>52.85</v>
      </c>
      <c r="AC842">
        <v>245</v>
      </c>
      <c r="AD842">
        <v>229</v>
      </c>
      <c r="AE842">
        <v>93.47</v>
      </c>
      <c r="AF842">
        <v>9.8699999999999992</v>
      </c>
      <c r="AG842">
        <v>0.45</v>
      </c>
      <c r="AH842">
        <v>48.99</v>
      </c>
      <c r="AI842">
        <v>4.5599999999999996</v>
      </c>
      <c r="AJ842" s="31">
        <f t="shared" ca="1" si="14"/>
        <v>3</v>
      </c>
      <c r="AK842" s="32">
        <v>0.8772083720767031</v>
      </c>
      <c r="AL842" s="33">
        <v>16.733000000000033</v>
      </c>
      <c r="AM842" s="26">
        <v>0</v>
      </c>
      <c r="AN842" s="26">
        <v>0</v>
      </c>
      <c r="AO842" s="26">
        <v>1</v>
      </c>
      <c r="AP842" s="26">
        <v>0</v>
      </c>
      <c r="AQ842" s="26">
        <v>0</v>
      </c>
      <c r="AR842">
        <v>0</v>
      </c>
      <c r="AS842">
        <v>1</v>
      </c>
      <c r="AT842">
        <v>0</v>
      </c>
      <c r="AU842">
        <v>6</v>
      </c>
    </row>
    <row r="843" spans="1:47" x14ac:dyDescent="0.25">
      <c r="A843" s="61">
        <v>41913.75</v>
      </c>
      <c r="B843" t="s">
        <v>232</v>
      </c>
      <c r="C843" t="s">
        <v>11</v>
      </c>
      <c r="D843" t="s">
        <v>314</v>
      </c>
      <c r="E843" t="s">
        <v>233</v>
      </c>
      <c r="F843" t="s">
        <v>315</v>
      </c>
      <c r="G843">
        <v>2</v>
      </c>
      <c r="H843">
        <v>22.87</v>
      </c>
      <c r="I843">
        <v>10.3</v>
      </c>
      <c r="J843">
        <v>5.08</v>
      </c>
      <c r="K843">
        <v>1722</v>
      </c>
      <c r="L843">
        <v>3</v>
      </c>
      <c r="M843">
        <v>0.17421600000000001</v>
      </c>
      <c r="N843">
        <v>1719</v>
      </c>
      <c r="O843">
        <v>57</v>
      </c>
      <c r="P843">
        <v>3.32</v>
      </c>
      <c r="Q843">
        <v>332</v>
      </c>
      <c r="R843">
        <v>331</v>
      </c>
      <c r="S843">
        <v>0</v>
      </c>
      <c r="T843">
        <v>0</v>
      </c>
      <c r="U843">
        <v>99.7</v>
      </c>
      <c r="V843">
        <v>96.39</v>
      </c>
      <c r="W843">
        <v>331</v>
      </c>
      <c r="X843">
        <v>6</v>
      </c>
      <c r="Y843">
        <v>1.88</v>
      </c>
      <c r="Z843">
        <v>127</v>
      </c>
      <c r="AA843">
        <v>114</v>
      </c>
      <c r="AB843">
        <v>89.76</v>
      </c>
      <c r="AC843">
        <v>158</v>
      </c>
      <c r="AD843">
        <v>103</v>
      </c>
      <c r="AE843">
        <v>65.19</v>
      </c>
      <c r="AF843">
        <v>6.68</v>
      </c>
      <c r="AG843">
        <v>4.1222219999999998</v>
      </c>
      <c r="AH843">
        <v>131.46</v>
      </c>
      <c r="AI843">
        <v>61.68</v>
      </c>
      <c r="AJ843" s="31">
        <f t="shared" ca="1" si="14"/>
        <v>3</v>
      </c>
      <c r="AK843" s="32">
        <v>1.875</v>
      </c>
      <c r="AL843" s="33">
        <v>11.985199999999997</v>
      </c>
      <c r="AM843" s="26">
        <v>0</v>
      </c>
      <c r="AN843" s="26">
        <v>0</v>
      </c>
      <c r="AO843" s="26">
        <v>1</v>
      </c>
      <c r="AP843" s="26">
        <v>0</v>
      </c>
      <c r="AQ843" s="26">
        <v>0</v>
      </c>
      <c r="AR843">
        <v>0</v>
      </c>
      <c r="AS843">
        <v>1</v>
      </c>
      <c r="AT843">
        <v>1</v>
      </c>
      <c r="AU843">
        <v>7</v>
      </c>
    </row>
    <row r="844" spans="1:47" x14ac:dyDescent="0.25">
      <c r="A844" s="61">
        <v>41913.791666666664</v>
      </c>
      <c r="B844" t="s">
        <v>232</v>
      </c>
      <c r="C844" t="s">
        <v>20</v>
      </c>
      <c r="D844" t="s">
        <v>920</v>
      </c>
      <c r="E844" t="s">
        <v>233</v>
      </c>
      <c r="F844" t="s">
        <v>923</v>
      </c>
      <c r="G844">
        <v>1</v>
      </c>
      <c r="H844">
        <v>31</v>
      </c>
      <c r="I844">
        <v>6.71</v>
      </c>
      <c r="J844">
        <v>2.93</v>
      </c>
      <c r="K844">
        <v>1114</v>
      </c>
      <c r="L844">
        <v>0</v>
      </c>
      <c r="M844">
        <v>0</v>
      </c>
      <c r="N844">
        <v>1114</v>
      </c>
      <c r="O844">
        <v>0</v>
      </c>
      <c r="P844">
        <v>0</v>
      </c>
      <c r="Q844">
        <v>150</v>
      </c>
      <c r="R844">
        <v>149</v>
      </c>
      <c r="S844">
        <v>0</v>
      </c>
      <c r="T844">
        <v>0</v>
      </c>
      <c r="U844">
        <v>99.33</v>
      </c>
      <c r="V844">
        <v>99.33</v>
      </c>
      <c r="W844">
        <v>149</v>
      </c>
      <c r="X844">
        <v>9</v>
      </c>
      <c r="Y844">
        <v>5.36</v>
      </c>
      <c r="Z844">
        <v>520</v>
      </c>
      <c r="AA844">
        <v>511.99</v>
      </c>
      <c r="AB844">
        <v>98.46</v>
      </c>
      <c r="AC844">
        <v>578</v>
      </c>
      <c r="AD844">
        <v>531.01</v>
      </c>
      <c r="AE844">
        <v>91.87</v>
      </c>
      <c r="AF844">
        <v>3.12</v>
      </c>
      <c r="AG844">
        <v>2.8333330000000001</v>
      </c>
      <c r="AH844">
        <v>106.19</v>
      </c>
      <c r="AI844">
        <v>90.91</v>
      </c>
      <c r="AJ844" s="31">
        <f t="shared" ca="1" si="14"/>
        <v>3</v>
      </c>
      <c r="AK844" s="32">
        <v>5.3565051779550057</v>
      </c>
      <c r="AL844" s="33">
        <v>1.0050000000000026</v>
      </c>
      <c r="AM844" s="26">
        <v>1</v>
      </c>
      <c r="AN844" s="26">
        <v>0</v>
      </c>
      <c r="AO844" s="26">
        <v>2</v>
      </c>
      <c r="AP844" s="26">
        <v>1</v>
      </c>
      <c r="AQ844" s="26">
        <v>0</v>
      </c>
      <c r="AR844">
        <v>1</v>
      </c>
      <c r="AS844">
        <v>0</v>
      </c>
      <c r="AT844">
        <v>3</v>
      </c>
      <c r="AU844">
        <v>0</v>
      </c>
    </row>
    <row r="845" spans="1:47" x14ac:dyDescent="0.25">
      <c r="A845" s="61">
        <v>41913.791666666664</v>
      </c>
      <c r="B845" t="s">
        <v>232</v>
      </c>
      <c r="C845" t="s">
        <v>20</v>
      </c>
      <c r="D845" t="s">
        <v>4095</v>
      </c>
      <c r="E845" t="s">
        <v>233</v>
      </c>
      <c r="F845" t="s">
        <v>4097</v>
      </c>
      <c r="G845">
        <v>2</v>
      </c>
      <c r="H845">
        <v>23</v>
      </c>
      <c r="I845">
        <v>8.1300000000000008</v>
      </c>
      <c r="J845">
        <v>3.63</v>
      </c>
      <c r="K845">
        <v>1509</v>
      </c>
      <c r="L845">
        <v>0</v>
      </c>
      <c r="M845">
        <v>0</v>
      </c>
      <c r="N845">
        <v>1509</v>
      </c>
      <c r="O845">
        <v>0</v>
      </c>
      <c r="P845">
        <v>0</v>
      </c>
      <c r="Q845">
        <v>156</v>
      </c>
      <c r="R845">
        <v>157</v>
      </c>
      <c r="S845">
        <v>0</v>
      </c>
      <c r="T845">
        <v>0</v>
      </c>
      <c r="U845">
        <v>100.64</v>
      </c>
      <c r="V845">
        <v>100.64</v>
      </c>
      <c r="W845">
        <v>157</v>
      </c>
      <c r="X845">
        <v>12</v>
      </c>
      <c r="Y845">
        <v>8.57</v>
      </c>
      <c r="Z845">
        <v>328</v>
      </c>
      <c r="AA845">
        <v>299.99</v>
      </c>
      <c r="AB845">
        <v>91.46</v>
      </c>
      <c r="AC845">
        <v>286</v>
      </c>
      <c r="AD845">
        <v>283</v>
      </c>
      <c r="AE845">
        <v>98.95</v>
      </c>
      <c r="AF845">
        <v>3.23</v>
      </c>
      <c r="AG845">
        <v>3.0444450000000001</v>
      </c>
      <c r="AH845">
        <v>88.99</v>
      </c>
      <c r="AI845">
        <v>94.32</v>
      </c>
      <c r="AJ845" s="31">
        <f t="shared" ca="1" si="14"/>
        <v>3</v>
      </c>
      <c r="AK845" s="32">
        <v>8.5708163702592675</v>
      </c>
      <c r="AL845" s="33">
        <v>-0.99840000000000084</v>
      </c>
      <c r="AM845" s="26">
        <v>1</v>
      </c>
      <c r="AN845" s="26">
        <v>0</v>
      </c>
      <c r="AO845" s="26">
        <v>2</v>
      </c>
      <c r="AP845" s="26">
        <v>1</v>
      </c>
      <c r="AQ845" s="26">
        <v>0</v>
      </c>
      <c r="AR845">
        <v>1</v>
      </c>
      <c r="AS845">
        <v>0</v>
      </c>
      <c r="AT845">
        <v>1</v>
      </c>
      <c r="AU845">
        <v>0</v>
      </c>
    </row>
    <row r="846" spans="1:47" x14ac:dyDescent="0.25">
      <c r="A846" s="61">
        <v>41913.791666666664</v>
      </c>
      <c r="B846" t="s">
        <v>232</v>
      </c>
      <c r="C846" t="s">
        <v>14</v>
      </c>
      <c r="D846" t="s">
        <v>4569</v>
      </c>
      <c r="E846" t="s">
        <v>233</v>
      </c>
      <c r="F846" t="s">
        <v>4570</v>
      </c>
      <c r="G846">
        <v>2</v>
      </c>
      <c r="H846">
        <v>23</v>
      </c>
      <c r="I846">
        <v>8.06</v>
      </c>
      <c r="J846">
        <v>3.63</v>
      </c>
      <c r="K846">
        <v>247</v>
      </c>
      <c r="L846">
        <v>0</v>
      </c>
      <c r="M846">
        <v>0</v>
      </c>
      <c r="N846">
        <v>247</v>
      </c>
      <c r="O846">
        <v>0</v>
      </c>
      <c r="P846">
        <v>0</v>
      </c>
      <c r="Q846">
        <v>92</v>
      </c>
      <c r="R846">
        <v>85</v>
      </c>
      <c r="S846">
        <v>0</v>
      </c>
      <c r="T846">
        <v>0</v>
      </c>
      <c r="U846">
        <v>92.39</v>
      </c>
      <c r="V846">
        <v>92.39</v>
      </c>
      <c r="W846">
        <v>85</v>
      </c>
      <c r="X846">
        <v>0</v>
      </c>
      <c r="Y846">
        <v>0</v>
      </c>
      <c r="Z846">
        <v>81</v>
      </c>
      <c r="AA846">
        <v>81</v>
      </c>
      <c r="AB846">
        <v>100</v>
      </c>
      <c r="AC846">
        <v>68</v>
      </c>
      <c r="AD846">
        <v>68</v>
      </c>
      <c r="AE846">
        <v>100</v>
      </c>
      <c r="AF846">
        <v>1.22</v>
      </c>
      <c r="AG846">
        <v>0.26666669999999998</v>
      </c>
      <c r="AH846">
        <v>33.700000000000003</v>
      </c>
      <c r="AI846">
        <v>21.82</v>
      </c>
      <c r="AJ846" s="31">
        <f t="shared" ca="1" si="14"/>
        <v>3</v>
      </c>
      <c r="AK846" s="32">
        <v>0</v>
      </c>
      <c r="AL846" s="33">
        <v>7.001199999999999</v>
      </c>
      <c r="AM846" s="26">
        <v>0</v>
      </c>
      <c r="AN846" s="26">
        <v>1</v>
      </c>
      <c r="AO846" s="26">
        <v>2</v>
      </c>
      <c r="AP846" s="26">
        <v>0</v>
      </c>
      <c r="AQ846" s="26">
        <v>1</v>
      </c>
      <c r="AR846">
        <v>0</v>
      </c>
      <c r="AS846">
        <v>1</v>
      </c>
      <c r="AT846">
        <v>0</v>
      </c>
      <c r="AU846">
        <v>1</v>
      </c>
    </row>
    <row r="847" spans="1:47" x14ac:dyDescent="0.25">
      <c r="A847" s="61">
        <v>41913.791666666664</v>
      </c>
      <c r="B847" t="s">
        <v>232</v>
      </c>
      <c r="C847" t="s">
        <v>14</v>
      </c>
      <c r="D847" t="s">
        <v>4639</v>
      </c>
      <c r="E847" t="s">
        <v>233</v>
      </c>
      <c r="F847" t="s">
        <v>4642</v>
      </c>
      <c r="G847">
        <v>2</v>
      </c>
      <c r="H847">
        <v>31</v>
      </c>
      <c r="I847">
        <v>8.17</v>
      </c>
      <c r="J847">
        <v>3.63</v>
      </c>
      <c r="K847">
        <v>696</v>
      </c>
      <c r="L847">
        <v>0</v>
      </c>
      <c r="M847">
        <v>0</v>
      </c>
      <c r="N847">
        <v>696</v>
      </c>
      <c r="O847">
        <v>0</v>
      </c>
      <c r="P847">
        <v>0</v>
      </c>
      <c r="Q847">
        <v>164</v>
      </c>
      <c r="R847">
        <v>149</v>
      </c>
      <c r="S847">
        <v>0</v>
      </c>
      <c r="T847">
        <v>0</v>
      </c>
      <c r="U847">
        <v>90.85</v>
      </c>
      <c r="V847">
        <v>90.85</v>
      </c>
      <c r="W847">
        <v>149</v>
      </c>
      <c r="X847">
        <v>2</v>
      </c>
      <c r="Y847">
        <v>1.55</v>
      </c>
      <c r="Z847">
        <v>186</v>
      </c>
      <c r="AA847">
        <v>185</v>
      </c>
      <c r="AB847">
        <v>99.46</v>
      </c>
      <c r="AC847">
        <v>166</v>
      </c>
      <c r="AD847">
        <v>165</v>
      </c>
      <c r="AE847">
        <v>99.4</v>
      </c>
      <c r="AF847">
        <v>2.58</v>
      </c>
      <c r="AG847">
        <v>2.1333329999999999</v>
      </c>
      <c r="AH847">
        <v>71.23</v>
      </c>
      <c r="AI847">
        <v>82.58</v>
      </c>
      <c r="AJ847" s="31">
        <f t="shared" ca="1" si="14"/>
        <v>3</v>
      </c>
      <c r="AK847" s="32">
        <v>1.5503875968992249</v>
      </c>
      <c r="AL847" s="33">
        <v>15.006000000000007</v>
      </c>
      <c r="AM847" s="26">
        <v>0</v>
      </c>
      <c r="AN847" s="26">
        <v>1</v>
      </c>
      <c r="AO847" s="26">
        <v>2</v>
      </c>
      <c r="AP847" s="26">
        <v>0</v>
      </c>
      <c r="AQ847" s="26">
        <v>2</v>
      </c>
      <c r="AR847">
        <v>0</v>
      </c>
      <c r="AS847">
        <v>1</v>
      </c>
      <c r="AT847">
        <v>0</v>
      </c>
      <c r="AU847">
        <v>2</v>
      </c>
    </row>
    <row r="848" spans="1:47" x14ac:dyDescent="0.25">
      <c r="A848" s="61">
        <v>41913.791666666664</v>
      </c>
      <c r="B848" t="s">
        <v>232</v>
      </c>
      <c r="C848" t="s">
        <v>14</v>
      </c>
      <c r="D848" t="s">
        <v>4647</v>
      </c>
      <c r="E848" t="s">
        <v>233</v>
      </c>
      <c r="F848" t="s">
        <v>4648</v>
      </c>
      <c r="G848">
        <v>2</v>
      </c>
      <c r="H848">
        <v>23</v>
      </c>
      <c r="I848">
        <v>9.0299999999999994</v>
      </c>
      <c r="J848">
        <v>4.34</v>
      </c>
      <c r="K848">
        <v>435</v>
      </c>
      <c r="L848">
        <v>0</v>
      </c>
      <c r="M848">
        <v>0</v>
      </c>
      <c r="N848">
        <v>434</v>
      </c>
      <c r="O848">
        <v>1</v>
      </c>
      <c r="P848">
        <v>0.23</v>
      </c>
      <c r="Q848">
        <v>124</v>
      </c>
      <c r="R848">
        <v>124</v>
      </c>
      <c r="S848">
        <v>0</v>
      </c>
      <c r="T848">
        <v>0</v>
      </c>
      <c r="U848">
        <v>100</v>
      </c>
      <c r="V848">
        <v>99.77</v>
      </c>
      <c r="W848">
        <v>124</v>
      </c>
      <c r="X848">
        <v>10</v>
      </c>
      <c r="Y848">
        <v>8.6199999999999992</v>
      </c>
      <c r="Z848">
        <v>151</v>
      </c>
      <c r="AA848">
        <v>149.01</v>
      </c>
      <c r="AB848">
        <v>98.68</v>
      </c>
      <c r="AC848">
        <v>141</v>
      </c>
      <c r="AD848">
        <v>141</v>
      </c>
      <c r="AE848">
        <v>100</v>
      </c>
      <c r="AF848">
        <v>2.1800000000000002</v>
      </c>
      <c r="AG848">
        <v>0.8</v>
      </c>
      <c r="AH848">
        <v>50.25</v>
      </c>
      <c r="AI848">
        <v>36.64</v>
      </c>
      <c r="AJ848" s="31">
        <f t="shared" ca="1" si="14"/>
        <v>3</v>
      </c>
      <c r="AK848" s="32">
        <v>8.6214328821450117</v>
      </c>
      <c r="AL848" s="33">
        <v>0.28520000000000495</v>
      </c>
      <c r="AM848" s="26">
        <v>1</v>
      </c>
      <c r="AN848" s="26">
        <v>0</v>
      </c>
      <c r="AO848" s="26">
        <v>2</v>
      </c>
      <c r="AP848" s="26">
        <v>1</v>
      </c>
      <c r="AQ848" s="26">
        <v>0</v>
      </c>
      <c r="AR848">
        <v>1</v>
      </c>
      <c r="AS848">
        <v>0</v>
      </c>
      <c r="AT848">
        <v>1</v>
      </c>
      <c r="AU848">
        <v>0</v>
      </c>
    </row>
    <row r="849" spans="1:47" x14ac:dyDescent="0.25">
      <c r="A849" s="61">
        <v>41913.791666666664</v>
      </c>
      <c r="B849" t="s">
        <v>232</v>
      </c>
      <c r="C849" t="s">
        <v>14</v>
      </c>
      <c r="D849" t="s">
        <v>4727</v>
      </c>
      <c r="E849" t="s">
        <v>233</v>
      </c>
      <c r="F849" t="s">
        <v>4730</v>
      </c>
      <c r="G849">
        <v>2</v>
      </c>
      <c r="H849">
        <v>23</v>
      </c>
      <c r="I849">
        <v>9.98</v>
      </c>
      <c r="J849">
        <v>5.08</v>
      </c>
      <c r="K849">
        <v>274</v>
      </c>
      <c r="L849">
        <v>0</v>
      </c>
      <c r="M849">
        <v>0</v>
      </c>
      <c r="N849">
        <v>274</v>
      </c>
      <c r="O849">
        <v>0</v>
      </c>
      <c r="P849">
        <v>0</v>
      </c>
      <c r="Q849">
        <v>59</v>
      </c>
      <c r="R849">
        <v>59</v>
      </c>
      <c r="S849">
        <v>0</v>
      </c>
      <c r="T849">
        <v>0</v>
      </c>
      <c r="U849">
        <v>100</v>
      </c>
      <c r="V849">
        <v>100</v>
      </c>
      <c r="W849">
        <v>59</v>
      </c>
      <c r="X849">
        <v>14</v>
      </c>
      <c r="Y849">
        <v>19.18</v>
      </c>
      <c r="Z849">
        <v>238</v>
      </c>
      <c r="AA849">
        <v>169</v>
      </c>
      <c r="AB849">
        <v>71.010000000000005</v>
      </c>
      <c r="AC849">
        <v>189</v>
      </c>
      <c r="AD849">
        <v>183.01</v>
      </c>
      <c r="AE849">
        <v>96.83</v>
      </c>
      <c r="AF849">
        <v>1.34</v>
      </c>
      <c r="AG849">
        <v>0.31111109999999997</v>
      </c>
      <c r="AH849">
        <v>26.44</v>
      </c>
      <c r="AI849">
        <v>23.14</v>
      </c>
      <c r="AJ849" s="31">
        <f t="shared" ca="1" si="14"/>
        <v>3</v>
      </c>
      <c r="AK849" s="32">
        <v>19.175455417066161</v>
      </c>
      <c r="AL849" s="33">
        <v>0</v>
      </c>
      <c r="AM849" s="26">
        <v>1</v>
      </c>
      <c r="AN849" s="26">
        <v>0</v>
      </c>
      <c r="AO849" s="26">
        <v>2</v>
      </c>
      <c r="AP849" s="26">
        <v>1</v>
      </c>
      <c r="AQ849" s="26">
        <v>0</v>
      </c>
      <c r="AR849">
        <v>1</v>
      </c>
      <c r="AS849">
        <v>0</v>
      </c>
      <c r="AT849">
        <v>1</v>
      </c>
      <c r="AU849">
        <v>0</v>
      </c>
    </row>
    <row r="850" spans="1:47" x14ac:dyDescent="0.25">
      <c r="A850" s="61">
        <v>41913.833333333336</v>
      </c>
      <c r="B850" t="s">
        <v>232</v>
      </c>
      <c r="C850" t="s">
        <v>20</v>
      </c>
      <c r="D850" t="s">
        <v>4242</v>
      </c>
      <c r="E850" t="s">
        <v>233</v>
      </c>
      <c r="F850" t="s">
        <v>4245</v>
      </c>
      <c r="G850">
        <v>1</v>
      </c>
      <c r="H850">
        <v>23</v>
      </c>
      <c r="I850">
        <v>7.02</v>
      </c>
      <c r="J850">
        <v>2.93</v>
      </c>
      <c r="K850">
        <v>1071</v>
      </c>
      <c r="L850">
        <v>0</v>
      </c>
      <c r="M850">
        <v>0</v>
      </c>
      <c r="N850">
        <v>1071</v>
      </c>
      <c r="O850">
        <v>8</v>
      </c>
      <c r="P850">
        <v>0.75</v>
      </c>
      <c r="Q850">
        <v>585</v>
      </c>
      <c r="R850">
        <v>575</v>
      </c>
      <c r="S850">
        <v>0</v>
      </c>
      <c r="T850">
        <v>0</v>
      </c>
      <c r="U850">
        <v>98.29</v>
      </c>
      <c r="V850">
        <v>97.55</v>
      </c>
      <c r="W850">
        <v>575</v>
      </c>
      <c r="X850">
        <v>1</v>
      </c>
      <c r="Y850">
        <v>0.2</v>
      </c>
      <c r="Z850">
        <v>407</v>
      </c>
      <c r="AA850">
        <v>403.99</v>
      </c>
      <c r="AB850">
        <v>99.26</v>
      </c>
      <c r="AC850">
        <v>326</v>
      </c>
      <c r="AD850">
        <v>327.01</v>
      </c>
      <c r="AE850">
        <v>100.31</v>
      </c>
      <c r="AF850">
        <v>5.82</v>
      </c>
      <c r="AG850">
        <v>5.8111110000000004</v>
      </c>
      <c r="AH850">
        <v>198.37</v>
      </c>
      <c r="AI850">
        <v>99.81</v>
      </c>
      <c r="AJ850" s="31">
        <f t="shared" ca="1" si="14"/>
        <v>3</v>
      </c>
      <c r="AK850" s="32">
        <v>0.20079514878920526</v>
      </c>
      <c r="AL850" s="33">
        <v>14.332500000000016</v>
      </c>
      <c r="AM850" s="26">
        <v>0</v>
      </c>
      <c r="AN850" s="26">
        <v>0</v>
      </c>
      <c r="AO850" s="26">
        <v>1</v>
      </c>
      <c r="AP850" s="26">
        <v>0</v>
      </c>
      <c r="AQ850" s="26">
        <v>0</v>
      </c>
      <c r="AR850">
        <v>0</v>
      </c>
      <c r="AS850">
        <v>1</v>
      </c>
      <c r="AT850">
        <v>0</v>
      </c>
      <c r="AU850">
        <v>4</v>
      </c>
    </row>
    <row r="851" spans="1:47" x14ac:dyDescent="0.25">
      <c r="A851" s="61">
        <v>41913.833333333336</v>
      </c>
      <c r="B851" t="s">
        <v>232</v>
      </c>
      <c r="C851" t="s">
        <v>20</v>
      </c>
      <c r="D851" t="s">
        <v>4262</v>
      </c>
      <c r="E851" t="s">
        <v>233</v>
      </c>
      <c r="F851" t="s">
        <v>4264</v>
      </c>
      <c r="G851">
        <v>3</v>
      </c>
      <c r="H851">
        <v>39</v>
      </c>
      <c r="I851">
        <v>14.59</v>
      </c>
      <c r="J851">
        <v>9.01</v>
      </c>
      <c r="K851">
        <v>1033</v>
      </c>
      <c r="L851">
        <v>0</v>
      </c>
      <c r="M851">
        <v>0</v>
      </c>
      <c r="N851">
        <v>1033</v>
      </c>
      <c r="O851">
        <v>18</v>
      </c>
      <c r="P851">
        <v>1.74</v>
      </c>
      <c r="Q851">
        <v>747</v>
      </c>
      <c r="R851">
        <v>728</v>
      </c>
      <c r="S851">
        <v>0</v>
      </c>
      <c r="T851">
        <v>0</v>
      </c>
      <c r="U851">
        <v>97.46</v>
      </c>
      <c r="V851">
        <v>95.76</v>
      </c>
      <c r="W851">
        <v>728</v>
      </c>
      <c r="X851">
        <v>0</v>
      </c>
      <c r="Y851">
        <v>0</v>
      </c>
      <c r="Z851">
        <v>1991</v>
      </c>
      <c r="AA851">
        <v>1986.02</v>
      </c>
      <c r="AB851">
        <v>99.75</v>
      </c>
      <c r="AC851">
        <v>1776</v>
      </c>
      <c r="AD851">
        <v>1769.07</v>
      </c>
      <c r="AE851">
        <v>99.61</v>
      </c>
      <c r="AF851">
        <v>8.82</v>
      </c>
      <c r="AG851">
        <v>8.2888889999999993</v>
      </c>
      <c r="AH851">
        <v>97.92</v>
      </c>
      <c r="AI851">
        <v>93.95</v>
      </c>
      <c r="AJ851" s="31">
        <f t="shared" ca="1" si="14"/>
        <v>3</v>
      </c>
      <c r="AK851" s="32">
        <v>0</v>
      </c>
      <c r="AL851" s="33">
        <v>31.67279999999996</v>
      </c>
      <c r="AM851" s="26">
        <v>0</v>
      </c>
      <c r="AN851" s="26">
        <v>0</v>
      </c>
      <c r="AO851" s="26">
        <v>1</v>
      </c>
      <c r="AP851" s="26">
        <v>0</v>
      </c>
      <c r="AQ851" s="26">
        <v>0</v>
      </c>
      <c r="AR851">
        <v>0</v>
      </c>
      <c r="AS851">
        <v>1</v>
      </c>
      <c r="AT851">
        <v>0</v>
      </c>
      <c r="AU851">
        <v>3</v>
      </c>
    </row>
    <row r="852" spans="1:47" x14ac:dyDescent="0.25">
      <c r="A852" s="61">
        <v>41913.5</v>
      </c>
      <c r="B852" t="s">
        <v>232</v>
      </c>
      <c r="C852" t="s">
        <v>14</v>
      </c>
      <c r="D852" t="s">
        <v>5429</v>
      </c>
      <c r="E852" t="s">
        <v>316</v>
      </c>
      <c r="F852" t="s">
        <v>5430</v>
      </c>
      <c r="G852">
        <v>2</v>
      </c>
      <c r="H852">
        <v>23</v>
      </c>
      <c r="I852">
        <v>8.91</v>
      </c>
      <c r="J852">
        <v>4.34</v>
      </c>
      <c r="K852">
        <v>1102</v>
      </c>
      <c r="L852">
        <v>0</v>
      </c>
      <c r="M852">
        <v>0</v>
      </c>
      <c r="N852">
        <v>1101</v>
      </c>
      <c r="O852">
        <v>4</v>
      </c>
      <c r="P852">
        <v>0.36</v>
      </c>
      <c r="Q852">
        <v>233</v>
      </c>
      <c r="R852">
        <v>228</v>
      </c>
      <c r="S852">
        <v>0</v>
      </c>
      <c r="T852">
        <v>0</v>
      </c>
      <c r="U852">
        <v>97.85</v>
      </c>
      <c r="V852">
        <v>97.5</v>
      </c>
      <c r="W852">
        <v>228</v>
      </c>
      <c r="X852">
        <v>0</v>
      </c>
      <c r="Y852">
        <v>0</v>
      </c>
      <c r="Z852">
        <v>337</v>
      </c>
      <c r="AA852">
        <v>332.99</v>
      </c>
      <c r="AB852">
        <v>98.81</v>
      </c>
      <c r="AC852">
        <v>331</v>
      </c>
      <c r="AD852">
        <v>315.01</v>
      </c>
      <c r="AE852">
        <v>95.17</v>
      </c>
      <c r="AF852">
        <v>3.32</v>
      </c>
      <c r="AG852">
        <v>1.2388889999999999</v>
      </c>
      <c r="AH852">
        <v>76.459999999999994</v>
      </c>
      <c r="AI852">
        <v>37.29</v>
      </c>
      <c r="AJ852" s="31">
        <f t="shared" ca="1" si="14"/>
        <v>3</v>
      </c>
      <c r="AK852" s="32">
        <v>0</v>
      </c>
      <c r="AL852" s="33">
        <v>5.8250000000000002</v>
      </c>
      <c r="AM852" s="26">
        <v>0</v>
      </c>
      <c r="AN852" s="26">
        <v>0</v>
      </c>
      <c r="AO852" s="26">
        <v>1</v>
      </c>
      <c r="AP852" s="26">
        <v>0</v>
      </c>
      <c r="AQ852" s="26">
        <v>0</v>
      </c>
      <c r="AR852">
        <v>0</v>
      </c>
      <c r="AS852">
        <v>1</v>
      </c>
      <c r="AT852">
        <v>1</v>
      </c>
      <c r="AU852">
        <v>1</v>
      </c>
    </row>
    <row r="853" spans="1:47" x14ac:dyDescent="0.25">
      <c r="A853" s="61">
        <v>41913.708333333336</v>
      </c>
      <c r="B853" t="s">
        <v>232</v>
      </c>
      <c r="C853" t="s">
        <v>12</v>
      </c>
      <c r="D853" t="s">
        <v>1252</v>
      </c>
      <c r="E853" t="s">
        <v>316</v>
      </c>
      <c r="F853" t="s">
        <v>1253</v>
      </c>
      <c r="G853">
        <v>2</v>
      </c>
      <c r="H853">
        <v>23</v>
      </c>
      <c r="I853">
        <v>10.96</v>
      </c>
      <c r="J853">
        <v>5.84</v>
      </c>
      <c r="K853">
        <v>128</v>
      </c>
      <c r="L853">
        <v>0</v>
      </c>
      <c r="M853">
        <v>0</v>
      </c>
      <c r="N853">
        <v>128</v>
      </c>
      <c r="O853">
        <v>9</v>
      </c>
      <c r="P853">
        <v>7.03</v>
      </c>
      <c r="Q853">
        <v>61</v>
      </c>
      <c r="R853">
        <v>60</v>
      </c>
      <c r="S853">
        <v>0</v>
      </c>
      <c r="T853">
        <v>0</v>
      </c>
      <c r="U853">
        <v>98.36</v>
      </c>
      <c r="V853">
        <v>91.45</v>
      </c>
      <c r="W853">
        <v>60</v>
      </c>
      <c r="X853">
        <v>0</v>
      </c>
      <c r="Y853">
        <v>0</v>
      </c>
      <c r="Z853">
        <v>114</v>
      </c>
      <c r="AA853">
        <v>113</v>
      </c>
      <c r="AB853">
        <v>99.12</v>
      </c>
      <c r="AC853">
        <v>111</v>
      </c>
      <c r="AD853">
        <v>111</v>
      </c>
      <c r="AE853">
        <v>100</v>
      </c>
      <c r="AF853">
        <v>1.43</v>
      </c>
      <c r="AG853">
        <v>0</v>
      </c>
      <c r="AH853">
        <v>24.44</v>
      </c>
      <c r="AI853">
        <v>0</v>
      </c>
      <c r="AJ853" s="31">
        <f t="shared" ca="1" si="14"/>
        <v>3</v>
      </c>
      <c r="AK853" s="32">
        <v>0</v>
      </c>
      <c r="AL853" s="33">
        <v>5.2154999999999987</v>
      </c>
      <c r="AM853" s="26">
        <v>0</v>
      </c>
      <c r="AN853" s="26">
        <v>1</v>
      </c>
      <c r="AO853" s="26">
        <v>2</v>
      </c>
      <c r="AP853" s="26">
        <v>0</v>
      </c>
      <c r="AQ853" s="26">
        <v>1</v>
      </c>
      <c r="AR853">
        <v>0</v>
      </c>
      <c r="AS853">
        <v>1</v>
      </c>
      <c r="AT853">
        <v>0</v>
      </c>
      <c r="AU853">
        <v>1</v>
      </c>
    </row>
    <row r="854" spans="1:47" x14ac:dyDescent="0.25">
      <c r="A854" s="61">
        <v>41913.75</v>
      </c>
      <c r="B854" t="s">
        <v>232</v>
      </c>
      <c r="C854" t="s">
        <v>12</v>
      </c>
      <c r="D854" t="s">
        <v>1151</v>
      </c>
      <c r="E854" t="s">
        <v>316</v>
      </c>
      <c r="F854" t="s">
        <v>4788</v>
      </c>
      <c r="G854">
        <v>2</v>
      </c>
      <c r="H854">
        <v>23</v>
      </c>
      <c r="I854">
        <v>9.68</v>
      </c>
      <c r="J854">
        <v>5.08</v>
      </c>
      <c r="K854">
        <v>708</v>
      </c>
      <c r="L854">
        <v>0</v>
      </c>
      <c r="M854">
        <v>0</v>
      </c>
      <c r="N854">
        <v>708</v>
      </c>
      <c r="O854">
        <v>6</v>
      </c>
      <c r="P854">
        <v>0.85</v>
      </c>
      <c r="Q854">
        <v>245</v>
      </c>
      <c r="R854">
        <v>242</v>
      </c>
      <c r="S854">
        <v>0</v>
      </c>
      <c r="T854">
        <v>0</v>
      </c>
      <c r="U854">
        <v>98.78</v>
      </c>
      <c r="V854">
        <v>97.94</v>
      </c>
      <c r="W854">
        <v>242</v>
      </c>
      <c r="X854">
        <v>0</v>
      </c>
      <c r="Y854">
        <v>0</v>
      </c>
      <c r="Z854">
        <v>99</v>
      </c>
      <c r="AA854">
        <v>94</v>
      </c>
      <c r="AB854">
        <v>94.95</v>
      </c>
      <c r="AC854">
        <v>94</v>
      </c>
      <c r="AD854">
        <v>87</v>
      </c>
      <c r="AE854">
        <v>92.55</v>
      </c>
      <c r="AF854">
        <v>2.81</v>
      </c>
      <c r="AG854">
        <v>0.50555559999999999</v>
      </c>
      <c r="AH854">
        <v>55.18</v>
      </c>
      <c r="AI854">
        <v>18.02</v>
      </c>
      <c r="AJ854" s="31">
        <f t="shared" ca="1" si="14"/>
        <v>3</v>
      </c>
      <c r="AK854" s="32">
        <v>0</v>
      </c>
      <c r="AL854" s="33">
        <v>5.0470000000000059</v>
      </c>
      <c r="AM854" s="26">
        <v>0</v>
      </c>
      <c r="AN854" s="26">
        <v>0</v>
      </c>
      <c r="AO854" s="26">
        <v>1</v>
      </c>
      <c r="AP854" s="26">
        <v>0</v>
      </c>
      <c r="AQ854" s="26">
        <v>0</v>
      </c>
      <c r="AR854">
        <v>0</v>
      </c>
      <c r="AS854">
        <v>1</v>
      </c>
      <c r="AT854">
        <v>0</v>
      </c>
      <c r="AU854">
        <v>2</v>
      </c>
    </row>
    <row r="855" spans="1:47" x14ac:dyDescent="0.25">
      <c r="A855" s="61">
        <v>41913.75</v>
      </c>
      <c r="B855" t="s">
        <v>232</v>
      </c>
      <c r="C855" t="s">
        <v>12</v>
      </c>
      <c r="D855" t="s">
        <v>462</v>
      </c>
      <c r="E855" t="s">
        <v>316</v>
      </c>
      <c r="F855" t="s">
        <v>495</v>
      </c>
      <c r="G855">
        <v>5</v>
      </c>
      <c r="H855">
        <v>71</v>
      </c>
      <c r="I855">
        <v>27.14</v>
      </c>
      <c r="J855">
        <v>19.27</v>
      </c>
      <c r="K855">
        <v>4014</v>
      </c>
      <c r="L855">
        <v>0</v>
      </c>
      <c r="M855">
        <v>0</v>
      </c>
      <c r="N855">
        <v>4014</v>
      </c>
      <c r="O855">
        <v>31</v>
      </c>
      <c r="P855">
        <v>0.77</v>
      </c>
      <c r="Q855">
        <v>1896</v>
      </c>
      <c r="R855">
        <v>1862</v>
      </c>
      <c r="S855">
        <v>0</v>
      </c>
      <c r="T855">
        <v>0</v>
      </c>
      <c r="U855">
        <v>98.21</v>
      </c>
      <c r="V855">
        <v>97.45</v>
      </c>
      <c r="W855">
        <v>1862</v>
      </c>
      <c r="X855">
        <v>53</v>
      </c>
      <c r="Y855">
        <v>2.86</v>
      </c>
      <c r="Z855">
        <v>684</v>
      </c>
      <c r="AA855">
        <v>677.98</v>
      </c>
      <c r="AB855">
        <v>99.12</v>
      </c>
      <c r="AC855">
        <v>671</v>
      </c>
      <c r="AD855">
        <v>665.97</v>
      </c>
      <c r="AE855">
        <v>99.25</v>
      </c>
      <c r="AF855">
        <v>23.72</v>
      </c>
      <c r="AG855">
        <v>11.81667</v>
      </c>
      <c r="AH855">
        <v>123.08</v>
      </c>
      <c r="AI855">
        <v>49.82</v>
      </c>
      <c r="AJ855" s="31">
        <f t="shared" ca="1" si="14"/>
        <v>3</v>
      </c>
      <c r="AK855" s="32">
        <v>2.8648803507045981</v>
      </c>
      <c r="AL855" s="33">
        <v>48.347999999999949</v>
      </c>
      <c r="AM855" s="26">
        <v>0</v>
      </c>
      <c r="AN855" s="26">
        <v>0</v>
      </c>
      <c r="AO855" s="26">
        <v>2</v>
      </c>
      <c r="AP855" s="26">
        <v>0</v>
      </c>
      <c r="AQ855" s="26">
        <v>1</v>
      </c>
      <c r="AR855">
        <v>1</v>
      </c>
      <c r="AS855">
        <v>1</v>
      </c>
      <c r="AT855">
        <v>6</v>
      </c>
      <c r="AU855">
        <v>5</v>
      </c>
    </row>
    <row r="856" spans="1:47" x14ac:dyDescent="0.25">
      <c r="A856" s="61">
        <v>41913.75</v>
      </c>
      <c r="B856" t="s">
        <v>232</v>
      </c>
      <c r="C856" t="s">
        <v>12</v>
      </c>
      <c r="D856" t="s">
        <v>462</v>
      </c>
      <c r="E856" t="s">
        <v>316</v>
      </c>
      <c r="F856" t="s">
        <v>496</v>
      </c>
      <c r="G856">
        <v>4</v>
      </c>
      <c r="H856">
        <v>55</v>
      </c>
      <c r="I856">
        <v>21.11</v>
      </c>
      <c r="J856">
        <v>14.04</v>
      </c>
      <c r="K856">
        <v>2409</v>
      </c>
      <c r="L856">
        <v>0</v>
      </c>
      <c r="M856">
        <v>0</v>
      </c>
      <c r="N856">
        <v>2409</v>
      </c>
      <c r="O856">
        <v>20</v>
      </c>
      <c r="P856">
        <v>0.83</v>
      </c>
      <c r="Q856">
        <v>1032</v>
      </c>
      <c r="R856">
        <v>1025</v>
      </c>
      <c r="S856">
        <v>0</v>
      </c>
      <c r="T856">
        <v>0</v>
      </c>
      <c r="U856">
        <v>99.32</v>
      </c>
      <c r="V856">
        <v>98.5</v>
      </c>
      <c r="W856">
        <v>1025</v>
      </c>
      <c r="X856">
        <v>36</v>
      </c>
      <c r="Y856">
        <v>3.39</v>
      </c>
      <c r="Z856">
        <v>1156</v>
      </c>
      <c r="AA856">
        <v>1143.05</v>
      </c>
      <c r="AB856">
        <v>98.88</v>
      </c>
      <c r="AC856">
        <v>1191</v>
      </c>
      <c r="AD856">
        <v>1178.97</v>
      </c>
      <c r="AE856">
        <v>98.99</v>
      </c>
      <c r="AF856">
        <v>13.26</v>
      </c>
      <c r="AG856">
        <v>4.9166670000000003</v>
      </c>
      <c r="AH856">
        <v>94.41</v>
      </c>
      <c r="AI856">
        <v>37.090000000000003</v>
      </c>
      <c r="AJ856" s="31">
        <f t="shared" ca="1" si="14"/>
        <v>3</v>
      </c>
      <c r="AK856" s="32">
        <v>3.3932813030200197</v>
      </c>
      <c r="AL856" s="33">
        <v>15.48</v>
      </c>
      <c r="AM856" s="26">
        <v>0</v>
      </c>
      <c r="AN856" s="26">
        <v>0</v>
      </c>
      <c r="AO856" s="26">
        <v>1</v>
      </c>
      <c r="AP856" s="26">
        <v>0</v>
      </c>
      <c r="AQ856" s="26">
        <v>0</v>
      </c>
      <c r="AR856">
        <v>1</v>
      </c>
      <c r="AS856">
        <v>0</v>
      </c>
      <c r="AT856">
        <v>4</v>
      </c>
      <c r="AU856">
        <v>0</v>
      </c>
    </row>
    <row r="857" spans="1:47" x14ac:dyDescent="0.25">
      <c r="A857" s="61">
        <v>41913.75</v>
      </c>
      <c r="B857" t="s">
        <v>232</v>
      </c>
      <c r="C857" t="s">
        <v>12</v>
      </c>
      <c r="D857" t="s">
        <v>378</v>
      </c>
      <c r="E857" t="s">
        <v>316</v>
      </c>
      <c r="F857" t="s">
        <v>463</v>
      </c>
      <c r="G857">
        <v>4</v>
      </c>
      <c r="H857">
        <v>55</v>
      </c>
      <c r="I857">
        <v>22.07</v>
      </c>
      <c r="J857">
        <v>14.9</v>
      </c>
      <c r="K857">
        <v>1014</v>
      </c>
      <c r="L857">
        <v>0</v>
      </c>
      <c r="M857">
        <v>0</v>
      </c>
      <c r="N857">
        <v>1014</v>
      </c>
      <c r="O857">
        <v>56</v>
      </c>
      <c r="P857">
        <v>5.52</v>
      </c>
      <c r="Q857">
        <v>467</v>
      </c>
      <c r="R857">
        <v>462</v>
      </c>
      <c r="S857">
        <v>0</v>
      </c>
      <c r="T857">
        <v>0</v>
      </c>
      <c r="U857">
        <v>98.93</v>
      </c>
      <c r="V857">
        <v>93.47</v>
      </c>
      <c r="W857">
        <v>462</v>
      </c>
      <c r="X857">
        <v>8</v>
      </c>
      <c r="Y857">
        <v>1.74</v>
      </c>
      <c r="Z857">
        <v>413</v>
      </c>
      <c r="AA857">
        <v>413</v>
      </c>
      <c r="AB857">
        <v>100</v>
      </c>
      <c r="AC857">
        <v>412</v>
      </c>
      <c r="AD857">
        <v>412</v>
      </c>
      <c r="AE857">
        <v>100</v>
      </c>
      <c r="AF857">
        <v>7.25</v>
      </c>
      <c r="AG857">
        <v>0.1546961</v>
      </c>
      <c r="AH857">
        <v>48.66</v>
      </c>
      <c r="AI857">
        <v>2.13</v>
      </c>
      <c r="AJ857" s="31">
        <f t="shared" ca="1" si="14"/>
        <v>3</v>
      </c>
      <c r="AK857" s="32">
        <v>1.735357917570499</v>
      </c>
      <c r="AL857" s="33">
        <v>30.495100000000008</v>
      </c>
      <c r="AM857" s="26">
        <v>0</v>
      </c>
      <c r="AN857" s="26">
        <v>1</v>
      </c>
      <c r="AO857" s="26">
        <v>2</v>
      </c>
      <c r="AP857" s="26">
        <v>0</v>
      </c>
      <c r="AQ857" s="26">
        <v>1</v>
      </c>
      <c r="AR857">
        <v>0</v>
      </c>
      <c r="AS857">
        <v>1</v>
      </c>
      <c r="AT857">
        <v>1</v>
      </c>
      <c r="AU857">
        <v>5</v>
      </c>
    </row>
    <row r="858" spans="1:47" x14ac:dyDescent="0.25">
      <c r="A858" s="61">
        <v>41913.75</v>
      </c>
      <c r="B858" t="s">
        <v>232</v>
      </c>
      <c r="C858" t="s">
        <v>12</v>
      </c>
      <c r="D858" t="s">
        <v>464</v>
      </c>
      <c r="E858" t="s">
        <v>316</v>
      </c>
      <c r="F858" t="s">
        <v>465</v>
      </c>
      <c r="G858">
        <v>6</v>
      </c>
      <c r="H858">
        <v>87</v>
      </c>
      <c r="I858">
        <v>32.92</v>
      </c>
      <c r="J858">
        <v>24.63</v>
      </c>
      <c r="K858">
        <v>5443</v>
      </c>
      <c r="L858">
        <v>0</v>
      </c>
      <c r="M858">
        <v>0</v>
      </c>
      <c r="N858">
        <v>5443</v>
      </c>
      <c r="O858">
        <v>63</v>
      </c>
      <c r="P858">
        <v>1.1599999999999999</v>
      </c>
      <c r="Q858">
        <v>2724</v>
      </c>
      <c r="R858">
        <v>2698</v>
      </c>
      <c r="S858">
        <v>0</v>
      </c>
      <c r="T858">
        <v>0</v>
      </c>
      <c r="U858">
        <v>99.05</v>
      </c>
      <c r="V858">
        <v>97.9</v>
      </c>
      <c r="W858">
        <v>2698</v>
      </c>
      <c r="X858">
        <v>35</v>
      </c>
      <c r="Y858">
        <v>1.51</v>
      </c>
      <c r="Z858">
        <v>3259</v>
      </c>
      <c r="AA858">
        <v>3255.09</v>
      </c>
      <c r="AB858">
        <v>99.88</v>
      </c>
      <c r="AC858">
        <v>2881</v>
      </c>
      <c r="AD858">
        <v>2872.93</v>
      </c>
      <c r="AE858">
        <v>99.72</v>
      </c>
      <c r="AF858">
        <v>28.94</v>
      </c>
      <c r="AG858">
        <v>17.104970000000002</v>
      </c>
      <c r="AH858">
        <v>117.52</v>
      </c>
      <c r="AI858">
        <v>59.1</v>
      </c>
      <c r="AJ858" s="31">
        <f t="shared" ca="1" si="14"/>
        <v>3</v>
      </c>
      <c r="AK858" s="32">
        <v>1.5113306618764679</v>
      </c>
      <c r="AL858" s="33">
        <v>57.203999999999844</v>
      </c>
      <c r="AM858" s="26">
        <v>0</v>
      </c>
      <c r="AN858" s="26">
        <v>0</v>
      </c>
      <c r="AO858" s="26">
        <v>1</v>
      </c>
      <c r="AP858" s="26">
        <v>0</v>
      </c>
      <c r="AQ858" s="26">
        <v>0</v>
      </c>
      <c r="AR858">
        <v>0</v>
      </c>
      <c r="AS858">
        <v>1</v>
      </c>
      <c r="AT858">
        <v>4</v>
      </c>
      <c r="AU858">
        <v>2</v>
      </c>
    </row>
    <row r="859" spans="1:47" x14ac:dyDescent="0.25">
      <c r="A859" s="61">
        <v>41913.75</v>
      </c>
      <c r="B859" t="s">
        <v>232</v>
      </c>
      <c r="C859" t="s">
        <v>12</v>
      </c>
      <c r="D859" t="s">
        <v>464</v>
      </c>
      <c r="E859" t="s">
        <v>316</v>
      </c>
      <c r="F859" t="s">
        <v>466</v>
      </c>
      <c r="G859">
        <v>6</v>
      </c>
      <c r="H859">
        <v>87</v>
      </c>
      <c r="I859">
        <v>33.770000000000003</v>
      </c>
      <c r="J859">
        <v>25.53</v>
      </c>
      <c r="K859">
        <v>4720</v>
      </c>
      <c r="L859">
        <v>0</v>
      </c>
      <c r="M859">
        <v>0</v>
      </c>
      <c r="N859">
        <v>4720</v>
      </c>
      <c r="O859">
        <v>29</v>
      </c>
      <c r="P859">
        <v>0.61</v>
      </c>
      <c r="Q859">
        <v>2154</v>
      </c>
      <c r="R859">
        <v>2126</v>
      </c>
      <c r="S859">
        <v>0</v>
      </c>
      <c r="T859">
        <v>0</v>
      </c>
      <c r="U859">
        <v>98.7</v>
      </c>
      <c r="V859">
        <v>98.1</v>
      </c>
      <c r="W859">
        <v>2126</v>
      </c>
      <c r="X859">
        <v>55</v>
      </c>
      <c r="Y859">
        <v>2.67</v>
      </c>
      <c r="Z859">
        <v>1610</v>
      </c>
      <c r="AA859">
        <v>1604.04</v>
      </c>
      <c r="AB859">
        <v>99.63</v>
      </c>
      <c r="AC859">
        <v>1543</v>
      </c>
      <c r="AD859">
        <v>1540.99</v>
      </c>
      <c r="AE859">
        <v>99.87</v>
      </c>
      <c r="AF859">
        <v>29.78</v>
      </c>
      <c r="AG859">
        <v>15.56354</v>
      </c>
      <c r="AH859">
        <v>116.66</v>
      </c>
      <c r="AI859">
        <v>52.26</v>
      </c>
      <c r="AJ859" s="31">
        <f t="shared" ca="1" si="14"/>
        <v>3</v>
      </c>
      <c r="AK859" s="32">
        <v>2.6660849753993068</v>
      </c>
      <c r="AL859" s="33">
        <v>40.926000000000123</v>
      </c>
      <c r="AM859" s="26">
        <v>0</v>
      </c>
      <c r="AN859" s="26">
        <v>0</v>
      </c>
      <c r="AO859" s="26">
        <v>1</v>
      </c>
      <c r="AP859" s="26">
        <v>0</v>
      </c>
      <c r="AQ859" s="26">
        <v>0</v>
      </c>
      <c r="AR859">
        <v>1</v>
      </c>
      <c r="AS859">
        <v>0</v>
      </c>
      <c r="AT859">
        <v>6</v>
      </c>
      <c r="AU859">
        <v>4</v>
      </c>
    </row>
    <row r="860" spans="1:47" x14ac:dyDescent="0.25">
      <c r="A860" s="61">
        <v>41913.75</v>
      </c>
      <c r="B860" t="s">
        <v>232</v>
      </c>
      <c r="C860" t="s">
        <v>12</v>
      </c>
      <c r="D860" t="s">
        <v>371</v>
      </c>
      <c r="E860" t="s">
        <v>316</v>
      </c>
      <c r="F860" t="s">
        <v>372</v>
      </c>
      <c r="G860">
        <v>2</v>
      </c>
      <c r="H860">
        <v>23</v>
      </c>
      <c r="I860">
        <v>10.88</v>
      </c>
      <c r="J860">
        <v>5.84</v>
      </c>
      <c r="K860">
        <v>402</v>
      </c>
      <c r="L860">
        <v>0</v>
      </c>
      <c r="M860">
        <v>0</v>
      </c>
      <c r="N860">
        <v>402</v>
      </c>
      <c r="O860">
        <v>1</v>
      </c>
      <c r="P860">
        <v>0.25</v>
      </c>
      <c r="Q860">
        <v>208</v>
      </c>
      <c r="R860">
        <v>203</v>
      </c>
      <c r="S860">
        <v>0</v>
      </c>
      <c r="T860">
        <v>0</v>
      </c>
      <c r="U860">
        <v>97.6</v>
      </c>
      <c r="V860">
        <v>97.36</v>
      </c>
      <c r="W860">
        <v>203</v>
      </c>
      <c r="X860">
        <v>2</v>
      </c>
      <c r="Y860">
        <v>1.01</v>
      </c>
      <c r="Z860">
        <v>249</v>
      </c>
      <c r="AA860">
        <v>249</v>
      </c>
      <c r="AB860">
        <v>100</v>
      </c>
      <c r="AC860">
        <v>244</v>
      </c>
      <c r="AD860">
        <v>244</v>
      </c>
      <c r="AE860">
        <v>100</v>
      </c>
      <c r="AF860">
        <v>4.1100000000000003</v>
      </c>
      <c r="AG860">
        <v>0.39778999999999998</v>
      </c>
      <c r="AH860">
        <v>70.28</v>
      </c>
      <c r="AI860">
        <v>9.69</v>
      </c>
      <c r="AJ860" s="31">
        <f t="shared" ca="1" si="14"/>
        <v>3</v>
      </c>
      <c r="AK860" s="32">
        <v>1.0101010101010102</v>
      </c>
      <c r="AL860" s="33">
        <v>5.491200000000001</v>
      </c>
      <c r="AM860" s="26">
        <v>0</v>
      </c>
      <c r="AN860" s="26">
        <v>0</v>
      </c>
      <c r="AO860" s="26">
        <v>1</v>
      </c>
      <c r="AP860" s="26">
        <v>1</v>
      </c>
      <c r="AQ860" s="26">
        <v>0</v>
      </c>
      <c r="AR860">
        <v>0</v>
      </c>
      <c r="AS860">
        <v>1</v>
      </c>
      <c r="AT860">
        <v>3</v>
      </c>
      <c r="AU860">
        <v>4</v>
      </c>
    </row>
    <row r="861" spans="1:47" x14ac:dyDescent="0.25">
      <c r="A861" s="61">
        <v>41913.75</v>
      </c>
      <c r="B861" t="s">
        <v>232</v>
      </c>
      <c r="C861" t="s">
        <v>12</v>
      </c>
      <c r="D861" t="s">
        <v>371</v>
      </c>
      <c r="E861" t="s">
        <v>316</v>
      </c>
      <c r="F861" t="s">
        <v>468</v>
      </c>
      <c r="G861">
        <v>2</v>
      </c>
      <c r="H861">
        <v>23</v>
      </c>
      <c r="I861">
        <v>10.74</v>
      </c>
      <c r="J861">
        <v>5.84</v>
      </c>
      <c r="K861">
        <v>277</v>
      </c>
      <c r="L861">
        <v>0</v>
      </c>
      <c r="M861">
        <v>0</v>
      </c>
      <c r="N861">
        <v>277</v>
      </c>
      <c r="O861">
        <v>0</v>
      </c>
      <c r="P861">
        <v>0</v>
      </c>
      <c r="Q861">
        <v>123</v>
      </c>
      <c r="R861">
        <v>123</v>
      </c>
      <c r="S861">
        <v>0</v>
      </c>
      <c r="T861">
        <v>0</v>
      </c>
      <c r="U861">
        <v>100</v>
      </c>
      <c r="V861">
        <v>100</v>
      </c>
      <c r="W861">
        <v>123</v>
      </c>
      <c r="X861">
        <v>10</v>
      </c>
      <c r="Y861">
        <v>3.89</v>
      </c>
      <c r="Z861">
        <v>946</v>
      </c>
      <c r="AA861">
        <v>946</v>
      </c>
      <c r="AB861">
        <v>100</v>
      </c>
      <c r="AC861">
        <v>1080</v>
      </c>
      <c r="AD861">
        <v>1080</v>
      </c>
      <c r="AE861">
        <v>100</v>
      </c>
      <c r="AF861">
        <v>3.58</v>
      </c>
      <c r="AG861">
        <v>1.4696130000000001</v>
      </c>
      <c r="AH861">
        <v>61.24</v>
      </c>
      <c r="AI861">
        <v>41.08</v>
      </c>
      <c r="AJ861" s="31">
        <f t="shared" ca="1" si="14"/>
        <v>3</v>
      </c>
      <c r="AK861" s="32">
        <v>3.8910505836575875</v>
      </c>
      <c r="AL861" s="33">
        <v>0</v>
      </c>
      <c r="AM861" s="26">
        <v>0</v>
      </c>
      <c r="AN861" s="26">
        <v>0</v>
      </c>
      <c r="AO861" s="26">
        <v>1</v>
      </c>
      <c r="AP861" s="26">
        <v>1</v>
      </c>
      <c r="AQ861" s="26">
        <v>0</v>
      </c>
      <c r="AR861">
        <v>1</v>
      </c>
      <c r="AS861">
        <v>0</v>
      </c>
      <c r="AT861">
        <v>2</v>
      </c>
      <c r="AU861">
        <v>0</v>
      </c>
    </row>
    <row r="862" spans="1:47" x14ac:dyDescent="0.25">
      <c r="A862" s="61">
        <v>41913.75</v>
      </c>
      <c r="B862" t="s">
        <v>232</v>
      </c>
      <c r="C862" t="s">
        <v>12</v>
      </c>
      <c r="D862" t="s">
        <v>993</v>
      </c>
      <c r="E862" t="s">
        <v>316</v>
      </c>
      <c r="F862" t="s">
        <v>1005</v>
      </c>
      <c r="G862">
        <v>6</v>
      </c>
      <c r="H862">
        <v>87</v>
      </c>
      <c r="I862">
        <v>33.340000000000003</v>
      </c>
      <c r="J862">
        <v>24.63</v>
      </c>
      <c r="K862">
        <v>2540</v>
      </c>
      <c r="L862">
        <v>0</v>
      </c>
      <c r="M862">
        <v>0</v>
      </c>
      <c r="N862">
        <v>2540</v>
      </c>
      <c r="O862">
        <v>43</v>
      </c>
      <c r="P862">
        <v>1.69</v>
      </c>
      <c r="Q862">
        <v>1075</v>
      </c>
      <c r="R862">
        <v>1061</v>
      </c>
      <c r="S862">
        <v>0</v>
      </c>
      <c r="T862">
        <v>0</v>
      </c>
      <c r="U862">
        <v>98.7</v>
      </c>
      <c r="V862">
        <v>97.03</v>
      </c>
      <c r="W862">
        <v>1061</v>
      </c>
      <c r="X862">
        <v>14</v>
      </c>
      <c r="Y862">
        <v>1.65</v>
      </c>
      <c r="Z862">
        <v>2341</v>
      </c>
      <c r="AA862">
        <v>2031.99</v>
      </c>
      <c r="AB862">
        <v>86.8</v>
      </c>
      <c r="AC862">
        <v>1835</v>
      </c>
      <c r="AD862">
        <v>1821.05</v>
      </c>
      <c r="AE862">
        <v>99.24</v>
      </c>
      <c r="AF862">
        <v>13.57</v>
      </c>
      <c r="AG862">
        <v>7.6574590000000002</v>
      </c>
      <c r="AH862">
        <v>55.08</v>
      </c>
      <c r="AI862">
        <v>56.44</v>
      </c>
      <c r="AJ862" s="31">
        <f t="shared" ca="1" si="14"/>
        <v>3</v>
      </c>
      <c r="AK862" s="32">
        <v>1.646942568759852</v>
      </c>
      <c r="AL862" s="33">
        <v>31.927499999999988</v>
      </c>
      <c r="AM862" s="26">
        <v>0</v>
      </c>
      <c r="AN862" s="26">
        <v>0</v>
      </c>
      <c r="AO862" s="26">
        <v>1</v>
      </c>
      <c r="AP862" s="26">
        <v>0</v>
      </c>
      <c r="AQ862" s="26">
        <v>0</v>
      </c>
      <c r="AR862">
        <v>0</v>
      </c>
      <c r="AS862">
        <v>1</v>
      </c>
      <c r="AT862">
        <v>3</v>
      </c>
      <c r="AU862">
        <v>5</v>
      </c>
    </row>
    <row r="863" spans="1:47" x14ac:dyDescent="0.25">
      <c r="A863" s="61">
        <v>41913.75</v>
      </c>
      <c r="B863" t="s">
        <v>232</v>
      </c>
      <c r="C863" t="s">
        <v>12</v>
      </c>
      <c r="D863" t="s">
        <v>993</v>
      </c>
      <c r="E863" t="s">
        <v>316</v>
      </c>
      <c r="F863" t="s">
        <v>4911</v>
      </c>
      <c r="G863">
        <v>4</v>
      </c>
      <c r="H863">
        <v>55</v>
      </c>
      <c r="I863">
        <v>22.64</v>
      </c>
      <c r="J863">
        <v>15.76</v>
      </c>
      <c r="K863">
        <v>1026</v>
      </c>
      <c r="L863">
        <v>0</v>
      </c>
      <c r="M863">
        <v>0</v>
      </c>
      <c r="N863">
        <v>1026</v>
      </c>
      <c r="O863">
        <v>14</v>
      </c>
      <c r="P863">
        <v>1.36</v>
      </c>
      <c r="Q863">
        <v>434</v>
      </c>
      <c r="R863">
        <v>430</v>
      </c>
      <c r="S863">
        <v>0</v>
      </c>
      <c r="T863">
        <v>0</v>
      </c>
      <c r="U863">
        <v>99.08</v>
      </c>
      <c r="V863">
        <v>97.73</v>
      </c>
      <c r="W863">
        <v>430</v>
      </c>
      <c r="X863">
        <v>10</v>
      </c>
      <c r="Y863">
        <v>1.1499999999999999</v>
      </c>
      <c r="Z863">
        <v>1760</v>
      </c>
      <c r="AA863">
        <v>1723.92</v>
      </c>
      <c r="AB863">
        <v>97.95</v>
      </c>
      <c r="AC863">
        <v>2657</v>
      </c>
      <c r="AD863">
        <v>2160.94</v>
      </c>
      <c r="AE863">
        <v>81.33</v>
      </c>
      <c r="AF863">
        <v>16.760000000000002</v>
      </c>
      <c r="AG863">
        <v>9.9226519999999994</v>
      </c>
      <c r="AH863">
        <v>106.32</v>
      </c>
      <c r="AI863">
        <v>59.22</v>
      </c>
      <c r="AJ863" s="31">
        <f t="shared" ca="1" si="14"/>
        <v>3</v>
      </c>
      <c r="AK863" s="32">
        <v>1.1533759313510645</v>
      </c>
      <c r="AL863" s="33">
        <v>9.851799999999983</v>
      </c>
      <c r="AM863" s="26">
        <v>0</v>
      </c>
      <c r="AN863" s="26">
        <v>0</v>
      </c>
      <c r="AO863" s="26">
        <v>1</v>
      </c>
      <c r="AP863" s="26">
        <v>0</v>
      </c>
      <c r="AQ863" s="26">
        <v>0</v>
      </c>
      <c r="AR863">
        <v>0</v>
      </c>
      <c r="AS863">
        <v>1</v>
      </c>
      <c r="AT863">
        <v>0</v>
      </c>
      <c r="AU863">
        <v>1</v>
      </c>
    </row>
    <row r="864" spans="1:47" x14ac:dyDescent="0.25">
      <c r="A864" s="61">
        <v>41913.75</v>
      </c>
      <c r="B864" t="s">
        <v>232</v>
      </c>
      <c r="C864" t="s">
        <v>12</v>
      </c>
      <c r="D864" t="s">
        <v>478</v>
      </c>
      <c r="E864" t="s">
        <v>316</v>
      </c>
      <c r="F864" t="s">
        <v>501</v>
      </c>
      <c r="G864">
        <v>4</v>
      </c>
      <c r="H864">
        <v>55</v>
      </c>
      <c r="I864">
        <v>22.11</v>
      </c>
      <c r="J864">
        <v>14.9</v>
      </c>
      <c r="K864">
        <v>3018</v>
      </c>
      <c r="L864">
        <v>0</v>
      </c>
      <c r="M864">
        <v>0</v>
      </c>
      <c r="N864">
        <v>3018</v>
      </c>
      <c r="O864">
        <v>36</v>
      </c>
      <c r="P864">
        <v>1.19</v>
      </c>
      <c r="Q864">
        <v>1317</v>
      </c>
      <c r="R864">
        <v>1297</v>
      </c>
      <c r="S864">
        <v>4</v>
      </c>
      <c r="T864">
        <v>0.30487809999999999</v>
      </c>
      <c r="U864">
        <v>98.48</v>
      </c>
      <c r="V864">
        <v>97.31</v>
      </c>
      <c r="W864">
        <v>1297</v>
      </c>
      <c r="X864">
        <v>26</v>
      </c>
      <c r="Y864">
        <v>2.04</v>
      </c>
      <c r="Z864">
        <v>1528</v>
      </c>
      <c r="AA864">
        <v>1526.01</v>
      </c>
      <c r="AB864">
        <v>99.87</v>
      </c>
      <c r="AC864">
        <v>1504</v>
      </c>
      <c r="AD864">
        <v>1502.95</v>
      </c>
      <c r="AE864">
        <v>99.93</v>
      </c>
      <c r="AF864">
        <v>19.02</v>
      </c>
      <c r="AG864">
        <v>8.8839780000000008</v>
      </c>
      <c r="AH864">
        <v>127.67</v>
      </c>
      <c r="AI864">
        <v>46.7</v>
      </c>
      <c r="AJ864" s="31">
        <f t="shared" ca="1" si="14"/>
        <v>3</v>
      </c>
      <c r="AK864" s="32">
        <v>2.040912444856116</v>
      </c>
      <c r="AL864" s="33">
        <v>35.427299999999967</v>
      </c>
      <c r="AM864" s="26">
        <v>0</v>
      </c>
      <c r="AN864" s="26">
        <v>0</v>
      </c>
      <c r="AO864" s="26">
        <v>2</v>
      </c>
      <c r="AP864" s="26">
        <v>0</v>
      </c>
      <c r="AQ864" s="26">
        <v>0</v>
      </c>
      <c r="AR864">
        <v>1</v>
      </c>
      <c r="AS864">
        <v>1</v>
      </c>
      <c r="AT864">
        <v>2</v>
      </c>
      <c r="AU864">
        <v>6</v>
      </c>
    </row>
    <row r="865" spans="1:47" x14ac:dyDescent="0.25">
      <c r="A865" s="61">
        <v>41913.75</v>
      </c>
      <c r="B865" t="s">
        <v>232</v>
      </c>
      <c r="C865" t="s">
        <v>12</v>
      </c>
      <c r="D865" t="s">
        <v>348</v>
      </c>
      <c r="E865" t="s">
        <v>316</v>
      </c>
      <c r="F865" t="s">
        <v>349</v>
      </c>
      <c r="G865">
        <v>3</v>
      </c>
      <c r="H865">
        <v>39</v>
      </c>
      <c r="I865">
        <v>16.760000000000002</v>
      </c>
      <c r="J865">
        <v>10.66</v>
      </c>
      <c r="K865">
        <v>1533</v>
      </c>
      <c r="L865">
        <v>0</v>
      </c>
      <c r="M865">
        <v>0</v>
      </c>
      <c r="N865">
        <v>1533</v>
      </c>
      <c r="O865">
        <v>15</v>
      </c>
      <c r="P865">
        <v>0.98</v>
      </c>
      <c r="Q865">
        <v>671</v>
      </c>
      <c r="R865">
        <v>665</v>
      </c>
      <c r="S865">
        <v>0</v>
      </c>
      <c r="T865">
        <v>0</v>
      </c>
      <c r="U865">
        <v>99.11</v>
      </c>
      <c r="V865">
        <v>98.14</v>
      </c>
      <c r="W865">
        <v>665</v>
      </c>
      <c r="X865">
        <v>28</v>
      </c>
      <c r="Y865">
        <v>3.97</v>
      </c>
      <c r="Z865">
        <v>562</v>
      </c>
      <c r="AA865">
        <v>562</v>
      </c>
      <c r="AB865">
        <v>100</v>
      </c>
      <c r="AC865">
        <v>607</v>
      </c>
      <c r="AD865">
        <v>602.99</v>
      </c>
      <c r="AE865">
        <v>99.34</v>
      </c>
      <c r="AF865">
        <v>8.8800000000000008</v>
      </c>
      <c r="AG865">
        <v>2.8784529999999999</v>
      </c>
      <c r="AH865">
        <v>83.33</v>
      </c>
      <c r="AI865">
        <v>32.4</v>
      </c>
      <c r="AJ865" s="31">
        <f t="shared" ca="1" si="14"/>
        <v>3</v>
      </c>
      <c r="AK865" s="32">
        <v>3.9660618422357254</v>
      </c>
      <c r="AL865" s="33">
        <v>12.480599999999997</v>
      </c>
      <c r="AM865" s="26">
        <v>0</v>
      </c>
      <c r="AN865" s="26">
        <v>0</v>
      </c>
      <c r="AO865" s="26">
        <v>1</v>
      </c>
      <c r="AP865" s="26">
        <v>3</v>
      </c>
      <c r="AQ865" s="26">
        <v>1</v>
      </c>
      <c r="AR865">
        <v>1</v>
      </c>
      <c r="AS865">
        <v>0</v>
      </c>
      <c r="AT865">
        <v>7</v>
      </c>
      <c r="AU865">
        <v>5</v>
      </c>
    </row>
    <row r="866" spans="1:47" x14ac:dyDescent="0.25">
      <c r="A866" s="61">
        <v>41913.75</v>
      </c>
      <c r="B866" t="s">
        <v>232</v>
      </c>
      <c r="C866" t="s">
        <v>14</v>
      </c>
      <c r="D866" t="s">
        <v>490</v>
      </c>
      <c r="E866" t="s">
        <v>316</v>
      </c>
      <c r="F866" t="s">
        <v>491</v>
      </c>
      <c r="G866">
        <v>2</v>
      </c>
      <c r="H866">
        <v>23</v>
      </c>
      <c r="I866">
        <v>8</v>
      </c>
      <c r="J866">
        <v>3.63</v>
      </c>
      <c r="K866">
        <v>970</v>
      </c>
      <c r="L866">
        <v>0</v>
      </c>
      <c r="M866">
        <v>0</v>
      </c>
      <c r="N866">
        <v>970</v>
      </c>
      <c r="O866">
        <v>1</v>
      </c>
      <c r="P866">
        <v>0.1</v>
      </c>
      <c r="Q866">
        <v>270</v>
      </c>
      <c r="R866">
        <v>268</v>
      </c>
      <c r="S866">
        <v>0</v>
      </c>
      <c r="T866">
        <v>0</v>
      </c>
      <c r="U866">
        <v>99.26</v>
      </c>
      <c r="V866">
        <v>99.16</v>
      </c>
      <c r="W866">
        <v>268</v>
      </c>
      <c r="X866">
        <v>9</v>
      </c>
      <c r="Y866">
        <v>3.38</v>
      </c>
      <c r="Z866">
        <v>36</v>
      </c>
      <c r="AA866">
        <v>35</v>
      </c>
      <c r="AB866">
        <v>97.22</v>
      </c>
      <c r="AC866">
        <v>34</v>
      </c>
      <c r="AD866">
        <v>33</v>
      </c>
      <c r="AE866">
        <v>97.06</v>
      </c>
      <c r="AF866">
        <v>5.01</v>
      </c>
      <c r="AG866">
        <v>3.1833330000000002</v>
      </c>
      <c r="AH866">
        <v>138.16</v>
      </c>
      <c r="AI866">
        <v>63.53</v>
      </c>
      <c r="AJ866" s="31">
        <f t="shared" ca="1" si="14"/>
        <v>3</v>
      </c>
      <c r="AK866" s="32">
        <v>3.3834586466165413</v>
      </c>
      <c r="AL866" s="33">
        <v>2.2680000000000091</v>
      </c>
      <c r="AM866" s="26">
        <v>0</v>
      </c>
      <c r="AN866" s="26">
        <v>0</v>
      </c>
      <c r="AO866" s="26">
        <v>1</v>
      </c>
      <c r="AP866" s="26">
        <v>0</v>
      </c>
      <c r="AQ866" s="26">
        <v>0</v>
      </c>
      <c r="AR866">
        <v>1</v>
      </c>
      <c r="AS866">
        <v>0</v>
      </c>
      <c r="AT866">
        <v>2</v>
      </c>
      <c r="AU866">
        <v>0</v>
      </c>
    </row>
    <row r="867" spans="1:47" x14ac:dyDescent="0.25">
      <c r="A867" s="61">
        <v>41913.75</v>
      </c>
      <c r="B867" t="s">
        <v>232</v>
      </c>
      <c r="C867" t="s">
        <v>14</v>
      </c>
      <c r="D867" t="s">
        <v>924</v>
      </c>
      <c r="E867" t="s">
        <v>316</v>
      </c>
      <c r="F867" t="s">
        <v>1312</v>
      </c>
      <c r="G867">
        <v>2</v>
      </c>
      <c r="H867">
        <v>23</v>
      </c>
      <c r="I867">
        <v>10.56</v>
      </c>
      <c r="J867">
        <v>5.84</v>
      </c>
      <c r="K867">
        <v>341</v>
      </c>
      <c r="L867">
        <v>0</v>
      </c>
      <c r="M867">
        <v>0</v>
      </c>
      <c r="N867">
        <v>341</v>
      </c>
      <c r="O867">
        <v>5</v>
      </c>
      <c r="P867">
        <v>1.47</v>
      </c>
      <c r="Q867">
        <v>122</v>
      </c>
      <c r="R867">
        <v>117</v>
      </c>
      <c r="S867">
        <v>0</v>
      </c>
      <c r="T867">
        <v>0</v>
      </c>
      <c r="U867">
        <v>95.9</v>
      </c>
      <c r="V867">
        <v>94.49</v>
      </c>
      <c r="W867">
        <v>117</v>
      </c>
      <c r="X867">
        <v>3</v>
      </c>
      <c r="Y867">
        <v>2.59</v>
      </c>
      <c r="Z867">
        <v>34</v>
      </c>
      <c r="AA867">
        <v>34</v>
      </c>
      <c r="AB867">
        <v>100</v>
      </c>
      <c r="AC867">
        <v>33</v>
      </c>
      <c r="AD867">
        <v>33</v>
      </c>
      <c r="AE867">
        <v>100</v>
      </c>
      <c r="AF867">
        <v>1.49</v>
      </c>
      <c r="AG867">
        <v>0</v>
      </c>
      <c r="AH867">
        <v>25.49</v>
      </c>
      <c r="AI867">
        <v>0</v>
      </c>
      <c r="AJ867" s="31">
        <f t="shared" ca="1" si="14"/>
        <v>3</v>
      </c>
      <c r="AK867" s="32">
        <v>2.5862068965517242</v>
      </c>
      <c r="AL867" s="33">
        <v>6.7222000000000062</v>
      </c>
      <c r="AM867" s="26">
        <v>0</v>
      </c>
      <c r="AN867" s="26">
        <v>1</v>
      </c>
      <c r="AO867" s="26">
        <v>2</v>
      </c>
      <c r="AP867" s="26">
        <v>0</v>
      </c>
      <c r="AQ867" s="26">
        <v>1</v>
      </c>
      <c r="AR867">
        <v>0</v>
      </c>
      <c r="AS867">
        <v>1</v>
      </c>
      <c r="AT867">
        <v>0</v>
      </c>
      <c r="AU867">
        <v>1</v>
      </c>
    </row>
    <row r="868" spans="1:47" x14ac:dyDescent="0.25">
      <c r="A868" s="61">
        <v>41913.791666666664</v>
      </c>
      <c r="B868" t="s">
        <v>232</v>
      </c>
      <c r="C868" t="s">
        <v>12</v>
      </c>
      <c r="D868" t="s">
        <v>458</v>
      </c>
      <c r="E868" t="s">
        <v>316</v>
      </c>
      <c r="F868" t="s">
        <v>460</v>
      </c>
      <c r="G868">
        <v>4</v>
      </c>
      <c r="H868">
        <v>55</v>
      </c>
      <c r="I868">
        <v>20.88</v>
      </c>
      <c r="J868">
        <v>14.04</v>
      </c>
      <c r="K868">
        <v>1546</v>
      </c>
      <c r="L868">
        <v>0</v>
      </c>
      <c r="M868">
        <v>0</v>
      </c>
      <c r="N868">
        <v>1546</v>
      </c>
      <c r="O868">
        <v>23</v>
      </c>
      <c r="P868">
        <v>1.49</v>
      </c>
      <c r="Q868">
        <v>662</v>
      </c>
      <c r="R868">
        <v>645</v>
      </c>
      <c r="S868">
        <v>0</v>
      </c>
      <c r="T868">
        <v>0</v>
      </c>
      <c r="U868">
        <v>97.43</v>
      </c>
      <c r="V868">
        <v>95.98</v>
      </c>
      <c r="W868">
        <v>645</v>
      </c>
      <c r="X868">
        <v>13</v>
      </c>
      <c r="Y868">
        <v>2.0099999999999998</v>
      </c>
      <c r="Z868">
        <v>2442</v>
      </c>
      <c r="AA868">
        <v>2439.0700000000002</v>
      </c>
      <c r="AB868">
        <v>99.88</v>
      </c>
      <c r="AC868">
        <v>2444</v>
      </c>
      <c r="AD868">
        <v>2441.0700000000002</v>
      </c>
      <c r="AE868">
        <v>99.88</v>
      </c>
      <c r="AF868">
        <v>12.51</v>
      </c>
      <c r="AG868">
        <v>4.9000000000000004</v>
      </c>
      <c r="AH868">
        <v>89.11</v>
      </c>
      <c r="AI868">
        <v>39.17</v>
      </c>
      <c r="AJ868" s="31">
        <f t="shared" ca="1" si="14"/>
        <v>3</v>
      </c>
      <c r="AK868" s="32">
        <v>2.009273570324575</v>
      </c>
      <c r="AL868" s="33">
        <v>26.612399999999976</v>
      </c>
      <c r="AM868" s="26">
        <v>0</v>
      </c>
      <c r="AN868" s="26">
        <v>0</v>
      </c>
      <c r="AO868" s="26">
        <v>2</v>
      </c>
      <c r="AP868" s="26">
        <v>0</v>
      </c>
      <c r="AQ868" s="26">
        <v>0</v>
      </c>
      <c r="AR868">
        <v>1</v>
      </c>
      <c r="AS868">
        <v>1</v>
      </c>
      <c r="AT868">
        <v>1</v>
      </c>
      <c r="AU868">
        <v>5</v>
      </c>
    </row>
    <row r="869" spans="1:47" x14ac:dyDescent="0.25">
      <c r="A869" s="61">
        <v>41913.791666666664</v>
      </c>
      <c r="B869" t="s">
        <v>232</v>
      </c>
      <c r="C869" t="s">
        <v>12</v>
      </c>
      <c r="D869" t="s">
        <v>841</v>
      </c>
      <c r="E869" t="s">
        <v>316</v>
      </c>
      <c r="F869" t="s">
        <v>843</v>
      </c>
      <c r="G869">
        <v>2</v>
      </c>
      <c r="H869">
        <v>23</v>
      </c>
      <c r="I869">
        <v>9.9</v>
      </c>
      <c r="J869">
        <v>5.08</v>
      </c>
      <c r="K869">
        <v>537</v>
      </c>
      <c r="L869">
        <v>0</v>
      </c>
      <c r="M869">
        <v>0</v>
      </c>
      <c r="N869">
        <v>537</v>
      </c>
      <c r="O869">
        <v>43</v>
      </c>
      <c r="P869">
        <v>8.01</v>
      </c>
      <c r="Q869">
        <v>125</v>
      </c>
      <c r="R869">
        <v>124</v>
      </c>
      <c r="S869">
        <v>0</v>
      </c>
      <c r="T869">
        <v>0</v>
      </c>
      <c r="U869">
        <v>99.2</v>
      </c>
      <c r="V869">
        <v>91.25</v>
      </c>
      <c r="W869">
        <v>124</v>
      </c>
      <c r="X869">
        <v>2</v>
      </c>
      <c r="Y869">
        <v>1.65</v>
      </c>
      <c r="Z869">
        <v>162</v>
      </c>
      <c r="AA869">
        <v>161</v>
      </c>
      <c r="AB869">
        <v>99.38</v>
      </c>
      <c r="AC869">
        <v>158</v>
      </c>
      <c r="AD869">
        <v>158</v>
      </c>
      <c r="AE869">
        <v>100</v>
      </c>
      <c r="AF869">
        <v>2.19</v>
      </c>
      <c r="AG869">
        <v>0.17777780000000001</v>
      </c>
      <c r="AH869">
        <v>43.05</v>
      </c>
      <c r="AI869">
        <v>8.1199999999999992</v>
      </c>
      <c r="AJ869" s="31">
        <f t="shared" ca="1" si="14"/>
        <v>3</v>
      </c>
      <c r="AK869" s="32">
        <v>1.6528925619834711</v>
      </c>
      <c r="AL869" s="33">
        <v>10.9375</v>
      </c>
      <c r="AM869" s="26">
        <v>0</v>
      </c>
      <c r="AN869" s="26">
        <v>1</v>
      </c>
      <c r="AO869" s="26">
        <v>2</v>
      </c>
      <c r="AP869" s="26">
        <v>0</v>
      </c>
      <c r="AQ869" s="26">
        <v>2</v>
      </c>
      <c r="AR869">
        <v>0</v>
      </c>
      <c r="AS869">
        <v>1</v>
      </c>
      <c r="AT869">
        <v>0</v>
      </c>
      <c r="AU869">
        <v>2</v>
      </c>
    </row>
    <row r="870" spans="1:47" x14ac:dyDescent="0.25">
      <c r="A870" s="61">
        <v>41913.791666666664</v>
      </c>
      <c r="B870" t="s">
        <v>232</v>
      </c>
      <c r="C870" t="s">
        <v>12</v>
      </c>
      <c r="D870" t="s">
        <v>900</v>
      </c>
      <c r="E870" t="s">
        <v>316</v>
      </c>
      <c r="F870" t="s">
        <v>902</v>
      </c>
      <c r="G870">
        <v>6</v>
      </c>
      <c r="H870">
        <v>79</v>
      </c>
      <c r="I870">
        <v>34.69</v>
      </c>
      <c r="J870">
        <v>26.44</v>
      </c>
      <c r="K870">
        <v>8157</v>
      </c>
      <c r="L870">
        <v>0</v>
      </c>
      <c r="M870">
        <v>0</v>
      </c>
      <c r="N870">
        <v>8157</v>
      </c>
      <c r="O870">
        <v>48</v>
      </c>
      <c r="P870">
        <v>0.59</v>
      </c>
      <c r="Q870">
        <v>3495</v>
      </c>
      <c r="R870">
        <v>3387</v>
      </c>
      <c r="S870">
        <v>92</v>
      </c>
      <c r="T870">
        <v>2.630074</v>
      </c>
      <c r="U870">
        <v>96.91</v>
      </c>
      <c r="V870">
        <v>96.34</v>
      </c>
      <c r="W870">
        <v>3387</v>
      </c>
      <c r="X870">
        <v>25</v>
      </c>
      <c r="Y870">
        <v>0.73</v>
      </c>
      <c r="Z870">
        <v>1381</v>
      </c>
      <c r="AA870">
        <v>1372.99</v>
      </c>
      <c r="AB870">
        <v>99.42</v>
      </c>
      <c r="AC870">
        <v>1427</v>
      </c>
      <c r="AD870">
        <v>1416.01</v>
      </c>
      <c r="AE870">
        <v>99.23</v>
      </c>
      <c r="AF870">
        <v>45.36</v>
      </c>
      <c r="AG870">
        <v>32.022219999999997</v>
      </c>
      <c r="AH870">
        <v>171.54</v>
      </c>
      <c r="AI870">
        <v>70.599999999999994</v>
      </c>
      <c r="AJ870" s="31">
        <f t="shared" ca="1" si="14"/>
        <v>3</v>
      </c>
      <c r="AK870" s="32">
        <v>0.7288587238558375</v>
      </c>
      <c r="AL870" s="33">
        <v>127.91699999999987</v>
      </c>
      <c r="AM870" s="26">
        <v>0</v>
      </c>
      <c r="AN870" s="26">
        <v>0</v>
      </c>
      <c r="AO870" s="26">
        <v>1</v>
      </c>
      <c r="AP870" s="26">
        <v>0</v>
      </c>
      <c r="AQ870" s="26">
        <v>0</v>
      </c>
      <c r="AR870">
        <v>0</v>
      </c>
      <c r="AS870">
        <v>1</v>
      </c>
      <c r="AT870">
        <v>0</v>
      </c>
      <c r="AU870">
        <v>3</v>
      </c>
    </row>
    <row r="871" spans="1:47" x14ac:dyDescent="0.25">
      <c r="A871" s="61">
        <v>41913.791666666664</v>
      </c>
      <c r="B871" t="s">
        <v>232</v>
      </c>
      <c r="C871" t="s">
        <v>12</v>
      </c>
      <c r="D871" t="s">
        <v>736</v>
      </c>
      <c r="E871" t="s">
        <v>316</v>
      </c>
      <c r="F871" t="s">
        <v>4825</v>
      </c>
      <c r="G871">
        <v>6</v>
      </c>
      <c r="H871">
        <v>87</v>
      </c>
      <c r="I871">
        <v>32.75</v>
      </c>
      <c r="J871">
        <v>24.63</v>
      </c>
      <c r="K871">
        <v>3575</v>
      </c>
      <c r="L871">
        <v>0</v>
      </c>
      <c r="M871">
        <v>0</v>
      </c>
      <c r="N871">
        <v>3575</v>
      </c>
      <c r="O871">
        <v>17</v>
      </c>
      <c r="P871">
        <v>0.48</v>
      </c>
      <c r="Q871">
        <v>1667</v>
      </c>
      <c r="R871">
        <v>1654</v>
      </c>
      <c r="S871">
        <v>0</v>
      </c>
      <c r="T871">
        <v>0</v>
      </c>
      <c r="U871">
        <v>99.22</v>
      </c>
      <c r="V871">
        <v>98.74</v>
      </c>
      <c r="W871">
        <v>1654</v>
      </c>
      <c r="X871">
        <v>32</v>
      </c>
      <c r="Y871">
        <v>2.02</v>
      </c>
      <c r="Z871">
        <v>1144</v>
      </c>
      <c r="AA871">
        <v>1118.95</v>
      </c>
      <c r="AB871">
        <v>97.81</v>
      </c>
      <c r="AC871">
        <v>1067</v>
      </c>
      <c r="AD871">
        <v>1050.99</v>
      </c>
      <c r="AE871">
        <v>98.5</v>
      </c>
      <c r="AF871">
        <v>20.72</v>
      </c>
      <c r="AG871">
        <v>6.75</v>
      </c>
      <c r="AH871">
        <v>84.11</v>
      </c>
      <c r="AI871">
        <v>32.58</v>
      </c>
      <c r="AJ871" s="31">
        <f t="shared" ca="1" si="14"/>
        <v>3</v>
      </c>
      <c r="AK871" s="32">
        <v>2.0176035913343928</v>
      </c>
      <c r="AL871" s="33">
        <v>21.004200000000086</v>
      </c>
      <c r="AM871" s="26">
        <v>0</v>
      </c>
      <c r="AN871" s="26">
        <v>0</v>
      </c>
      <c r="AO871" s="26">
        <v>1</v>
      </c>
      <c r="AP871" s="26">
        <v>0</v>
      </c>
      <c r="AQ871" s="26">
        <v>0</v>
      </c>
      <c r="AR871">
        <v>1</v>
      </c>
      <c r="AS871">
        <v>0</v>
      </c>
      <c r="AT871">
        <v>1</v>
      </c>
      <c r="AU871">
        <v>0</v>
      </c>
    </row>
    <row r="872" spans="1:47" x14ac:dyDescent="0.25">
      <c r="A872" s="61">
        <v>41913.791666666664</v>
      </c>
      <c r="B872" t="s">
        <v>232</v>
      </c>
      <c r="C872" t="s">
        <v>12</v>
      </c>
      <c r="D872" t="s">
        <v>736</v>
      </c>
      <c r="E872" t="s">
        <v>316</v>
      </c>
      <c r="F872" t="s">
        <v>4827</v>
      </c>
      <c r="G872">
        <v>4</v>
      </c>
      <c r="H872">
        <v>55</v>
      </c>
      <c r="I872">
        <v>21.92</v>
      </c>
      <c r="J872">
        <v>14.9</v>
      </c>
      <c r="K872">
        <v>811</v>
      </c>
      <c r="L872">
        <v>0</v>
      </c>
      <c r="M872">
        <v>0</v>
      </c>
      <c r="N872">
        <v>811</v>
      </c>
      <c r="O872">
        <v>6</v>
      </c>
      <c r="P872">
        <v>0.74</v>
      </c>
      <c r="Q872">
        <v>433</v>
      </c>
      <c r="R872">
        <v>426</v>
      </c>
      <c r="S872">
        <v>0</v>
      </c>
      <c r="T872">
        <v>0</v>
      </c>
      <c r="U872">
        <v>98.38</v>
      </c>
      <c r="V872">
        <v>97.65</v>
      </c>
      <c r="W872">
        <v>426</v>
      </c>
      <c r="X872">
        <v>12</v>
      </c>
      <c r="Y872">
        <v>2.4700000000000002</v>
      </c>
      <c r="Z872">
        <v>192</v>
      </c>
      <c r="AA872">
        <v>168</v>
      </c>
      <c r="AB872">
        <v>87.5</v>
      </c>
      <c r="AC872">
        <v>245</v>
      </c>
      <c r="AD872">
        <v>226.99</v>
      </c>
      <c r="AE872">
        <v>92.65</v>
      </c>
      <c r="AF872">
        <v>6.49</v>
      </c>
      <c r="AG872">
        <v>0.3</v>
      </c>
      <c r="AH872">
        <v>43.55</v>
      </c>
      <c r="AI872">
        <v>4.62</v>
      </c>
      <c r="AJ872" s="31">
        <f t="shared" ca="1" si="14"/>
        <v>3</v>
      </c>
      <c r="AK872" s="32">
        <v>2.4742778201612405</v>
      </c>
      <c r="AL872" s="33">
        <v>10.175499999999976</v>
      </c>
      <c r="AM872" s="26">
        <v>0</v>
      </c>
      <c r="AN872" s="26">
        <v>0</v>
      </c>
      <c r="AO872" s="26">
        <v>2</v>
      </c>
      <c r="AP872" s="26">
        <v>0</v>
      </c>
      <c r="AQ872" s="26">
        <v>0</v>
      </c>
      <c r="AR872">
        <v>1</v>
      </c>
      <c r="AS872">
        <v>1</v>
      </c>
      <c r="AT872">
        <v>1</v>
      </c>
      <c r="AU872">
        <v>1</v>
      </c>
    </row>
    <row r="873" spans="1:47" x14ac:dyDescent="0.25">
      <c r="A873" s="61">
        <v>41913.791666666664</v>
      </c>
      <c r="B873" t="s">
        <v>232</v>
      </c>
      <c r="C873" t="s">
        <v>12</v>
      </c>
      <c r="D873" t="s">
        <v>736</v>
      </c>
      <c r="E873" t="s">
        <v>316</v>
      </c>
      <c r="F873" t="s">
        <v>4829</v>
      </c>
      <c r="G873">
        <v>4</v>
      </c>
      <c r="H873">
        <v>55</v>
      </c>
      <c r="I873">
        <v>22.95</v>
      </c>
      <c r="J873">
        <v>15.76</v>
      </c>
      <c r="K873">
        <v>588</v>
      </c>
      <c r="L873">
        <v>0</v>
      </c>
      <c r="M873">
        <v>0</v>
      </c>
      <c r="N873">
        <v>588</v>
      </c>
      <c r="O873">
        <v>5</v>
      </c>
      <c r="P873">
        <v>0.85</v>
      </c>
      <c r="Q873">
        <v>267</v>
      </c>
      <c r="R873">
        <v>264</v>
      </c>
      <c r="S873">
        <v>0</v>
      </c>
      <c r="T873">
        <v>0</v>
      </c>
      <c r="U873">
        <v>98.88</v>
      </c>
      <c r="V873">
        <v>98.04</v>
      </c>
      <c r="W873">
        <v>264</v>
      </c>
      <c r="X873">
        <v>6</v>
      </c>
      <c r="Y873">
        <v>2.23</v>
      </c>
      <c r="Z873">
        <v>343</v>
      </c>
      <c r="AA873">
        <v>309.01</v>
      </c>
      <c r="AB873">
        <v>90.09</v>
      </c>
      <c r="AC873">
        <v>342</v>
      </c>
      <c r="AD873">
        <v>313.99</v>
      </c>
      <c r="AE873">
        <v>91.81</v>
      </c>
      <c r="AF873">
        <v>3.27</v>
      </c>
      <c r="AG873">
        <v>0.55555560000000004</v>
      </c>
      <c r="AH873">
        <v>20.76</v>
      </c>
      <c r="AI873">
        <v>16.98</v>
      </c>
      <c r="AJ873" s="31">
        <f t="shared" ca="1" si="14"/>
        <v>3</v>
      </c>
      <c r="AK873" s="32">
        <v>2.2306491188935977</v>
      </c>
      <c r="AL873" s="33">
        <v>5.2331999999999832</v>
      </c>
      <c r="AM873" s="26">
        <v>0</v>
      </c>
      <c r="AN873" s="26">
        <v>0</v>
      </c>
      <c r="AO873" s="26">
        <v>1</v>
      </c>
      <c r="AP873" s="26">
        <v>0</v>
      </c>
      <c r="AQ873" s="26">
        <v>0</v>
      </c>
      <c r="AR873">
        <v>1</v>
      </c>
      <c r="AS873">
        <v>0</v>
      </c>
      <c r="AT873">
        <v>1</v>
      </c>
      <c r="AU873">
        <v>1</v>
      </c>
    </row>
    <row r="874" spans="1:47" x14ac:dyDescent="0.25">
      <c r="A874" s="61">
        <v>41913.791666666664</v>
      </c>
      <c r="B874" t="s">
        <v>232</v>
      </c>
      <c r="C874" t="s">
        <v>12</v>
      </c>
      <c r="D874" t="s">
        <v>783</v>
      </c>
      <c r="E874" t="s">
        <v>316</v>
      </c>
      <c r="F874" t="s">
        <v>784</v>
      </c>
      <c r="G874">
        <v>2</v>
      </c>
      <c r="H874">
        <v>23</v>
      </c>
      <c r="I874">
        <v>10.86</v>
      </c>
      <c r="J874">
        <v>5.84</v>
      </c>
      <c r="K874">
        <v>1905</v>
      </c>
      <c r="L874">
        <v>0</v>
      </c>
      <c r="M874">
        <v>0</v>
      </c>
      <c r="N874">
        <v>1905</v>
      </c>
      <c r="O874">
        <v>8</v>
      </c>
      <c r="P874">
        <v>0.42</v>
      </c>
      <c r="Q874">
        <v>962</v>
      </c>
      <c r="R874">
        <v>935</v>
      </c>
      <c r="S874">
        <v>22</v>
      </c>
      <c r="T874">
        <v>2.286902</v>
      </c>
      <c r="U874">
        <v>97.19</v>
      </c>
      <c r="V874">
        <v>96.78</v>
      </c>
      <c r="W874">
        <v>935</v>
      </c>
      <c r="X874">
        <v>6</v>
      </c>
      <c r="Y874">
        <v>0.65</v>
      </c>
      <c r="Z874">
        <v>116</v>
      </c>
      <c r="AA874">
        <v>111</v>
      </c>
      <c r="AB874">
        <v>95.69</v>
      </c>
      <c r="AC874">
        <v>121</v>
      </c>
      <c r="AD874">
        <v>113</v>
      </c>
      <c r="AE874">
        <v>93.39</v>
      </c>
      <c r="AF874">
        <v>10.69</v>
      </c>
      <c r="AG874">
        <v>7.7444439999999997</v>
      </c>
      <c r="AH874">
        <v>182.97</v>
      </c>
      <c r="AI874">
        <v>72.45</v>
      </c>
      <c r="AJ874" s="31">
        <f t="shared" ca="1" si="14"/>
        <v>3</v>
      </c>
      <c r="AK874" s="32">
        <v>0.64034151547491991</v>
      </c>
      <c r="AL874" s="33">
        <v>30.976399999999991</v>
      </c>
      <c r="AM874" s="26">
        <v>0</v>
      </c>
      <c r="AN874" s="26">
        <v>0</v>
      </c>
      <c r="AO874" s="26">
        <v>1</v>
      </c>
      <c r="AP874" s="26">
        <v>0</v>
      </c>
      <c r="AQ874" s="26">
        <v>0</v>
      </c>
      <c r="AR874">
        <v>0</v>
      </c>
      <c r="AS874">
        <v>1</v>
      </c>
      <c r="AT874">
        <v>0</v>
      </c>
      <c r="AU874">
        <v>3</v>
      </c>
    </row>
    <row r="875" spans="1:47" x14ac:dyDescent="0.25">
      <c r="A875" s="61">
        <v>41913.791666666664</v>
      </c>
      <c r="B875" t="s">
        <v>232</v>
      </c>
      <c r="C875" t="s">
        <v>12</v>
      </c>
      <c r="D875" t="s">
        <v>680</v>
      </c>
      <c r="E875" t="s">
        <v>316</v>
      </c>
      <c r="F875" t="s">
        <v>4861</v>
      </c>
      <c r="G875">
        <v>3</v>
      </c>
      <c r="H875">
        <v>48.89</v>
      </c>
      <c r="I875">
        <v>18.61</v>
      </c>
      <c r="J875">
        <v>12.33</v>
      </c>
      <c r="K875">
        <v>3805</v>
      </c>
      <c r="L875">
        <v>0</v>
      </c>
      <c r="M875">
        <v>0</v>
      </c>
      <c r="N875">
        <v>3805</v>
      </c>
      <c r="O875">
        <v>18</v>
      </c>
      <c r="P875">
        <v>0.47</v>
      </c>
      <c r="Q875">
        <v>1190</v>
      </c>
      <c r="R875">
        <v>1174</v>
      </c>
      <c r="S875">
        <v>0</v>
      </c>
      <c r="T875">
        <v>0</v>
      </c>
      <c r="U875">
        <v>98.66</v>
      </c>
      <c r="V875">
        <v>98.2</v>
      </c>
      <c r="W875">
        <v>1174</v>
      </c>
      <c r="X875">
        <v>36</v>
      </c>
      <c r="Y875">
        <v>3.34</v>
      </c>
      <c r="Z875">
        <v>5489</v>
      </c>
      <c r="AA875">
        <v>5452.22</v>
      </c>
      <c r="AB875">
        <v>99.33</v>
      </c>
      <c r="AC875">
        <v>5401</v>
      </c>
      <c r="AD875">
        <v>5357.25</v>
      </c>
      <c r="AE875">
        <v>99.19</v>
      </c>
      <c r="AF875">
        <v>14.69</v>
      </c>
      <c r="AG875">
        <v>10.79444</v>
      </c>
      <c r="AH875">
        <v>119.18</v>
      </c>
      <c r="AI875">
        <v>73.459999999999994</v>
      </c>
      <c r="AJ875" s="31">
        <f t="shared" ca="1" si="14"/>
        <v>3</v>
      </c>
      <c r="AK875" s="32">
        <v>3.3363298518113496</v>
      </c>
      <c r="AL875" s="33">
        <v>21.41999999999997</v>
      </c>
      <c r="AM875" s="26">
        <v>0</v>
      </c>
      <c r="AN875" s="26">
        <v>0</v>
      </c>
      <c r="AO875" s="26">
        <v>1</v>
      </c>
      <c r="AP875" s="26">
        <v>0</v>
      </c>
      <c r="AQ875" s="26">
        <v>0</v>
      </c>
      <c r="AR875">
        <v>1</v>
      </c>
      <c r="AS875">
        <v>0</v>
      </c>
      <c r="AT875">
        <v>1</v>
      </c>
      <c r="AU875">
        <v>0</v>
      </c>
    </row>
    <row r="876" spans="1:47" x14ac:dyDescent="0.25">
      <c r="A876" s="61">
        <v>41913.791666666664</v>
      </c>
      <c r="B876" t="s">
        <v>232</v>
      </c>
      <c r="C876" t="s">
        <v>12</v>
      </c>
      <c r="D876" t="s">
        <v>680</v>
      </c>
      <c r="E876" t="s">
        <v>316</v>
      </c>
      <c r="F876" t="s">
        <v>681</v>
      </c>
      <c r="G876">
        <v>3</v>
      </c>
      <c r="H876">
        <v>48.89</v>
      </c>
      <c r="I876">
        <v>18.760000000000002</v>
      </c>
      <c r="J876">
        <v>12.33</v>
      </c>
      <c r="K876">
        <v>5550</v>
      </c>
      <c r="L876">
        <v>0</v>
      </c>
      <c r="M876">
        <v>0</v>
      </c>
      <c r="N876">
        <v>5550</v>
      </c>
      <c r="O876">
        <v>22</v>
      </c>
      <c r="P876">
        <v>0.4</v>
      </c>
      <c r="Q876">
        <v>1602</v>
      </c>
      <c r="R876">
        <v>1576</v>
      </c>
      <c r="S876">
        <v>3</v>
      </c>
      <c r="T876">
        <v>0.18738289999999999</v>
      </c>
      <c r="U876">
        <v>98.38</v>
      </c>
      <c r="V876">
        <v>97.99</v>
      </c>
      <c r="W876">
        <v>1576</v>
      </c>
      <c r="X876">
        <v>46</v>
      </c>
      <c r="Y876">
        <v>2.83</v>
      </c>
      <c r="Z876">
        <v>3345</v>
      </c>
      <c r="AA876">
        <v>3320.92</v>
      </c>
      <c r="AB876">
        <v>99.28</v>
      </c>
      <c r="AC876">
        <v>3404</v>
      </c>
      <c r="AD876">
        <v>3367.92</v>
      </c>
      <c r="AE876">
        <v>98.94</v>
      </c>
      <c r="AF876">
        <v>21.57</v>
      </c>
      <c r="AG876">
        <v>17.516670000000001</v>
      </c>
      <c r="AH876">
        <v>174.91</v>
      </c>
      <c r="AI876">
        <v>81.22</v>
      </c>
      <c r="AJ876" s="31">
        <f t="shared" ca="1" si="14"/>
        <v>3</v>
      </c>
      <c r="AK876" s="32">
        <v>2.8342575477510783</v>
      </c>
      <c r="AL876" s="33">
        <v>32.200200000000081</v>
      </c>
      <c r="AM876" s="26">
        <v>0</v>
      </c>
      <c r="AN876" s="26">
        <v>0</v>
      </c>
      <c r="AO876" s="26">
        <v>2</v>
      </c>
      <c r="AP876" s="26">
        <v>0</v>
      </c>
      <c r="AQ876" s="26">
        <v>0</v>
      </c>
      <c r="AR876">
        <v>1</v>
      </c>
      <c r="AS876">
        <v>1</v>
      </c>
      <c r="AT876">
        <v>3</v>
      </c>
      <c r="AU876">
        <v>1</v>
      </c>
    </row>
    <row r="877" spans="1:47" x14ac:dyDescent="0.25">
      <c r="A877" s="61">
        <v>41913.791666666664</v>
      </c>
      <c r="B877" t="s">
        <v>232</v>
      </c>
      <c r="C877" t="s">
        <v>12</v>
      </c>
      <c r="D877" t="s">
        <v>680</v>
      </c>
      <c r="E877" t="s">
        <v>316</v>
      </c>
      <c r="F877" t="s">
        <v>4862</v>
      </c>
      <c r="G877">
        <v>3</v>
      </c>
      <c r="H877">
        <v>48.71</v>
      </c>
      <c r="I877">
        <v>18.71</v>
      </c>
      <c r="J877">
        <v>12.33</v>
      </c>
      <c r="K877">
        <v>3027</v>
      </c>
      <c r="L877">
        <v>0</v>
      </c>
      <c r="M877">
        <v>0</v>
      </c>
      <c r="N877">
        <v>3027</v>
      </c>
      <c r="O877">
        <v>10</v>
      </c>
      <c r="P877">
        <v>0.33</v>
      </c>
      <c r="Q877">
        <v>879</v>
      </c>
      <c r="R877">
        <v>872</v>
      </c>
      <c r="S877">
        <v>0</v>
      </c>
      <c r="T877">
        <v>0</v>
      </c>
      <c r="U877">
        <v>99.2</v>
      </c>
      <c r="V877">
        <v>98.87</v>
      </c>
      <c r="W877">
        <v>872</v>
      </c>
      <c r="X877">
        <v>57</v>
      </c>
      <c r="Y877">
        <v>6.2</v>
      </c>
      <c r="Z877">
        <v>4521</v>
      </c>
      <c r="AA877">
        <v>4482.12</v>
      </c>
      <c r="AB877">
        <v>99.14</v>
      </c>
      <c r="AC877">
        <v>4565</v>
      </c>
      <c r="AD877">
        <v>4529.8500000000004</v>
      </c>
      <c r="AE877">
        <v>99.23</v>
      </c>
      <c r="AF877">
        <v>13.29</v>
      </c>
      <c r="AG877">
        <v>9.3111110000000004</v>
      </c>
      <c r="AH877">
        <v>107.82</v>
      </c>
      <c r="AI877">
        <v>70.040000000000006</v>
      </c>
      <c r="AJ877" s="31">
        <f t="shared" ca="1" si="14"/>
        <v>3</v>
      </c>
      <c r="AK877" s="32">
        <v>6.1974709969230064</v>
      </c>
      <c r="AL877" s="33">
        <v>9.9326999999999597</v>
      </c>
      <c r="AM877" s="26">
        <v>1</v>
      </c>
      <c r="AN877" s="26">
        <v>0</v>
      </c>
      <c r="AO877" s="26">
        <v>2</v>
      </c>
      <c r="AP877" s="26">
        <v>3</v>
      </c>
      <c r="AQ877" s="26">
        <v>0</v>
      </c>
      <c r="AR877">
        <v>1</v>
      </c>
      <c r="AS877">
        <v>0</v>
      </c>
      <c r="AT877">
        <v>4</v>
      </c>
      <c r="AU877">
        <v>1</v>
      </c>
    </row>
    <row r="878" spans="1:47" x14ac:dyDescent="0.25">
      <c r="A878" s="61">
        <v>41913.791666666664</v>
      </c>
      <c r="B878" t="s">
        <v>232</v>
      </c>
      <c r="C878" t="s">
        <v>12</v>
      </c>
      <c r="D878" t="s">
        <v>467</v>
      </c>
      <c r="E878" t="s">
        <v>316</v>
      </c>
      <c r="F878" t="s">
        <v>497</v>
      </c>
      <c r="G878">
        <v>3</v>
      </c>
      <c r="H878">
        <v>39</v>
      </c>
      <c r="I878">
        <v>16.96</v>
      </c>
      <c r="J878">
        <v>10.66</v>
      </c>
      <c r="K878">
        <v>1941</v>
      </c>
      <c r="L878">
        <v>0</v>
      </c>
      <c r="M878">
        <v>0</v>
      </c>
      <c r="N878">
        <v>1941</v>
      </c>
      <c r="O878">
        <v>3</v>
      </c>
      <c r="P878">
        <v>0.15</v>
      </c>
      <c r="Q878">
        <v>1129</v>
      </c>
      <c r="R878">
        <v>1098</v>
      </c>
      <c r="S878">
        <v>33</v>
      </c>
      <c r="T878">
        <v>2.9126210000000001</v>
      </c>
      <c r="U878">
        <v>97.25</v>
      </c>
      <c r="V878">
        <v>97.1</v>
      </c>
      <c r="W878">
        <v>1098</v>
      </c>
      <c r="X878">
        <v>7</v>
      </c>
      <c r="Y878">
        <v>0.54</v>
      </c>
      <c r="Z878">
        <v>3059</v>
      </c>
      <c r="AA878">
        <v>2992.93</v>
      </c>
      <c r="AB878">
        <v>97.84</v>
      </c>
      <c r="AC878">
        <v>3706</v>
      </c>
      <c r="AD878">
        <v>3691.92</v>
      </c>
      <c r="AE878">
        <v>99.62</v>
      </c>
      <c r="AF878">
        <v>29.14</v>
      </c>
      <c r="AG878">
        <v>27.19444</v>
      </c>
      <c r="AH878">
        <v>273.39999999999998</v>
      </c>
      <c r="AI878">
        <v>93.31</v>
      </c>
      <c r="AJ878" s="31">
        <f t="shared" ca="1" si="14"/>
        <v>3</v>
      </c>
      <c r="AK878" s="32">
        <v>0.38954028681294828</v>
      </c>
      <c r="AL878" s="33">
        <v>32.741000000000064</v>
      </c>
      <c r="AM878" s="26">
        <v>0</v>
      </c>
      <c r="AN878" s="26">
        <v>0</v>
      </c>
      <c r="AO878" s="26">
        <v>1</v>
      </c>
      <c r="AP878" s="26">
        <v>0</v>
      </c>
      <c r="AQ878" s="26">
        <v>0</v>
      </c>
      <c r="AR878">
        <v>0</v>
      </c>
      <c r="AS878">
        <v>1</v>
      </c>
      <c r="AT878">
        <v>0</v>
      </c>
      <c r="AU878">
        <v>6</v>
      </c>
    </row>
    <row r="879" spans="1:47" x14ac:dyDescent="0.25">
      <c r="A879" s="61">
        <v>41913.791666666664</v>
      </c>
      <c r="B879" t="s">
        <v>232</v>
      </c>
      <c r="C879" t="s">
        <v>12</v>
      </c>
      <c r="D879" t="s">
        <v>470</v>
      </c>
      <c r="E879" t="s">
        <v>316</v>
      </c>
      <c r="F879" t="s">
        <v>471</v>
      </c>
      <c r="G879">
        <v>4</v>
      </c>
      <c r="H879">
        <v>55</v>
      </c>
      <c r="I879">
        <v>22.25</v>
      </c>
      <c r="J879">
        <v>14.9</v>
      </c>
      <c r="K879">
        <v>1730</v>
      </c>
      <c r="L879">
        <v>0</v>
      </c>
      <c r="M879">
        <v>0</v>
      </c>
      <c r="N879">
        <v>1730</v>
      </c>
      <c r="O879">
        <v>11</v>
      </c>
      <c r="P879">
        <v>0.64</v>
      </c>
      <c r="Q879">
        <v>782</v>
      </c>
      <c r="R879">
        <v>771</v>
      </c>
      <c r="S879">
        <v>1</v>
      </c>
      <c r="T879">
        <v>0.12771389999999999</v>
      </c>
      <c r="U879">
        <v>98.59</v>
      </c>
      <c r="V879">
        <v>97.96</v>
      </c>
      <c r="W879">
        <v>771</v>
      </c>
      <c r="X879">
        <v>29</v>
      </c>
      <c r="Y879">
        <v>3.72</v>
      </c>
      <c r="Z879">
        <v>1937</v>
      </c>
      <c r="AA879">
        <v>1937</v>
      </c>
      <c r="AB879">
        <v>100</v>
      </c>
      <c r="AC879">
        <v>1947</v>
      </c>
      <c r="AD879">
        <v>1945.05</v>
      </c>
      <c r="AE879">
        <v>99.9</v>
      </c>
      <c r="AF879">
        <v>14.8</v>
      </c>
      <c r="AG879">
        <v>7.838889</v>
      </c>
      <c r="AH879">
        <v>99.33</v>
      </c>
      <c r="AI879">
        <v>52.97</v>
      </c>
      <c r="AJ879" s="31">
        <f t="shared" ca="1" si="14"/>
        <v>3</v>
      </c>
      <c r="AK879" s="32">
        <v>3.7224825107502717</v>
      </c>
      <c r="AL879" s="33">
        <v>15.95280000000005</v>
      </c>
      <c r="AM879" s="26">
        <v>0</v>
      </c>
      <c r="AN879" s="26">
        <v>0</v>
      </c>
      <c r="AO879" s="26">
        <v>2</v>
      </c>
      <c r="AP879" s="26">
        <v>0</v>
      </c>
      <c r="AQ879" s="26">
        <v>0</v>
      </c>
      <c r="AR879">
        <v>1</v>
      </c>
      <c r="AS879">
        <v>1</v>
      </c>
      <c r="AT879">
        <v>5</v>
      </c>
      <c r="AU879">
        <v>3</v>
      </c>
    </row>
    <row r="880" spans="1:47" x14ac:dyDescent="0.25">
      <c r="A880" s="61">
        <v>41913.791666666664</v>
      </c>
      <c r="B880" t="s">
        <v>232</v>
      </c>
      <c r="C880" t="s">
        <v>12</v>
      </c>
      <c r="D880" t="s">
        <v>472</v>
      </c>
      <c r="E880" t="s">
        <v>316</v>
      </c>
      <c r="F880" t="s">
        <v>473</v>
      </c>
      <c r="G880">
        <v>4</v>
      </c>
      <c r="H880">
        <v>55</v>
      </c>
      <c r="I880">
        <v>22.26</v>
      </c>
      <c r="J880">
        <v>14.9</v>
      </c>
      <c r="K880">
        <v>1937</v>
      </c>
      <c r="L880">
        <v>0</v>
      </c>
      <c r="M880">
        <v>0</v>
      </c>
      <c r="N880">
        <v>1937</v>
      </c>
      <c r="O880">
        <v>9</v>
      </c>
      <c r="P880">
        <v>0.46</v>
      </c>
      <c r="Q880">
        <v>973</v>
      </c>
      <c r="R880">
        <v>964</v>
      </c>
      <c r="S880">
        <v>0</v>
      </c>
      <c r="T880">
        <v>0</v>
      </c>
      <c r="U880">
        <v>99.08</v>
      </c>
      <c r="V880">
        <v>98.62</v>
      </c>
      <c r="W880">
        <v>964</v>
      </c>
      <c r="X880">
        <v>23</v>
      </c>
      <c r="Y880">
        <v>2.46</v>
      </c>
      <c r="Z880">
        <v>1002</v>
      </c>
      <c r="AA880">
        <v>1001</v>
      </c>
      <c r="AB880">
        <v>99.9</v>
      </c>
      <c r="AC880">
        <v>975</v>
      </c>
      <c r="AD880">
        <v>971</v>
      </c>
      <c r="AE880">
        <v>99.59</v>
      </c>
      <c r="AF880">
        <v>15.67</v>
      </c>
      <c r="AG880">
        <v>10.022220000000001</v>
      </c>
      <c r="AH880">
        <v>105.18</v>
      </c>
      <c r="AI880">
        <v>63.95</v>
      </c>
      <c r="AJ880" s="31">
        <f t="shared" ca="1" si="14"/>
        <v>3</v>
      </c>
      <c r="AK880" s="32">
        <v>2.462526766595289</v>
      </c>
      <c r="AL880" s="33">
        <v>13.427399999999956</v>
      </c>
      <c r="AM880" s="26">
        <v>0</v>
      </c>
      <c r="AN880" s="26">
        <v>0</v>
      </c>
      <c r="AO880" s="26">
        <v>1</v>
      </c>
      <c r="AP880" s="26">
        <v>0</v>
      </c>
      <c r="AQ880" s="26">
        <v>0</v>
      </c>
      <c r="AR880">
        <v>1</v>
      </c>
      <c r="AS880">
        <v>0</v>
      </c>
      <c r="AT880">
        <v>5</v>
      </c>
      <c r="AU880">
        <v>0</v>
      </c>
    </row>
    <row r="881" spans="1:47" x14ac:dyDescent="0.25">
      <c r="A881" s="61">
        <v>41913.791666666664</v>
      </c>
      <c r="B881" t="s">
        <v>232</v>
      </c>
      <c r="C881" t="s">
        <v>12</v>
      </c>
      <c r="D881" t="s">
        <v>479</v>
      </c>
      <c r="E881" t="s">
        <v>316</v>
      </c>
      <c r="F881" t="s">
        <v>480</v>
      </c>
      <c r="G881">
        <v>4</v>
      </c>
      <c r="H881">
        <v>55</v>
      </c>
      <c r="I881">
        <v>22.92</v>
      </c>
      <c r="J881">
        <v>15.76</v>
      </c>
      <c r="K881">
        <v>1508</v>
      </c>
      <c r="L881">
        <v>0</v>
      </c>
      <c r="M881">
        <v>0</v>
      </c>
      <c r="N881">
        <v>1508</v>
      </c>
      <c r="O881">
        <v>23</v>
      </c>
      <c r="P881">
        <v>1.53</v>
      </c>
      <c r="Q881">
        <v>604</v>
      </c>
      <c r="R881">
        <v>594</v>
      </c>
      <c r="S881">
        <v>0</v>
      </c>
      <c r="T881">
        <v>0</v>
      </c>
      <c r="U881">
        <v>98.34</v>
      </c>
      <c r="V881">
        <v>96.84</v>
      </c>
      <c r="W881">
        <v>594</v>
      </c>
      <c r="X881">
        <v>19</v>
      </c>
      <c r="Y881">
        <v>3.27</v>
      </c>
      <c r="Z881">
        <v>419</v>
      </c>
      <c r="AA881">
        <v>417.99</v>
      </c>
      <c r="AB881">
        <v>99.76</v>
      </c>
      <c r="AC881">
        <v>406</v>
      </c>
      <c r="AD881">
        <v>404.98</v>
      </c>
      <c r="AE881">
        <v>99.75</v>
      </c>
      <c r="AF881">
        <v>8.41</v>
      </c>
      <c r="AG881">
        <v>0.43888890000000003</v>
      </c>
      <c r="AH881">
        <v>53.37</v>
      </c>
      <c r="AI881">
        <v>5.22</v>
      </c>
      <c r="AJ881" s="31">
        <f t="shared" ca="1" si="14"/>
        <v>3</v>
      </c>
      <c r="AK881" s="32">
        <v>3.2702800392433602</v>
      </c>
      <c r="AL881" s="33">
        <v>19.08639999999998</v>
      </c>
      <c r="AM881" s="26">
        <v>0</v>
      </c>
      <c r="AN881" s="26">
        <v>0</v>
      </c>
      <c r="AO881" s="26">
        <v>2</v>
      </c>
      <c r="AP881" s="26">
        <v>0</v>
      </c>
      <c r="AQ881" s="26">
        <v>0</v>
      </c>
      <c r="AR881">
        <v>1</v>
      </c>
      <c r="AS881">
        <v>1</v>
      </c>
      <c r="AT881">
        <v>6</v>
      </c>
      <c r="AU881">
        <v>3</v>
      </c>
    </row>
    <row r="882" spans="1:47" x14ac:dyDescent="0.25">
      <c r="A882" s="61">
        <v>41913.791666666664</v>
      </c>
      <c r="B882" t="s">
        <v>232</v>
      </c>
      <c r="C882" t="s">
        <v>12</v>
      </c>
      <c r="D882" t="s">
        <v>485</v>
      </c>
      <c r="E882" t="s">
        <v>316</v>
      </c>
      <c r="F882" t="s">
        <v>504</v>
      </c>
      <c r="G882">
        <v>4</v>
      </c>
      <c r="H882">
        <v>55</v>
      </c>
      <c r="I882">
        <v>22.58</v>
      </c>
      <c r="J882">
        <v>15.76</v>
      </c>
      <c r="K882">
        <v>1009</v>
      </c>
      <c r="L882">
        <v>0</v>
      </c>
      <c r="M882">
        <v>0</v>
      </c>
      <c r="N882">
        <v>1009</v>
      </c>
      <c r="O882">
        <v>9</v>
      </c>
      <c r="P882">
        <v>0.89</v>
      </c>
      <c r="Q882">
        <v>502</v>
      </c>
      <c r="R882">
        <v>491</v>
      </c>
      <c r="S882">
        <v>0</v>
      </c>
      <c r="T882">
        <v>0</v>
      </c>
      <c r="U882">
        <v>97.81</v>
      </c>
      <c r="V882">
        <v>96.94</v>
      </c>
      <c r="W882">
        <v>491</v>
      </c>
      <c r="X882">
        <v>10</v>
      </c>
      <c r="Y882">
        <v>2.0499999999999998</v>
      </c>
      <c r="Z882">
        <v>509</v>
      </c>
      <c r="AA882">
        <v>501.01</v>
      </c>
      <c r="AB882">
        <v>98.43</v>
      </c>
      <c r="AC882">
        <v>529</v>
      </c>
      <c r="AD882">
        <v>497</v>
      </c>
      <c r="AE882">
        <v>93.95</v>
      </c>
      <c r="AF882">
        <v>5.54</v>
      </c>
      <c r="AG882">
        <v>0.13333329999999999</v>
      </c>
      <c r="AH882">
        <v>35.15</v>
      </c>
      <c r="AI882">
        <v>2.41</v>
      </c>
      <c r="AJ882" s="31">
        <f t="shared" ca="1" si="14"/>
        <v>3</v>
      </c>
      <c r="AK882" s="32">
        <v>2.0534302552413806</v>
      </c>
      <c r="AL882" s="33">
        <v>15.361200000000013</v>
      </c>
      <c r="AM882" s="26">
        <v>0</v>
      </c>
      <c r="AN882" s="26">
        <v>0</v>
      </c>
      <c r="AO882" s="26">
        <v>2</v>
      </c>
      <c r="AP882" s="26">
        <v>0</v>
      </c>
      <c r="AQ882" s="26">
        <v>0</v>
      </c>
      <c r="AR882">
        <v>1</v>
      </c>
      <c r="AS882">
        <v>1</v>
      </c>
      <c r="AT882">
        <v>2</v>
      </c>
      <c r="AU882">
        <v>2</v>
      </c>
    </row>
    <row r="883" spans="1:47" x14ac:dyDescent="0.25">
      <c r="A883" s="61">
        <v>41913.791666666664</v>
      </c>
      <c r="B883" t="s">
        <v>232</v>
      </c>
      <c r="C883" t="s">
        <v>20</v>
      </c>
      <c r="D883" t="s">
        <v>487</v>
      </c>
      <c r="E883" t="s">
        <v>316</v>
      </c>
      <c r="F883" t="s">
        <v>488</v>
      </c>
      <c r="G883">
        <v>2</v>
      </c>
      <c r="H883">
        <v>23</v>
      </c>
      <c r="I883">
        <v>9.6300000000000008</v>
      </c>
      <c r="J883">
        <v>5.08</v>
      </c>
      <c r="K883">
        <v>1311</v>
      </c>
      <c r="L883">
        <v>0</v>
      </c>
      <c r="M883">
        <v>0</v>
      </c>
      <c r="N883">
        <v>1311</v>
      </c>
      <c r="O883">
        <v>2</v>
      </c>
      <c r="P883">
        <v>0.15</v>
      </c>
      <c r="Q883">
        <v>448</v>
      </c>
      <c r="R883">
        <v>447</v>
      </c>
      <c r="S883">
        <v>0</v>
      </c>
      <c r="T883">
        <v>0</v>
      </c>
      <c r="U883">
        <v>99.78</v>
      </c>
      <c r="V883">
        <v>99.63</v>
      </c>
      <c r="W883">
        <v>447</v>
      </c>
      <c r="X883">
        <v>17</v>
      </c>
      <c r="Y883">
        <v>4.63</v>
      </c>
      <c r="Z883">
        <v>834</v>
      </c>
      <c r="AA883">
        <v>819.99</v>
      </c>
      <c r="AB883">
        <v>98.32</v>
      </c>
      <c r="AC883">
        <v>748</v>
      </c>
      <c r="AD883">
        <v>740</v>
      </c>
      <c r="AE883">
        <v>98.93</v>
      </c>
      <c r="AF883">
        <v>6.33</v>
      </c>
      <c r="AG883">
        <v>6.0833329999999997</v>
      </c>
      <c r="AH883">
        <v>124.46</v>
      </c>
      <c r="AI883">
        <v>96.14</v>
      </c>
      <c r="AJ883" s="31">
        <f t="shared" ca="1" si="14"/>
        <v>3</v>
      </c>
      <c r="AK883" s="32">
        <v>4.6320263753031252</v>
      </c>
      <c r="AL883" s="33">
        <v>1.6576000000000204</v>
      </c>
      <c r="AM883" s="26">
        <v>0</v>
      </c>
      <c r="AN883" s="26">
        <v>0</v>
      </c>
      <c r="AO883" s="26">
        <v>1</v>
      </c>
      <c r="AP883" s="26">
        <v>1</v>
      </c>
      <c r="AQ883" s="26">
        <v>0</v>
      </c>
      <c r="AR883">
        <v>1</v>
      </c>
      <c r="AS883">
        <v>0</v>
      </c>
      <c r="AT883">
        <v>2</v>
      </c>
      <c r="AU883">
        <v>0</v>
      </c>
    </row>
    <row r="884" spans="1:47" x14ac:dyDescent="0.25">
      <c r="A884" s="61">
        <v>41913.791666666664</v>
      </c>
      <c r="B884" t="s">
        <v>232</v>
      </c>
      <c r="C884" t="s">
        <v>20</v>
      </c>
      <c r="D884" t="s">
        <v>5074</v>
      </c>
      <c r="E884" t="s">
        <v>316</v>
      </c>
      <c r="F884" t="s">
        <v>5076</v>
      </c>
      <c r="G884">
        <v>2</v>
      </c>
      <c r="H884">
        <v>23</v>
      </c>
      <c r="I884">
        <v>9.35</v>
      </c>
      <c r="J884">
        <v>4.34</v>
      </c>
      <c r="K884">
        <v>2162</v>
      </c>
      <c r="L884">
        <v>0</v>
      </c>
      <c r="M884">
        <v>0</v>
      </c>
      <c r="N884">
        <v>2162</v>
      </c>
      <c r="O884">
        <v>7</v>
      </c>
      <c r="P884">
        <v>0.32</v>
      </c>
      <c r="Q884">
        <v>215</v>
      </c>
      <c r="R884">
        <v>214</v>
      </c>
      <c r="S884">
        <v>0</v>
      </c>
      <c r="T884">
        <v>0</v>
      </c>
      <c r="U884">
        <v>99.53</v>
      </c>
      <c r="V884">
        <v>99.21</v>
      </c>
      <c r="W884">
        <v>214</v>
      </c>
      <c r="X884">
        <v>8</v>
      </c>
      <c r="Y884">
        <v>3.08</v>
      </c>
      <c r="Z884">
        <v>1188</v>
      </c>
      <c r="AA884">
        <v>1185.03</v>
      </c>
      <c r="AB884">
        <v>99.75</v>
      </c>
      <c r="AC884">
        <v>1260</v>
      </c>
      <c r="AD884">
        <v>1231.02</v>
      </c>
      <c r="AE884">
        <v>97.7</v>
      </c>
      <c r="AF884">
        <v>4.42</v>
      </c>
      <c r="AG884">
        <v>4.1666670000000003</v>
      </c>
      <c r="AH884">
        <v>101.78</v>
      </c>
      <c r="AI884">
        <v>94.22</v>
      </c>
      <c r="AJ884" s="31">
        <f t="shared" ca="1" si="14"/>
        <v>3</v>
      </c>
      <c r="AK884" s="32">
        <v>3.0770414246701794</v>
      </c>
      <c r="AL884" s="33">
        <v>1.6985000000000132</v>
      </c>
      <c r="AM884" s="26">
        <v>0</v>
      </c>
      <c r="AN884" s="26">
        <v>0</v>
      </c>
      <c r="AO884" s="26">
        <v>1</v>
      </c>
      <c r="AP884" s="26">
        <v>0</v>
      </c>
      <c r="AQ884" s="26">
        <v>0</v>
      </c>
      <c r="AR884">
        <v>1</v>
      </c>
      <c r="AS884">
        <v>0</v>
      </c>
      <c r="AT884">
        <v>2</v>
      </c>
      <c r="AU884">
        <v>0</v>
      </c>
    </row>
    <row r="885" spans="1:47" x14ac:dyDescent="0.25">
      <c r="A885" s="61">
        <v>41913.791666666664</v>
      </c>
      <c r="B885" t="s">
        <v>232</v>
      </c>
      <c r="C885" t="s">
        <v>20</v>
      </c>
      <c r="D885" t="s">
        <v>5078</v>
      </c>
      <c r="E885" t="s">
        <v>316</v>
      </c>
      <c r="F885" t="s">
        <v>5081</v>
      </c>
      <c r="G885">
        <v>2</v>
      </c>
      <c r="H885">
        <v>31</v>
      </c>
      <c r="I885">
        <v>7.13</v>
      </c>
      <c r="J885">
        <v>2.93</v>
      </c>
      <c r="K885">
        <v>1950</v>
      </c>
      <c r="L885">
        <v>0</v>
      </c>
      <c r="M885">
        <v>0</v>
      </c>
      <c r="N885">
        <v>1950</v>
      </c>
      <c r="O885">
        <v>11</v>
      </c>
      <c r="P885">
        <v>0.56000000000000005</v>
      </c>
      <c r="Q885">
        <v>366</v>
      </c>
      <c r="R885">
        <v>367</v>
      </c>
      <c r="S885">
        <v>0</v>
      </c>
      <c r="T885">
        <v>0</v>
      </c>
      <c r="U885">
        <v>100.27</v>
      </c>
      <c r="V885">
        <v>99.71</v>
      </c>
      <c r="W885">
        <v>367</v>
      </c>
      <c r="X885">
        <v>8</v>
      </c>
      <c r="Y885">
        <v>2.69</v>
      </c>
      <c r="Z885">
        <v>1043</v>
      </c>
      <c r="AA885">
        <v>1015.05</v>
      </c>
      <c r="AB885">
        <v>97.32</v>
      </c>
      <c r="AC885">
        <v>952</v>
      </c>
      <c r="AD885">
        <v>944.96</v>
      </c>
      <c r="AE885">
        <v>99.26</v>
      </c>
      <c r="AF885">
        <v>6.88</v>
      </c>
      <c r="AG885">
        <v>6.3611110000000002</v>
      </c>
      <c r="AH885">
        <v>234.34</v>
      </c>
      <c r="AI885">
        <v>92.49</v>
      </c>
      <c r="AJ885" s="31">
        <f t="shared" ca="1" si="14"/>
        <v>3</v>
      </c>
      <c r="AK885" s="32">
        <v>2.694419184264591</v>
      </c>
      <c r="AL885" s="33">
        <v>1.061400000000023</v>
      </c>
      <c r="AM885" s="26">
        <v>0</v>
      </c>
      <c r="AN885" s="26">
        <v>0</v>
      </c>
      <c r="AO885" s="26">
        <v>1</v>
      </c>
      <c r="AP885" s="26">
        <v>0</v>
      </c>
      <c r="AQ885" s="26">
        <v>0</v>
      </c>
      <c r="AR885">
        <v>1</v>
      </c>
      <c r="AS885">
        <v>0</v>
      </c>
      <c r="AT885">
        <v>2</v>
      </c>
      <c r="AU885">
        <v>0</v>
      </c>
    </row>
    <row r="886" spans="1:47" x14ac:dyDescent="0.25">
      <c r="A886" s="61">
        <v>41913.791666666664</v>
      </c>
      <c r="B886" t="s">
        <v>232</v>
      </c>
      <c r="C886" t="s">
        <v>14</v>
      </c>
      <c r="D886" t="s">
        <v>5425</v>
      </c>
      <c r="E886" t="s">
        <v>316</v>
      </c>
      <c r="F886" t="s">
        <v>5428</v>
      </c>
      <c r="G886">
        <v>2</v>
      </c>
      <c r="H886">
        <v>23</v>
      </c>
      <c r="I886">
        <v>10.46</v>
      </c>
      <c r="J886">
        <v>5.08</v>
      </c>
      <c r="K886">
        <v>833</v>
      </c>
      <c r="L886">
        <v>0</v>
      </c>
      <c r="M886">
        <v>0</v>
      </c>
      <c r="N886">
        <v>833</v>
      </c>
      <c r="O886">
        <v>3</v>
      </c>
      <c r="P886">
        <v>0.36</v>
      </c>
      <c r="Q886">
        <v>296</v>
      </c>
      <c r="R886">
        <v>296</v>
      </c>
      <c r="S886">
        <v>0</v>
      </c>
      <c r="T886">
        <v>0</v>
      </c>
      <c r="U886">
        <v>100</v>
      </c>
      <c r="V886">
        <v>99.64</v>
      </c>
      <c r="W886">
        <v>296</v>
      </c>
      <c r="X886">
        <v>7</v>
      </c>
      <c r="Y886">
        <v>2.46</v>
      </c>
      <c r="Z886">
        <v>282</v>
      </c>
      <c r="AA886">
        <v>275.99</v>
      </c>
      <c r="AB886">
        <v>97.87</v>
      </c>
      <c r="AC886">
        <v>265</v>
      </c>
      <c r="AD886">
        <v>263.99</v>
      </c>
      <c r="AE886">
        <v>99.62</v>
      </c>
      <c r="AF886">
        <v>4.04</v>
      </c>
      <c r="AG886">
        <v>3.1944439999999998</v>
      </c>
      <c r="AH886">
        <v>79.44</v>
      </c>
      <c r="AI886">
        <v>79.09</v>
      </c>
      <c r="AJ886" s="31">
        <f t="shared" ca="1" si="14"/>
        <v>3</v>
      </c>
      <c r="AK886" s="32">
        <v>2.464788732394366</v>
      </c>
      <c r="AL886" s="33">
        <v>1.0655999999999983</v>
      </c>
      <c r="AM886" s="26">
        <v>0</v>
      </c>
      <c r="AN886" s="26">
        <v>0</v>
      </c>
      <c r="AO886" s="26">
        <v>1</v>
      </c>
      <c r="AP886" s="26">
        <v>0</v>
      </c>
      <c r="AQ886" s="26">
        <v>0</v>
      </c>
      <c r="AR886">
        <v>1</v>
      </c>
      <c r="AS886">
        <v>0</v>
      </c>
      <c r="AT886">
        <v>1</v>
      </c>
      <c r="AU886">
        <v>0</v>
      </c>
    </row>
    <row r="887" spans="1:47" x14ac:dyDescent="0.25">
      <c r="A887" s="61">
        <v>41913.791666666664</v>
      </c>
      <c r="B887" t="s">
        <v>232</v>
      </c>
      <c r="C887" t="s">
        <v>14</v>
      </c>
      <c r="D887" t="s">
        <v>842</v>
      </c>
      <c r="E887" t="s">
        <v>316</v>
      </c>
      <c r="F887" t="s">
        <v>901</v>
      </c>
      <c r="G887">
        <v>2</v>
      </c>
      <c r="H887">
        <v>23</v>
      </c>
      <c r="I887">
        <v>9.3000000000000007</v>
      </c>
      <c r="J887">
        <v>4.34</v>
      </c>
      <c r="K887">
        <v>868</v>
      </c>
      <c r="L887">
        <v>0</v>
      </c>
      <c r="M887">
        <v>0</v>
      </c>
      <c r="N887">
        <v>868</v>
      </c>
      <c r="O887">
        <v>7</v>
      </c>
      <c r="P887">
        <v>0.81</v>
      </c>
      <c r="Q887">
        <v>237</v>
      </c>
      <c r="R887">
        <v>232</v>
      </c>
      <c r="S887">
        <v>0</v>
      </c>
      <c r="T887">
        <v>0</v>
      </c>
      <c r="U887">
        <v>97.89</v>
      </c>
      <c r="V887">
        <v>97.1</v>
      </c>
      <c r="W887">
        <v>232</v>
      </c>
      <c r="X887">
        <v>1</v>
      </c>
      <c r="Y887">
        <v>0.48</v>
      </c>
      <c r="Z887">
        <v>233</v>
      </c>
      <c r="AA887">
        <v>232</v>
      </c>
      <c r="AB887">
        <v>99.57</v>
      </c>
      <c r="AC887">
        <v>208</v>
      </c>
      <c r="AD887">
        <v>207</v>
      </c>
      <c r="AE887">
        <v>99.52</v>
      </c>
      <c r="AF887">
        <v>3.16</v>
      </c>
      <c r="AG887">
        <v>1.5444439999999999</v>
      </c>
      <c r="AH887">
        <v>72.62</v>
      </c>
      <c r="AI887">
        <v>48.94</v>
      </c>
      <c r="AJ887" s="31">
        <f t="shared" ca="1" si="14"/>
        <v>3</v>
      </c>
      <c r="AK887" s="32">
        <v>0.48309178743961351</v>
      </c>
      <c r="AL887" s="33">
        <v>6.8730000000000135</v>
      </c>
      <c r="AM887" s="26">
        <v>0</v>
      </c>
      <c r="AN887" s="26">
        <v>0</v>
      </c>
      <c r="AO887" s="26">
        <v>1</v>
      </c>
      <c r="AP887" s="26">
        <v>0</v>
      </c>
      <c r="AQ887" s="26">
        <v>0</v>
      </c>
      <c r="AR887">
        <v>0</v>
      </c>
      <c r="AS887">
        <v>1</v>
      </c>
      <c r="AT887">
        <v>0</v>
      </c>
      <c r="AU887">
        <v>1</v>
      </c>
    </row>
    <row r="888" spans="1:47" x14ac:dyDescent="0.25">
      <c r="A888" s="61">
        <v>41913.833333333336</v>
      </c>
      <c r="B888" t="s">
        <v>232</v>
      </c>
      <c r="C888" t="s">
        <v>12</v>
      </c>
      <c r="D888" t="s">
        <v>4849</v>
      </c>
      <c r="E888" t="s">
        <v>316</v>
      </c>
      <c r="F888" t="s">
        <v>4851</v>
      </c>
      <c r="G888">
        <v>4</v>
      </c>
      <c r="H888">
        <v>55</v>
      </c>
      <c r="I888">
        <v>22.91</v>
      </c>
      <c r="J888">
        <v>15.76</v>
      </c>
      <c r="K888">
        <v>489</v>
      </c>
      <c r="L888">
        <v>0</v>
      </c>
      <c r="M888">
        <v>0</v>
      </c>
      <c r="N888">
        <v>489</v>
      </c>
      <c r="O888">
        <v>3</v>
      </c>
      <c r="P888">
        <v>0.61</v>
      </c>
      <c r="Q888">
        <v>216</v>
      </c>
      <c r="R888">
        <v>209</v>
      </c>
      <c r="S888">
        <v>0</v>
      </c>
      <c r="T888">
        <v>0</v>
      </c>
      <c r="U888">
        <v>96.76</v>
      </c>
      <c r="V888">
        <v>96.17</v>
      </c>
      <c r="W888">
        <v>209</v>
      </c>
      <c r="X888">
        <v>2</v>
      </c>
      <c r="Y888">
        <v>0.99</v>
      </c>
      <c r="Z888">
        <v>137</v>
      </c>
      <c r="AA888">
        <v>137</v>
      </c>
      <c r="AB888">
        <v>100</v>
      </c>
      <c r="AC888">
        <v>131</v>
      </c>
      <c r="AD888">
        <v>131</v>
      </c>
      <c r="AE888">
        <v>100</v>
      </c>
      <c r="AF888">
        <v>3.84</v>
      </c>
      <c r="AG888">
        <v>0</v>
      </c>
      <c r="AH888">
        <v>24.36</v>
      </c>
      <c r="AI888">
        <v>0</v>
      </c>
      <c r="AJ888" s="31">
        <f t="shared" ca="1" si="14"/>
        <v>3</v>
      </c>
      <c r="AK888" s="32">
        <v>0.98522167487684731</v>
      </c>
      <c r="AL888" s="33">
        <v>8.2727999999999966</v>
      </c>
      <c r="AM888" s="26">
        <v>0</v>
      </c>
      <c r="AN888" s="26">
        <v>0</v>
      </c>
      <c r="AO888" s="26">
        <v>1</v>
      </c>
      <c r="AP888" s="26">
        <v>0</v>
      </c>
      <c r="AQ888" s="26">
        <v>0</v>
      </c>
      <c r="AR888">
        <v>0</v>
      </c>
      <c r="AS888">
        <v>1</v>
      </c>
      <c r="AT888">
        <v>0</v>
      </c>
      <c r="AU888">
        <v>2</v>
      </c>
    </row>
    <row r="889" spans="1:47" x14ac:dyDescent="0.25">
      <c r="A889" s="61">
        <v>41913.833333333336</v>
      </c>
      <c r="B889" t="s">
        <v>232</v>
      </c>
      <c r="C889" t="s">
        <v>20</v>
      </c>
      <c r="D889" t="s">
        <v>1070</v>
      </c>
      <c r="E889" t="s">
        <v>316</v>
      </c>
      <c r="F889" t="s">
        <v>1080</v>
      </c>
      <c r="G889">
        <v>2</v>
      </c>
      <c r="H889">
        <v>23</v>
      </c>
      <c r="I889">
        <v>8.74</v>
      </c>
      <c r="J889">
        <v>4.34</v>
      </c>
      <c r="K889">
        <v>1224</v>
      </c>
      <c r="L889">
        <v>0</v>
      </c>
      <c r="M889">
        <v>0</v>
      </c>
      <c r="N889">
        <v>1224</v>
      </c>
      <c r="O889">
        <v>2</v>
      </c>
      <c r="P889">
        <v>0.16</v>
      </c>
      <c r="Q889">
        <v>250</v>
      </c>
      <c r="R889">
        <v>245</v>
      </c>
      <c r="S889">
        <v>0</v>
      </c>
      <c r="T889">
        <v>0</v>
      </c>
      <c r="U889">
        <v>98</v>
      </c>
      <c r="V889">
        <v>97.84</v>
      </c>
      <c r="W889">
        <v>245</v>
      </c>
      <c r="X889">
        <v>4</v>
      </c>
      <c r="Y889">
        <v>1.87</v>
      </c>
      <c r="Z889">
        <v>818</v>
      </c>
      <c r="AA889">
        <v>805.98</v>
      </c>
      <c r="AB889">
        <v>98.53</v>
      </c>
      <c r="AC889">
        <v>783</v>
      </c>
      <c r="AD889">
        <v>775.01</v>
      </c>
      <c r="AE889">
        <v>98.98</v>
      </c>
      <c r="AF889">
        <v>3.42</v>
      </c>
      <c r="AG889">
        <v>1.3777779999999999</v>
      </c>
      <c r="AH889">
        <v>78.760000000000005</v>
      </c>
      <c r="AI889">
        <v>40.26</v>
      </c>
      <c r="AJ889" s="31">
        <f t="shared" ca="1" si="14"/>
        <v>3</v>
      </c>
      <c r="AK889" s="32">
        <v>1.8688968836144466</v>
      </c>
      <c r="AL889" s="33">
        <v>5.3999999999999906</v>
      </c>
      <c r="AM889" s="26">
        <v>0</v>
      </c>
      <c r="AN889" s="26">
        <v>0</v>
      </c>
      <c r="AO889" s="26">
        <v>1</v>
      </c>
      <c r="AP889" s="26">
        <v>0</v>
      </c>
      <c r="AQ889" s="26">
        <v>0</v>
      </c>
      <c r="AR889">
        <v>0</v>
      </c>
      <c r="AS889">
        <v>1</v>
      </c>
      <c r="AT889">
        <v>0</v>
      </c>
      <c r="AU889">
        <v>1</v>
      </c>
    </row>
    <row r="890" spans="1:47" x14ac:dyDescent="0.25">
      <c r="A890" s="61">
        <v>41913.583333333336</v>
      </c>
      <c r="B890" t="s">
        <v>232</v>
      </c>
      <c r="C890" t="s">
        <v>12</v>
      </c>
      <c r="D890" t="s">
        <v>521</v>
      </c>
      <c r="E890" t="s">
        <v>319</v>
      </c>
      <c r="F890" t="s">
        <v>523</v>
      </c>
      <c r="G890">
        <v>2</v>
      </c>
      <c r="H890">
        <v>23</v>
      </c>
      <c r="I890">
        <v>10.039999999999999</v>
      </c>
      <c r="J890">
        <v>5.08</v>
      </c>
      <c r="K890">
        <v>3491</v>
      </c>
      <c r="L890">
        <v>0</v>
      </c>
      <c r="M890">
        <v>0</v>
      </c>
      <c r="N890">
        <v>3491</v>
      </c>
      <c r="O890">
        <v>37</v>
      </c>
      <c r="P890">
        <v>1.06</v>
      </c>
      <c r="Q890">
        <v>222</v>
      </c>
      <c r="R890">
        <v>218</v>
      </c>
      <c r="S890">
        <v>0</v>
      </c>
      <c r="T890">
        <v>0</v>
      </c>
      <c r="U890">
        <v>98.2</v>
      </c>
      <c r="V890">
        <v>97.16</v>
      </c>
      <c r="W890">
        <v>218</v>
      </c>
      <c r="X890">
        <v>1</v>
      </c>
      <c r="Y890">
        <v>0.46</v>
      </c>
      <c r="Z890">
        <v>67</v>
      </c>
      <c r="AA890">
        <v>63</v>
      </c>
      <c r="AB890">
        <v>94.03</v>
      </c>
      <c r="AC890">
        <v>66</v>
      </c>
      <c r="AD890">
        <v>64</v>
      </c>
      <c r="AE890">
        <v>96.97</v>
      </c>
      <c r="AF890">
        <v>2.81</v>
      </c>
      <c r="AG890">
        <v>0.1833333</v>
      </c>
      <c r="AH890">
        <v>55.29</v>
      </c>
      <c r="AI890">
        <v>6.52</v>
      </c>
      <c r="AJ890" s="31">
        <f t="shared" ca="1" si="14"/>
        <v>3</v>
      </c>
      <c r="AK890" s="32">
        <v>0.45662100456621002</v>
      </c>
      <c r="AL890" s="33">
        <v>6.3048000000000073</v>
      </c>
      <c r="AM890" s="26">
        <v>0</v>
      </c>
      <c r="AN890" s="26">
        <v>0</v>
      </c>
      <c r="AO890" s="26">
        <v>1</v>
      </c>
      <c r="AP890" s="26">
        <v>0</v>
      </c>
      <c r="AQ890" s="26">
        <v>2</v>
      </c>
      <c r="AR890">
        <v>0</v>
      </c>
      <c r="AS890">
        <v>1</v>
      </c>
      <c r="AT890">
        <v>1</v>
      </c>
      <c r="AU890">
        <v>5</v>
      </c>
    </row>
    <row r="891" spans="1:47" x14ac:dyDescent="0.25">
      <c r="A891" s="61">
        <v>41913.75</v>
      </c>
      <c r="B891" t="s">
        <v>232</v>
      </c>
      <c r="C891" t="s">
        <v>13</v>
      </c>
      <c r="D891" t="s">
        <v>847</v>
      </c>
      <c r="E891" t="s">
        <v>319</v>
      </c>
      <c r="F891" t="s">
        <v>853</v>
      </c>
      <c r="G891">
        <v>2</v>
      </c>
      <c r="H891">
        <v>23</v>
      </c>
      <c r="I891">
        <v>10.92</v>
      </c>
      <c r="J891">
        <v>5.84</v>
      </c>
      <c r="K891">
        <v>460</v>
      </c>
      <c r="L891">
        <v>0</v>
      </c>
      <c r="M891">
        <v>0</v>
      </c>
      <c r="N891">
        <v>460</v>
      </c>
      <c r="O891">
        <v>16</v>
      </c>
      <c r="P891">
        <v>3.48</v>
      </c>
      <c r="Q891">
        <v>200</v>
      </c>
      <c r="R891">
        <v>194</v>
      </c>
      <c r="S891">
        <v>0</v>
      </c>
      <c r="T891">
        <v>0</v>
      </c>
      <c r="U891">
        <v>97</v>
      </c>
      <c r="V891">
        <v>93.62</v>
      </c>
      <c r="W891">
        <v>194</v>
      </c>
      <c r="X891">
        <v>9</v>
      </c>
      <c r="Y891">
        <v>4.66</v>
      </c>
      <c r="Z891">
        <v>5</v>
      </c>
      <c r="AA891">
        <v>5</v>
      </c>
      <c r="AB891">
        <v>100</v>
      </c>
      <c r="AC891">
        <v>4</v>
      </c>
      <c r="AD891">
        <v>4</v>
      </c>
      <c r="AE891">
        <v>100</v>
      </c>
      <c r="AF891">
        <v>1.77</v>
      </c>
      <c r="AG891">
        <v>5.5555559999999997E-3</v>
      </c>
      <c r="AH891">
        <v>30.24</v>
      </c>
      <c r="AI891">
        <v>0.31</v>
      </c>
      <c r="AJ891" s="31">
        <f t="shared" ca="1" si="14"/>
        <v>3</v>
      </c>
      <c r="AK891" s="32">
        <v>4.6632124352331603</v>
      </c>
      <c r="AL891" s="33">
        <v>12.759999999999991</v>
      </c>
      <c r="AM891" s="26">
        <v>0</v>
      </c>
      <c r="AN891" s="26">
        <v>1</v>
      </c>
      <c r="AO891" s="26">
        <v>3</v>
      </c>
      <c r="AP891" s="26">
        <v>2</v>
      </c>
      <c r="AQ891" s="26">
        <v>3</v>
      </c>
      <c r="AR891">
        <v>1</v>
      </c>
      <c r="AS891">
        <v>1</v>
      </c>
      <c r="AT891">
        <v>7</v>
      </c>
      <c r="AU891">
        <v>6</v>
      </c>
    </row>
    <row r="892" spans="1:47" x14ac:dyDescent="0.25">
      <c r="A892" s="61">
        <v>41913.75</v>
      </c>
      <c r="B892" t="s">
        <v>232</v>
      </c>
      <c r="C892" t="s">
        <v>13</v>
      </c>
      <c r="D892" t="s">
        <v>538</v>
      </c>
      <c r="E892" t="s">
        <v>319</v>
      </c>
      <c r="F892" t="s">
        <v>539</v>
      </c>
      <c r="G892">
        <v>2</v>
      </c>
      <c r="H892">
        <v>23</v>
      </c>
      <c r="I892">
        <v>10.92</v>
      </c>
      <c r="J892">
        <v>5.84</v>
      </c>
      <c r="K892">
        <v>467</v>
      </c>
      <c r="L892">
        <v>0</v>
      </c>
      <c r="M892">
        <v>0</v>
      </c>
      <c r="N892">
        <v>467</v>
      </c>
      <c r="O892">
        <v>4</v>
      </c>
      <c r="P892">
        <v>0.86</v>
      </c>
      <c r="Q892">
        <v>223</v>
      </c>
      <c r="R892">
        <v>218</v>
      </c>
      <c r="S892">
        <v>0</v>
      </c>
      <c r="T892">
        <v>0</v>
      </c>
      <c r="U892">
        <v>97.76</v>
      </c>
      <c r="V892">
        <v>96.92</v>
      </c>
      <c r="W892">
        <v>218</v>
      </c>
      <c r="X892">
        <v>5</v>
      </c>
      <c r="Y892">
        <v>1.64</v>
      </c>
      <c r="Z892">
        <v>729</v>
      </c>
      <c r="AA892">
        <v>729</v>
      </c>
      <c r="AB892">
        <v>100</v>
      </c>
      <c r="AC892">
        <v>816</v>
      </c>
      <c r="AD892">
        <v>816</v>
      </c>
      <c r="AE892">
        <v>100</v>
      </c>
      <c r="AF892">
        <v>3.9</v>
      </c>
      <c r="AG892">
        <v>1.9444440000000001</v>
      </c>
      <c r="AH892">
        <v>66.760000000000005</v>
      </c>
      <c r="AI892">
        <v>49.86</v>
      </c>
      <c r="AJ892" s="31">
        <f t="shared" ca="1" si="14"/>
        <v>3</v>
      </c>
      <c r="AK892" s="32">
        <v>1.639344262295082</v>
      </c>
      <c r="AL892" s="33">
        <v>6.8683999999999958</v>
      </c>
      <c r="AM892" s="26">
        <v>0</v>
      </c>
      <c r="AN892" s="26">
        <v>0</v>
      </c>
      <c r="AO892" s="26">
        <v>1</v>
      </c>
      <c r="AP892" s="26">
        <v>0</v>
      </c>
      <c r="AQ892" s="26">
        <v>0</v>
      </c>
      <c r="AR892">
        <v>0</v>
      </c>
      <c r="AS892">
        <v>1</v>
      </c>
      <c r="AT892">
        <v>2</v>
      </c>
      <c r="AU892">
        <v>4</v>
      </c>
    </row>
    <row r="893" spans="1:47" x14ac:dyDescent="0.25">
      <c r="A893" s="61">
        <v>41913.75</v>
      </c>
      <c r="B893" t="s">
        <v>232</v>
      </c>
      <c r="C893" t="s">
        <v>13</v>
      </c>
      <c r="D893" t="s">
        <v>543</v>
      </c>
      <c r="E893" t="s">
        <v>319</v>
      </c>
      <c r="F893" t="s">
        <v>823</v>
      </c>
      <c r="G893">
        <v>2</v>
      </c>
      <c r="H893">
        <v>23</v>
      </c>
      <c r="I893">
        <v>10.75</v>
      </c>
      <c r="J893">
        <v>5.84</v>
      </c>
      <c r="K893">
        <v>570</v>
      </c>
      <c r="L893">
        <v>0</v>
      </c>
      <c r="M893">
        <v>0</v>
      </c>
      <c r="N893">
        <v>570</v>
      </c>
      <c r="O893">
        <v>4</v>
      </c>
      <c r="P893">
        <v>0.7</v>
      </c>
      <c r="Q893">
        <v>263</v>
      </c>
      <c r="R893">
        <v>259</v>
      </c>
      <c r="S893">
        <v>0</v>
      </c>
      <c r="T893">
        <v>0</v>
      </c>
      <c r="U893">
        <v>98.48</v>
      </c>
      <c r="V893">
        <v>97.79</v>
      </c>
      <c r="W893">
        <v>259</v>
      </c>
      <c r="X893">
        <v>7</v>
      </c>
      <c r="Y893">
        <v>2.46</v>
      </c>
      <c r="Z893">
        <v>962</v>
      </c>
      <c r="AA893">
        <v>957</v>
      </c>
      <c r="AB893">
        <v>99.48</v>
      </c>
      <c r="AC893">
        <v>992</v>
      </c>
      <c r="AD893">
        <v>982.97</v>
      </c>
      <c r="AE893">
        <v>99.09</v>
      </c>
      <c r="AF893">
        <v>4.18</v>
      </c>
      <c r="AG893">
        <v>3.4</v>
      </c>
      <c r="AH893">
        <v>71.61</v>
      </c>
      <c r="AI893">
        <v>81.27</v>
      </c>
      <c r="AJ893" s="31">
        <f t="shared" ca="1" si="14"/>
        <v>3</v>
      </c>
      <c r="AK893" s="32">
        <v>2.4563989191844753</v>
      </c>
      <c r="AL893" s="33">
        <v>5.8122999999999827</v>
      </c>
      <c r="AM893" s="26">
        <v>0</v>
      </c>
      <c r="AN893" s="26">
        <v>0</v>
      </c>
      <c r="AO893" s="26">
        <v>2</v>
      </c>
      <c r="AP893" s="26">
        <v>0</v>
      </c>
      <c r="AQ893" s="26">
        <v>0</v>
      </c>
      <c r="AR893">
        <v>1</v>
      </c>
      <c r="AS893">
        <v>1</v>
      </c>
      <c r="AT893">
        <v>3</v>
      </c>
      <c r="AU893">
        <v>2</v>
      </c>
    </row>
    <row r="894" spans="1:47" x14ac:dyDescent="0.25">
      <c r="A894" s="61">
        <v>41913.75</v>
      </c>
      <c r="B894" t="s">
        <v>232</v>
      </c>
      <c r="C894" t="s">
        <v>13</v>
      </c>
      <c r="D894" t="s">
        <v>543</v>
      </c>
      <c r="E894" t="s">
        <v>319</v>
      </c>
      <c r="F894" t="s">
        <v>544</v>
      </c>
      <c r="G894">
        <v>3</v>
      </c>
      <c r="H894">
        <v>39</v>
      </c>
      <c r="I894">
        <v>14.18</v>
      </c>
      <c r="J894">
        <v>8.1999999999999993</v>
      </c>
      <c r="K894">
        <v>1637</v>
      </c>
      <c r="L894">
        <v>0</v>
      </c>
      <c r="M894">
        <v>0</v>
      </c>
      <c r="N894">
        <v>1637</v>
      </c>
      <c r="O894">
        <v>20</v>
      </c>
      <c r="P894">
        <v>1.22</v>
      </c>
      <c r="Q894">
        <v>730</v>
      </c>
      <c r="R894">
        <v>722</v>
      </c>
      <c r="S894">
        <v>0</v>
      </c>
      <c r="T894">
        <v>0</v>
      </c>
      <c r="U894">
        <v>98.9</v>
      </c>
      <c r="V894">
        <v>97.69</v>
      </c>
      <c r="W894">
        <v>722</v>
      </c>
      <c r="X894">
        <v>11</v>
      </c>
      <c r="Y894">
        <v>1.52</v>
      </c>
      <c r="Z894">
        <v>306</v>
      </c>
      <c r="AA894">
        <v>303</v>
      </c>
      <c r="AB894">
        <v>99.02</v>
      </c>
      <c r="AC894">
        <v>306</v>
      </c>
      <c r="AD894">
        <v>306</v>
      </c>
      <c r="AE894">
        <v>100</v>
      </c>
      <c r="AF894">
        <v>13.21</v>
      </c>
      <c r="AG894">
        <v>8.572222</v>
      </c>
      <c r="AH894">
        <v>161.04</v>
      </c>
      <c r="AI894">
        <v>64.91</v>
      </c>
      <c r="AJ894" s="31">
        <f t="shared" ca="1" si="14"/>
        <v>3</v>
      </c>
      <c r="AK894" s="32">
        <v>1.5172413793103448</v>
      </c>
      <c r="AL894" s="33">
        <v>16.863000000000014</v>
      </c>
      <c r="AM894" s="26">
        <v>0</v>
      </c>
      <c r="AN894" s="26">
        <v>0</v>
      </c>
      <c r="AO894" s="26">
        <v>1</v>
      </c>
      <c r="AP894" s="26">
        <v>0</v>
      </c>
      <c r="AQ894" s="26">
        <v>0</v>
      </c>
      <c r="AR894">
        <v>0</v>
      </c>
      <c r="AS894">
        <v>1</v>
      </c>
      <c r="AT894">
        <v>2</v>
      </c>
      <c r="AU894">
        <v>1</v>
      </c>
    </row>
    <row r="895" spans="1:47" x14ac:dyDescent="0.25">
      <c r="A895" s="61">
        <v>41913.75</v>
      </c>
      <c r="B895" t="s">
        <v>232</v>
      </c>
      <c r="C895" t="s">
        <v>13</v>
      </c>
      <c r="D895" t="s">
        <v>1090</v>
      </c>
      <c r="E895" t="s">
        <v>319</v>
      </c>
      <c r="F895" t="s">
        <v>1091</v>
      </c>
      <c r="G895">
        <v>4</v>
      </c>
      <c r="H895">
        <v>55</v>
      </c>
      <c r="I895">
        <v>22.04</v>
      </c>
      <c r="J895">
        <v>14.9</v>
      </c>
      <c r="K895">
        <v>1265</v>
      </c>
      <c r="L895">
        <v>0</v>
      </c>
      <c r="M895">
        <v>0</v>
      </c>
      <c r="N895">
        <v>1265</v>
      </c>
      <c r="O895">
        <v>12</v>
      </c>
      <c r="P895">
        <v>0.95</v>
      </c>
      <c r="Q895">
        <v>538</v>
      </c>
      <c r="R895">
        <v>530</v>
      </c>
      <c r="S895">
        <v>0</v>
      </c>
      <c r="T895">
        <v>0</v>
      </c>
      <c r="U895">
        <v>98.51</v>
      </c>
      <c r="V895">
        <v>97.57</v>
      </c>
      <c r="W895">
        <v>530</v>
      </c>
      <c r="X895">
        <v>6</v>
      </c>
      <c r="Y895">
        <v>1.0900000000000001</v>
      </c>
      <c r="Z895">
        <v>1165</v>
      </c>
      <c r="AA895">
        <v>1163.02</v>
      </c>
      <c r="AB895">
        <v>99.83</v>
      </c>
      <c r="AC895">
        <v>1188</v>
      </c>
      <c r="AD895">
        <v>1183.96</v>
      </c>
      <c r="AE895">
        <v>99.66</v>
      </c>
      <c r="AF895">
        <v>8.7899999999999991</v>
      </c>
      <c r="AG895">
        <v>3.1388889999999998</v>
      </c>
      <c r="AH895">
        <v>58.99</v>
      </c>
      <c r="AI895">
        <v>35.71</v>
      </c>
      <c r="AJ895" s="31">
        <f t="shared" ca="1" si="14"/>
        <v>3</v>
      </c>
      <c r="AK895" s="32">
        <v>1.0890478091988236</v>
      </c>
      <c r="AL895" s="33">
        <v>13.073400000000039</v>
      </c>
      <c r="AM895" s="26">
        <v>0</v>
      </c>
      <c r="AN895" s="26">
        <v>0</v>
      </c>
      <c r="AO895" s="26">
        <v>1</v>
      </c>
      <c r="AP895" s="26">
        <v>0</v>
      </c>
      <c r="AQ895" s="26">
        <v>0</v>
      </c>
      <c r="AR895">
        <v>0</v>
      </c>
      <c r="AS895">
        <v>1</v>
      </c>
      <c r="AT895">
        <v>0</v>
      </c>
      <c r="AU895">
        <v>1</v>
      </c>
    </row>
    <row r="896" spans="1:47" x14ac:dyDescent="0.25">
      <c r="A896" s="61">
        <v>41913.75</v>
      </c>
      <c r="B896" t="s">
        <v>232</v>
      </c>
      <c r="C896" t="s">
        <v>13</v>
      </c>
      <c r="D896" t="s">
        <v>10559</v>
      </c>
      <c r="E896" t="s">
        <v>319</v>
      </c>
      <c r="F896" t="s">
        <v>5855</v>
      </c>
      <c r="G896">
        <v>2</v>
      </c>
      <c r="H896">
        <v>23</v>
      </c>
      <c r="I896">
        <v>10.42</v>
      </c>
      <c r="J896">
        <v>5.08</v>
      </c>
      <c r="K896">
        <v>870</v>
      </c>
      <c r="L896">
        <v>0</v>
      </c>
      <c r="M896">
        <v>0</v>
      </c>
      <c r="N896">
        <v>870</v>
      </c>
      <c r="O896">
        <v>14</v>
      </c>
      <c r="P896">
        <v>1.61</v>
      </c>
      <c r="Q896">
        <v>276</v>
      </c>
      <c r="R896">
        <v>275</v>
      </c>
      <c r="S896">
        <v>0</v>
      </c>
      <c r="T896">
        <v>0</v>
      </c>
      <c r="U896">
        <v>99.64</v>
      </c>
      <c r="V896">
        <v>98.04</v>
      </c>
      <c r="W896">
        <v>275</v>
      </c>
      <c r="X896">
        <v>10</v>
      </c>
      <c r="Y896">
        <v>3.53</v>
      </c>
      <c r="Z896">
        <v>24</v>
      </c>
      <c r="AA896">
        <v>23</v>
      </c>
      <c r="AB896">
        <v>95.83</v>
      </c>
      <c r="AC896">
        <v>31</v>
      </c>
      <c r="AD896">
        <v>31</v>
      </c>
      <c r="AE896">
        <v>100</v>
      </c>
      <c r="AF896">
        <v>3.18</v>
      </c>
      <c r="AG896">
        <v>0.67222219999999999</v>
      </c>
      <c r="AH896">
        <v>62.51</v>
      </c>
      <c r="AI896">
        <v>21.15</v>
      </c>
      <c r="AJ896" s="31">
        <f t="shared" ca="1" si="14"/>
        <v>3</v>
      </c>
      <c r="AK896" s="32">
        <v>3.5335689045936398</v>
      </c>
      <c r="AL896" s="33">
        <v>5.4095999999999824</v>
      </c>
      <c r="AM896" s="26">
        <v>0</v>
      </c>
      <c r="AN896" s="26">
        <v>0</v>
      </c>
      <c r="AO896" s="26">
        <v>1</v>
      </c>
      <c r="AP896" s="26">
        <v>0</v>
      </c>
      <c r="AQ896" s="26">
        <v>0</v>
      </c>
      <c r="AR896">
        <v>1</v>
      </c>
      <c r="AS896">
        <v>0</v>
      </c>
      <c r="AT896">
        <v>2</v>
      </c>
      <c r="AU896">
        <v>0</v>
      </c>
    </row>
    <row r="897" spans="1:47" x14ac:dyDescent="0.25">
      <c r="A897" s="61">
        <v>41913.75</v>
      </c>
      <c r="B897" t="s">
        <v>232</v>
      </c>
      <c r="C897" t="s">
        <v>13</v>
      </c>
      <c r="D897" t="s">
        <v>545</v>
      </c>
      <c r="E897" t="s">
        <v>319</v>
      </c>
      <c r="F897" t="s">
        <v>546</v>
      </c>
      <c r="G897">
        <v>2</v>
      </c>
      <c r="H897">
        <v>23</v>
      </c>
      <c r="I897">
        <v>10.82</v>
      </c>
      <c r="J897">
        <v>5.84</v>
      </c>
      <c r="K897">
        <v>1071</v>
      </c>
      <c r="L897">
        <v>0</v>
      </c>
      <c r="M897">
        <v>0</v>
      </c>
      <c r="N897">
        <v>1071</v>
      </c>
      <c r="O897">
        <v>4</v>
      </c>
      <c r="P897">
        <v>0.37</v>
      </c>
      <c r="Q897">
        <v>447</v>
      </c>
      <c r="R897">
        <v>438</v>
      </c>
      <c r="S897">
        <v>1</v>
      </c>
      <c r="T897">
        <v>0.2242152</v>
      </c>
      <c r="U897">
        <v>97.99</v>
      </c>
      <c r="V897">
        <v>97.63</v>
      </c>
      <c r="W897">
        <v>438</v>
      </c>
      <c r="X897">
        <v>16</v>
      </c>
      <c r="Y897">
        <v>3.33</v>
      </c>
      <c r="Z897">
        <v>587</v>
      </c>
      <c r="AA897">
        <v>586</v>
      </c>
      <c r="AB897">
        <v>99.83</v>
      </c>
      <c r="AC897">
        <v>637</v>
      </c>
      <c r="AD897">
        <v>628.97</v>
      </c>
      <c r="AE897">
        <v>98.74</v>
      </c>
      <c r="AF897">
        <v>7.5</v>
      </c>
      <c r="AG897">
        <v>3.6666669999999999</v>
      </c>
      <c r="AH897">
        <v>128.38</v>
      </c>
      <c r="AI897">
        <v>48.89</v>
      </c>
      <c r="AJ897" s="31">
        <f t="shared" ca="1" si="14"/>
        <v>3</v>
      </c>
      <c r="AK897" s="32">
        <v>3.3266108073268601</v>
      </c>
      <c r="AL897" s="33">
        <v>10.593900000000021</v>
      </c>
      <c r="AM897" s="26">
        <v>0</v>
      </c>
      <c r="AN897" s="26">
        <v>0</v>
      </c>
      <c r="AO897" s="26">
        <v>2</v>
      </c>
      <c r="AP897" s="26">
        <v>0</v>
      </c>
      <c r="AQ897" s="26">
        <v>1</v>
      </c>
      <c r="AR897">
        <v>1</v>
      </c>
      <c r="AS897">
        <v>1</v>
      </c>
      <c r="AT897">
        <v>6</v>
      </c>
      <c r="AU897">
        <v>4</v>
      </c>
    </row>
    <row r="898" spans="1:47" x14ac:dyDescent="0.25">
      <c r="A898" s="61">
        <v>41913.75</v>
      </c>
      <c r="B898" t="s">
        <v>232</v>
      </c>
      <c r="C898" t="s">
        <v>13</v>
      </c>
      <c r="D898" t="s">
        <v>509</v>
      </c>
      <c r="E898" t="s">
        <v>319</v>
      </c>
      <c r="F898" t="s">
        <v>512</v>
      </c>
      <c r="G898">
        <v>2</v>
      </c>
      <c r="H898">
        <v>23</v>
      </c>
      <c r="I898">
        <v>10.78</v>
      </c>
      <c r="J898">
        <v>5.84</v>
      </c>
      <c r="K898">
        <v>539</v>
      </c>
      <c r="L898">
        <v>0</v>
      </c>
      <c r="M898">
        <v>0</v>
      </c>
      <c r="N898">
        <v>539</v>
      </c>
      <c r="O898">
        <v>7</v>
      </c>
      <c r="P898">
        <v>1.3</v>
      </c>
      <c r="Q898">
        <v>222</v>
      </c>
      <c r="R898">
        <v>218</v>
      </c>
      <c r="S898">
        <v>0</v>
      </c>
      <c r="T898">
        <v>0</v>
      </c>
      <c r="U898">
        <v>98.2</v>
      </c>
      <c r="V898">
        <v>96.92</v>
      </c>
      <c r="W898">
        <v>218</v>
      </c>
      <c r="X898">
        <v>5</v>
      </c>
      <c r="Y898">
        <v>2.14</v>
      </c>
      <c r="Z898">
        <v>128</v>
      </c>
      <c r="AA898">
        <v>127</v>
      </c>
      <c r="AB898">
        <v>99.22</v>
      </c>
      <c r="AC898">
        <v>143</v>
      </c>
      <c r="AD898">
        <v>143</v>
      </c>
      <c r="AE898">
        <v>100</v>
      </c>
      <c r="AF898">
        <v>3.39</v>
      </c>
      <c r="AG898">
        <v>0.42222219999999999</v>
      </c>
      <c r="AH898">
        <v>58.1</v>
      </c>
      <c r="AI898">
        <v>12.44</v>
      </c>
      <c r="AJ898" s="31">
        <f t="shared" ref="AJ898:AJ961" ca="1" si="15">DAY(TODAY()-DAY(A898))</f>
        <v>3</v>
      </c>
      <c r="AK898" s="32">
        <v>2.1367521367521367</v>
      </c>
      <c r="AL898" s="33">
        <v>6.8375999999999966</v>
      </c>
      <c r="AM898" s="26">
        <v>0</v>
      </c>
      <c r="AN898" s="26">
        <v>0</v>
      </c>
      <c r="AO898" s="26">
        <v>1</v>
      </c>
      <c r="AP898" s="26">
        <v>0</v>
      </c>
      <c r="AQ898" s="26">
        <v>0</v>
      </c>
      <c r="AR898">
        <v>0</v>
      </c>
      <c r="AS898">
        <v>1</v>
      </c>
      <c r="AT898">
        <v>0</v>
      </c>
      <c r="AU898">
        <v>4</v>
      </c>
    </row>
    <row r="899" spans="1:47" x14ac:dyDescent="0.25">
      <c r="A899" s="61">
        <v>41913.75</v>
      </c>
      <c r="B899" t="s">
        <v>232</v>
      </c>
      <c r="C899" t="s">
        <v>13</v>
      </c>
      <c r="D899" t="s">
        <v>908</v>
      </c>
      <c r="E899" t="s">
        <v>319</v>
      </c>
      <c r="F899" t="s">
        <v>939</v>
      </c>
      <c r="G899">
        <v>2</v>
      </c>
      <c r="H899">
        <v>23</v>
      </c>
      <c r="I899">
        <v>10.61</v>
      </c>
      <c r="J899">
        <v>5.84</v>
      </c>
      <c r="K899">
        <v>1629</v>
      </c>
      <c r="L899">
        <v>0</v>
      </c>
      <c r="M899">
        <v>0</v>
      </c>
      <c r="N899">
        <v>1629</v>
      </c>
      <c r="O899">
        <v>9</v>
      </c>
      <c r="P899">
        <v>0.55000000000000004</v>
      </c>
      <c r="Q899">
        <v>611</v>
      </c>
      <c r="R899">
        <v>598</v>
      </c>
      <c r="S899">
        <v>0</v>
      </c>
      <c r="T899">
        <v>0</v>
      </c>
      <c r="U899">
        <v>97.87</v>
      </c>
      <c r="V899">
        <v>97.33</v>
      </c>
      <c r="W899">
        <v>598</v>
      </c>
      <c r="X899">
        <v>11</v>
      </c>
      <c r="Y899">
        <v>1.81</v>
      </c>
      <c r="Z899">
        <v>235</v>
      </c>
      <c r="AA899">
        <v>226</v>
      </c>
      <c r="AB899">
        <v>96.17</v>
      </c>
      <c r="AC899">
        <v>278</v>
      </c>
      <c r="AD899">
        <v>234.99</v>
      </c>
      <c r="AE899">
        <v>84.53</v>
      </c>
      <c r="AF899">
        <v>6.61</v>
      </c>
      <c r="AG899">
        <v>4.2722220000000002</v>
      </c>
      <c r="AH899">
        <v>113.17</v>
      </c>
      <c r="AI899">
        <v>64.62</v>
      </c>
      <c r="AJ899" s="31">
        <f t="shared" ca="1" si="15"/>
        <v>3</v>
      </c>
      <c r="AK899" s="32">
        <v>1.8122209591591294</v>
      </c>
      <c r="AL899" s="33">
        <v>16.313700000000011</v>
      </c>
      <c r="AM899" s="26">
        <v>0</v>
      </c>
      <c r="AN899" s="26">
        <v>0</v>
      </c>
      <c r="AO899" s="26">
        <v>1</v>
      </c>
      <c r="AP899" s="26">
        <v>0</v>
      </c>
      <c r="AQ899" s="26">
        <v>0</v>
      </c>
      <c r="AR899">
        <v>0</v>
      </c>
      <c r="AS899">
        <v>1</v>
      </c>
      <c r="AT899">
        <v>0</v>
      </c>
      <c r="AU899">
        <v>6</v>
      </c>
    </row>
    <row r="900" spans="1:47" x14ac:dyDescent="0.25">
      <c r="A900" s="61">
        <v>41913.75</v>
      </c>
      <c r="B900" t="s">
        <v>232</v>
      </c>
      <c r="C900" t="s">
        <v>13</v>
      </c>
      <c r="D900" t="s">
        <v>553</v>
      </c>
      <c r="E900" t="s">
        <v>319</v>
      </c>
      <c r="F900" t="s">
        <v>940</v>
      </c>
      <c r="G900">
        <v>2</v>
      </c>
      <c r="H900">
        <v>23</v>
      </c>
      <c r="I900">
        <v>10.4</v>
      </c>
      <c r="J900">
        <v>5.08</v>
      </c>
      <c r="K900">
        <v>809</v>
      </c>
      <c r="L900">
        <v>0</v>
      </c>
      <c r="M900">
        <v>0</v>
      </c>
      <c r="N900">
        <v>809</v>
      </c>
      <c r="O900">
        <v>13</v>
      </c>
      <c r="P900">
        <v>1.61</v>
      </c>
      <c r="Q900">
        <v>321</v>
      </c>
      <c r="R900">
        <v>316</v>
      </c>
      <c r="S900">
        <v>0</v>
      </c>
      <c r="T900">
        <v>0</v>
      </c>
      <c r="U900">
        <v>98.44</v>
      </c>
      <c r="V900">
        <v>96.86</v>
      </c>
      <c r="W900">
        <v>316</v>
      </c>
      <c r="X900">
        <v>8</v>
      </c>
      <c r="Y900">
        <v>2.37</v>
      </c>
      <c r="Z900">
        <v>354</v>
      </c>
      <c r="AA900">
        <v>350.99</v>
      </c>
      <c r="AB900">
        <v>99.15</v>
      </c>
      <c r="AC900">
        <v>386</v>
      </c>
      <c r="AD900">
        <v>371.99</v>
      </c>
      <c r="AE900">
        <v>96.37</v>
      </c>
      <c r="AF900">
        <v>3.42</v>
      </c>
      <c r="AG900">
        <v>1.5444439999999999</v>
      </c>
      <c r="AH900">
        <v>67.2</v>
      </c>
      <c r="AI900">
        <v>45.2</v>
      </c>
      <c r="AJ900" s="31">
        <f t="shared" ca="1" si="15"/>
        <v>3</v>
      </c>
      <c r="AK900" s="32">
        <v>2.3738872403560833</v>
      </c>
      <c r="AL900" s="33">
        <v>10.079400000000001</v>
      </c>
      <c r="AM900" s="26">
        <v>0</v>
      </c>
      <c r="AN900" s="26">
        <v>0</v>
      </c>
      <c r="AO900" s="26">
        <v>2</v>
      </c>
      <c r="AP900" s="26">
        <v>0</v>
      </c>
      <c r="AQ900" s="26">
        <v>0</v>
      </c>
      <c r="AR900">
        <v>1</v>
      </c>
      <c r="AS900">
        <v>1</v>
      </c>
      <c r="AT900">
        <v>1</v>
      </c>
      <c r="AU900">
        <v>3</v>
      </c>
    </row>
    <row r="901" spans="1:47" x14ac:dyDescent="0.25">
      <c r="A901" s="61">
        <v>41913.75</v>
      </c>
      <c r="B901" t="s">
        <v>232</v>
      </c>
      <c r="C901" t="s">
        <v>13</v>
      </c>
      <c r="D901" t="s">
        <v>556</v>
      </c>
      <c r="E901" t="s">
        <v>319</v>
      </c>
      <c r="F901" t="s">
        <v>557</v>
      </c>
      <c r="G901">
        <v>3</v>
      </c>
      <c r="H901">
        <v>39</v>
      </c>
      <c r="I901">
        <v>15.34</v>
      </c>
      <c r="J901">
        <v>9.01</v>
      </c>
      <c r="K901">
        <v>1957</v>
      </c>
      <c r="L901">
        <v>0</v>
      </c>
      <c r="M901">
        <v>0</v>
      </c>
      <c r="N901">
        <v>1957</v>
      </c>
      <c r="O901">
        <v>8</v>
      </c>
      <c r="P901">
        <v>0.41</v>
      </c>
      <c r="Q901">
        <v>967</v>
      </c>
      <c r="R901">
        <v>959</v>
      </c>
      <c r="S901">
        <v>0</v>
      </c>
      <c r="T901">
        <v>0</v>
      </c>
      <c r="U901">
        <v>99.17</v>
      </c>
      <c r="V901">
        <v>98.76</v>
      </c>
      <c r="W901">
        <v>959</v>
      </c>
      <c r="X901">
        <v>25</v>
      </c>
      <c r="Y901">
        <v>2.75</v>
      </c>
      <c r="Z901">
        <v>1353</v>
      </c>
      <c r="AA901">
        <v>1352.05</v>
      </c>
      <c r="AB901">
        <v>99.93</v>
      </c>
      <c r="AC901">
        <v>1305</v>
      </c>
      <c r="AD901">
        <v>1302</v>
      </c>
      <c r="AE901">
        <v>99.77</v>
      </c>
      <c r="AF901">
        <v>11.55</v>
      </c>
      <c r="AG901">
        <v>7.9944439999999997</v>
      </c>
      <c r="AH901">
        <v>128.19</v>
      </c>
      <c r="AI901">
        <v>69.22</v>
      </c>
      <c r="AJ901" s="31">
        <f t="shared" ca="1" si="15"/>
        <v>3</v>
      </c>
      <c r="AK901" s="32">
        <v>2.7504263160789919</v>
      </c>
      <c r="AL901" s="33">
        <v>11.990799999999952</v>
      </c>
      <c r="AM901" s="26">
        <v>0</v>
      </c>
      <c r="AN901" s="26">
        <v>0</v>
      </c>
      <c r="AO901" s="26">
        <v>1</v>
      </c>
      <c r="AP901" s="26">
        <v>0</v>
      </c>
      <c r="AQ901" s="26">
        <v>0</v>
      </c>
      <c r="AR901">
        <v>1</v>
      </c>
      <c r="AS901">
        <v>0</v>
      </c>
      <c r="AT901">
        <v>7</v>
      </c>
      <c r="AU901">
        <v>0</v>
      </c>
    </row>
    <row r="902" spans="1:47" x14ac:dyDescent="0.25">
      <c r="A902" s="61">
        <v>41913.75</v>
      </c>
      <c r="B902" t="s">
        <v>232</v>
      </c>
      <c r="C902" t="s">
        <v>13</v>
      </c>
      <c r="D902" t="s">
        <v>560</v>
      </c>
      <c r="E902" t="s">
        <v>319</v>
      </c>
      <c r="F902" t="s">
        <v>6106</v>
      </c>
      <c r="G902">
        <v>4</v>
      </c>
      <c r="H902">
        <v>55</v>
      </c>
      <c r="I902">
        <v>22.5</v>
      </c>
      <c r="J902">
        <v>14.9</v>
      </c>
      <c r="K902">
        <v>2066</v>
      </c>
      <c r="L902">
        <v>0</v>
      </c>
      <c r="M902">
        <v>0</v>
      </c>
      <c r="N902">
        <v>2066</v>
      </c>
      <c r="O902">
        <v>16</v>
      </c>
      <c r="P902">
        <v>0.77</v>
      </c>
      <c r="Q902">
        <v>619</v>
      </c>
      <c r="R902">
        <v>606</v>
      </c>
      <c r="S902">
        <v>0</v>
      </c>
      <c r="T902">
        <v>0</v>
      </c>
      <c r="U902">
        <v>97.9</v>
      </c>
      <c r="V902">
        <v>97.15</v>
      </c>
      <c r="W902">
        <v>606</v>
      </c>
      <c r="X902">
        <v>8</v>
      </c>
      <c r="Y902">
        <v>1.28</v>
      </c>
      <c r="Z902">
        <v>1603</v>
      </c>
      <c r="AA902">
        <v>1594.02</v>
      </c>
      <c r="AB902">
        <v>99.44</v>
      </c>
      <c r="AC902">
        <v>1632</v>
      </c>
      <c r="AD902">
        <v>1614.05</v>
      </c>
      <c r="AE902">
        <v>98.9</v>
      </c>
      <c r="AF902">
        <v>6.73</v>
      </c>
      <c r="AG902">
        <v>0.68333330000000003</v>
      </c>
      <c r="AH902">
        <v>45.15</v>
      </c>
      <c r="AI902">
        <v>10.16</v>
      </c>
      <c r="AJ902" s="31">
        <f t="shared" ca="1" si="15"/>
        <v>3</v>
      </c>
      <c r="AK902" s="32">
        <v>1.2778940306375088</v>
      </c>
      <c r="AL902" s="33">
        <v>17.641499999999965</v>
      </c>
      <c r="AM902" s="26">
        <v>0</v>
      </c>
      <c r="AN902" s="26">
        <v>0</v>
      </c>
      <c r="AO902" s="26">
        <v>1</v>
      </c>
      <c r="AP902" s="26">
        <v>0</v>
      </c>
      <c r="AQ902" s="26">
        <v>0</v>
      </c>
      <c r="AR902">
        <v>0</v>
      </c>
      <c r="AS902">
        <v>1</v>
      </c>
      <c r="AT902">
        <v>2</v>
      </c>
      <c r="AU902">
        <v>7</v>
      </c>
    </row>
    <row r="903" spans="1:47" x14ac:dyDescent="0.25">
      <c r="A903" s="61">
        <v>41913.75</v>
      </c>
      <c r="B903" t="s">
        <v>232</v>
      </c>
      <c r="C903" t="s">
        <v>13</v>
      </c>
      <c r="D903" t="s">
        <v>377</v>
      </c>
      <c r="E903" t="s">
        <v>319</v>
      </c>
      <c r="F903" t="s">
        <v>564</v>
      </c>
      <c r="G903">
        <v>2</v>
      </c>
      <c r="H903">
        <v>23</v>
      </c>
      <c r="I903">
        <v>10.62</v>
      </c>
      <c r="J903">
        <v>5.84</v>
      </c>
      <c r="K903">
        <v>744</v>
      </c>
      <c r="L903">
        <v>0</v>
      </c>
      <c r="M903">
        <v>0</v>
      </c>
      <c r="N903">
        <v>744</v>
      </c>
      <c r="O903">
        <v>6</v>
      </c>
      <c r="P903">
        <v>0.81</v>
      </c>
      <c r="Q903">
        <v>284</v>
      </c>
      <c r="R903">
        <v>276</v>
      </c>
      <c r="S903">
        <v>0</v>
      </c>
      <c r="T903">
        <v>0</v>
      </c>
      <c r="U903">
        <v>97.18</v>
      </c>
      <c r="V903">
        <v>96.39</v>
      </c>
      <c r="W903">
        <v>276</v>
      </c>
      <c r="X903">
        <v>11</v>
      </c>
      <c r="Y903">
        <v>3.86</v>
      </c>
      <c r="Z903">
        <v>190</v>
      </c>
      <c r="AA903">
        <v>188.99</v>
      </c>
      <c r="AB903">
        <v>99.47</v>
      </c>
      <c r="AC903">
        <v>201</v>
      </c>
      <c r="AD903">
        <v>198.01</v>
      </c>
      <c r="AE903">
        <v>98.51</v>
      </c>
      <c r="AF903">
        <v>3.71</v>
      </c>
      <c r="AG903">
        <v>0.55000000000000004</v>
      </c>
      <c r="AH903">
        <v>63.43</v>
      </c>
      <c r="AI903">
        <v>14.84</v>
      </c>
      <c r="AJ903" s="31">
        <f t="shared" ca="1" si="15"/>
        <v>3</v>
      </c>
      <c r="AK903" s="32">
        <v>3.8593782892428603</v>
      </c>
      <c r="AL903" s="33">
        <v>10.252399999999998</v>
      </c>
      <c r="AM903" s="26">
        <v>0</v>
      </c>
      <c r="AN903" s="26">
        <v>0</v>
      </c>
      <c r="AO903" s="26">
        <v>2</v>
      </c>
      <c r="AP903" s="26">
        <v>0</v>
      </c>
      <c r="AQ903" s="26">
        <v>0</v>
      </c>
      <c r="AR903">
        <v>1</v>
      </c>
      <c r="AS903">
        <v>1</v>
      </c>
      <c r="AT903">
        <v>5</v>
      </c>
      <c r="AU903">
        <v>7</v>
      </c>
    </row>
    <row r="904" spans="1:47" x14ac:dyDescent="0.25">
      <c r="A904" s="61">
        <v>41913.75</v>
      </c>
      <c r="B904" t="s">
        <v>232</v>
      </c>
      <c r="C904" t="s">
        <v>13</v>
      </c>
      <c r="D904" t="s">
        <v>377</v>
      </c>
      <c r="E904" t="s">
        <v>319</v>
      </c>
      <c r="F904" t="s">
        <v>852</v>
      </c>
      <c r="G904">
        <v>2</v>
      </c>
      <c r="H904">
        <v>23</v>
      </c>
      <c r="I904">
        <v>10.77</v>
      </c>
      <c r="J904">
        <v>5.84</v>
      </c>
      <c r="K904">
        <v>1090</v>
      </c>
      <c r="L904">
        <v>0</v>
      </c>
      <c r="M904">
        <v>0</v>
      </c>
      <c r="N904">
        <v>1090</v>
      </c>
      <c r="O904">
        <v>6</v>
      </c>
      <c r="P904">
        <v>0.55000000000000004</v>
      </c>
      <c r="Q904">
        <v>492</v>
      </c>
      <c r="R904">
        <v>484</v>
      </c>
      <c r="S904">
        <v>0</v>
      </c>
      <c r="T904">
        <v>0</v>
      </c>
      <c r="U904">
        <v>98.37</v>
      </c>
      <c r="V904">
        <v>97.83</v>
      </c>
      <c r="W904">
        <v>484</v>
      </c>
      <c r="X904">
        <v>5</v>
      </c>
      <c r="Y904">
        <v>1.07</v>
      </c>
      <c r="Z904">
        <v>256</v>
      </c>
      <c r="AA904">
        <v>237</v>
      </c>
      <c r="AB904">
        <v>92.58</v>
      </c>
      <c r="AC904">
        <v>220</v>
      </c>
      <c r="AD904">
        <v>220</v>
      </c>
      <c r="AE904">
        <v>100</v>
      </c>
      <c r="AF904">
        <v>6.12</v>
      </c>
      <c r="AG904">
        <v>3.5</v>
      </c>
      <c r="AH904">
        <v>104.8</v>
      </c>
      <c r="AI904">
        <v>57.17</v>
      </c>
      <c r="AJ904" s="31">
        <f t="shared" ca="1" si="15"/>
        <v>3</v>
      </c>
      <c r="AK904" s="32">
        <v>1.070663811563169</v>
      </c>
      <c r="AL904" s="33">
        <v>10.676400000000008</v>
      </c>
      <c r="AM904" s="26">
        <v>0</v>
      </c>
      <c r="AN904" s="26">
        <v>0</v>
      </c>
      <c r="AO904" s="26">
        <v>1</v>
      </c>
      <c r="AP904" s="26">
        <v>0</v>
      </c>
      <c r="AQ904" s="26">
        <v>0</v>
      </c>
      <c r="AR904">
        <v>0</v>
      </c>
      <c r="AS904">
        <v>1</v>
      </c>
      <c r="AT904">
        <v>3</v>
      </c>
      <c r="AU904">
        <v>2</v>
      </c>
    </row>
    <row r="905" spans="1:47" x14ac:dyDescent="0.25">
      <c r="A905" s="61">
        <v>41913.75</v>
      </c>
      <c r="B905" t="s">
        <v>232</v>
      </c>
      <c r="C905" t="s">
        <v>13</v>
      </c>
      <c r="D905" t="s">
        <v>567</v>
      </c>
      <c r="E905" t="s">
        <v>319</v>
      </c>
      <c r="F905" t="s">
        <v>1096</v>
      </c>
      <c r="G905">
        <v>2</v>
      </c>
      <c r="H905">
        <v>23</v>
      </c>
      <c r="I905">
        <v>10.89</v>
      </c>
      <c r="J905">
        <v>5.84</v>
      </c>
      <c r="K905">
        <v>1135</v>
      </c>
      <c r="L905">
        <v>0</v>
      </c>
      <c r="M905">
        <v>0</v>
      </c>
      <c r="N905">
        <v>1135</v>
      </c>
      <c r="O905">
        <v>5</v>
      </c>
      <c r="P905">
        <v>0.44</v>
      </c>
      <c r="Q905">
        <v>531</v>
      </c>
      <c r="R905">
        <v>526</v>
      </c>
      <c r="S905">
        <v>0</v>
      </c>
      <c r="T905">
        <v>0</v>
      </c>
      <c r="U905">
        <v>99.06</v>
      </c>
      <c r="V905">
        <v>98.62</v>
      </c>
      <c r="W905">
        <v>526</v>
      </c>
      <c r="X905">
        <v>12</v>
      </c>
      <c r="Y905">
        <v>2.2799999999999998</v>
      </c>
      <c r="Z905">
        <v>280</v>
      </c>
      <c r="AA905">
        <v>267.01</v>
      </c>
      <c r="AB905">
        <v>95.36</v>
      </c>
      <c r="AC905">
        <v>271</v>
      </c>
      <c r="AD905">
        <v>266.99</v>
      </c>
      <c r="AE905">
        <v>98.52</v>
      </c>
      <c r="AF905">
        <v>7.06</v>
      </c>
      <c r="AG905">
        <v>5.9388889999999996</v>
      </c>
      <c r="AH905">
        <v>120.87</v>
      </c>
      <c r="AI905">
        <v>84.11</v>
      </c>
      <c r="AJ905" s="31">
        <f t="shared" ca="1" si="15"/>
        <v>3</v>
      </c>
      <c r="AK905" s="32">
        <v>2.2814555686528006</v>
      </c>
      <c r="AL905" s="33">
        <v>7.3277999999999759</v>
      </c>
      <c r="AM905" s="26">
        <v>0</v>
      </c>
      <c r="AN905" s="26">
        <v>0</v>
      </c>
      <c r="AO905" s="26">
        <v>1</v>
      </c>
      <c r="AP905" s="26">
        <v>0</v>
      </c>
      <c r="AQ905" s="26">
        <v>0</v>
      </c>
      <c r="AR905">
        <v>1</v>
      </c>
      <c r="AS905">
        <v>0</v>
      </c>
      <c r="AT905">
        <v>2</v>
      </c>
      <c r="AU905">
        <v>1</v>
      </c>
    </row>
    <row r="906" spans="1:47" x14ac:dyDescent="0.25">
      <c r="A906" s="61">
        <v>41913.75</v>
      </c>
      <c r="B906" t="s">
        <v>232</v>
      </c>
      <c r="C906" t="s">
        <v>13</v>
      </c>
      <c r="D906" t="s">
        <v>423</v>
      </c>
      <c r="E906" t="s">
        <v>319</v>
      </c>
      <c r="F906" t="s">
        <v>568</v>
      </c>
      <c r="G906">
        <v>3</v>
      </c>
      <c r="H906">
        <v>39</v>
      </c>
      <c r="I906">
        <v>15.74</v>
      </c>
      <c r="J906">
        <v>9.83</v>
      </c>
      <c r="K906">
        <v>1647</v>
      </c>
      <c r="L906">
        <v>0</v>
      </c>
      <c r="M906">
        <v>0</v>
      </c>
      <c r="N906">
        <v>1647</v>
      </c>
      <c r="O906">
        <v>19</v>
      </c>
      <c r="P906">
        <v>1.1499999999999999</v>
      </c>
      <c r="Q906">
        <v>742</v>
      </c>
      <c r="R906">
        <v>735</v>
      </c>
      <c r="S906">
        <v>0</v>
      </c>
      <c r="T906">
        <v>0</v>
      </c>
      <c r="U906">
        <v>99.06</v>
      </c>
      <c r="V906">
        <v>97.92</v>
      </c>
      <c r="W906">
        <v>735</v>
      </c>
      <c r="X906">
        <v>13</v>
      </c>
      <c r="Y906">
        <v>1.8</v>
      </c>
      <c r="Z906">
        <v>125</v>
      </c>
      <c r="AA906">
        <v>123</v>
      </c>
      <c r="AB906">
        <v>98.4</v>
      </c>
      <c r="AC906">
        <v>123</v>
      </c>
      <c r="AD906">
        <v>110</v>
      </c>
      <c r="AE906">
        <v>89.43</v>
      </c>
      <c r="AF906">
        <v>7.05</v>
      </c>
      <c r="AG906">
        <v>1.644444</v>
      </c>
      <c r="AH906">
        <v>71.73</v>
      </c>
      <c r="AI906">
        <v>23.33</v>
      </c>
      <c r="AJ906" s="31">
        <f t="shared" ca="1" si="15"/>
        <v>3</v>
      </c>
      <c r="AK906" s="32">
        <v>1.8005540166204987</v>
      </c>
      <c r="AL906" s="33">
        <v>15.433599999999988</v>
      </c>
      <c r="AM906" s="26">
        <v>0</v>
      </c>
      <c r="AN906" s="26">
        <v>0</v>
      </c>
      <c r="AO906" s="26">
        <v>1</v>
      </c>
      <c r="AP906" s="26">
        <v>1</v>
      </c>
      <c r="AQ906" s="26">
        <v>0</v>
      </c>
      <c r="AR906">
        <v>0</v>
      </c>
      <c r="AS906">
        <v>1</v>
      </c>
      <c r="AT906">
        <v>2</v>
      </c>
      <c r="AU906">
        <v>2</v>
      </c>
    </row>
    <row r="907" spans="1:47" x14ac:dyDescent="0.25">
      <c r="A907" s="61">
        <v>41913.75</v>
      </c>
      <c r="B907" t="s">
        <v>232</v>
      </c>
      <c r="C907" t="s">
        <v>13</v>
      </c>
      <c r="D907" t="s">
        <v>421</v>
      </c>
      <c r="E907" t="s">
        <v>319</v>
      </c>
      <c r="F907" t="s">
        <v>424</v>
      </c>
      <c r="G907">
        <v>2</v>
      </c>
      <c r="H907">
        <v>23</v>
      </c>
      <c r="I907">
        <v>10.87</v>
      </c>
      <c r="J907">
        <v>5.84</v>
      </c>
      <c r="K907">
        <v>686</v>
      </c>
      <c r="L907">
        <v>0</v>
      </c>
      <c r="M907">
        <v>0</v>
      </c>
      <c r="N907">
        <v>686</v>
      </c>
      <c r="O907">
        <v>10</v>
      </c>
      <c r="P907">
        <v>1.46</v>
      </c>
      <c r="Q907">
        <v>365</v>
      </c>
      <c r="R907">
        <v>353</v>
      </c>
      <c r="S907">
        <v>0</v>
      </c>
      <c r="T907">
        <v>0</v>
      </c>
      <c r="U907">
        <v>96.71</v>
      </c>
      <c r="V907">
        <v>95.3</v>
      </c>
      <c r="W907">
        <v>353</v>
      </c>
      <c r="X907">
        <v>21</v>
      </c>
      <c r="Y907">
        <v>5.8</v>
      </c>
      <c r="Z907">
        <v>200</v>
      </c>
      <c r="AA907">
        <v>196</v>
      </c>
      <c r="AB907">
        <v>98</v>
      </c>
      <c r="AC907">
        <v>206</v>
      </c>
      <c r="AD907">
        <v>204.99</v>
      </c>
      <c r="AE907">
        <v>99.51</v>
      </c>
      <c r="AF907">
        <v>5.21</v>
      </c>
      <c r="AG907">
        <v>0.83333330000000005</v>
      </c>
      <c r="AH907">
        <v>89.11</v>
      </c>
      <c r="AI907">
        <v>16.010000000000002</v>
      </c>
      <c r="AJ907" s="31">
        <f t="shared" ca="1" si="15"/>
        <v>3</v>
      </c>
      <c r="AK907" s="32">
        <v>5.801265228321224</v>
      </c>
      <c r="AL907" s="33">
        <v>17.155000000000012</v>
      </c>
      <c r="AM907" s="26">
        <v>1</v>
      </c>
      <c r="AN907" s="26">
        <v>0</v>
      </c>
      <c r="AO907" s="26">
        <v>3</v>
      </c>
      <c r="AP907" s="26">
        <v>3</v>
      </c>
      <c r="AQ907" s="26">
        <v>0</v>
      </c>
      <c r="AR907">
        <v>1</v>
      </c>
      <c r="AS907">
        <v>1</v>
      </c>
      <c r="AT907">
        <v>7</v>
      </c>
      <c r="AU907">
        <v>6</v>
      </c>
    </row>
    <row r="908" spans="1:47" x14ac:dyDescent="0.25">
      <c r="A908" s="61">
        <v>41913.75</v>
      </c>
      <c r="B908" t="s">
        <v>232</v>
      </c>
      <c r="C908" t="s">
        <v>13</v>
      </c>
      <c r="D908" t="s">
        <v>421</v>
      </c>
      <c r="E908" t="s">
        <v>319</v>
      </c>
      <c r="F908" t="s">
        <v>942</v>
      </c>
      <c r="G908">
        <v>2</v>
      </c>
      <c r="H908">
        <v>23</v>
      </c>
      <c r="I908">
        <v>10.91</v>
      </c>
      <c r="J908">
        <v>5.84</v>
      </c>
      <c r="K908">
        <v>694</v>
      </c>
      <c r="L908">
        <v>0</v>
      </c>
      <c r="M908">
        <v>0</v>
      </c>
      <c r="N908">
        <v>694</v>
      </c>
      <c r="O908">
        <v>6</v>
      </c>
      <c r="P908">
        <v>0.86</v>
      </c>
      <c r="Q908">
        <v>379</v>
      </c>
      <c r="R908">
        <v>368</v>
      </c>
      <c r="S908">
        <v>0</v>
      </c>
      <c r="T908">
        <v>0</v>
      </c>
      <c r="U908">
        <v>97.1</v>
      </c>
      <c r="V908">
        <v>96.26</v>
      </c>
      <c r="W908">
        <v>368</v>
      </c>
      <c r="X908">
        <v>5</v>
      </c>
      <c r="Y908">
        <v>1.46</v>
      </c>
      <c r="Z908">
        <v>211</v>
      </c>
      <c r="AA908">
        <v>210.01</v>
      </c>
      <c r="AB908">
        <v>99.53</v>
      </c>
      <c r="AC908">
        <v>187</v>
      </c>
      <c r="AD908">
        <v>185</v>
      </c>
      <c r="AE908">
        <v>98.93</v>
      </c>
      <c r="AF908">
        <v>3.91</v>
      </c>
      <c r="AG908">
        <v>0.91666669999999995</v>
      </c>
      <c r="AH908">
        <v>66.95</v>
      </c>
      <c r="AI908">
        <v>23.44</v>
      </c>
      <c r="AJ908" s="31">
        <f t="shared" ca="1" si="15"/>
        <v>3</v>
      </c>
      <c r="AK908" s="32">
        <v>1.4577684480597102</v>
      </c>
      <c r="AL908" s="33">
        <v>14.17459999999998</v>
      </c>
      <c r="AM908" s="26">
        <v>0</v>
      </c>
      <c r="AN908" s="26">
        <v>0</v>
      </c>
      <c r="AO908" s="26">
        <v>1</v>
      </c>
      <c r="AP908" s="26">
        <v>3</v>
      </c>
      <c r="AQ908" s="26">
        <v>5</v>
      </c>
      <c r="AR908">
        <v>0</v>
      </c>
      <c r="AS908">
        <v>1</v>
      </c>
      <c r="AT908">
        <v>6</v>
      </c>
      <c r="AU908">
        <v>7</v>
      </c>
    </row>
    <row r="909" spans="1:47" x14ac:dyDescent="0.25">
      <c r="A909" s="61">
        <v>41913.75</v>
      </c>
      <c r="B909" t="s">
        <v>232</v>
      </c>
      <c r="C909" t="s">
        <v>13</v>
      </c>
      <c r="D909" t="s">
        <v>421</v>
      </c>
      <c r="E909" t="s">
        <v>319</v>
      </c>
      <c r="F909" t="s">
        <v>571</v>
      </c>
      <c r="G909">
        <v>4</v>
      </c>
      <c r="H909">
        <v>55</v>
      </c>
      <c r="I909">
        <v>22.77</v>
      </c>
      <c r="J909">
        <v>15.76</v>
      </c>
      <c r="K909">
        <v>1047</v>
      </c>
      <c r="L909">
        <v>0</v>
      </c>
      <c r="M909">
        <v>0</v>
      </c>
      <c r="N909">
        <v>1047</v>
      </c>
      <c r="O909">
        <v>12</v>
      </c>
      <c r="P909">
        <v>1.1499999999999999</v>
      </c>
      <c r="Q909">
        <v>562</v>
      </c>
      <c r="R909">
        <v>556</v>
      </c>
      <c r="S909">
        <v>0</v>
      </c>
      <c r="T909">
        <v>0</v>
      </c>
      <c r="U909">
        <v>98.93</v>
      </c>
      <c r="V909">
        <v>97.79</v>
      </c>
      <c r="W909">
        <v>556</v>
      </c>
      <c r="X909">
        <v>16</v>
      </c>
      <c r="Y909">
        <v>2.8</v>
      </c>
      <c r="Z909">
        <v>282</v>
      </c>
      <c r="AA909">
        <v>282</v>
      </c>
      <c r="AB909">
        <v>100</v>
      </c>
      <c r="AC909">
        <v>303</v>
      </c>
      <c r="AD909">
        <v>298</v>
      </c>
      <c r="AE909">
        <v>98.35</v>
      </c>
      <c r="AF909">
        <v>8.93</v>
      </c>
      <c r="AG909">
        <v>0.48333330000000002</v>
      </c>
      <c r="AH909">
        <v>56.68</v>
      </c>
      <c r="AI909">
        <v>5.41</v>
      </c>
      <c r="AJ909" s="31">
        <f t="shared" ca="1" si="15"/>
        <v>3</v>
      </c>
      <c r="AK909" s="32">
        <v>2.7972027972027971</v>
      </c>
      <c r="AL909" s="33">
        <v>12.420199999999966</v>
      </c>
      <c r="AM909" s="26">
        <v>0</v>
      </c>
      <c r="AN909" s="26">
        <v>0</v>
      </c>
      <c r="AO909" s="26">
        <v>2</v>
      </c>
      <c r="AP909" s="26">
        <v>0</v>
      </c>
      <c r="AQ909" s="26">
        <v>0</v>
      </c>
      <c r="AR909">
        <v>1</v>
      </c>
      <c r="AS909">
        <v>1</v>
      </c>
      <c r="AT909">
        <v>5</v>
      </c>
      <c r="AU909">
        <v>7</v>
      </c>
    </row>
    <row r="910" spans="1:47" x14ac:dyDescent="0.25">
      <c r="A910" s="61">
        <v>41913.791666666664</v>
      </c>
      <c r="B910" t="s">
        <v>232</v>
      </c>
      <c r="C910" t="s">
        <v>12</v>
      </c>
      <c r="D910" t="s">
        <v>1391</v>
      </c>
      <c r="E910" t="s">
        <v>319</v>
      </c>
      <c r="F910" t="s">
        <v>5651</v>
      </c>
      <c r="G910">
        <v>4</v>
      </c>
      <c r="H910">
        <v>55</v>
      </c>
      <c r="I910">
        <v>22.36</v>
      </c>
      <c r="J910">
        <v>14.9</v>
      </c>
      <c r="K910">
        <v>1589</v>
      </c>
      <c r="L910">
        <v>0</v>
      </c>
      <c r="M910">
        <v>0</v>
      </c>
      <c r="N910">
        <v>1589</v>
      </c>
      <c r="O910">
        <v>11</v>
      </c>
      <c r="P910">
        <v>0.69</v>
      </c>
      <c r="Q910">
        <v>279</v>
      </c>
      <c r="R910">
        <v>273</v>
      </c>
      <c r="S910">
        <v>0</v>
      </c>
      <c r="T910">
        <v>0</v>
      </c>
      <c r="U910">
        <v>97.85</v>
      </c>
      <c r="V910">
        <v>97.17</v>
      </c>
      <c r="W910">
        <v>273</v>
      </c>
      <c r="X910">
        <v>0</v>
      </c>
      <c r="Y910">
        <v>0</v>
      </c>
      <c r="Z910">
        <v>899</v>
      </c>
      <c r="AA910">
        <v>899.99</v>
      </c>
      <c r="AB910">
        <v>100.11</v>
      </c>
      <c r="AC910">
        <v>1055</v>
      </c>
      <c r="AD910">
        <v>1050.99</v>
      </c>
      <c r="AE910">
        <v>99.62</v>
      </c>
      <c r="AF910">
        <v>5.19</v>
      </c>
      <c r="AG910">
        <v>9.4444449999999999E-2</v>
      </c>
      <c r="AH910">
        <v>34.82</v>
      </c>
      <c r="AI910">
        <v>1.82</v>
      </c>
      <c r="AJ910" s="31">
        <f t="shared" ca="1" si="15"/>
        <v>3</v>
      </c>
      <c r="AK910" s="32">
        <v>0</v>
      </c>
      <c r="AL910" s="33">
        <v>7.8956999999999944</v>
      </c>
      <c r="AM910" s="26">
        <v>0</v>
      </c>
      <c r="AN910" s="26">
        <v>0</v>
      </c>
      <c r="AO910" s="26">
        <v>1</v>
      </c>
      <c r="AP910" s="26">
        <v>0</v>
      </c>
      <c r="AQ910" s="26">
        <v>0</v>
      </c>
      <c r="AR910">
        <v>0</v>
      </c>
      <c r="AS910">
        <v>1</v>
      </c>
      <c r="AT910">
        <v>0</v>
      </c>
      <c r="AU910">
        <v>2</v>
      </c>
    </row>
    <row r="911" spans="1:47" x14ac:dyDescent="0.25">
      <c r="A911" s="61">
        <v>41913.791666666664</v>
      </c>
      <c r="B911" t="s">
        <v>232</v>
      </c>
      <c r="C911" t="s">
        <v>12</v>
      </c>
      <c r="D911" t="s">
        <v>5654</v>
      </c>
      <c r="E911" t="s">
        <v>319</v>
      </c>
      <c r="F911" t="s">
        <v>5655</v>
      </c>
      <c r="G911">
        <v>2</v>
      </c>
      <c r="H911">
        <v>23</v>
      </c>
      <c r="I911">
        <v>10.66</v>
      </c>
      <c r="J911">
        <v>5.84</v>
      </c>
      <c r="K911">
        <v>3050</v>
      </c>
      <c r="L911">
        <v>0</v>
      </c>
      <c r="M911">
        <v>0</v>
      </c>
      <c r="N911">
        <v>3050</v>
      </c>
      <c r="O911">
        <v>16</v>
      </c>
      <c r="P911">
        <v>0.52</v>
      </c>
      <c r="Q911">
        <v>946</v>
      </c>
      <c r="R911">
        <v>928</v>
      </c>
      <c r="S911">
        <v>11</v>
      </c>
      <c r="T911">
        <v>1.1627909999999999</v>
      </c>
      <c r="U911">
        <v>98.1</v>
      </c>
      <c r="V911">
        <v>97.59</v>
      </c>
      <c r="W911">
        <v>928</v>
      </c>
      <c r="X911">
        <v>6</v>
      </c>
      <c r="Y911">
        <v>0.63</v>
      </c>
      <c r="Z911">
        <v>1773</v>
      </c>
      <c r="AA911">
        <v>1719.99</v>
      </c>
      <c r="AB911">
        <v>97.01</v>
      </c>
      <c r="AC911">
        <v>1757</v>
      </c>
      <c r="AD911">
        <v>1748.04</v>
      </c>
      <c r="AE911">
        <v>99.49</v>
      </c>
      <c r="AF911">
        <v>11.79</v>
      </c>
      <c r="AG911">
        <v>9.2555549999999993</v>
      </c>
      <c r="AH911">
        <v>201.8</v>
      </c>
      <c r="AI911">
        <v>78.510000000000005</v>
      </c>
      <c r="AJ911" s="31">
        <f t="shared" ca="1" si="15"/>
        <v>3</v>
      </c>
      <c r="AK911" s="32">
        <v>0.62758223942262437</v>
      </c>
      <c r="AL911" s="33">
        <v>22.798599999999968</v>
      </c>
      <c r="AM911" s="26">
        <v>0</v>
      </c>
      <c r="AN911" s="26">
        <v>0</v>
      </c>
      <c r="AO911" s="26">
        <v>1</v>
      </c>
      <c r="AP911" s="26">
        <v>0</v>
      </c>
      <c r="AQ911" s="26">
        <v>1</v>
      </c>
      <c r="AR911">
        <v>0</v>
      </c>
      <c r="AS911">
        <v>1</v>
      </c>
      <c r="AT911">
        <v>0</v>
      </c>
      <c r="AU911">
        <v>7</v>
      </c>
    </row>
    <row r="912" spans="1:47" x14ac:dyDescent="0.25">
      <c r="A912" s="61">
        <v>41913.791666666664</v>
      </c>
      <c r="B912" t="s">
        <v>232</v>
      </c>
      <c r="C912" t="s">
        <v>12</v>
      </c>
      <c r="D912" t="s">
        <v>414</v>
      </c>
      <c r="E912" t="s">
        <v>319</v>
      </c>
      <c r="F912" t="s">
        <v>417</v>
      </c>
      <c r="G912">
        <v>3</v>
      </c>
      <c r="H912">
        <v>39</v>
      </c>
      <c r="I912">
        <v>16.28</v>
      </c>
      <c r="J912">
        <v>9.83</v>
      </c>
      <c r="K912">
        <v>3688</v>
      </c>
      <c r="L912">
        <v>0</v>
      </c>
      <c r="M912">
        <v>0</v>
      </c>
      <c r="N912">
        <v>3688</v>
      </c>
      <c r="O912">
        <v>19</v>
      </c>
      <c r="P912">
        <v>0.52</v>
      </c>
      <c r="Q912">
        <v>1870</v>
      </c>
      <c r="R912">
        <v>1806</v>
      </c>
      <c r="S912">
        <v>56</v>
      </c>
      <c r="T912">
        <v>2.993052</v>
      </c>
      <c r="U912">
        <v>96.58</v>
      </c>
      <c r="V912">
        <v>96.08</v>
      </c>
      <c r="W912">
        <v>1806</v>
      </c>
      <c r="X912">
        <v>14</v>
      </c>
      <c r="Y912">
        <v>0.84</v>
      </c>
      <c r="Z912">
        <v>1243</v>
      </c>
      <c r="AA912">
        <v>1229.95</v>
      </c>
      <c r="AB912">
        <v>98.95</v>
      </c>
      <c r="AC912">
        <v>1098</v>
      </c>
      <c r="AD912">
        <v>1098</v>
      </c>
      <c r="AE912">
        <v>100</v>
      </c>
      <c r="AF912">
        <v>22.18</v>
      </c>
      <c r="AG912">
        <v>18.411110000000001</v>
      </c>
      <c r="AH912">
        <v>225.66</v>
      </c>
      <c r="AI912">
        <v>83.02</v>
      </c>
      <c r="AJ912" s="31">
        <f t="shared" ca="1" si="15"/>
        <v>3</v>
      </c>
      <c r="AK912" s="32">
        <v>0.8362952122099101</v>
      </c>
      <c r="AL912" s="33">
        <v>73.30400000000003</v>
      </c>
      <c r="AM912" s="26">
        <v>0</v>
      </c>
      <c r="AN912" s="26">
        <v>0</v>
      </c>
      <c r="AO912" s="26">
        <v>1</v>
      </c>
      <c r="AP912" s="26">
        <v>0</v>
      </c>
      <c r="AQ912" s="26">
        <v>2</v>
      </c>
      <c r="AR912">
        <v>0</v>
      </c>
      <c r="AS912">
        <v>1</v>
      </c>
      <c r="AT912">
        <v>0</v>
      </c>
      <c r="AU912">
        <v>7</v>
      </c>
    </row>
    <row r="913" spans="1:47" x14ac:dyDescent="0.25">
      <c r="A913" s="61">
        <v>41913.791666666664</v>
      </c>
      <c r="B913" t="s">
        <v>232</v>
      </c>
      <c r="C913" t="s">
        <v>12</v>
      </c>
      <c r="D913" t="s">
        <v>524</v>
      </c>
      <c r="E913" t="s">
        <v>319</v>
      </c>
      <c r="F913" t="s">
        <v>1028</v>
      </c>
      <c r="G913">
        <v>2</v>
      </c>
      <c r="H913">
        <v>23</v>
      </c>
      <c r="I913">
        <v>10.67</v>
      </c>
      <c r="J913">
        <v>5.84</v>
      </c>
      <c r="K913">
        <v>1150</v>
      </c>
      <c r="L913">
        <v>0</v>
      </c>
      <c r="M913">
        <v>0</v>
      </c>
      <c r="N913">
        <v>1150</v>
      </c>
      <c r="O913">
        <v>2</v>
      </c>
      <c r="P913">
        <v>0.17</v>
      </c>
      <c r="Q913">
        <v>404</v>
      </c>
      <c r="R913">
        <v>402</v>
      </c>
      <c r="S913">
        <v>0</v>
      </c>
      <c r="T913">
        <v>0</v>
      </c>
      <c r="U913">
        <v>99.5</v>
      </c>
      <c r="V913">
        <v>99.33</v>
      </c>
      <c r="W913">
        <v>402</v>
      </c>
      <c r="X913">
        <v>9</v>
      </c>
      <c r="Y913">
        <v>2.2000000000000002</v>
      </c>
      <c r="Z913">
        <v>255</v>
      </c>
      <c r="AA913">
        <v>249.01</v>
      </c>
      <c r="AB913">
        <v>97.65</v>
      </c>
      <c r="AC913">
        <v>273</v>
      </c>
      <c r="AD913">
        <v>257</v>
      </c>
      <c r="AE913">
        <v>94.14</v>
      </c>
      <c r="AF913">
        <v>4.3899999999999997</v>
      </c>
      <c r="AG913">
        <v>3.322222</v>
      </c>
      <c r="AH913">
        <v>75.13</v>
      </c>
      <c r="AI913">
        <v>75.7</v>
      </c>
      <c r="AJ913" s="31">
        <f t="shared" ca="1" si="15"/>
        <v>3</v>
      </c>
      <c r="AK913" s="32">
        <v>2.1951754920851729</v>
      </c>
      <c r="AL913" s="33">
        <v>2.706800000000007</v>
      </c>
      <c r="AM913" s="26">
        <v>0</v>
      </c>
      <c r="AN913" s="26">
        <v>0</v>
      </c>
      <c r="AO913" s="26">
        <v>1</v>
      </c>
      <c r="AP913" s="26">
        <v>0</v>
      </c>
      <c r="AQ913" s="26">
        <v>0</v>
      </c>
      <c r="AR913">
        <v>1</v>
      </c>
      <c r="AS913">
        <v>0</v>
      </c>
      <c r="AT913">
        <v>1</v>
      </c>
      <c r="AU913">
        <v>1</v>
      </c>
    </row>
    <row r="914" spans="1:47" x14ac:dyDescent="0.25">
      <c r="A914" s="61">
        <v>41913.791666666664</v>
      </c>
      <c r="B914" t="s">
        <v>232</v>
      </c>
      <c r="C914" t="s">
        <v>12</v>
      </c>
      <c r="D914" t="s">
        <v>525</v>
      </c>
      <c r="E914" t="s">
        <v>319</v>
      </c>
      <c r="F914" t="s">
        <v>526</v>
      </c>
      <c r="G914">
        <v>3</v>
      </c>
      <c r="H914">
        <v>47</v>
      </c>
      <c r="I914">
        <v>13.74</v>
      </c>
      <c r="J914">
        <v>8.1999999999999993</v>
      </c>
      <c r="K914">
        <v>1648</v>
      </c>
      <c r="L914">
        <v>0</v>
      </c>
      <c r="M914">
        <v>0</v>
      </c>
      <c r="N914">
        <v>1648</v>
      </c>
      <c r="O914">
        <v>21</v>
      </c>
      <c r="P914">
        <v>1.27</v>
      </c>
      <c r="Q914">
        <v>258</v>
      </c>
      <c r="R914">
        <v>255</v>
      </c>
      <c r="S914">
        <v>0</v>
      </c>
      <c r="T914">
        <v>0</v>
      </c>
      <c r="U914">
        <v>98.84</v>
      </c>
      <c r="V914">
        <v>97.58</v>
      </c>
      <c r="W914">
        <v>255</v>
      </c>
      <c r="X914">
        <v>2</v>
      </c>
      <c r="Y914">
        <v>0.78</v>
      </c>
      <c r="Z914">
        <v>99</v>
      </c>
      <c r="AA914">
        <v>94</v>
      </c>
      <c r="AB914">
        <v>94.95</v>
      </c>
      <c r="AC914">
        <v>107</v>
      </c>
      <c r="AD914">
        <v>96</v>
      </c>
      <c r="AE914">
        <v>89.72</v>
      </c>
      <c r="AF914">
        <v>2.2400000000000002</v>
      </c>
      <c r="AG914">
        <v>0</v>
      </c>
      <c r="AH914">
        <v>27.3</v>
      </c>
      <c r="AI914">
        <v>0</v>
      </c>
      <c r="AJ914" s="31">
        <f t="shared" ca="1" si="15"/>
        <v>3</v>
      </c>
      <c r="AK914" s="32">
        <v>0.77821011673151752</v>
      </c>
      <c r="AL914" s="33">
        <v>6.2436000000000043</v>
      </c>
      <c r="AM914" s="26">
        <v>0</v>
      </c>
      <c r="AN914" s="26">
        <v>0</v>
      </c>
      <c r="AO914" s="26">
        <v>1</v>
      </c>
      <c r="AP914" s="26">
        <v>0</v>
      </c>
      <c r="AQ914" s="26">
        <v>0</v>
      </c>
      <c r="AR914">
        <v>0</v>
      </c>
      <c r="AS914">
        <v>1</v>
      </c>
      <c r="AT914">
        <v>0</v>
      </c>
      <c r="AU914">
        <v>2</v>
      </c>
    </row>
    <row r="915" spans="1:47" x14ac:dyDescent="0.25">
      <c r="A915" s="61">
        <v>41913.791666666664</v>
      </c>
      <c r="B915" t="s">
        <v>232</v>
      </c>
      <c r="C915" t="s">
        <v>12</v>
      </c>
      <c r="D915" t="s">
        <v>533</v>
      </c>
      <c r="E915" t="s">
        <v>319</v>
      </c>
      <c r="F915" t="s">
        <v>535</v>
      </c>
      <c r="G915">
        <v>2</v>
      </c>
      <c r="H915">
        <v>23</v>
      </c>
      <c r="I915">
        <v>10.27</v>
      </c>
      <c r="J915">
        <v>5.08</v>
      </c>
      <c r="K915">
        <v>964</v>
      </c>
      <c r="L915">
        <v>0</v>
      </c>
      <c r="M915">
        <v>0</v>
      </c>
      <c r="N915">
        <v>964</v>
      </c>
      <c r="O915">
        <v>10</v>
      </c>
      <c r="P915">
        <v>1.04</v>
      </c>
      <c r="Q915">
        <v>369</v>
      </c>
      <c r="R915">
        <v>363</v>
      </c>
      <c r="S915">
        <v>0</v>
      </c>
      <c r="T915">
        <v>0</v>
      </c>
      <c r="U915">
        <v>98.37</v>
      </c>
      <c r="V915">
        <v>97.35</v>
      </c>
      <c r="W915">
        <v>363</v>
      </c>
      <c r="X915">
        <v>6</v>
      </c>
      <c r="Y915">
        <v>1.43</v>
      </c>
      <c r="Z915">
        <v>800</v>
      </c>
      <c r="AA915">
        <v>793.04</v>
      </c>
      <c r="AB915">
        <v>99.13</v>
      </c>
      <c r="AC915">
        <v>857</v>
      </c>
      <c r="AD915">
        <v>849.97</v>
      </c>
      <c r="AE915">
        <v>99.18</v>
      </c>
      <c r="AF915">
        <v>5.86</v>
      </c>
      <c r="AG915">
        <v>3.3888889999999998</v>
      </c>
      <c r="AH915">
        <v>115.18</v>
      </c>
      <c r="AI915">
        <v>57.87</v>
      </c>
      <c r="AJ915" s="31">
        <f t="shared" ca="1" si="15"/>
        <v>3</v>
      </c>
      <c r="AK915" s="32">
        <v>1.4288095634986782</v>
      </c>
      <c r="AL915" s="33">
        <v>9.7785000000000206</v>
      </c>
      <c r="AM915" s="26">
        <v>0</v>
      </c>
      <c r="AN915" s="26">
        <v>0</v>
      </c>
      <c r="AO915" s="26">
        <v>1</v>
      </c>
      <c r="AP915" s="26">
        <v>0</v>
      </c>
      <c r="AQ915" s="26">
        <v>0</v>
      </c>
      <c r="AR915">
        <v>0</v>
      </c>
      <c r="AS915">
        <v>1</v>
      </c>
      <c r="AT915">
        <v>2</v>
      </c>
      <c r="AU915">
        <v>6</v>
      </c>
    </row>
    <row r="916" spans="1:47" x14ac:dyDescent="0.25">
      <c r="A916" s="61">
        <v>41913.791666666664</v>
      </c>
      <c r="B916" t="s">
        <v>232</v>
      </c>
      <c r="C916" t="s">
        <v>13</v>
      </c>
      <c r="D916" t="s">
        <v>847</v>
      </c>
      <c r="E916" t="s">
        <v>319</v>
      </c>
      <c r="F916" t="s">
        <v>848</v>
      </c>
      <c r="G916">
        <v>2</v>
      </c>
      <c r="H916">
        <v>23</v>
      </c>
      <c r="I916">
        <v>10.73</v>
      </c>
      <c r="J916">
        <v>5.84</v>
      </c>
      <c r="K916">
        <v>588</v>
      </c>
      <c r="L916">
        <v>0</v>
      </c>
      <c r="M916">
        <v>0</v>
      </c>
      <c r="N916">
        <v>588</v>
      </c>
      <c r="O916">
        <v>8</v>
      </c>
      <c r="P916">
        <v>1.36</v>
      </c>
      <c r="Q916">
        <v>250</v>
      </c>
      <c r="R916">
        <v>252</v>
      </c>
      <c r="S916">
        <v>0</v>
      </c>
      <c r="T916">
        <v>0</v>
      </c>
      <c r="U916">
        <v>100.8</v>
      </c>
      <c r="V916">
        <v>99.43</v>
      </c>
      <c r="W916">
        <v>252</v>
      </c>
      <c r="X916">
        <v>14</v>
      </c>
      <c r="Y916">
        <v>5.53</v>
      </c>
      <c r="Z916">
        <v>21</v>
      </c>
      <c r="AA916">
        <v>21</v>
      </c>
      <c r="AB916">
        <v>100</v>
      </c>
      <c r="AC916">
        <v>37</v>
      </c>
      <c r="AD916">
        <v>22</v>
      </c>
      <c r="AE916">
        <v>59.46</v>
      </c>
      <c r="AF916">
        <v>3.11</v>
      </c>
      <c r="AG916">
        <v>7.7777780000000005E-2</v>
      </c>
      <c r="AH916">
        <v>53.25</v>
      </c>
      <c r="AI916">
        <v>2.5</v>
      </c>
      <c r="AJ916" s="31">
        <f t="shared" ca="1" si="15"/>
        <v>3</v>
      </c>
      <c r="AK916" s="32">
        <v>5.5335968379446641</v>
      </c>
      <c r="AL916" s="33">
        <v>1.4249999999999829</v>
      </c>
      <c r="AM916" s="26">
        <v>1</v>
      </c>
      <c r="AN916" s="26">
        <v>0</v>
      </c>
      <c r="AO916" s="26">
        <v>2</v>
      </c>
      <c r="AP916" s="26">
        <v>2</v>
      </c>
      <c r="AQ916" s="26">
        <v>0</v>
      </c>
      <c r="AR916">
        <v>1</v>
      </c>
      <c r="AS916">
        <v>0</v>
      </c>
      <c r="AT916">
        <v>4</v>
      </c>
      <c r="AU916">
        <v>3</v>
      </c>
    </row>
    <row r="917" spans="1:47" x14ac:dyDescent="0.25">
      <c r="A917" s="61">
        <v>41913.791666666664</v>
      </c>
      <c r="B917" t="s">
        <v>232</v>
      </c>
      <c r="C917" t="s">
        <v>13</v>
      </c>
      <c r="D917" t="s">
        <v>5780</v>
      </c>
      <c r="E917" t="s">
        <v>319</v>
      </c>
      <c r="F917" t="s">
        <v>5783</v>
      </c>
      <c r="G917">
        <v>2</v>
      </c>
      <c r="H917">
        <v>23</v>
      </c>
      <c r="I917">
        <v>8.7899999999999991</v>
      </c>
      <c r="J917">
        <v>4.34</v>
      </c>
      <c r="K917">
        <v>1780</v>
      </c>
      <c r="L917">
        <v>0</v>
      </c>
      <c r="M917">
        <v>0</v>
      </c>
      <c r="N917">
        <v>1780</v>
      </c>
      <c r="O917">
        <v>9</v>
      </c>
      <c r="P917">
        <v>0.51</v>
      </c>
      <c r="Q917">
        <v>419</v>
      </c>
      <c r="R917">
        <v>417</v>
      </c>
      <c r="S917">
        <v>0</v>
      </c>
      <c r="T917">
        <v>0</v>
      </c>
      <c r="U917">
        <v>99.52</v>
      </c>
      <c r="V917">
        <v>99.01</v>
      </c>
      <c r="W917">
        <v>417</v>
      </c>
      <c r="X917">
        <v>10</v>
      </c>
      <c r="Y917">
        <v>2.42</v>
      </c>
      <c r="Z917">
        <v>1124</v>
      </c>
      <c r="AA917">
        <v>1119.05</v>
      </c>
      <c r="AB917">
        <v>99.56</v>
      </c>
      <c r="AC917">
        <v>1183</v>
      </c>
      <c r="AD917">
        <v>1116.04</v>
      </c>
      <c r="AE917">
        <v>94.34</v>
      </c>
      <c r="AF917">
        <v>4.37</v>
      </c>
      <c r="AG917">
        <v>2.411111</v>
      </c>
      <c r="AH917">
        <v>100.63</v>
      </c>
      <c r="AI917">
        <v>55.15</v>
      </c>
      <c r="AJ917" s="31">
        <f t="shared" ca="1" si="15"/>
        <v>3</v>
      </c>
      <c r="AK917" s="32">
        <v>2.4155172830261602</v>
      </c>
      <c r="AL917" s="33">
        <v>4.1480999999999781</v>
      </c>
      <c r="AM917" s="26">
        <v>0</v>
      </c>
      <c r="AN917" s="26">
        <v>0</v>
      </c>
      <c r="AO917" s="26">
        <v>1</v>
      </c>
      <c r="AP917" s="26">
        <v>0</v>
      </c>
      <c r="AQ917" s="26">
        <v>0</v>
      </c>
      <c r="AR917">
        <v>1</v>
      </c>
      <c r="AS917">
        <v>0</v>
      </c>
      <c r="AT917">
        <v>2</v>
      </c>
      <c r="AU917">
        <v>0</v>
      </c>
    </row>
    <row r="918" spans="1:47" x14ac:dyDescent="0.25">
      <c r="A918" s="61">
        <v>41913.791666666664</v>
      </c>
      <c r="B918" t="s">
        <v>232</v>
      </c>
      <c r="C918" t="s">
        <v>13</v>
      </c>
      <c r="D918" t="s">
        <v>540</v>
      </c>
      <c r="E918" t="s">
        <v>319</v>
      </c>
      <c r="F918" t="s">
        <v>1029</v>
      </c>
      <c r="G918">
        <v>2</v>
      </c>
      <c r="H918">
        <v>31</v>
      </c>
      <c r="I918">
        <v>9.93</v>
      </c>
      <c r="J918">
        <v>5.08</v>
      </c>
      <c r="K918">
        <v>835</v>
      </c>
      <c r="L918">
        <v>0</v>
      </c>
      <c r="M918">
        <v>0</v>
      </c>
      <c r="N918">
        <v>835</v>
      </c>
      <c r="O918">
        <v>14</v>
      </c>
      <c r="P918">
        <v>1.68</v>
      </c>
      <c r="Q918">
        <v>320</v>
      </c>
      <c r="R918">
        <v>318</v>
      </c>
      <c r="S918">
        <v>0</v>
      </c>
      <c r="T918">
        <v>0</v>
      </c>
      <c r="U918">
        <v>99.38</v>
      </c>
      <c r="V918">
        <v>97.71</v>
      </c>
      <c r="W918">
        <v>318</v>
      </c>
      <c r="X918">
        <v>5</v>
      </c>
      <c r="Y918">
        <v>1.59</v>
      </c>
      <c r="Z918">
        <v>98</v>
      </c>
      <c r="AA918">
        <v>95</v>
      </c>
      <c r="AB918">
        <v>96.94</v>
      </c>
      <c r="AC918">
        <v>94</v>
      </c>
      <c r="AD918">
        <v>91</v>
      </c>
      <c r="AE918">
        <v>96.81</v>
      </c>
      <c r="AF918">
        <v>3.39</v>
      </c>
      <c r="AG918">
        <v>0.4555556</v>
      </c>
      <c r="AH918">
        <v>66.66</v>
      </c>
      <c r="AI918">
        <v>13.44</v>
      </c>
      <c r="AJ918" s="31">
        <f t="shared" ca="1" si="15"/>
        <v>3</v>
      </c>
      <c r="AK918" s="32">
        <v>1.5923566878980893</v>
      </c>
      <c r="AL918" s="33">
        <v>7.3280000000000198</v>
      </c>
      <c r="AM918" s="26">
        <v>0</v>
      </c>
      <c r="AN918" s="26">
        <v>0</v>
      </c>
      <c r="AO918" s="26">
        <v>1</v>
      </c>
      <c r="AP918" s="26">
        <v>0</v>
      </c>
      <c r="AQ918" s="26">
        <v>0</v>
      </c>
      <c r="AR918">
        <v>0</v>
      </c>
      <c r="AS918">
        <v>1</v>
      </c>
      <c r="AT918">
        <v>1</v>
      </c>
      <c r="AU918">
        <v>1</v>
      </c>
    </row>
    <row r="919" spans="1:47" x14ac:dyDescent="0.25">
      <c r="A919" s="61">
        <v>41913.791666666664</v>
      </c>
      <c r="B919" t="s">
        <v>232</v>
      </c>
      <c r="C919" t="s">
        <v>13</v>
      </c>
      <c r="D919" t="s">
        <v>541</v>
      </c>
      <c r="E919" t="s">
        <v>319</v>
      </c>
      <c r="F919" t="s">
        <v>542</v>
      </c>
      <c r="G919">
        <v>2</v>
      </c>
      <c r="H919">
        <v>23</v>
      </c>
      <c r="I919">
        <v>10.48</v>
      </c>
      <c r="J919">
        <v>5.08</v>
      </c>
      <c r="K919">
        <v>431</v>
      </c>
      <c r="L919">
        <v>0</v>
      </c>
      <c r="M919">
        <v>0</v>
      </c>
      <c r="N919">
        <v>431</v>
      </c>
      <c r="O919">
        <v>4</v>
      </c>
      <c r="P919">
        <v>0.93</v>
      </c>
      <c r="Q919">
        <v>169</v>
      </c>
      <c r="R919">
        <v>165</v>
      </c>
      <c r="S919">
        <v>0</v>
      </c>
      <c r="T919">
        <v>0</v>
      </c>
      <c r="U919">
        <v>97.63</v>
      </c>
      <c r="V919">
        <v>96.72</v>
      </c>
      <c r="W919">
        <v>165</v>
      </c>
      <c r="X919">
        <v>5</v>
      </c>
      <c r="Y919">
        <v>2.54</v>
      </c>
      <c r="Z919">
        <v>461</v>
      </c>
      <c r="AA919">
        <v>459.99</v>
      </c>
      <c r="AB919">
        <v>99.78</v>
      </c>
      <c r="AC919">
        <v>523</v>
      </c>
      <c r="AD919">
        <v>491.99</v>
      </c>
      <c r="AE919">
        <v>94.07</v>
      </c>
      <c r="AF919">
        <v>2.76</v>
      </c>
      <c r="AG919">
        <v>0.75555559999999999</v>
      </c>
      <c r="AH919">
        <v>54.31</v>
      </c>
      <c r="AI919">
        <v>27.36</v>
      </c>
      <c r="AJ919" s="31">
        <f t="shared" ca="1" si="15"/>
        <v>3</v>
      </c>
      <c r="AK919" s="32">
        <v>2.5380710659898478</v>
      </c>
      <c r="AL919" s="33">
        <v>5.5432000000000015</v>
      </c>
      <c r="AM919" s="26">
        <v>0</v>
      </c>
      <c r="AN919" s="26">
        <v>0</v>
      </c>
      <c r="AO919" s="26">
        <v>1</v>
      </c>
      <c r="AP919" s="26">
        <v>0</v>
      </c>
      <c r="AQ919" s="26">
        <v>0</v>
      </c>
      <c r="AR919">
        <v>0</v>
      </c>
      <c r="AS919">
        <v>1</v>
      </c>
      <c r="AT919">
        <v>1</v>
      </c>
      <c r="AU919">
        <v>3</v>
      </c>
    </row>
    <row r="920" spans="1:47" x14ac:dyDescent="0.25">
      <c r="A920" s="61">
        <v>41913.791666666664</v>
      </c>
      <c r="B920" t="s">
        <v>232</v>
      </c>
      <c r="C920" t="s">
        <v>13</v>
      </c>
      <c r="D920" t="s">
        <v>1393</v>
      </c>
      <c r="E920" t="s">
        <v>319</v>
      </c>
      <c r="F920" t="s">
        <v>1411</v>
      </c>
      <c r="G920">
        <v>2</v>
      </c>
      <c r="H920">
        <v>23</v>
      </c>
      <c r="I920">
        <v>8.2200000000000006</v>
      </c>
      <c r="J920">
        <v>3.63</v>
      </c>
      <c r="K920">
        <v>1125</v>
      </c>
      <c r="L920">
        <v>0</v>
      </c>
      <c r="M920">
        <v>0</v>
      </c>
      <c r="N920">
        <v>1125</v>
      </c>
      <c r="O920">
        <v>3</v>
      </c>
      <c r="P920">
        <v>0.27</v>
      </c>
      <c r="Q920">
        <v>288</v>
      </c>
      <c r="R920">
        <v>288</v>
      </c>
      <c r="S920">
        <v>0</v>
      </c>
      <c r="T920">
        <v>0</v>
      </c>
      <c r="U920">
        <v>100</v>
      </c>
      <c r="V920">
        <v>99.73</v>
      </c>
      <c r="W920">
        <v>288</v>
      </c>
      <c r="X920">
        <v>6</v>
      </c>
      <c r="Y920">
        <v>2.0499999999999998</v>
      </c>
      <c r="Z920">
        <v>62</v>
      </c>
      <c r="AA920">
        <v>62</v>
      </c>
      <c r="AB920">
        <v>100</v>
      </c>
      <c r="AC920">
        <v>68</v>
      </c>
      <c r="AD920">
        <v>67</v>
      </c>
      <c r="AE920">
        <v>98.53</v>
      </c>
      <c r="AF920">
        <v>5.69</v>
      </c>
      <c r="AG920">
        <v>5.3166669999999998</v>
      </c>
      <c r="AH920">
        <v>156.85</v>
      </c>
      <c r="AI920">
        <v>93.46</v>
      </c>
      <c r="AJ920" s="31">
        <f t="shared" ca="1" si="15"/>
        <v>3</v>
      </c>
      <c r="AK920" s="32">
        <v>2.0477815699658701</v>
      </c>
      <c r="AL920" s="33">
        <v>0.77759999999998852</v>
      </c>
      <c r="AM920" s="26">
        <v>0</v>
      </c>
      <c r="AN920" s="26">
        <v>0</v>
      </c>
      <c r="AO920" s="26">
        <v>1</v>
      </c>
      <c r="AP920" s="26">
        <v>0</v>
      </c>
      <c r="AQ920" s="26">
        <v>0</v>
      </c>
      <c r="AR920">
        <v>1</v>
      </c>
      <c r="AS920">
        <v>0</v>
      </c>
      <c r="AT920">
        <v>1</v>
      </c>
      <c r="AU920">
        <v>0</v>
      </c>
    </row>
    <row r="921" spans="1:47" x14ac:dyDescent="0.25">
      <c r="A921" s="61">
        <v>41913.791666666664</v>
      </c>
      <c r="B921" t="s">
        <v>232</v>
      </c>
      <c r="C921" t="s">
        <v>13</v>
      </c>
      <c r="D921" t="s">
        <v>844</v>
      </c>
      <c r="E921" t="s">
        <v>319</v>
      </c>
      <c r="F921" t="s">
        <v>5883</v>
      </c>
      <c r="G921">
        <v>4</v>
      </c>
      <c r="H921">
        <v>55</v>
      </c>
      <c r="I921">
        <v>22.97</v>
      </c>
      <c r="J921">
        <v>15.76</v>
      </c>
      <c r="K921">
        <v>1787</v>
      </c>
      <c r="L921">
        <v>0</v>
      </c>
      <c r="M921">
        <v>0</v>
      </c>
      <c r="N921">
        <v>1787</v>
      </c>
      <c r="O921">
        <v>3</v>
      </c>
      <c r="P921">
        <v>0.17</v>
      </c>
      <c r="Q921">
        <v>934</v>
      </c>
      <c r="R921">
        <v>909</v>
      </c>
      <c r="S921">
        <v>28</v>
      </c>
      <c r="T921">
        <v>2.9850750000000001</v>
      </c>
      <c r="U921">
        <v>97.32</v>
      </c>
      <c r="V921">
        <v>97.15</v>
      </c>
      <c r="W921">
        <v>909</v>
      </c>
      <c r="X921">
        <v>7</v>
      </c>
      <c r="Y921">
        <v>0.35</v>
      </c>
      <c r="Z921">
        <v>6828</v>
      </c>
      <c r="AA921">
        <v>6756.99</v>
      </c>
      <c r="AB921">
        <v>98.96</v>
      </c>
      <c r="AC921">
        <v>8127</v>
      </c>
      <c r="AD921">
        <v>8100.99</v>
      </c>
      <c r="AE921">
        <v>99.68</v>
      </c>
      <c r="AF921">
        <v>40.04</v>
      </c>
      <c r="AG921">
        <v>38.233330000000002</v>
      </c>
      <c r="AH921">
        <v>254.05</v>
      </c>
      <c r="AI921">
        <v>95.49</v>
      </c>
      <c r="AJ921" s="31">
        <f t="shared" ca="1" si="15"/>
        <v>3</v>
      </c>
      <c r="AK921" s="32">
        <v>0.31069684864624941</v>
      </c>
      <c r="AL921" s="33">
        <v>26.618999999999946</v>
      </c>
      <c r="AM921" s="26">
        <v>0</v>
      </c>
      <c r="AN921" s="26">
        <v>0</v>
      </c>
      <c r="AO921" s="26">
        <v>1</v>
      </c>
      <c r="AP921" s="26">
        <v>0</v>
      </c>
      <c r="AQ921" s="26">
        <v>0</v>
      </c>
      <c r="AR921">
        <v>0</v>
      </c>
      <c r="AS921">
        <v>1</v>
      </c>
      <c r="AT921">
        <v>0</v>
      </c>
      <c r="AU921">
        <v>3</v>
      </c>
    </row>
    <row r="922" spans="1:47" x14ac:dyDescent="0.25">
      <c r="A922" s="61">
        <v>41913.791666666664</v>
      </c>
      <c r="B922" t="s">
        <v>232</v>
      </c>
      <c r="C922" t="s">
        <v>13</v>
      </c>
      <c r="D922" t="s">
        <v>5954</v>
      </c>
      <c r="E922" t="s">
        <v>319</v>
      </c>
      <c r="F922" t="s">
        <v>5957</v>
      </c>
      <c r="G922">
        <v>3</v>
      </c>
      <c r="H922">
        <v>39</v>
      </c>
      <c r="I922">
        <v>14.08</v>
      </c>
      <c r="J922">
        <v>8.1999999999999993</v>
      </c>
      <c r="K922">
        <v>3309</v>
      </c>
      <c r="L922">
        <v>0</v>
      </c>
      <c r="M922">
        <v>0</v>
      </c>
      <c r="N922">
        <v>3309</v>
      </c>
      <c r="O922">
        <v>47</v>
      </c>
      <c r="P922">
        <v>1.42</v>
      </c>
      <c r="Q922">
        <v>1027</v>
      </c>
      <c r="R922">
        <v>957</v>
      </c>
      <c r="S922">
        <v>0</v>
      </c>
      <c r="T922">
        <v>0</v>
      </c>
      <c r="U922">
        <v>93.18</v>
      </c>
      <c r="V922">
        <v>91.86</v>
      </c>
      <c r="W922">
        <v>957</v>
      </c>
      <c r="X922">
        <v>3</v>
      </c>
      <c r="Y922">
        <v>0.31</v>
      </c>
      <c r="Z922">
        <v>240</v>
      </c>
      <c r="AA922">
        <v>232.99</v>
      </c>
      <c r="AB922">
        <v>97.08</v>
      </c>
      <c r="AC922">
        <v>258</v>
      </c>
      <c r="AD922">
        <v>247.01</v>
      </c>
      <c r="AE922">
        <v>95.74</v>
      </c>
      <c r="AF922">
        <v>13.77</v>
      </c>
      <c r="AG922">
        <v>12.855560000000001</v>
      </c>
      <c r="AH922">
        <v>167.89</v>
      </c>
      <c r="AI922">
        <v>93.38</v>
      </c>
      <c r="AJ922" s="31">
        <f t="shared" ca="1" si="15"/>
        <v>3</v>
      </c>
      <c r="AK922" s="32">
        <v>0.30895347160717596</v>
      </c>
      <c r="AL922" s="33">
        <v>83.597800000000007</v>
      </c>
      <c r="AM922" s="26">
        <v>0</v>
      </c>
      <c r="AN922" s="26">
        <v>1</v>
      </c>
      <c r="AO922" s="26">
        <v>2</v>
      </c>
      <c r="AP922" s="26">
        <v>0</v>
      </c>
      <c r="AQ922" s="26">
        <v>1</v>
      </c>
      <c r="AR922">
        <v>0</v>
      </c>
      <c r="AS922">
        <v>1</v>
      </c>
      <c r="AT922">
        <v>0</v>
      </c>
      <c r="AU922">
        <v>1</v>
      </c>
    </row>
    <row r="923" spans="1:47" x14ac:dyDescent="0.25">
      <c r="A923" s="61">
        <v>41913.791666666664</v>
      </c>
      <c r="B923" t="s">
        <v>232</v>
      </c>
      <c r="C923" t="s">
        <v>13</v>
      </c>
      <c r="D923" t="s">
        <v>384</v>
      </c>
      <c r="E923" t="s">
        <v>319</v>
      </c>
      <c r="F923" t="s">
        <v>548</v>
      </c>
      <c r="G923">
        <v>6</v>
      </c>
      <c r="H923">
        <v>71</v>
      </c>
      <c r="I923">
        <v>36</v>
      </c>
      <c r="J923">
        <v>27.34</v>
      </c>
      <c r="K923">
        <v>10350</v>
      </c>
      <c r="L923">
        <v>0</v>
      </c>
      <c r="M923">
        <v>0</v>
      </c>
      <c r="N923">
        <v>10350</v>
      </c>
      <c r="O923">
        <v>33</v>
      </c>
      <c r="P923">
        <v>0.32</v>
      </c>
      <c r="Q923">
        <v>3983</v>
      </c>
      <c r="R923">
        <v>3857</v>
      </c>
      <c r="S923">
        <v>112</v>
      </c>
      <c r="T923">
        <v>2.8077209999999999</v>
      </c>
      <c r="U923">
        <v>96.84</v>
      </c>
      <c r="V923">
        <v>96.53</v>
      </c>
      <c r="W923">
        <v>3857</v>
      </c>
      <c r="X923">
        <v>34</v>
      </c>
      <c r="Y923">
        <v>0.88</v>
      </c>
      <c r="Z923">
        <v>1225</v>
      </c>
      <c r="AA923">
        <v>1118.06</v>
      </c>
      <c r="AB923">
        <v>91.27</v>
      </c>
      <c r="AC923">
        <v>1128</v>
      </c>
      <c r="AD923">
        <v>1114.01</v>
      </c>
      <c r="AE923">
        <v>98.76</v>
      </c>
      <c r="AF923">
        <v>47.94</v>
      </c>
      <c r="AG923">
        <v>35.311109999999999</v>
      </c>
      <c r="AH923">
        <v>175.34</v>
      </c>
      <c r="AI923">
        <v>73.66</v>
      </c>
      <c r="AJ923" s="31">
        <f t="shared" ca="1" si="15"/>
        <v>3</v>
      </c>
      <c r="AK923" s="32">
        <v>0.88244072723497569</v>
      </c>
      <c r="AL923" s="33">
        <v>138.21009999999995</v>
      </c>
      <c r="AM923" s="26">
        <v>0</v>
      </c>
      <c r="AN923" s="26">
        <v>0</v>
      </c>
      <c r="AO923" s="26">
        <v>1</v>
      </c>
      <c r="AP923" s="26">
        <v>0</v>
      </c>
      <c r="AQ923" s="26">
        <v>0</v>
      </c>
      <c r="AR923">
        <v>0</v>
      </c>
      <c r="AS923">
        <v>1</v>
      </c>
      <c r="AT923">
        <v>0</v>
      </c>
      <c r="AU923">
        <v>5</v>
      </c>
    </row>
    <row r="924" spans="1:47" x14ac:dyDescent="0.25">
      <c r="A924" s="61">
        <v>41913.791666666664</v>
      </c>
      <c r="B924" t="s">
        <v>232</v>
      </c>
      <c r="C924" t="s">
        <v>13</v>
      </c>
      <c r="D924" t="s">
        <v>549</v>
      </c>
      <c r="E924" t="s">
        <v>319</v>
      </c>
      <c r="F924" t="s">
        <v>550</v>
      </c>
      <c r="G924">
        <v>3</v>
      </c>
      <c r="H924">
        <v>39</v>
      </c>
      <c r="I924">
        <v>15.46</v>
      </c>
      <c r="J924">
        <v>9.01</v>
      </c>
      <c r="K924">
        <v>6241</v>
      </c>
      <c r="L924">
        <v>0</v>
      </c>
      <c r="M924">
        <v>0</v>
      </c>
      <c r="N924">
        <v>6241</v>
      </c>
      <c r="O924">
        <v>38</v>
      </c>
      <c r="P924">
        <v>0.61</v>
      </c>
      <c r="Q924">
        <v>1630</v>
      </c>
      <c r="R924">
        <v>1601</v>
      </c>
      <c r="S924">
        <v>12</v>
      </c>
      <c r="T924">
        <v>0.73710070000000005</v>
      </c>
      <c r="U924">
        <v>98.22</v>
      </c>
      <c r="V924">
        <v>97.62</v>
      </c>
      <c r="W924">
        <v>1601</v>
      </c>
      <c r="X924">
        <v>22</v>
      </c>
      <c r="Y924">
        <v>1.43</v>
      </c>
      <c r="Z924">
        <v>766</v>
      </c>
      <c r="AA924">
        <v>728.01</v>
      </c>
      <c r="AB924">
        <v>95.04</v>
      </c>
      <c r="AC924">
        <v>684</v>
      </c>
      <c r="AD924">
        <v>666.97</v>
      </c>
      <c r="AE924">
        <v>97.51</v>
      </c>
      <c r="AF924">
        <v>16.87</v>
      </c>
      <c r="AG924">
        <v>10.855560000000001</v>
      </c>
      <c r="AH924">
        <v>187.2</v>
      </c>
      <c r="AI924">
        <v>64.36</v>
      </c>
      <c r="AJ924" s="31">
        <f t="shared" ca="1" si="15"/>
        <v>3</v>
      </c>
      <c r="AK924" s="32">
        <v>1.4286085352866307</v>
      </c>
      <c r="AL924" s="33">
        <v>38.793999999999926</v>
      </c>
      <c r="AM924" s="26">
        <v>0</v>
      </c>
      <c r="AN924" s="26">
        <v>0</v>
      </c>
      <c r="AO924" s="26">
        <v>1</v>
      </c>
      <c r="AP924" s="26">
        <v>0</v>
      </c>
      <c r="AQ924" s="26">
        <v>1</v>
      </c>
      <c r="AR924">
        <v>0</v>
      </c>
      <c r="AS924">
        <v>1</v>
      </c>
      <c r="AT924">
        <v>0</v>
      </c>
      <c r="AU924">
        <v>6</v>
      </c>
    </row>
    <row r="925" spans="1:47" x14ac:dyDescent="0.25">
      <c r="A925" s="61">
        <v>41913.791666666664</v>
      </c>
      <c r="B925" t="s">
        <v>232</v>
      </c>
      <c r="C925" t="s">
        <v>13</v>
      </c>
      <c r="D925" t="s">
        <v>558</v>
      </c>
      <c r="E925" t="s">
        <v>319</v>
      </c>
      <c r="F925" t="s">
        <v>742</v>
      </c>
      <c r="G925">
        <v>2</v>
      </c>
      <c r="H925">
        <v>23</v>
      </c>
      <c r="I925">
        <v>9.77</v>
      </c>
      <c r="J925">
        <v>5.08</v>
      </c>
      <c r="K925">
        <v>1103</v>
      </c>
      <c r="L925">
        <v>0</v>
      </c>
      <c r="M925">
        <v>0</v>
      </c>
      <c r="N925">
        <v>1103</v>
      </c>
      <c r="O925">
        <v>3</v>
      </c>
      <c r="P925">
        <v>0.27</v>
      </c>
      <c r="Q925">
        <v>536</v>
      </c>
      <c r="R925">
        <v>533</v>
      </c>
      <c r="S925">
        <v>0</v>
      </c>
      <c r="T925">
        <v>0</v>
      </c>
      <c r="U925">
        <v>99.44</v>
      </c>
      <c r="V925">
        <v>99.17</v>
      </c>
      <c r="W925">
        <v>533</v>
      </c>
      <c r="X925">
        <v>12</v>
      </c>
      <c r="Y925">
        <v>2.35</v>
      </c>
      <c r="Z925">
        <v>743</v>
      </c>
      <c r="AA925">
        <v>743</v>
      </c>
      <c r="AB925">
        <v>100</v>
      </c>
      <c r="AC925">
        <v>721</v>
      </c>
      <c r="AD925">
        <v>719.99</v>
      </c>
      <c r="AE925">
        <v>99.86</v>
      </c>
      <c r="AF925">
        <v>6.67</v>
      </c>
      <c r="AG925">
        <v>5.2611109999999996</v>
      </c>
      <c r="AH925">
        <v>131.24</v>
      </c>
      <c r="AI925">
        <v>78.849999999999994</v>
      </c>
      <c r="AJ925" s="31">
        <f t="shared" ca="1" si="15"/>
        <v>3</v>
      </c>
      <c r="AK925" s="32">
        <v>2.3529873134767345</v>
      </c>
      <c r="AL925" s="33">
        <v>4.4487999999999905</v>
      </c>
      <c r="AM925" s="26">
        <v>0</v>
      </c>
      <c r="AN925" s="26">
        <v>0</v>
      </c>
      <c r="AO925" s="26">
        <v>1</v>
      </c>
      <c r="AP925" s="26">
        <v>0</v>
      </c>
      <c r="AQ925" s="26">
        <v>0</v>
      </c>
      <c r="AR925">
        <v>1</v>
      </c>
      <c r="AS925">
        <v>0</v>
      </c>
      <c r="AT925">
        <v>4</v>
      </c>
      <c r="AU925">
        <v>1</v>
      </c>
    </row>
    <row r="926" spans="1:47" x14ac:dyDescent="0.25">
      <c r="A926" s="61">
        <v>41913.791666666664</v>
      </c>
      <c r="B926" t="s">
        <v>232</v>
      </c>
      <c r="C926" t="s">
        <v>13</v>
      </c>
      <c r="D926" t="s">
        <v>579</v>
      </c>
      <c r="E926" t="s">
        <v>319</v>
      </c>
      <c r="F926" t="s">
        <v>580</v>
      </c>
      <c r="G926">
        <v>3</v>
      </c>
      <c r="H926">
        <v>47</v>
      </c>
      <c r="I926">
        <v>17</v>
      </c>
      <c r="J926">
        <v>10.66</v>
      </c>
      <c r="K926">
        <v>574</v>
      </c>
      <c r="L926">
        <v>0</v>
      </c>
      <c r="M926">
        <v>0</v>
      </c>
      <c r="N926">
        <v>574</v>
      </c>
      <c r="O926">
        <v>6</v>
      </c>
      <c r="P926">
        <v>1.05</v>
      </c>
      <c r="Q926">
        <v>311</v>
      </c>
      <c r="R926">
        <v>307</v>
      </c>
      <c r="S926">
        <v>0</v>
      </c>
      <c r="T926">
        <v>0</v>
      </c>
      <c r="U926">
        <v>98.71</v>
      </c>
      <c r="V926">
        <v>97.67</v>
      </c>
      <c r="W926">
        <v>307</v>
      </c>
      <c r="X926">
        <v>8</v>
      </c>
      <c r="Y926">
        <v>2.12</v>
      </c>
      <c r="Z926">
        <v>1093</v>
      </c>
      <c r="AA926">
        <v>1093</v>
      </c>
      <c r="AB926">
        <v>100</v>
      </c>
      <c r="AC926">
        <v>1164</v>
      </c>
      <c r="AD926">
        <v>1162.95</v>
      </c>
      <c r="AE926">
        <v>99.91</v>
      </c>
      <c r="AF926">
        <v>6.83</v>
      </c>
      <c r="AG926">
        <v>1.8055559999999999</v>
      </c>
      <c r="AH926">
        <v>64.099999999999994</v>
      </c>
      <c r="AI926">
        <v>26.42</v>
      </c>
      <c r="AJ926" s="31">
        <f t="shared" ca="1" si="15"/>
        <v>3</v>
      </c>
      <c r="AK926" s="32">
        <v>2.1222973869213422</v>
      </c>
      <c r="AL926" s="33">
        <v>7.2462999999999944</v>
      </c>
      <c r="AM926" s="26">
        <v>0</v>
      </c>
      <c r="AN926" s="26">
        <v>0</v>
      </c>
      <c r="AO926" s="26">
        <v>2</v>
      </c>
      <c r="AP926" s="26">
        <v>0</v>
      </c>
      <c r="AQ926" s="26">
        <v>1</v>
      </c>
      <c r="AR926">
        <v>1</v>
      </c>
      <c r="AS926">
        <v>1</v>
      </c>
      <c r="AT926">
        <v>5</v>
      </c>
      <c r="AU926">
        <v>6</v>
      </c>
    </row>
    <row r="927" spans="1:47" x14ac:dyDescent="0.25">
      <c r="A927" s="61">
        <v>41913.791666666664</v>
      </c>
      <c r="B927" t="s">
        <v>232</v>
      </c>
      <c r="C927" t="s">
        <v>13</v>
      </c>
      <c r="D927" t="s">
        <v>565</v>
      </c>
      <c r="E927" t="s">
        <v>319</v>
      </c>
      <c r="F927" t="s">
        <v>581</v>
      </c>
      <c r="G927">
        <v>2</v>
      </c>
      <c r="H927">
        <v>23</v>
      </c>
      <c r="I927">
        <v>10.56</v>
      </c>
      <c r="J927">
        <v>5.84</v>
      </c>
      <c r="K927">
        <v>994</v>
      </c>
      <c r="L927">
        <v>0</v>
      </c>
      <c r="M927">
        <v>0</v>
      </c>
      <c r="N927">
        <v>994</v>
      </c>
      <c r="O927">
        <v>31</v>
      </c>
      <c r="P927">
        <v>3.12</v>
      </c>
      <c r="Q927">
        <v>365</v>
      </c>
      <c r="R927">
        <v>360</v>
      </c>
      <c r="S927">
        <v>0</v>
      </c>
      <c r="T927">
        <v>0</v>
      </c>
      <c r="U927">
        <v>98.63</v>
      </c>
      <c r="V927">
        <v>95.55</v>
      </c>
      <c r="W927">
        <v>360</v>
      </c>
      <c r="X927">
        <v>13</v>
      </c>
      <c r="Y927">
        <v>4.3499999999999996</v>
      </c>
      <c r="Z927">
        <v>652</v>
      </c>
      <c r="AA927">
        <v>651.02</v>
      </c>
      <c r="AB927">
        <v>99.85</v>
      </c>
      <c r="AC927">
        <v>591</v>
      </c>
      <c r="AD927">
        <v>590</v>
      </c>
      <c r="AE927">
        <v>99.83</v>
      </c>
      <c r="AF927">
        <v>3.96</v>
      </c>
      <c r="AG927">
        <v>1.9166669999999999</v>
      </c>
      <c r="AH927">
        <v>67.709999999999994</v>
      </c>
      <c r="AI927">
        <v>48.46</v>
      </c>
      <c r="AJ927" s="31">
        <f t="shared" ca="1" si="15"/>
        <v>3</v>
      </c>
      <c r="AK927" s="32">
        <v>4.3481169308983869</v>
      </c>
      <c r="AL927" s="33">
        <v>16.24250000000001</v>
      </c>
      <c r="AM927" s="26">
        <v>0</v>
      </c>
      <c r="AN927" s="26">
        <v>0</v>
      </c>
      <c r="AO927" s="26">
        <v>2</v>
      </c>
      <c r="AP927" s="26">
        <v>0</v>
      </c>
      <c r="AQ927" s="26">
        <v>0</v>
      </c>
      <c r="AR927">
        <v>1</v>
      </c>
      <c r="AS927">
        <v>1</v>
      </c>
      <c r="AT927">
        <v>1</v>
      </c>
      <c r="AU927">
        <v>7</v>
      </c>
    </row>
    <row r="928" spans="1:47" x14ac:dyDescent="0.25">
      <c r="A928" s="61">
        <v>41913.791666666664</v>
      </c>
      <c r="B928" t="s">
        <v>232</v>
      </c>
      <c r="C928" t="s">
        <v>13</v>
      </c>
      <c r="D928" t="s">
        <v>565</v>
      </c>
      <c r="E928" t="s">
        <v>319</v>
      </c>
      <c r="F928" t="s">
        <v>566</v>
      </c>
      <c r="G928">
        <v>2</v>
      </c>
      <c r="H928">
        <v>23</v>
      </c>
      <c r="I928">
        <v>10.88</v>
      </c>
      <c r="J928">
        <v>5.84</v>
      </c>
      <c r="K928">
        <v>955</v>
      </c>
      <c r="L928">
        <v>0</v>
      </c>
      <c r="M928">
        <v>0</v>
      </c>
      <c r="N928">
        <v>955</v>
      </c>
      <c r="O928">
        <v>12</v>
      </c>
      <c r="P928">
        <v>1.26</v>
      </c>
      <c r="Q928">
        <v>407</v>
      </c>
      <c r="R928">
        <v>403</v>
      </c>
      <c r="S928">
        <v>0</v>
      </c>
      <c r="T928">
        <v>0</v>
      </c>
      <c r="U928">
        <v>99.02</v>
      </c>
      <c r="V928">
        <v>97.77</v>
      </c>
      <c r="W928">
        <v>403</v>
      </c>
      <c r="X928">
        <v>5</v>
      </c>
      <c r="Y928">
        <v>1.08</v>
      </c>
      <c r="Z928">
        <v>591</v>
      </c>
      <c r="AA928">
        <v>590</v>
      </c>
      <c r="AB928">
        <v>99.83</v>
      </c>
      <c r="AC928">
        <v>652</v>
      </c>
      <c r="AD928">
        <v>651.02</v>
      </c>
      <c r="AE928">
        <v>99.85</v>
      </c>
      <c r="AF928">
        <v>5.52</v>
      </c>
      <c r="AG928">
        <v>4.0055560000000003</v>
      </c>
      <c r="AH928">
        <v>94.43</v>
      </c>
      <c r="AI928">
        <v>72.61</v>
      </c>
      <c r="AJ928" s="31">
        <f t="shared" ca="1" si="15"/>
        <v>3</v>
      </c>
      <c r="AK928" s="32">
        <v>1.0775397612171891</v>
      </c>
      <c r="AL928" s="33">
        <v>9.0761000000000163</v>
      </c>
      <c r="AM928" s="26">
        <v>0</v>
      </c>
      <c r="AN928" s="26">
        <v>0</v>
      </c>
      <c r="AO928" s="26">
        <v>1</v>
      </c>
      <c r="AP928" s="26">
        <v>0</v>
      </c>
      <c r="AQ928" s="26">
        <v>0</v>
      </c>
      <c r="AR928">
        <v>0</v>
      </c>
      <c r="AS928">
        <v>1</v>
      </c>
      <c r="AT928">
        <v>0</v>
      </c>
      <c r="AU928">
        <v>3</v>
      </c>
    </row>
    <row r="929" spans="1:47" x14ac:dyDescent="0.25">
      <c r="A929" s="61">
        <v>41913.791666666664</v>
      </c>
      <c r="B929" t="s">
        <v>232</v>
      </c>
      <c r="C929" t="s">
        <v>13</v>
      </c>
      <c r="D929" t="s">
        <v>6143</v>
      </c>
      <c r="E929" t="s">
        <v>319</v>
      </c>
      <c r="F929" t="s">
        <v>6145</v>
      </c>
      <c r="G929">
        <v>2</v>
      </c>
      <c r="H929">
        <v>23</v>
      </c>
      <c r="I929">
        <v>10.97</v>
      </c>
      <c r="J929">
        <v>5.84</v>
      </c>
      <c r="K929">
        <v>681</v>
      </c>
      <c r="L929">
        <v>0</v>
      </c>
      <c r="M929">
        <v>0</v>
      </c>
      <c r="N929">
        <v>681</v>
      </c>
      <c r="O929">
        <v>24</v>
      </c>
      <c r="P929">
        <v>3.52</v>
      </c>
      <c r="Q929">
        <v>155</v>
      </c>
      <c r="R929">
        <v>155</v>
      </c>
      <c r="S929">
        <v>0</v>
      </c>
      <c r="T929">
        <v>0</v>
      </c>
      <c r="U929">
        <v>100</v>
      </c>
      <c r="V929">
        <v>96.48</v>
      </c>
      <c r="W929">
        <v>155</v>
      </c>
      <c r="X929">
        <v>0</v>
      </c>
      <c r="Y929">
        <v>0</v>
      </c>
      <c r="Z929">
        <v>20</v>
      </c>
      <c r="AA929">
        <v>20</v>
      </c>
      <c r="AB929">
        <v>100</v>
      </c>
      <c r="AC929">
        <v>24</v>
      </c>
      <c r="AD929">
        <v>23</v>
      </c>
      <c r="AE929">
        <v>95.83</v>
      </c>
      <c r="AF929">
        <v>1.63</v>
      </c>
      <c r="AG929">
        <v>7.7777780000000005E-2</v>
      </c>
      <c r="AH929">
        <v>27.96</v>
      </c>
      <c r="AI929">
        <v>4.76</v>
      </c>
      <c r="AJ929" s="31">
        <f t="shared" ca="1" si="15"/>
        <v>3</v>
      </c>
      <c r="AK929" s="32">
        <v>0</v>
      </c>
      <c r="AL929" s="33">
        <v>5.4559999999999933</v>
      </c>
      <c r="AM929" s="26">
        <v>0</v>
      </c>
      <c r="AN929" s="26">
        <v>0</v>
      </c>
      <c r="AO929" s="26">
        <v>1</v>
      </c>
      <c r="AP929" s="26">
        <v>0</v>
      </c>
      <c r="AQ929" s="26">
        <v>0</v>
      </c>
      <c r="AR929">
        <v>0</v>
      </c>
      <c r="AS929">
        <v>1</v>
      </c>
      <c r="AT929">
        <v>0</v>
      </c>
      <c r="AU929">
        <v>1</v>
      </c>
    </row>
    <row r="930" spans="1:47" x14ac:dyDescent="0.25">
      <c r="A930" s="61">
        <v>41913.791666666664</v>
      </c>
      <c r="B930" t="s">
        <v>232</v>
      </c>
      <c r="C930" t="s">
        <v>13</v>
      </c>
      <c r="D930" t="s">
        <v>357</v>
      </c>
      <c r="E930" t="s">
        <v>319</v>
      </c>
      <c r="F930" t="s">
        <v>791</v>
      </c>
      <c r="G930">
        <v>2</v>
      </c>
      <c r="H930">
        <v>23</v>
      </c>
      <c r="I930">
        <v>9.65</v>
      </c>
      <c r="J930">
        <v>5.08</v>
      </c>
      <c r="K930">
        <v>722</v>
      </c>
      <c r="L930">
        <v>0</v>
      </c>
      <c r="M930">
        <v>0</v>
      </c>
      <c r="N930">
        <v>722</v>
      </c>
      <c r="O930">
        <v>5</v>
      </c>
      <c r="P930">
        <v>0.69</v>
      </c>
      <c r="Q930">
        <v>332</v>
      </c>
      <c r="R930">
        <v>326</v>
      </c>
      <c r="S930">
        <v>0</v>
      </c>
      <c r="T930">
        <v>0</v>
      </c>
      <c r="U930">
        <v>98.19</v>
      </c>
      <c r="V930">
        <v>97.51</v>
      </c>
      <c r="W930">
        <v>326</v>
      </c>
      <c r="X930">
        <v>3</v>
      </c>
      <c r="Y930">
        <v>0.97</v>
      </c>
      <c r="Z930">
        <v>668</v>
      </c>
      <c r="AA930">
        <v>668</v>
      </c>
      <c r="AB930">
        <v>100</v>
      </c>
      <c r="AC930">
        <v>655</v>
      </c>
      <c r="AD930">
        <v>651.99</v>
      </c>
      <c r="AE930">
        <v>99.54</v>
      </c>
      <c r="AF930">
        <v>4.5</v>
      </c>
      <c r="AG930">
        <v>2.6</v>
      </c>
      <c r="AH930">
        <v>88.51</v>
      </c>
      <c r="AI930">
        <v>57.78</v>
      </c>
      <c r="AJ930" s="31">
        <f t="shared" ca="1" si="15"/>
        <v>3</v>
      </c>
      <c r="AK930" s="32">
        <v>0.9677731539727088</v>
      </c>
      <c r="AL930" s="33">
        <v>8.2667999999999822</v>
      </c>
      <c r="AM930" s="26">
        <v>0</v>
      </c>
      <c r="AN930" s="26">
        <v>0</v>
      </c>
      <c r="AO930" s="26">
        <v>1</v>
      </c>
      <c r="AP930" s="26">
        <v>0</v>
      </c>
      <c r="AQ930" s="26">
        <v>0</v>
      </c>
      <c r="AR930">
        <v>0</v>
      </c>
      <c r="AS930">
        <v>1</v>
      </c>
      <c r="AT930">
        <v>2</v>
      </c>
      <c r="AU930">
        <v>4</v>
      </c>
    </row>
    <row r="931" spans="1:47" x14ac:dyDescent="0.25">
      <c r="A931" s="61">
        <v>41913.833333333336</v>
      </c>
      <c r="B931" t="s">
        <v>232</v>
      </c>
      <c r="C931" t="s">
        <v>13</v>
      </c>
      <c r="D931" t="s">
        <v>1100</v>
      </c>
      <c r="E931" t="s">
        <v>319</v>
      </c>
      <c r="F931" t="s">
        <v>1191</v>
      </c>
      <c r="G931">
        <v>4</v>
      </c>
      <c r="H931">
        <v>63</v>
      </c>
      <c r="I931">
        <v>20.010000000000002</v>
      </c>
      <c r="J931">
        <v>13.18</v>
      </c>
      <c r="K931">
        <v>3647</v>
      </c>
      <c r="L931">
        <v>0</v>
      </c>
      <c r="M931">
        <v>0</v>
      </c>
      <c r="N931">
        <v>3647</v>
      </c>
      <c r="O931">
        <v>27</v>
      </c>
      <c r="P931">
        <v>0.74</v>
      </c>
      <c r="Q931">
        <v>357</v>
      </c>
      <c r="R931">
        <v>354</v>
      </c>
      <c r="S931">
        <v>0</v>
      </c>
      <c r="T931">
        <v>0</v>
      </c>
      <c r="U931">
        <v>99.16</v>
      </c>
      <c r="V931">
        <v>98.43</v>
      </c>
      <c r="W931">
        <v>354</v>
      </c>
      <c r="X931">
        <v>11</v>
      </c>
      <c r="Y931">
        <v>2.09</v>
      </c>
      <c r="Z931">
        <v>42</v>
      </c>
      <c r="AA931">
        <v>41</v>
      </c>
      <c r="AB931">
        <v>97.62</v>
      </c>
      <c r="AC931">
        <v>231</v>
      </c>
      <c r="AD931">
        <v>213.01</v>
      </c>
      <c r="AE931">
        <v>92.21</v>
      </c>
      <c r="AF931">
        <v>10.34</v>
      </c>
      <c r="AG931">
        <v>7.072222</v>
      </c>
      <c r="AH931">
        <v>78.489999999999995</v>
      </c>
      <c r="AI931">
        <v>68.37</v>
      </c>
      <c r="AJ931" s="31">
        <f t="shared" ca="1" si="15"/>
        <v>3</v>
      </c>
      <c r="AK931" s="32">
        <v>2.0912149959126252</v>
      </c>
      <c r="AL931" s="33">
        <v>5.6048999999999749</v>
      </c>
      <c r="AM931" s="26">
        <v>0</v>
      </c>
      <c r="AN931" s="26">
        <v>0</v>
      </c>
      <c r="AO931" s="26">
        <v>1</v>
      </c>
      <c r="AP931" s="26">
        <v>0</v>
      </c>
      <c r="AQ931" s="26">
        <v>0</v>
      </c>
      <c r="AR931">
        <v>1</v>
      </c>
      <c r="AS931">
        <v>0</v>
      </c>
      <c r="AT931">
        <v>1</v>
      </c>
      <c r="AU931">
        <v>0</v>
      </c>
    </row>
    <row r="932" spans="1:47" x14ac:dyDescent="0.25">
      <c r="A932" s="61">
        <v>41913.916666666664</v>
      </c>
      <c r="B932" t="s">
        <v>232</v>
      </c>
      <c r="C932" t="s">
        <v>13</v>
      </c>
      <c r="D932" t="s">
        <v>5996</v>
      </c>
      <c r="E932" t="s">
        <v>319</v>
      </c>
      <c r="F932" t="s">
        <v>5997</v>
      </c>
      <c r="G932">
        <v>2</v>
      </c>
      <c r="H932">
        <v>23</v>
      </c>
      <c r="I932">
        <v>10.65</v>
      </c>
      <c r="J932">
        <v>5.84</v>
      </c>
      <c r="K932">
        <v>145</v>
      </c>
      <c r="L932">
        <v>0</v>
      </c>
      <c r="M932">
        <v>0</v>
      </c>
      <c r="N932">
        <v>145</v>
      </c>
      <c r="O932">
        <v>1</v>
      </c>
      <c r="P932">
        <v>0.69</v>
      </c>
      <c r="Q932">
        <v>19</v>
      </c>
      <c r="R932">
        <v>19</v>
      </c>
      <c r="S932">
        <v>0</v>
      </c>
      <c r="T932">
        <v>0</v>
      </c>
      <c r="U932">
        <v>0</v>
      </c>
      <c r="V932">
        <v>0</v>
      </c>
      <c r="W932">
        <v>19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0.54</v>
      </c>
      <c r="AG932">
        <v>0</v>
      </c>
      <c r="AH932">
        <v>9.2200000000000006</v>
      </c>
      <c r="AI932">
        <v>0</v>
      </c>
      <c r="AJ932" s="31">
        <f t="shared" ca="1" si="15"/>
        <v>3</v>
      </c>
      <c r="AK932" s="32">
        <v>0</v>
      </c>
      <c r="AL932" s="33">
        <v>19</v>
      </c>
      <c r="AM932" s="26">
        <v>0</v>
      </c>
      <c r="AN932" s="26">
        <v>1</v>
      </c>
      <c r="AO932" s="26">
        <v>2</v>
      </c>
      <c r="AP932" s="26">
        <v>0</v>
      </c>
      <c r="AQ932" s="26">
        <v>1</v>
      </c>
      <c r="AR932">
        <v>0</v>
      </c>
      <c r="AS932">
        <v>1</v>
      </c>
      <c r="AT932">
        <v>0</v>
      </c>
      <c r="AU932">
        <v>1</v>
      </c>
    </row>
    <row r="933" spans="1:47" x14ac:dyDescent="0.25">
      <c r="A933" s="59">
        <v>41913</v>
      </c>
      <c r="B933" t="s">
        <v>321</v>
      </c>
      <c r="C933" t="s">
        <v>5</v>
      </c>
      <c r="D933" t="s">
        <v>11020</v>
      </c>
      <c r="E933" t="s">
        <v>322</v>
      </c>
      <c r="F933" t="s">
        <v>6181</v>
      </c>
      <c r="G933">
        <v>6</v>
      </c>
      <c r="H933">
        <v>88</v>
      </c>
      <c r="I933">
        <v>35</v>
      </c>
      <c r="J933">
        <v>27.34</v>
      </c>
      <c r="K933">
        <v>1251</v>
      </c>
      <c r="L933">
        <v>0</v>
      </c>
      <c r="M933">
        <v>0</v>
      </c>
      <c r="N933">
        <v>1251</v>
      </c>
      <c r="O933">
        <v>0</v>
      </c>
      <c r="P933">
        <v>0</v>
      </c>
      <c r="Q933">
        <v>761</v>
      </c>
      <c r="R933">
        <v>740</v>
      </c>
      <c r="S933">
        <v>0</v>
      </c>
      <c r="T933">
        <v>0</v>
      </c>
      <c r="U933">
        <v>97.24</v>
      </c>
      <c r="V933">
        <v>97.24</v>
      </c>
      <c r="W933">
        <v>740</v>
      </c>
      <c r="X933">
        <v>1</v>
      </c>
      <c r="Y933">
        <v>0.14000000000000001</v>
      </c>
      <c r="Z933">
        <v>1779</v>
      </c>
      <c r="AA933">
        <v>1773</v>
      </c>
      <c r="AB933">
        <v>99.66</v>
      </c>
      <c r="AC933">
        <v>1779</v>
      </c>
      <c r="AD933">
        <v>1746</v>
      </c>
      <c r="AE933">
        <v>98.15</v>
      </c>
      <c r="AF933">
        <v>9.5399999999999991</v>
      </c>
      <c r="AG933">
        <v>0.02</v>
      </c>
      <c r="AH933">
        <v>34.89</v>
      </c>
      <c r="AI933">
        <v>0.19</v>
      </c>
      <c r="AJ933" s="31">
        <f t="shared" ca="1" si="15"/>
        <v>3</v>
      </c>
      <c r="AK933" s="32">
        <v>0.14025245441795231</v>
      </c>
      <c r="AL933" s="33">
        <v>21.003600000000038</v>
      </c>
      <c r="AM933" s="26">
        <v>0</v>
      </c>
      <c r="AN933" s="26">
        <v>0</v>
      </c>
      <c r="AO933" s="26">
        <v>1</v>
      </c>
      <c r="AP933" s="26">
        <v>0</v>
      </c>
      <c r="AQ933" s="26">
        <v>0</v>
      </c>
      <c r="AR933">
        <v>0</v>
      </c>
      <c r="AS933">
        <v>1</v>
      </c>
      <c r="AT933">
        <v>0</v>
      </c>
      <c r="AU933">
        <v>1</v>
      </c>
    </row>
    <row r="934" spans="1:47" x14ac:dyDescent="0.25">
      <c r="A934" s="59">
        <v>41913</v>
      </c>
      <c r="B934" t="s">
        <v>321</v>
      </c>
      <c r="C934" t="s">
        <v>5</v>
      </c>
      <c r="D934" t="s">
        <v>582</v>
      </c>
      <c r="E934" t="s">
        <v>322</v>
      </c>
      <c r="F934" t="s">
        <v>583</v>
      </c>
      <c r="G934">
        <v>2</v>
      </c>
      <c r="H934">
        <v>24</v>
      </c>
      <c r="I934">
        <v>11</v>
      </c>
      <c r="J934">
        <v>6.6150000000000002</v>
      </c>
      <c r="K934">
        <v>460</v>
      </c>
      <c r="L934">
        <v>0</v>
      </c>
      <c r="M934">
        <v>0</v>
      </c>
      <c r="N934">
        <v>460</v>
      </c>
      <c r="O934">
        <v>0</v>
      </c>
      <c r="P934">
        <v>0</v>
      </c>
      <c r="Q934">
        <v>236</v>
      </c>
      <c r="R934">
        <v>231</v>
      </c>
      <c r="S934">
        <v>0</v>
      </c>
      <c r="T934">
        <v>0</v>
      </c>
      <c r="U934">
        <v>97.88</v>
      </c>
      <c r="V934">
        <v>97.88</v>
      </c>
      <c r="W934">
        <v>231</v>
      </c>
      <c r="X934">
        <v>12</v>
      </c>
      <c r="Y934">
        <v>5.19</v>
      </c>
      <c r="Z934">
        <v>200</v>
      </c>
      <c r="AA934">
        <v>187</v>
      </c>
      <c r="AB934">
        <v>93.5</v>
      </c>
      <c r="AC934">
        <v>334</v>
      </c>
      <c r="AD934">
        <v>227</v>
      </c>
      <c r="AE934">
        <v>67.959999999999994</v>
      </c>
      <c r="AF934">
        <v>3.91</v>
      </c>
      <c r="AG934">
        <v>0.19</v>
      </c>
      <c r="AH934">
        <v>59.12</v>
      </c>
      <c r="AI934">
        <v>4.8099999999999996</v>
      </c>
      <c r="AJ934" s="31">
        <f t="shared" ca="1" si="15"/>
        <v>3</v>
      </c>
      <c r="AK934" s="32">
        <v>4.428044280442804</v>
      </c>
      <c r="AL934" s="33">
        <v>5.0032000000000103</v>
      </c>
      <c r="AM934" s="26">
        <v>0</v>
      </c>
      <c r="AN934" s="26">
        <v>0</v>
      </c>
      <c r="AO934" s="26">
        <v>2</v>
      </c>
      <c r="AP934" s="26">
        <v>0</v>
      </c>
      <c r="AQ934" s="26">
        <v>0</v>
      </c>
      <c r="AR934">
        <v>1</v>
      </c>
      <c r="AS934">
        <v>1</v>
      </c>
      <c r="AT934">
        <v>5</v>
      </c>
      <c r="AU934">
        <v>3</v>
      </c>
    </row>
    <row r="935" spans="1:47" x14ac:dyDescent="0.25">
      <c r="A935" s="59">
        <v>41913</v>
      </c>
      <c r="B935" t="s">
        <v>321</v>
      </c>
      <c r="C935" t="s">
        <v>5</v>
      </c>
      <c r="D935" t="s">
        <v>582</v>
      </c>
      <c r="E935" t="s">
        <v>322</v>
      </c>
      <c r="F935" t="s">
        <v>584</v>
      </c>
      <c r="G935">
        <v>4</v>
      </c>
      <c r="H935">
        <v>56</v>
      </c>
      <c r="I935">
        <v>23</v>
      </c>
      <c r="J935">
        <v>16.63</v>
      </c>
      <c r="K935">
        <v>2486</v>
      </c>
      <c r="L935">
        <v>0</v>
      </c>
      <c r="M935">
        <v>0</v>
      </c>
      <c r="N935">
        <v>2486</v>
      </c>
      <c r="O935">
        <v>64</v>
      </c>
      <c r="P935">
        <v>2.57</v>
      </c>
      <c r="Q935">
        <v>1164</v>
      </c>
      <c r="R935">
        <v>1125</v>
      </c>
      <c r="S935">
        <v>0</v>
      </c>
      <c r="T935">
        <v>0</v>
      </c>
      <c r="U935">
        <v>96.65</v>
      </c>
      <c r="V935">
        <v>94.16</v>
      </c>
      <c r="W935">
        <v>1125</v>
      </c>
      <c r="X935">
        <v>15</v>
      </c>
      <c r="Y935">
        <v>1.33</v>
      </c>
      <c r="Z935">
        <v>412</v>
      </c>
      <c r="AA935">
        <v>304</v>
      </c>
      <c r="AB935">
        <v>73.790000000000006</v>
      </c>
      <c r="AC935">
        <v>268</v>
      </c>
      <c r="AD935">
        <v>262</v>
      </c>
      <c r="AE935">
        <v>97.76</v>
      </c>
      <c r="AF935">
        <v>20.350000000000001</v>
      </c>
      <c r="AG935">
        <v>20.350000000000001</v>
      </c>
      <c r="AH935">
        <v>122.35</v>
      </c>
      <c r="AI935">
        <v>100</v>
      </c>
      <c r="AJ935" s="31">
        <f t="shared" ca="1" si="15"/>
        <v>3</v>
      </c>
      <c r="AK935" s="32">
        <v>1.3850415512465373</v>
      </c>
      <c r="AL935" s="33">
        <v>67.977600000000038</v>
      </c>
      <c r="AM935" s="26">
        <v>0</v>
      </c>
      <c r="AN935" s="26">
        <v>1</v>
      </c>
      <c r="AO935" s="26">
        <v>2</v>
      </c>
      <c r="AP935" s="26">
        <v>0</v>
      </c>
      <c r="AQ935" s="26">
        <v>4</v>
      </c>
      <c r="AR935">
        <v>0</v>
      </c>
      <c r="AS935">
        <v>1</v>
      </c>
      <c r="AT935">
        <v>0</v>
      </c>
      <c r="AU935">
        <v>6</v>
      </c>
    </row>
    <row r="936" spans="1:47" x14ac:dyDescent="0.25">
      <c r="A936" s="59">
        <v>41913</v>
      </c>
      <c r="B936" t="s">
        <v>321</v>
      </c>
      <c r="C936" t="s">
        <v>5</v>
      </c>
      <c r="D936" t="s">
        <v>585</v>
      </c>
      <c r="E936" t="s">
        <v>322</v>
      </c>
      <c r="F936" t="s">
        <v>687</v>
      </c>
      <c r="G936">
        <v>6</v>
      </c>
      <c r="H936">
        <v>64</v>
      </c>
      <c r="I936">
        <v>38</v>
      </c>
      <c r="J936">
        <v>30.08</v>
      </c>
      <c r="K936">
        <v>18758</v>
      </c>
      <c r="L936">
        <v>269</v>
      </c>
      <c r="M936">
        <v>1.43</v>
      </c>
      <c r="N936">
        <v>18489</v>
      </c>
      <c r="O936">
        <v>8</v>
      </c>
      <c r="P936">
        <v>0.04</v>
      </c>
      <c r="Q936">
        <v>8658</v>
      </c>
      <c r="R936">
        <v>8122</v>
      </c>
      <c r="S936">
        <v>432</v>
      </c>
      <c r="T936">
        <v>4.99</v>
      </c>
      <c r="U936">
        <v>93.81</v>
      </c>
      <c r="V936">
        <v>93.77</v>
      </c>
      <c r="W936">
        <v>8122</v>
      </c>
      <c r="X936">
        <v>14</v>
      </c>
      <c r="Y936">
        <v>0.17</v>
      </c>
      <c r="Z936">
        <v>3335</v>
      </c>
      <c r="AA936">
        <v>3282</v>
      </c>
      <c r="AB936">
        <v>98.41</v>
      </c>
      <c r="AC936">
        <v>662</v>
      </c>
      <c r="AD936">
        <v>649</v>
      </c>
      <c r="AE936">
        <v>98.04</v>
      </c>
      <c r="AF936">
        <v>75.989999999999995</v>
      </c>
      <c r="AG936">
        <v>75.989999999999995</v>
      </c>
      <c r="AH936">
        <v>252.62</v>
      </c>
      <c r="AI936">
        <v>100</v>
      </c>
      <c r="AJ936" s="31">
        <f t="shared" ca="1" si="15"/>
        <v>3</v>
      </c>
      <c r="AK936" s="32">
        <v>0.25505556567680815</v>
      </c>
      <c r="AL936" s="33">
        <v>539.39340000000038</v>
      </c>
      <c r="AM936" s="26">
        <v>0</v>
      </c>
      <c r="AN936" s="26">
        <v>1</v>
      </c>
      <c r="AO936" s="26">
        <v>2</v>
      </c>
      <c r="AP936" s="26">
        <v>0</v>
      </c>
      <c r="AQ936" s="26">
        <v>6</v>
      </c>
      <c r="AR936">
        <v>0</v>
      </c>
      <c r="AS936">
        <v>1</v>
      </c>
      <c r="AT936">
        <v>0</v>
      </c>
      <c r="AU936">
        <v>7</v>
      </c>
    </row>
    <row r="937" spans="1:47" x14ac:dyDescent="0.25">
      <c r="A937" s="59">
        <v>41913</v>
      </c>
      <c r="B937" t="s">
        <v>321</v>
      </c>
      <c r="C937" t="s">
        <v>5</v>
      </c>
      <c r="D937" t="s">
        <v>585</v>
      </c>
      <c r="E937" t="s">
        <v>322</v>
      </c>
      <c r="F937" t="s">
        <v>586</v>
      </c>
      <c r="G937">
        <v>6</v>
      </c>
      <c r="H937">
        <v>64</v>
      </c>
      <c r="I937">
        <v>38</v>
      </c>
      <c r="J937">
        <v>30.08</v>
      </c>
      <c r="K937">
        <v>16269</v>
      </c>
      <c r="L937">
        <v>3</v>
      </c>
      <c r="M937">
        <v>0.02</v>
      </c>
      <c r="N937">
        <v>16266</v>
      </c>
      <c r="O937">
        <v>15</v>
      </c>
      <c r="P937">
        <v>0.09</v>
      </c>
      <c r="Q937">
        <v>7810</v>
      </c>
      <c r="R937">
        <v>7589</v>
      </c>
      <c r="S937">
        <v>145</v>
      </c>
      <c r="T937">
        <v>1.86</v>
      </c>
      <c r="U937">
        <v>97.17</v>
      </c>
      <c r="V937">
        <v>97.08</v>
      </c>
      <c r="W937">
        <v>7589</v>
      </c>
      <c r="X937">
        <v>15</v>
      </c>
      <c r="Y937">
        <v>0.2</v>
      </c>
      <c r="Z937">
        <v>4120</v>
      </c>
      <c r="AA937">
        <v>3989</v>
      </c>
      <c r="AB937">
        <v>96.82</v>
      </c>
      <c r="AC937">
        <v>1825</v>
      </c>
      <c r="AD937">
        <v>1796</v>
      </c>
      <c r="AE937">
        <v>98.41</v>
      </c>
      <c r="AF937">
        <v>75.78</v>
      </c>
      <c r="AG937">
        <v>75.69</v>
      </c>
      <c r="AH937">
        <v>251.91</v>
      </c>
      <c r="AI937">
        <v>99.89</v>
      </c>
      <c r="AJ937" s="31">
        <f t="shared" ca="1" si="15"/>
        <v>3</v>
      </c>
      <c r="AK937" s="32">
        <v>0.27798369162342479</v>
      </c>
      <c r="AL937" s="33">
        <v>228.05200000000011</v>
      </c>
      <c r="AM937" s="26">
        <v>0</v>
      </c>
      <c r="AN937" s="26">
        <v>0</v>
      </c>
      <c r="AO937" s="26">
        <v>1</v>
      </c>
      <c r="AP937" s="26">
        <v>0</v>
      </c>
      <c r="AQ937" s="26">
        <v>0</v>
      </c>
      <c r="AR937">
        <v>0</v>
      </c>
      <c r="AS937">
        <v>1</v>
      </c>
      <c r="AT937">
        <v>0</v>
      </c>
      <c r="AU937">
        <v>7</v>
      </c>
    </row>
    <row r="938" spans="1:47" x14ac:dyDescent="0.25">
      <c r="A938" s="59">
        <v>41913</v>
      </c>
      <c r="B938" t="s">
        <v>321</v>
      </c>
      <c r="C938" t="s">
        <v>5</v>
      </c>
      <c r="D938" t="s">
        <v>11081</v>
      </c>
      <c r="E938" t="s">
        <v>322</v>
      </c>
      <c r="F938" t="s">
        <v>6372</v>
      </c>
      <c r="G938">
        <v>2</v>
      </c>
      <c r="H938">
        <v>24</v>
      </c>
      <c r="I938">
        <v>11</v>
      </c>
      <c r="J938">
        <v>6.6150000000000002</v>
      </c>
      <c r="K938">
        <v>990</v>
      </c>
      <c r="L938">
        <v>0</v>
      </c>
      <c r="M938">
        <v>0</v>
      </c>
      <c r="N938">
        <v>990</v>
      </c>
      <c r="O938">
        <v>0</v>
      </c>
      <c r="P938">
        <v>0</v>
      </c>
      <c r="Q938">
        <v>519</v>
      </c>
      <c r="R938">
        <v>519</v>
      </c>
      <c r="S938">
        <v>0</v>
      </c>
      <c r="T938">
        <v>0</v>
      </c>
      <c r="U938">
        <v>100</v>
      </c>
      <c r="V938">
        <v>100</v>
      </c>
      <c r="W938">
        <v>519</v>
      </c>
      <c r="X938">
        <v>11</v>
      </c>
      <c r="Y938">
        <v>2.12</v>
      </c>
      <c r="Z938">
        <v>349</v>
      </c>
      <c r="AA938">
        <v>343</v>
      </c>
      <c r="AB938">
        <v>98.28</v>
      </c>
      <c r="AC938">
        <v>376</v>
      </c>
      <c r="AD938">
        <v>368</v>
      </c>
      <c r="AE938">
        <v>97.87</v>
      </c>
      <c r="AF938">
        <v>8.2200000000000006</v>
      </c>
      <c r="AG938">
        <v>8.0299999999999994</v>
      </c>
      <c r="AH938">
        <v>124.29</v>
      </c>
      <c r="AI938">
        <v>97.62</v>
      </c>
      <c r="AJ938" s="31">
        <f t="shared" ca="1" si="15"/>
        <v>3</v>
      </c>
      <c r="AK938" s="32">
        <v>2.0220588235294117</v>
      </c>
      <c r="AL938" s="33">
        <v>0</v>
      </c>
      <c r="AM938" s="26">
        <v>0</v>
      </c>
      <c r="AN938" s="26">
        <v>0</v>
      </c>
      <c r="AO938" s="26">
        <v>1</v>
      </c>
      <c r="AP938" s="26">
        <v>0</v>
      </c>
      <c r="AQ938" s="26">
        <v>0</v>
      </c>
      <c r="AR938">
        <v>1</v>
      </c>
      <c r="AS938">
        <v>0</v>
      </c>
      <c r="AT938">
        <v>1</v>
      </c>
      <c r="AU938">
        <v>0</v>
      </c>
    </row>
    <row r="939" spans="1:47" x14ac:dyDescent="0.25">
      <c r="A939" s="59">
        <v>41913</v>
      </c>
      <c r="B939" t="s">
        <v>321</v>
      </c>
      <c r="C939" t="s">
        <v>5</v>
      </c>
      <c r="D939" t="s">
        <v>824</v>
      </c>
      <c r="E939" t="s">
        <v>322</v>
      </c>
      <c r="F939" t="s">
        <v>825</v>
      </c>
      <c r="G939">
        <v>4</v>
      </c>
      <c r="H939">
        <v>56</v>
      </c>
      <c r="I939">
        <v>23</v>
      </c>
      <c r="J939">
        <v>16.63</v>
      </c>
      <c r="K939">
        <v>4365</v>
      </c>
      <c r="L939">
        <v>0</v>
      </c>
      <c r="M939">
        <v>0</v>
      </c>
      <c r="N939">
        <v>4365</v>
      </c>
      <c r="O939">
        <v>9</v>
      </c>
      <c r="P939">
        <v>0.21</v>
      </c>
      <c r="Q939">
        <v>1130</v>
      </c>
      <c r="R939">
        <v>1130</v>
      </c>
      <c r="S939">
        <v>0</v>
      </c>
      <c r="T939">
        <v>0</v>
      </c>
      <c r="U939">
        <v>100</v>
      </c>
      <c r="V939">
        <v>99.79</v>
      </c>
      <c r="W939">
        <v>1130</v>
      </c>
      <c r="X939">
        <v>25</v>
      </c>
      <c r="Y939">
        <v>2.21</v>
      </c>
      <c r="Z939">
        <v>789</v>
      </c>
      <c r="AA939">
        <v>786</v>
      </c>
      <c r="AB939">
        <v>99.62</v>
      </c>
      <c r="AC939">
        <v>868</v>
      </c>
      <c r="AD939">
        <v>867</v>
      </c>
      <c r="AE939">
        <v>99.88</v>
      </c>
      <c r="AF939">
        <v>17.87</v>
      </c>
      <c r="AG939">
        <v>14.15</v>
      </c>
      <c r="AH939">
        <v>107.44</v>
      </c>
      <c r="AI939">
        <v>79.209999999999994</v>
      </c>
      <c r="AJ939" s="31">
        <f t="shared" ca="1" si="15"/>
        <v>3</v>
      </c>
      <c r="AK939" s="32">
        <v>2.0644095788604462</v>
      </c>
      <c r="AL939" s="33">
        <v>2.3729999999999292</v>
      </c>
      <c r="AM939" s="26">
        <v>0</v>
      </c>
      <c r="AN939" s="26">
        <v>0</v>
      </c>
      <c r="AO939" s="26">
        <v>1</v>
      </c>
      <c r="AP939" s="26">
        <v>0</v>
      </c>
      <c r="AQ939" s="26">
        <v>0</v>
      </c>
      <c r="AR939">
        <v>1</v>
      </c>
      <c r="AS939">
        <v>0</v>
      </c>
      <c r="AT939">
        <v>3</v>
      </c>
      <c r="AU939">
        <v>0</v>
      </c>
    </row>
    <row r="940" spans="1:47" x14ac:dyDescent="0.25">
      <c r="A940" s="59">
        <v>41913</v>
      </c>
      <c r="B940" t="s">
        <v>321</v>
      </c>
      <c r="C940" t="s">
        <v>5</v>
      </c>
      <c r="D940" t="s">
        <v>756</v>
      </c>
      <c r="E940" t="s">
        <v>322</v>
      </c>
      <c r="F940" t="s">
        <v>757</v>
      </c>
      <c r="G940">
        <v>2</v>
      </c>
      <c r="H940">
        <v>16</v>
      </c>
      <c r="I940">
        <v>12</v>
      </c>
      <c r="J940">
        <v>7.4020000000000001</v>
      </c>
      <c r="K940">
        <v>2702</v>
      </c>
      <c r="L940">
        <v>288</v>
      </c>
      <c r="M940">
        <v>10.66</v>
      </c>
      <c r="N940">
        <v>2414</v>
      </c>
      <c r="O940">
        <v>1</v>
      </c>
      <c r="P940">
        <v>0.04</v>
      </c>
      <c r="Q940">
        <v>1321</v>
      </c>
      <c r="R940">
        <v>1258</v>
      </c>
      <c r="S940">
        <v>60</v>
      </c>
      <c r="T940">
        <v>4.54</v>
      </c>
      <c r="U940">
        <v>95.23</v>
      </c>
      <c r="V940">
        <v>95.19</v>
      </c>
      <c r="W940">
        <v>1258</v>
      </c>
      <c r="X940">
        <v>3</v>
      </c>
      <c r="Y940">
        <v>0.24</v>
      </c>
      <c r="Z940">
        <v>667</v>
      </c>
      <c r="AA940">
        <v>649</v>
      </c>
      <c r="AB940">
        <v>97.3</v>
      </c>
      <c r="AC940">
        <v>187</v>
      </c>
      <c r="AD940">
        <v>174</v>
      </c>
      <c r="AE940">
        <v>93.05</v>
      </c>
      <c r="AF940">
        <v>9.0399999999999991</v>
      </c>
      <c r="AG940">
        <v>9.0399999999999991</v>
      </c>
      <c r="AH940">
        <v>122.16</v>
      </c>
      <c r="AI940">
        <v>99.96</v>
      </c>
      <c r="AJ940" s="31">
        <f t="shared" ca="1" si="15"/>
        <v>3</v>
      </c>
      <c r="AK940" s="32">
        <v>0.38314176245210724</v>
      </c>
      <c r="AL940" s="33">
        <v>63.540100000000031</v>
      </c>
      <c r="AM940" s="26">
        <v>0</v>
      </c>
      <c r="AN940" s="26">
        <v>0</v>
      </c>
      <c r="AO940" s="26">
        <v>1</v>
      </c>
      <c r="AP940" s="26">
        <v>0</v>
      </c>
      <c r="AQ940" s="26">
        <v>3</v>
      </c>
      <c r="AR940">
        <v>0</v>
      </c>
      <c r="AS940">
        <v>1</v>
      </c>
      <c r="AT940">
        <v>0</v>
      </c>
      <c r="AU940">
        <v>6</v>
      </c>
    </row>
    <row r="941" spans="1:47" x14ac:dyDescent="0.25">
      <c r="A941" s="59">
        <v>41913</v>
      </c>
      <c r="B941" t="s">
        <v>321</v>
      </c>
      <c r="C941" t="s">
        <v>5</v>
      </c>
      <c r="D941" t="s">
        <v>756</v>
      </c>
      <c r="E941" t="s">
        <v>322</v>
      </c>
      <c r="F941" t="s">
        <v>826</v>
      </c>
      <c r="G941">
        <v>5</v>
      </c>
      <c r="H941">
        <v>72</v>
      </c>
      <c r="I941">
        <v>29</v>
      </c>
      <c r="J941">
        <v>21.93</v>
      </c>
      <c r="K941">
        <v>5671</v>
      </c>
      <c r="L941">
        <v>0</v>
      </c>
      <c r="M941">
        <v>0</v>
      </c>
      <c r="N941">
        <v>5616</v>
      </c>
      <c r="O941">
        <v>31</v>
      </c>
      <c r="P941">
        <v>0.55000000000000004</v>
      </c>
      <c r="Q941">
        <v>2587</v>
      </c>
      <c r="R941">
        <v>2488</v>
      </c>
      <c r="S941">
        <v>0</v>
      </c>
      <c r="T941">
        <v>0</v>
      </c>
      <c r="U941">
        <v>96.17</v>
      </c>
      <c r="V941">
        <v>95.64</v>
      </c>
      <c r="W941">
        <v>2488</v>
      </c>
      <c r="X941">
        <v>8</v>
      </c>
      <c r="Y941">
        <v>0.32</v>
      </c>
      <c r="Z941">
        <v>2266</v>
      </c>
      <c r="AA941">
        <v>2131</v>
      </c>
      <c r="AB941">
        <v>94.04</v>
      </c>
      <c r="AC941">
        <v>945</v>
      </c>
      <c r="AD941">
        <v>903</v>
      </c>
      <c r="AE941">
        <v>95.56</v>
      </c>
      <c r="AF941">
        <v>15.44</v>
      </c>
      <c r="AG941">
        <v>2.7</v>
      </c>
      <c r="AH941">
        <v>70.400000000000006</v>
      </c>
      <c r="AI941">
        <v>17.47</v>
      </c>
      <c r="AJ941" s="31">
        <f t="shared" ca="1" si="15"/>
        <v>3</v>
      </c>
      <c r="AK941" s="32">
        <v>0.63492063492063489</v>
      </c>
      <c r="AL941" s="33">
        <v>112.79319999999998</v>
      </c>
      <c r="AM941" s="26">
        <v>0</v>
      </c>
      <c r="AN941" s="26">
        <v>0</v>
      </c>
      <c r="AO941" s="26">
        <v>1</v>
      </c>
      <c r="AP941" s="26">
        <v>0</v>
      </c>
      <c r="AQ941" s="26">
        <v>0</v>
      </c>
      <c r="AR941">
        <v>0</v>
      </c>
      <c r="AS941">
        <v>1</v>
      </c>
      <c r="AT941">
        <v>0</v>
      </c>
      <c r="AU941">
        <v>3</v>
      </c>
    </row>
    <row r="942" spans="1:47" x14ac:dyDescent="0.25">
      <c r="A942" s="59">
        <v>41913</v>
      </c>
      <c r="B942" t="s">
        <v>321</v>
      </c>
      <c r="C942" t="s">
        <v>5</v>
      </c>
      <c r="D942" t="s">
        <v>346</v>
      </c>
      <c r="E942" t="s">
        <v>322</v>
      </c>
      <c r="F942" t="s">
        <v>347</v>
      </c>
      <c r="G942">
        <v>4</v>
      </c>
      <c r="H942">
        <v>56</v>
      </c>
      <c r="I942">
        <v>23</v>
      </c>
      <c r="J942">
        <v>16.63</v>
      </c>
      <c r="K942">
        <v>2525</v>
      </c>
      <c r="L942">
        <v>0</v>
      </c>
      <c r="M942">
        <v>0</v>
      </c>
      <c r="N942">
        <v>2511</v>
      </c>
      <c r="O942">
        <v>3</v>
      </c>
      <c r="P942">
        <v>0.12</v>
      </c>
      <c r="Q942">
        <v>1204</v>
      </c>
      <c r="R942">
        <v>1175</v>
      </c>
      <c r="S942">
        <v>0</v>
      </c>
      <c r="T942">
        <v>0</v>
      </c>
      <c r="U942">
        <v>97.59</v>
      </c>
      <c r="V942">
        <v>97.47</v>
      </c>
      <c r="W942">
        <v>1175</v>
      </c>
      <c r="X942">
        <v>11</v>
      </c>
      <c r="Y942">
        <v>0.94</v>
      </c>
      <c r="Z942">
        <v>2358</v>
      </c>
      <c r="AA942">
        <v>2309</v>
      </c>
      <c r="AB942">
        <v>97.92</v>
      </c>
      <c r="AC942">
        <v>3062</v>
      </c>
      <c r="AD942">
        <v>3040</v>
      </c>
      <c r="AE942">
        <v>99.28</v>
      </c>
      <c r="AF942">
        <v>36.93</v>
      </c>
      <c r="AG942">
        <v>36.78</v>
      </c>
      <c r="AH942">
        <v>222.06</v>
      </c>
      <c r="AI942">
        <v>99.58</v>
      </c>
      <c r="AJ942" s="31">
        <f t="shared" ca="1" si="15"/>
        <v>3</v>
      </c>
      <c r="AK942" s="32">
        <v>0.57712486883525704</v>
      </c>
      <c r="AL942" s="33">
        <v>30.461200000000012</v>
      </c>
      <c r="AM942" s="26">
        <v>0</v>
      </c>
      <c r="AN942" s="26">
        <v>0</v>
      </c>
      <c r="AO942" s="26">
        <v>1</v>
      </c>
      <c r="AP942" s="26">
        <v>1</v>
      </c>
      <c r="AQ942" s="26">
        <v>4</v>
      </c>
      <c r="AR942">
        <v>0</v>
      </c>
      <c r="AS942">
        <v>1</v>
      </c>
      <c r="AT942">
        <v>2</v>
      </c>
      <c r="AU942">
        <v>6</v>
      </c>
    </row>
    <row r="943" spans="1:47" x14ac:dyDescent="0.25">
      <c r="A943" s="59">
        <v>41913</v>
      </c>
      <c r="B943" t="s">
        <v>321</v>
      </c>
      <c r="C943" t="s">
        <v>5</v>
      </c>
      <c r="D943" t="s">
        <v>10809</v>
      </c>
      <c r="E943" t="s">
        <v>322</v>
      </c>
      <c r="F943" t="s">
        <v>10761</v>
      </c>
      <c r="G943">
        <v>2</v>
      </c>
      <c r="H943">
        <v>24</v>
      </c>
      <c r="I943">
        <v>11</v>
      </c>
      <c r="J943">
        <v>6.6150000000000002</v>
      </c>
      <c r="K943">
        <v>3892</v>
      </c>
      <c r="L943">
        <v>4</v>
      </c>
      <c r="M943">
        <v>0.1</v>
      </c>
      <c r="N943">
        <v>3888</v>
      </c>
      <c r="O943">
        <v>20</v>
      </c>
      <c r="P943">
        <v>0.51</v>
      </c>
      <c r="Q943">
        <v>1028</v>
      </c>
      <c r="R943">
        <v>995</v>
      </c>
      <c r="S943">
        <v>7</v>
      </c>
      <c r="T943">
        <v>0.68</v>
      </c>
      <c r="U943">
        <v>96.79</v>
      </c>
      <c r="V943">
        <v>96.29</v>
      </c>
      <c r="W943">
        <v>995</v>
      </c>
      <c r="X943">
        <v>21</v>
      </c>
      <c r="Y943">
        <v>2.11</v>
      </c>
      <c r="Z943">
        <v>329</v>
      </c>
      <c r="AA943">
        <v>321</v>
      </c>
      <c r="AB943">
        <v>97.57</v>
      </c>
      <c r="AC943">
        <v>324</v>
      </c>
      <c r="AD943">
        <v>302</v>
      </c>
      <c r="AE943">
        <v>93.21</v>
      </c>
      <c r="AF943">
        <v>13.99</v>
      </c>
      <c r="AG943">
        <v>13.98</v>
      </c>
      <c r="AH943">
        <v>211.46</v>
      </c>
      <c r="AI943">
        <v>99.96</v>
      </c>
      <c r="AJ943" s="31">
        <f t="shared" ca="1" si="15"/>
        <v>3</v>
      </c>
      <c r="AK943" s="32">
        <v>2.151639344262295</v>
      </c>
      <c r="AL943" s="33">
        <v>38.138799999999939</v>
      </c>
      <c r="AM943" s="26">
        <v>0</v>
      </c>
      <c r="AN943" s="26">
        <v>0</v>
      </c>
      <c r="AO943" s="26">
        <v>2</v>
      </c>
      <c r="AP943" s="26">
        <v>0</v>
      </c>
      <c r="AQ943" s="26">
        <v>0</v>
      </c>
      <c r="AR943">
        <v>1</v>
      </c>
      <c r="AS943">
        <v>1</v>
      </c>
      <c r="AT943">
        <v>1</v>
      </c>
      <c r="AU943">
        <v>1</v>
      </c>
    </row>
    <row r="944" spans="1:47" x14ac:dyDescent="0.25">
      <c r="A944" s="59">
        <v>41913</v>
      </c>
      <c r="B944" t="s">
        <v>321</v>
      </c>
      <c r="C944" t="s">
        <v>7</v>
      </c>
      <c r="D944" t="s">
        <v>11082</v>
      </c>
      <c r="E944" t="s">
        <v>323</v>
      </c>
      <c r="F944" t="s">
        <v>6825</v>
      </c>
      <c r="G944">
        <v>4</v>
      </c>
      <c r="H944">
        <v>56</v>
      </c>
      <c r="I944">
        <v>23</v>
      </c>
      <c r="J944">
        <v>16.63</v>
      </c>
      <c r="K944">
        <v>2653</v>
      </c>
      <c r="L944">
        <v>0</v>
      </c>
      <c r="M944">
        <v>0</v>
      </c>
      <c r="N944">
        <v>2653</v>
      </c>
      <c r="O944">
        <v>2</v>
      </c>
      <c r="P944">
        <v>0.08</v>
      </c>
      <c r="Q944">
        <v>1124</v>
      </c>
      <c r="R944">
        <v>1122</v>
      </c>
      <c r="S944">
        <v>0</v>
      </c>
      <c r="T944">
        <v>0</v>
      </c>
      <c r="U944">
        <v>99.82</v>
      </c>
      <c r="V944">
        <v>99.75</v>
      </c>
      <c r="W944">
        <v>1122</v>
      </c>
      <c r="X944">
        <v>26</v>
      </c>
      <c r="Y944">
        <v>2.3199999999999998</v>
      </c>
      <c r="Z944">
        <v>308</v>
      </c>
      <c r="AA944">
        <v>305</v>
      </c>
      <c r="AB944">
        <v>99.03</v>
      </c>
      <c r="AC944">
        <v>314</v>
      </c>
      <c r="AD944">
        <v>308</v>
      </c>
      <c r="AE944">
        <v>98.09</v>
      </c>
      <c r="AF944">
        <v>17.45</v>
      </c>
      <c r="AG944">
        <v>9.81</v>
      </c>
      <c r="AH944">
        <v>104.95</v>
      </c>
      <c r="AI944">
        <v>56.21</v>
      </c>
      <c r="AJ944" s="31">
        <f t="shared" ca="1" si="15"/>
        <v>3</v>
      </c>
      <c r="AK944" s="32">
        <v>2.3111111111111109</v>
      </c>
      <c r="AL944" s="33">
        <v>2.81</v>
      </c>
      <c r="AM944" s="26">
        <v>0</v>
      </c>
      <c r="AN944" s="26">
        <v>0</v>
      </c>
      <c r="AO944" s="26">
        <v>1</v>
      </c>
      <c r="AP944" s="26">
        <v>0</v>
      </c>
      <c r="AQ944" s="26">
        <v>0</v>
      </c>
      <c r="AR944">
        <v>1</v>
      </c>
      <c r="AS944">
        <v>0</v>
      </c>
      <c r="AT944">
        <v>1</v>
      </c>
      <c r="AU944">
        <v>0</v>
      </c>
    </row>
    <row r="945" spans="1:47" x14ac:dyDescent="0.25">
      <c r="A945" s="59">
        <v>41913</v>
      </c>
      <c r="B945" t="s">
        <v>321</v>
      </c>
      <c r="C945" t="s">
        <v>7</v>
      </c>
      <c r="D945" t="s">
        <v>358</v>
      </c>
      <c r="E945" t="s">
        <v>323</v>
      </c>
      <c r="F945" t="s">
        <v>359</v>
      </c>
      <c r="G945">
        <v>2</v>
      </c>
      <c r="H945">
        <v>24</v>
      </c>
      <c r="I945">
        <v>11</v>
      </c>
      <c r="J945">
        <v>6.6150000000000002</v>
      </c>
      <c r="K945">
        <v>4849</v>
      </c>
      <c r="L945">
        <v>357</v>
      </c>
      <c r="M945">
        <v>7.36</v>
      </c>
      <c r="N945">
        <v>4492</v>
      </c>
      <c r="O945">
        <v>3</v>
      </c>
      <c r="P945">
        <v>7.0000000000000007E-2</v>
      </c>
      <c r="Q945">
        <v>726</v>
      </c>
      <c r="R945">
        <v>725</v>
      </c>
      <c r="S945">
        <v>0</v>
      </c>
      <c r="T945">
        <v>0</v>
      </c>
      <c r="U945">
        <v>99.86</v>
      </c>
      <c r="V945">
        <v>99.8</v>
      </c>
      <c r="W945">
        <v>725</v>
      </c>
      <c r="X945">
        <v>18</v>
      </c>
      <c r="Y945">
        <v>2.48</v>
      </c>
      <c r="Z945">
        <v>311</v>
      </c>
      <c r="AA945">
        <v>305</v>
      </c>
      <c r="AB945">
        <v>98.07</v>
      </c>
      <c r="AC945">
        <v>277</v>
      </c>
      <c r="AD945">
        <v>277</v>
      </c>
      <c r="AE945">
        <v>100</v>
      </c>
      <c r="AF945">
        <v>8.66</v>
      </c>
      <c r="AG945">
        <v>8.32</v>
      </c>
      <c r="AH945">
        <v>130.97999999999999</v>
      </c>
      <c r="AI945">
        <v>95.99</v>
      </c>
      <c r="AJ945" s="31">
        <f t="shared" ca="1" si="15"/>
        <v>3</v>
      </c>
      <c r="AK945" s="32">
        <v>2.5824964131994261</v>
      </c>
      <c r="AL945" s="33">
        <v>1.4520000000000206</v>
      </c>
      <c r="AM945" s="26">
        <v>0</v>
      </c>
      <c r="AN945" s="26">
        <v>0</v>
      </c>
      <c r="AO945" s="26">
        <v>1</v>
      </c>
      <c r="AP945" s="26">
        <v>4</v>
      </c>
      <c r="AQ945" s="26">
        <v>0</v>
      </c>
      <c r="AR945">
        <v>1</v>
      </c>
      <c r="AS945">
        <v>0</v>
      </c>
      <c r="AT945">
        <v>6</v>
      </c>
      <c r="AU945">
        <v>0</v>
      </c>
    </row>
    <row r="946" spans="1:47" x14ac:dyDescent="0.25">
      <c r="A946" s="59">
        <v>41913</v>
      </c>
      <c r="B946" t="s">
        <v>321</v>
      </c>
      <c r="C946" t="s">
        <v>7</v>
      </c>
      <c r="D946" t="s">
        <v>11022</v>
      </c>
      <c r="E946" t="s">
        <v>323</v>
      </c>
      <c r="F946" t="s">
        <v>7070</v>
      </c>
      <c r="G946">
        <v>2</v>
      </c>
      <c r="H946">
        <v>24</v>
      </c>
      <c r="I946">
        <v>11</v>
      </c>
      <c r="J946">
        <v>6.6150000000000002</v>
      </c>
      <c r="K946">
        <v>2373</v>
      </c>
      <c r="L946">
        <v>0</v>
      </c>
      <c r="M946">
        <v>0</v>
      </c>
      <c r="N946">
        <v>2354</v>
      </c>
      <c r="O946">
        <v>6</v>
      </c>
      <c r="P946">
        <v>0.25</v>
      </c>
      <c r="Q946">
        <v>592</v>
      </c>
      <c r="R946">
        <v>572</v>
      </c>
      <c r="S946">
        <v>0</v>
      </c>
      <c r="T946">
        <v>0</v>
      </c>
      <c r="U946">
        <v>96.62</v>
      </c>
      <c r="V946">
        <v>96.38</v>
      </c>
      <c r="W946">
        <v>572</v>
      </c>
      <c r="X946">
        <v>4</v>
      </c>
      <c r="Y946">
        <v>0.7</v>
      </c>
      <c r="Z946">
        <v>142</v>
      </c>
      <c r="AA946">
        <v>137</v>
      </c>
      <c r="AB946">
        <v>96.48</v>
      </c>
      <c r="AC946">
        <v>152</v>
      </c>
      <c r="AD946">
        <v>143</v>
      </c>
      <c r="AE946">
        <v>94.08</v>
      </c>
      <c r="AF946">
        <v>8.09</v>
      </c>
      <c r="AG946">
        <v>8.08</v>
      </c>
      <c r="AH946">
        <v>122.33</v>
      </c>
      <c r="AI946">
        <v>99.86</v>
      </c>
      <c r="AJ946" s="31">
        <f t="shared" ca="1" si="15"/>
        <v>3</v>
      </c>
      <c r="AK946" s="32">
        <v>0.69204152249134954</v>
      </c>
      <c r="AL946" s="33">
        <v>21.430400000000027</v>
      </c>
      <c r="AM946" s="26">
        <v>0</v>
      </c>
      <c r="AN946" s="26">
        <v>0</v>
      </c>
      <c r="AO946" s="26">
        <v>1</v>
      </c>
      <c r="AP946" s="26">
        <v>0</v>
      </c>
      <c r="AQ946" s="26">
        <v>1</v>
      </c>
      <c r="AR946">
        <v>0</v>
      </c>
      <c r="AS946">
        <v>1</v>
      </c>
      <c r="AT946">
        <v>1</v>
      </c>
      <c r="AU946">
        <v>4</v>
      </c>
    </row>
    <row r="947" spans="1:47" x14ac:dyDescent="0.25">
      <c r="A947" s="59">
        <v>41913</v>
      </c>
      <c r="B947" t="s">
        <v>321</v>
      </c>
      <c r="C947" t="s">
        <v>11</v>
      </c>
      <c r="D947" t="s">
        <v>11083</v>
      </c>
      <c r="E947" t="s">
        <v>324</v>
      </c>
      <c r="F947" t="s">
        <v>7471</v>
      </c>
      <c r="G947">
        <v>6</v>
      </c>
      <c r="H947">
        <v>96</v>
      </c>
      <c r="I947">
        <v>34</v>
      </c>
      <c r="J947">
        <v>26.44</v>
      </c>
      <c r="K947">
        <v>2237</v>
      </c>
      <c r="L947">
        <v>0</v>
      </c>
      <c r="M947">
        <v>0</v>
      </c>
      <c r="N947">
        <v>2236</v>
      </c>
      <c r="O947">
        <v>5</v>
      </c>
      <c r="P947">
        <v>0.22</v>
      </c>
      <c r="Q947">
        <v>991</v>
      </c>
      <c r="R947">
        <v>980</v>
      </c>
      <c r="S947">
        <v>4</v>
      </c>
      <c r="T947">
        <v>0.4</v>
      </c>
      <c r="U947">
        <v>98.89</v>
      </c>
      <c r="V947">
        <v>98.67</v>
      </c>
      <c r="W947">
        <v>980</v>
      </c>
      <c r="X947">
        <v>31</v>
      </c>
      <c r="Y947">
        <v>3.16</v>
      </c>
      <c r="Z947">
        <v>630</v>
      </c>
      <c r="AA947">
        <v>628</v>
      </c>
      <c r="AB947">
        <v>99.68</v>
      </c>
      <c r="AC947">
        <v>630</v>
      </c>
      <c r="AD947">
        <v>626</v>
      </c>
      <c r="AE947">
        <v>99.37</v>
      </c>
      <c r="AF947">
        <v>20.55</v>
      </c>
      <c r="AG947">
        <v>5.09</v>
      </c>
      <c r="AH947">
        <v>77.709999999999994</v>
      </c>
      <c r="AI947">
        <v>24.77</v>
      </c>
      <c r="AJ947" s="31">
        <f t="shared" ca="1" si="15"/>
        <v>3</v>
      </c>
      <c r="AK947" s="32">
        <v>3.1697341513292434</v>
      </c>
      <c r="AL947" s="33">
        <v>13.180299999999983</v>
      </c>
      <c r="AM947" s="26">
        <v>0</v>
      </c>
      <c r="AN947" s="26">
        <v>0</v>
      </c>
      <c r="AO947" s="26">
        <v>1</v>
      </c>
      <c r="AP947" s="26">
        <v>0</v>
      </c>
      <c r="AQ947" s="26">
        <v>0</v>
      </c>
      <c r="AR947">
        <v>1</v>
      </c>
      <c r="AS947">
        <v>0</v>
      </c>
      <c r="AT947">
        <v>1</v>
      </c>
      <c r="AU947">
        <v>0</v>
      </c>
    </row>
    <row r="948" spans="1:47" x14ac:dyDescent="0.25">
      <c r="A948" s="59">
        <v>41913</v>
      </c>
      <c r="B948" t="s">
        <v>321</v>
      </c>
      <c r="C948" t="s">
        <v>11</v>
      </c>
      <c r="D948" t="s">
        <v>11083</v>
      </c>
      <c r="E948" t="s">
        <v>324</v>
      </c>
      <c r="F948" t="s">
        <v>7473</v>
      </c>
      <c r="G948">
        <v>4</v>
      </c>
      <c r="H948">
        <v>64</v>
      </c>
      <c r="I948">
        <v>22</v>
      </c>
      <c r="J948">
        <v>15.76</v>
      </c>
      <c r="K948">
        <v>1499</v>
      </c>
      <c r="L948">
        <v>0</v>
      </c>
      <c r="M948">
        <v>0</v>
      </c>
      <c r="N948">
        <v>1498</v>
      </c>
      <c r="O948">
        <v>3</v>
      </c>
      <c r="P948">
        <v>0.2</v>
      </c>
      <c r="Q948">
        <v>633</v>
      </c>
      <c r="R948">
        <v>631</v>
      </c>
      <c r="S948">
        <v>1</v>
      </c>
      <c r="T948">
        <v>0.16</v>
      </c>
      <c r="U948">
        <v>99.68</v>
      </c>
      <c r="V948">
        <v>99.48</v>
      </c>
      <c r="W948">
        <v>631</v>
      </c>
      <c r="X948">
        <v>27</v>
      </c>
      <c r="Y948">
        <v>4.28</v>
      </c>
      <c r="Z948">
        <v>957</v>
      </c>
      <c r="AA948">
        <v>955</v>
      </c>
      <c r="AB948">
        <v>99.79</v>
      </c>
      <c r="AC948">
        <v>956</v>
      </c>
      <c r="AD948">
        <v>949</v>
      </c>
      <c r="AE948">
        <v>99.27</v>
      </c>
      <c r="AF948">
        <v>14.85</v>
      </c>
      <c r="AG948">
        <v>13.39</v>
      </c>
      <c r="AH948">
        <v>94.23</v>
      </c>
      <c r="AI948">
        <v>90.15</v>
      </c>
      <c r="AJ948" s="31">
        <f t="shared" ca="1" si="15"/>
        <v>3</v>
      </c>
      <c r="AK948" s="32">
        <v>4.32</v>
      </c>
      <c r="AL948" s="33">
        <v>3.2915999999999745</v>
      </c>
      <c r="AM948" s="26">
        <v>0</v>
      </c>
      <c r="AN948" s="26">
        <v>0</v>
      </c>
      <c r="AO948" s="26">
        <v>1</v>
      </c>
      <c r="AP948" s="26">
        <v>0</v>
      </c>
      <c r="AQ948" s="26">
        <v>0</v>
      </c>
      <c r="AR948">
        <v>1</v>
      </c>
      <c r="AS948">
        <v>0</v>
      </c>
      <c r="AT948">
        <v>1</v>
      </c>
      <c r="AU948">
        <v>0</v>
      </c>
    </row>
    <row r="949" spans="1:47" x14ac:dyDescent="0.25">
      <c r="A949" s="59">
        <v>41913</v>
      </c>
      <c r="B949" t="s">
        <v>321</v>
      </c>
      <c r="C949" t="s">
        <v>11</v>
      </c>
      <c r="D949" t="s">
        <v>11083</v>
      </c>
      <c r="E949" t="s">
        <v>324</v>
      </c>
      <c r="F949" t="s">
        <v>7475</v>
      </c>
      <c r="G949">
        <v>4</v>
      </c>
      <c r="H949">
        <v>48</v>
      </c>
      <c r="I949">
        <v>24</v>
      </c>
      <c r="J949">
        <v>17.510000000000002</v>
      </c>
      <c r="K949">
        <v>1819</v>
      </c>
      <c r="L949">
        <v>0</v>
      </c>
      <c r="M949">
        <v>0</v>
      </c>
      <c r="N949">
        <v>1818</v>
      </c>
      <c r="O949">
        <v>10</v>
      </c>
      <c r="P949">
        <v>0.55000000000000004</v>
      </c>
      <c r="Q949">
        <v>789</v>
      </c>
      <c r="R949">
        <v>777</v>
      </c>
      <c r="S949">
        <v>4</v>
      </c>
      <c r="T949">
        <v>0.51</v>
      </c>
      <c r="U949">
        <v>98.48</v>
      </c>
      <c r="V949">
        <v>97.94</v>
      </c>
      <c r="W949">
        <v>777</v>
      </c>
      <c r="X949">
        <v>33</v>
      </c>
      <c r="Y949">
        <v>4.25</v>
      </c>
      <c r="Z949">
        <v>979</v>
      </c>
      <c r="AA949">
        <v>967</v>
      </c>
      <c r="AB949">
        <v>98.77</v>
      </c>
      <c r="AC949">
        <v>980</v>
      </c>
      <c r="AD949">
        <v>974</v>
      </c>
      <c r="AE949">
        <v>99.39</v>
      </c>
      <c r="AF949">
        <v>16.579999999999998</v>
      </c>
      <c r="AG949">
        <v>15.67</v>
      </c>
      <c r="AH949">
        <v>94.66</v>
      </c>
      <c r="AI949">
        <v>94.55</v>
      </c>
      <c r="AJ949" s="31">
        <f t="shared" ca="1" si="15"/>
        <v>3</v>
      </c>
      <c r="AK949" s="32">
        <v>4.2091836734693873</v>
      </c>
      <c r="AL949" s="33">
        <v>16.253400000000017</v>
      </c>
      <c r="AM949" s="26">
        <v>0</v>
      </c>
      <c r="AN949" s="26">
        <v>0</v>
      </c>
      <c r="AO949" s="26">
        <v>2</v>
      </c>
      <c r="AP949" s="26">
        <v>0</v>
      </c>
      <c r="AQ949" s="26">
        <v>0</v>
      </c>
      <c r="AR949">
        <v>1</v>
      </c>
      <c r="AS949">
        <v>1</v>
      </c>
      <c r="AT949">
        <v>1</v>
      </c>
      <c r="AU949">
        <v>1</v>
      </c>
    </row>
    <row r="950" spans="1:47" x14ac:dyDescent="0.25">
      <c r="A950" s="59">
        <v>41913</v>
      </c>
      <c r="B950" t="s">
        <v>321</v>
      </c>
      <c r="C950" t="s">
        <v>11</v>
      </c>
      <c r="D950" t="s">
        <v>11084</v>
      </c>
      <c r="E950" t="s">
        <v>324</v>
      </c>
      <c r="F950" t="s">
        <v>7581</v>
      </c>
      <c r="G950">
        <v>2</v>
      </c>
      <c r="H950">
        <v>32</v>
      </c>
      <c r="I950">
        <v>10</v>
      </c>
      <c r="J950">
        <v>5.8419999999999996</v>
      </c>
      <c r="K950">
        <v>436</v>
      </c>
      <c r="L950">
        <v>0</v>
      </c>
      <c r="M950">
        <v>0</v>
      </c>
      <c r="N950">
        <v>435</v>
      </c>
      <c r="O950">
        <v>1</v>
      </c>
      <c r="P950">
        <v>0.23</v>
      </c>
      <c r="Q950">
        <v>184</v>
      </c>
      <c r="R950">
        <v>181</v>
      </c>
      <c r="S950">
        <v>1</v>
      </c>
      <c r="T950">
        <v>0.54</v>
      </c>
      <c r="U950">
        <v>98.37</v>
      </c>
      <c r="V950">
        <v>98.14</v>
      </c>
      <c r="W950">
        <v>181</v>
      </c>
      <c r="X950">
        <v>8</v>
      </c>
      <c r="Y950">
        <v>4.42</v>
      </c>
      <c r="Z950">
        <v>243</v>
      </c>
      <c r="AA950">
        <v>242</v>
      </c>
      <c r="AB950">
        <v>99.59</v>
      </c>
      <c r="AC950">
        <v>292</v>
      </c>
      <c r="AD950">
        <v>268</v>
      </c>
      <c r="AE950">
        <v>91.78</v>
      </c>
      <c r="AF950">
        <v>4.72</v>
      </c>
      <c r="AG950">
        <v>2.23</v>
      </c>
      <c r="AH950">
        <v>80.81</v>
      </c>
      <c r="AI950">
        <v>47.19</v>
      </c>
      <c r="AJ950" s="31">
        <f t="shared" ca="1" si="15"/>
        <v>3</v>
      </c>
      <c r="AK950" s="32">
        <v>3.8647342995169081</v>
      </c>
      <c r="AL950" s="33">
        <v>3.4223999999999988</v>
      </c>
      <c r="AM950" s="26">
        <v>0</v>
      </c>
      <c r="AN950" s="26">
        <v>0</v>
      </c>
      <c r="AO950" s="26">
        <v>1</v>
      </c>
      <c r="AP950" s="26">
        <v>0</v>
      </c>
      <c r="AQ950" s="26">
        <v>0</v>
      </c>
      <c r="AR950">
        <v>1</v>
      </c>
      <c r="AS950">
        <v>0</v>
      </c>
      <c r="AT950">
        <v>1</v>
      </c>
      <c r="AU950">
        <v>0</v>
      </c>
    </row>
    <row r="951" spans="1:47" x14ac:dyDescent="0.25">
      <c r="A951" s="59">
        <v>41913</v>
      </c>
      <c r="B951" t="s">
        <v>321</v>
      </c>
      <c r="C951" t="s">
        <v>11</v>
      </c>
      <c r="D951" t="s">
        <v>11084</v>
      </c>
      <c r="E951" t="s">
        <v>324</v>
      </c>
      <c r="F951" t="s">
        <v>7583</v>
      </c>
      <c r="G951">
        <v>2</v>
      </c>
      <c r="H951">
        <v>32</v>
      </c>
      <c r="I951">
        <v>10</v>
      </c>
      <c r="J951">
        <v>5.8419999999999996</v>
      </c>
      <c r="K951">
        <v>1052</v>
      </c>
      <c r="L951">
        <v>0</v>
      </c>
      <c r="M951">
        <v>0</v>
      </c>
      <c r="N951">
        <v>1051</v>
      </c>
      <c r="O951">
        <v>4</v>
      </c>
      <c r="P951">
        <v>0.38</v>
      </c>
      <c r="Q951">
        <v>269</v>
      </c>
      <c r="R951">
        <v>265</v>
      </c>
      <c r="S951">
        <v>1</v>
      </c>
      <c r="T951">
        <v>0.37</v>
      </c>
      <c r="U951">
        <v>98.51</v>
      </c>
      <c r="V951">
        <v>98.14</v>
      </c>
      <c r="W951">
        <v>265</v>
      </c>
      <c r="X951">
        <v>7</v>
      </c>
      <c r="Y951">
        <v>2.64</v>
      </c>
      <c r="Z951">
        <v>182</v>
      </c>
      <c r="AA951">
        <v>182</v>
      </c>
      <c r="AB951">
        <v>100</v>
      </c>
      <c r="AC951">
        <v>181</v>
      </c>
      <c r="AD951">
        <v>179</v>
      </c>
      <c r="AE951">
        <v>98.9</v>
      </c>
      <c r="AF951">
        <v>4.43</v>
      </c>
      <c r="AG951">
        <v>0.94</v>
      </c>
      <c r="AH951">
        <v>75.8</v>
      </c>
      <c r="AI951">
        <v>21.14</v>
      </c>
      <c r="AJ951" s="31">
        <f t="shared" ca="1" si="15"/>
        <v>3</v>
      </c>
      <c r="AK951" s="32">
        <v>2.6717557251908395</v>
      </c>
      <c r="AL951" s="33">
        <v>5.0033999999999983</v>
      </c>
      <c r="AM951" s="26">
        <v>0</v>
      </c>
      <c r="AN951" s="26">
        <v>0</v>
      </c>
      <c r="AO951" s="26">
        <v>1</v>
      </c>
      <c r="AP951" s="26">
        <v>0</v>
      </c>
      <c r="AQ951" s="26">
        <v>0</v>
      </c>
      <c r="AR951">
        <v>1</v>
      </c>
      <c r="AS951">
        <v>0</v>
      </c>
      <c r="AT951">
        <v>1</v>
      </c>
      <c r="AU951">
        <v>0</v>
      </c>
    </row>
    <row r="952" spans="1:47" x14ac:dyDescent="0.25">
      <c r="A952" s="59">
        <v>41913</v>
      </c>
      <c r="B952" t="s">
        <v>321</v>
      </c>
      <c r="C952" t="s">
        <v>11</v>
      </c>
      <c r="D952" t="s">
        <v>11084</v>
      </c>
      <c r="E952" t="s">
        <v>324</v>
      </c>
      <c r="F952" t="s">
        <v>7585</v>
      </c>
      <c r="G952">
        <v>4</v>
      </c>
      <c r="H952">
        <v>64</v>
      </c>
      <c r="I952">
        <v>22</v>
      </c>
      <c r="J952">
        <v>15.76</v>
      </c>
      <c r="K952">
        <v>942</v>
      </c>
      <c r="L952">
        <v>0</v>
      </c>
      <c r="M952">
        <v>0</v>
      </c>
      <c r="N952">
        <v>941</v>
      </c>
      <c r="O952">
        <v>1</v>
      </c>
      <c r="P952">
        <v>0.11</v>
      </c>
      <c r="Q952">
        <v>146</v>
      </c>
      <c r="R952">
        <v>143</v>
      </c>
      <c r="S952">
        <v>1</v>
      </c>
      <c r="T952">
        <v>0.68</v>
      </c>
      <c r="U952">
        <v>97.95</v>
      </c>
      <c r="V952">
        <v>97.84</v>
      </c>
      <c r="W952">
        <v>143</v>
      </c>
      <c r="X952">
        <v>13</v>
      </c>
      <c r="Y952">
        <v>9.09</v>
      </c>
      <c r="Z952">
        <v>196</v>
      </c>
      <c r="AA952">
        <v>190</v>
      </c>
      <c r="AB952">
        <v>96.94</v>
      </c>
      <c r="AC952">
        <v>226</v>
      </c>
      <c r="AD952">
        <v>221</v>
      </c>
      <c r="AE952">
        <v>97.79</v>
      </c>
      <c r="AF952">
        <v>5.1100000000000003</v>
      </c>
      <c r="AG952">
        <v>0</v>
      </c>
      <c r="AH952">
        <v>32.46</v>
      </c>
      <c r="AI952">
        <v>0</v>
      </c>
      <c r="AJ952" s="31">
        <f t="shared" ca="1" si="15"/>
        <v>3</v>
      </c>
      <c r="AK952" s="32">
        <v>7.4712643678160928</v>
      </c>
      <c r="AL952" s="33">
        <v>3.1535999999999951</v>
      </c>
      <c r="AM952" s="26">
        <v>1</v>
      </c>
      <c r="AN952" s="26">
        <v>0</v>
      </c>
      <c r="AO952" s="26">
        <v>2</v>
      </c>
      <c r="AP952" s="26">
        <v>1</v>
      </c>
      <c r="AQ952" s="26">
        <v>0</v>
      </c>
      <c r="AR952">
        <v>1</v>
      </c>
      <c r="AS952">
        <v>0</v>
      </c>
      <c r="AT952">
        <v>1</v>
      </c>
      <c r="AU952">
        <v>0</v>
      </c>
    </row>
    <row r="953" spans="1:47" x14ac:dyDescent="0.25">
      <c r="A953" s="59">
        <v>41913</v>
      </c>
      <c r="B953" t="s">
        <v>321</v>
      </c>
      <c r="C953" t="s">
        <v>11</v>
      </c>
      <c r="D953" t="s">
        <v>596</v>
      </c>
      <c r="E953" t="s">
        <v>324</v>
      </c>
      <c r="F953" t="s">
        <v>597</v>
      </c>
      <c r="G953">
        <v>2</v>
      </c>
      <c r="H953">
        <v>24</v>
      </c>
      <c r="I953">
        <v>11</v>
      </c>
      <c r="J953">
        <v>6.6150000000000002</v>
      </c>
      <c r="K953">
        <v>2096</v>
      </c>
      <c r="L953">
        <v>0</v>
      </c>
      <c r="M953">
        <v>0</v>
      </c>
      <c r="N953">
        <v>2095</v>
      </c>
      <c r="O953">
        <v>4</v>
      </c>
      <c r="P953">
        <v>0.19</v>
      </c>
      <c r="Q953">
        <v>817</v>
      </c>
      <c r="R953">
        <v>789</v>
      </c>
      <c r="S953">
        <v>0</v>
      </c>
      <c r="T953">
        <v>0</v>
      </c>
      <c r="U953">
        <v>96.57</v>
      </c>
      <c r="V953">
        <v>96.39</v>
      </c>
      <c r="W953">
        <v>789</v>
      </c>
      <c r="X953">
        <v>4</v>
      </c>
      <c r="Y953">
        <v>0.51</v>
      </c>
      <c r="Z953">
        <v>225</v>
      </c>
      <c r="AA953">
        <v>218</v>
      </c>
      <c r="AB953">
        <v>96.89</v>
      </c>
      <c r="AC953">
        <v>221</v>
      </c>
      <c r="AD953">
        <v>216</v>
      </c>
      <c r="AE953">
        <v>97.74</v>
      </c>
      <c r="AF953">
        <v>8.5399999999999991</v>
      </c>
      <c r="AG953">
        <v>7.98</v>
      </c>
      <c r="AH953">
        <v>129.04</v>
      </c>
      <c r="AI953">
        <v>93.44</v>
      </c>
      <c r="AJ953" s="31">
        <f t="shared" ca="1" si="15"/>
        <v>3</v>
      </c>
      <c r="AK953" s="32">
        <v>0.50825921219822112</v>
      </c>
      <c r="AL953" s="33">
        <v>29.493699999999993</v>
      </c>
      <c r="AM953" s="26">
        <v>0</v>
      </c>
      <c r="AN953" s="26">
        <v>0</v>
      </c>
      <c r="AO953" s="26">
        <v>1</v>
      </c>
      <c r="AP953" s="26">
        <v>0</v>
      </c>
      <c r="AQ953" s="26">
        <v>1</v>
      </c>
      <c r="AR953">
        <v>0</v>
      </c>
      <c r="AS953">
        <v>1</v>
      </c>
      <c r="AT953">
        <v>1</v>
      </c>
      <c r="AU953">
        <v>6</v>
      </c>
    </row>
    <row r="954" spans="1:47" x14ac:dyDescent="0.25">
      <c r="A954" s="59">
        <v>41913</v>
      </c>
      <c r="B954" t="s">
        <v>321</v>
      </c>
      <c r="C954" t="s">
        <v>11</v>
      </c>
      <c r="D954" t="s">
        <v>596</v>
      </c>
      <c r="E954" t="s">
        <v>324</v>
      </c>
      <c r="F954" t="s">
        <v>957</v>
      </c>
      <c r="G954">
        <v>4</v>
      </c>
      <c r="H954">
        <v>56</v>
      </c>
      <c r="I954">
        <v>23</v>
      </c>
      <c r="J954">
        <v>16.63</v>
      </c>
      <c r="K954">
        <v>2031</v>
      </c>
      <c r="L954">
        <v>0</v>
      </c>
      <c r="M954">
        <v>0</v>
      </c>
      <c r="N954">
        <v>2031</v>
      </c>
      <c r="O954">
        <v>20</v>
      </c>
      <c r="P954">
        <v>0.98</v>
      </c>
      <c r="Q954">
        <v>801</v>
      </c>
      <c r="R954">
        <v>757</v>
      </c>
      <c r="S954">
        <v>0</v>
      </c>
      <c r="T954">
        <v>0</v>
      </c>
      <c r="U954">
        <v>94.51</v>
      </c>
      <c r="V954">
        <v>93.58</v>
      </c>
      <c r="W954">
        <v>757</v>
      </c>
      <c r="X954">
        <v>22</v>
      </c>
      <c r="Y954">
        <v>2.91</v>
      </c>
      <c r="Z954">
        <v>65</v>
      </c>
      <c r="AA954">
        <v>65</v>
      </c>
      <c r="AB954">
        <v>100</v>
      </c>
      <c r="AC954">
        <v>81</v>
      </c>
      <c r="AD954">
        <v>75</v>
      </c>
      <c r="AE954">
        <v>92.59</v>
      </c>
      <c r="AF954">
        <v>10.48</v>
      </c>
      <c r="AG954">
        <v>10.46</v>
      </c>
      <c r="AH954">
        <v>63.03</v>
      </c>
      <c r="AI954">
        <v>99.83</v>
      </c>
      <c r="AJ954" s="31">
        <f t="shared" ca="1" si="15"/>
        <v>3</v>
      </c>
      <c r="AK954" s="32">
        <v>2.8683181225554106</v>
      </c>
      <c r="AL954" s="33">
        <v>51.424200000000013</v>
      </c>
      <c r="AM954" s="26">
        <v>0</v>
      </c>
      <c r="AN954" s="26">
        <v>1</v>
      </c>
      <c r="AO954" s="26">
        <v>3</v>
      </c>
      <c r="AP954" s="26">
        <v>0</v>
      </c>
      <c r="AQ954" s="26">
        <v>2</v>
      </c>
      <c r="AR954">
        <v>1</v>
      </c>
      <c r="AS954">
        <v>1</v>
      </c>
      <c r="AT954">
        <v>5</v>
      </c>
      <c r="AU954">
        <v>7</v>
      </c>
    </row>
    <row r="955" spans="1:47" x14ac:dyDescent="0.25">
      <c r="A955" s="59">
        <v>41913</v>
      </c>
      <c r="B955" t="s">
        <v>321</v>
      </c>
      <c r="C955" t="s">
        <v>11</v>
      </c>
      <c r="D955" t="s">
        <v>11085</v>
      </c>
      <c r="E955" t="s">
        <v>324</v>
      </c>
      <c r="F955" t="s">
        <v>7635</v>
      </c>
      <c r="G955">
        <v>6</v>
      </c>
      <c r="H955">
        <v>88</v>
      </c>
      <c r="I955">
        <v>35</v>
      </c>
      <c r="J955">
        <v>27.34</v>
      </c>
      <c r="K955">
        <v>3445</v>
      </c>
      <c r="L955">
        <v>0</v>
      </c>
      <c r="M955">
        <v>0</v>
      </c>
      <c r="N955">
        <v>3444</v>
      </c>
      <c r="O955">
        <v>1</v>
      </c>
      <c r="P955">
        <v>0.03</v>
      </c>
      <c r="Q955">
        <v>1313</v>
      </c>
      <c r="R955">
        <v>1308</v>
      </c>
      <c r="S955">
        <v>0</v>
      </c>
      <c r="T955">
        <v>0</v>
      </c>
      <c r="U955">
        <v>99.62</v>
      </c>
      <c r="V955">
        <v>99.59</v>
      </c>
      <c r="W955">
        <v>1308</v>
      </c>
      <c r="X955">
        <v>36</v>
      </c>
      <c r="Y955">
        <v>2.75</v>
      </c>
      <c r="Z955">
        <v>215</v>
      </c>
      <c r="AA955">
        <v>213</v>
      </c>
      <c r="AB955">
        <v>99.07</v>
      </c>
      <c r="AC955">
        <v>184</v>
      </c>
      <c r="AD955">
        <v>183</v>
      </c>
      <c r="AE955">
        <v>99.46</v>
      </c>
      <c r="AF955">
        <v>24.93</v>
      </c>
      <c r="AG955">
        <v>10.93</v>
      </c>
      <c r="AH955">
        <v>91.18</v>
      </c>
      <c r="AI955">
        <v>43.83</v>
      </c>
      <c r="AJ955" s="31">
        <f t="shared" ca="1" si="15"/>
        <v>3</v>
      </c>
      <c r="AK955" s="32">
        <v>2.8169014084507045</v>
      </c>
      <c r="AL955" s="33">
        <v>5.3832999999999549</v>
      </c>
      <c r="AM955" s="26">
        <v>0</v>
      </c>
      <c r="AN955" s="26">
        <v>0</v>
      </c>
      <c r="AO955" s="26">
        <v>1</v>
      </c>
      <c r="AP955" s="26">
        <v>0</v>
      </c>
      <c r="AQ955" s="26">
        <v>0</v>
      </c>
      <c r="AR955">
        <v>1</v>
      </c>
      <c r="AS955">
        <v>0</v>
      </c>
      <c r="AT955">
        <v>1</v>
      </c>
      <c r="AU955">
        <v>0</v>
      </c>
    </row>
    <row r="956" spans="1:47" x14ac:dyDescent="0.25">
      <c r="A956" s="59">
        <v>41913</v>
      </c>
      <c r="B956" t="s">
        <v>321</v>
      </c>
      <c r="C956" t="s">
        <v>11</v>
      </c>
      <c r="D956" t="s">
        <v>11085</v>
      </c>
      <c r="E956" t="s">
        <v>324</v>
      </c>
      <c r="F956" t="s">
        <v>7639</v>
      </c>
      <c r="G956">
        <v>6</v>
      </c>
      <c r="H956">
        <v>88</v>
      </c>
      <c r="I956">
        <v>35</v>
      </c>
      <c r="J956">
        <v>27.34</v>
      </c>
      <c r="K956">
        <v>4548</v>
      </c>
      <c r="L956">
        <v>0</v>
      </c>
      <c r="M956">
        <v>0</v>
      </c>
      <c r="N956">
        <v>4546</v>
      </c>
      <c r="O956">
        <v>46</v>
      </c>
      <c r="P956">
        <v>1.01</v>
      </c>
      <c r="Q956">
        <v>1105</v>
      </c>
      <c r="R956">
        <v>1095</v>
      </c>
      <c r="S956">
        <v>6</v>
      </c>
      <c r="T956">
        <v>0.54</v>
      </c>
      <c r="U956">
        <v>99.1</v>
      </c>
      <c r="V956">
        <v>98.09</v>
      </c>
      <c r="W956">
        <v>1095</v>
      </c>
      <c r="X956">
        <v>27</v>
      </c>
      <c r="Y956">
        <v>2.4700000000000002</v>
      </c>
      <c r="Z956">
        <v>762</v>
      </c>
      <c r="AA956">
        <v>746</v>
      </c>
      <c r="AB956">
        <v>97.9</v>
      </c>
      <c r="AC956">
        <v>784</v>
      </c>
      <c r="AD956">
        <v>762</v>
      </c>
      <c r="AE956">
        <v>97.19</v>
      </c>
      <c r="AF956">
        <v>21.39</v>
      </c>
      <c r="AG956">
        <v>5.8</v>
      </c>
      <c r="AH956">
        <v>78.25</v>
      </c>
      <c r="AI956">
        <v>27.12</v>
      </c>
      <c r="AJ956" s="31">
        <f t="shared" ca="1" si="15"/>
        <v>3</v>
      </c>
      <c r="AK956" s="32">
        <v>2.4302430243024302</v>
      </c>
      <c r="AL956" s="33">
        <v>21.10549999999996</v>
      </c>
      <c r="AM956" s="26">
        <v>0</v>
      </c>
      <c r="AN956" s="26">
        <v>0</v>
      </c>
      <c r="AO956" s="26">
        <v>1</v>
      </c>
      <c r="AP956" s="26">
        <v>0</v>
      </c>
      <c r="AQ956" s="26">
        <v>0</v>
      </c>
      <c r="AR956">
        <v>1</v>
      </c>
      <c r="AS956">
        <v>0</v>
      </c>
      <c r="AT956">
        <v>1</v>
      </c>
      <c r="AU956">
        <v>0</v>
      </c>
    </row>
    <row r="957" spans="1:47" x14ac:dyDescent="0.25">
      <c r="A957" s="59">
        <v>41913</v>
      </c>
      <c r="B957" t="s">
        <v>321</v>
      </c>
      <c r="C957" t="s">
        <v>11</v>
      </c>
      <c r="D957" t="s">
        <v>11085</v>
      </c>
      <c r="E957" t="s">
        <v>324</v>
      </c>
      <c r="F957" t="s">
        <v>7641</v>
      </c>
      <c r="G957">
        <v>4</v>
      </c>
      <c r="H957">
        <v>56</v>
      </c>
      <c r="I957">
        <v>23</v>
      </c>
      <c r="J957">
        <v>16.63</v>
      </c>
      <c r="K957">
        <v>551</v>
      </c>
      <c r="L957">
        <v>0</v>
      </c>
      <c r="M957">
        <v>0</v>
      </c>
      <c r="N957">
        <v>550</v>
      </c>
      <c r="O957">
        <v>0</v>
      </c>
      <c r="P957">
        <v>0</v>
      </c>
      <c r="Q957">
        <v>264</v>
      </c>
      <c r="R957">
        <v>264</v>
      </c>
      <c r="S957">
        <v>0</v>
      </c>
      <c r="T957">
        <v>0</v>
      </c>
      <c r="U957">
        <v>100</v>
      </c>
      <c r="V957">
        <v>100</v>
      </c>
      <c r="W957">
        <v>264</v>
      </c>
      <c r="X957">
        <v>6</v>
      </c>
      <c r="Y957">
        <v>2.27</v>
      </c>
      <c r="Z957">
        <v>184</v>
      </c>
      <c r="AA957">
        <v>182</v>
      </c>
      <c r="AB957">
        <v>98.91</v>
      </c>
      <c r="AC957">
        <v>216</v>
      </c>
      <c r="AD957">
        <v>204</v>
      </c>
      <c r="AE957">
        <v>94.44</v>
      </c>
      <c r="AF957">
        <v>4.78</v>
      </c>
      <c r="AG957">
        <v>0</v>
      </c>
      <c r="AH957">
        <v>28.76</v>
      </c>
      <c r="AI957">
        <v>0</v>
      </c>
      <c r="AJ957" s="31">
        <f t="shared" ca="1" si="15"/>
        <v>3</v>
      </c>
      <c r="AK957" s="32">
        <v>2.0979020979020979</v>
      </c>
      <c r="AL957" s="33">
        <v>0</v>
      </c>
      <c r="AM957" s="26">
        <v>0</v>
      </c>
      <c r="AN957" s="26">
        <v>0</v>
      </c>
      <c r="AO957" s="26">
        <v>1</v>
      </c>
      <c r="AP957" s="26">
        <v>0</v>
      </c>
      <c r="AQ957" s="26">
        <v>0</v>
      </c>
      <c r="AR957">
        <v>1</v>
      </c>
      <c r="AS957">
        <v>0</v>
      </c>
      <c r="AT957">
        <v>1</v>
      </c>
      <c r="AU957">
        <v>0</v>
      </c>
    </row>
    <row r="958" spans="1:47" x14ac:dyDescent="0.25">
      <c r="A958" s="59">
        <v>41913</v>
      </c>
      <c r="B958" t="s">
        <v>321</v>
      </c>
      <c r="C958" t="s">
        <v>11</v>
      </c>
      <c r="D958" t="s">
        <v>11086</v>
      </c>
      <c r="E958" t="s">
        <v>324</v>
      </c>
      <c r="F958" t="s">
        <v>7720</v>
      </c>
      <c r="G958">
        <v>5</v>
      </c>
      <c r="H958">
        <v>80</v>
      </c>
      <c r="I958">
        <v>28</v>
      </c>
      <c r="J958">
        <v>21.04</v>
      </c>
      <c r="K958">
        <v>1543</v>
      </c>
      <c r="L958">
        <v>0</v>
      </c>
      <c r="M958">
        <v>0</v>
      </c>
      <c r="N958">
        <v>1541</v>
      </c>
      <c r="O958">
        <v>3</v>
      </c>
      <c r="P958">
        <v>0.19</v>
      </c>
      <c r="Q958">
        <v>637</v>
      </c>
      <c r="R958">
        <v>628</v>
      </c>
      <c r="S958">
        <v>4</v>
      </c>
      <c r="T958">
        <v>0.63</v>
      </c>
      <c r="U958">
        <v>98.59</v>
      </c>
      <c r="V958">
        <v>98.4</v>
      </c>
      <c r="W958">
        <v>628</v>
      </c>
      <c r="X958">
        <v>26</v>
      </c>
      <c r="Y958">
        <v>4.1399999999999997</v>
      </c>
      <c r="Z958">
        <v>1033</v>
      </c>
      <c r="AA958">
        <v>1019</v>
      </c>
      <c r="AB958">
        <v>98.64</v>
      </c>
      <c r="AC958">
        <v>1141</v>
      </c>
      <c r="AD958">
        <v>1135</v>
      </c>
      <c r="AE958">
        <v>99.47</v>
      </c>
      <c r="AF958">
        <v>18.2</v>
      </c>
      <c r="AG958">
        <v>5.66</v>
      </c>
      <c r="AH958">
        <v>86.52</v>
      </c>
      <c r="AI958">
        <v>31.12</v>
      </c>
      <c r="AJ958" s="31">
        <f t="shared" ca="1" si="15"/>
        <v>3</v>
      </c>
      <c r="AK958" s="32">
        <v>3.4946236559139781</v>
      </c>
      <c r="AL958" s="33">
        <v>10.191999999999965</v>
      </c>
      <c r="AM958" s="26">
        <v>0</v>
      </c>
      <c r="AN958" s="26">
        <v>0</v>
      </c>
      <c r="AO958" s="26">
        <v>1</v>
      </c>
      <c r="AP958" s="26">
        <v>0</v>
      </c>
      <c r="AQ958" s="26">
        <v>0</v>
      </c>
      <c r="AR958">
        <v>1</v>
      </c>
      <c r="AS958">
        <v>0</v>
      </c>
      <c r="AT958">
        <v>1</v>
      </c>
      <c r="AU958">
        <v>0</v>
      </c>
    </row>
    <row r="959" spans="1:47" x14ac:dyDescent="0.25">
      <c r="A959" s="59">
        <v>41913</v>
      </c>
      <c r="B959" t="s">
        <v>321</v>
      </c>
      <c r="C959" t="s">
        <v>11</v>
      </c>
      <c r="D959" t="s">
        <v>11086</v>
      </c>
      <c r="E959" t="s">
        <v>324</v>
      </c>
      <c r="F959" t="s">
        <v>1108</v>
      </c>
      <c r="G959">
        <v>4</v>
      </c>
      <c r="H959">
        <v>64</v>
      </c>
      <c r="I959">
        <v>22</v>
      </c>
      <c r="J959">
        <v>15.76</v>
      </c>
      <c r="K959">
        <v>2828</v>
      </c>
      <c r="L959">
        <v>0</v>
      </c>
      <c r="M959">
        <v>0</v>
      </c>
      <c r="N959">
        <v>2826</v>
      </c>
      <c r="O959">
        <v>4</v>
      </c>
      <c r="P959">
        <v>0.14000000000000001</v>
      </c>
      <c r="Q959">
        <v>749</v>
      </c>
      <c r="R959">
        <v>740</v>
      </c>
      <c r="S959">
        <v>2</v>
      </c>
      <c r="T959">
        <v>0.27</v>
      </c>
      <c r="U959">
        <v>98.8</v>
      </c>
      <c r="V959">
        <v>98.66</v>
      </c>
      <c r="W959">
        <v>740</v>
      </c>
      <c r="X959">
        <v>17</v>
      </c>
      <c r="Y959">
        <v>2.2999999999999998</v>
      </c>
      <c r="Z959">
        <v>811</v>
      </c>
      <c r="AA959">
        <v>807</v>
      </c>
      <c r="AB959">
        <v>99.51</v>
      </c>
      <c r="AC959">
        <v>455</v>
      </c>
      <c r="AD959">
        <v>447</v>
      </c>
      <c r="AE959">
        <v>98.24</v>
      </c>
      <c r="AF959">
        <v>5.58</v>
      </c>
      <c r="AG959">
        <v>0</v>
      </c>
      <c r="AH959">
        <v>35.39</v>
      </c>
      <c r="AI959">
        <v>0</v>
      </c>
      <c r="AJ959" s="31">
        <f t="shared" ca="1" si="15"/>
        <v>3</v>
      </c>
      <c r="AK959" s="32">
        <v>4.4736842105263159</v>
      </c>
      <c r="AL959" s="33">
        <v>10.036600000000027</v>
      </c>
      <c r="AM959" s="26">
        <v>0</v>
      </c>
      <c r="AN959" s="26">
        <v>0</v>
      </c>
      <c r="AO959" s="26">
        <v>1</v>
      </c>
      <c r="AP959" s="26">
        <v>0</v>
      </c>
      <c r="AQ959" s="26">
        <v>0</v>
      </c>
      <c r="AR959">
        <v>1</v>
      </c>
      <c r="AS959">
        <v>0</v>
      </c>
      <c r="AT959">
        <v>1</v>
      </c>
      <c r="AU959">
        <v>0</v>
      </c>
    </row>
    <row r="960" spans="1:47" x14ac:dyDescent="0.25">
      <c r="A960" s="59">
        <v>41913</v>
      </c>
      <c r="B960" t="s">
        <v>321</v>
      </c>
      <c r="C960" t="s">
        <v>11</v>
      </c>
      <c r="D960" t="s">
        <v>11086</v>
      </c>
      <c r="E960" t="s">
        <v>324</v>
      </c>
      <c r="F960" t="s">
        <v>7723</v>
      </c>
      <c r="G960">
        <v>3</v>
      </c>
      <c r="H960">
        <v>40</v>
      </c>
      <c r="I960">
        <v>17</v>
      </c>
      <c r="J960">
        <v>11.49</v>
      </c>
      <c r="K960">
        <v>1349</v>
      </c>
      <c r="L960">
        <v>0</v>
      </c>
      <c r="M960">
        <v>0</v>
      </c>
      <c r="N960">
        <v>1348</v>
      </c>
      <c r="O960">
        <v>3</v>
      </c>
      <c r="P960">
        <v>0.22</v>
      </c>
      <c r="Q960">
        <v>487</v>
      </c>
      <c r="R960">
        <v>478</v>
      </c>
      <c r="S960">
        <v>4</v>
      </c>
      <c r="T960">
        <v>0.82</v>
      </c>
      <c r="U960">
        <v>98.15</v>
      </c>
      <c r="V960">
        <v>97.93</v>
      </c>
      <c r="W960">
        <v>478</v>
      </c>
      <c r="X960">
        <v>16</v>
      </c>
      <c r="Y960">
        <v>3.35</v>
      </c>
      <c r="Z960">
        <v>440</v>
      </c>
      <c r="AA960">
        <v>433</v>
      </c>
      <c r="AB960">
        <v>98.41</v>
      </c>
      <c r="AC960">
        <v>500</v>
      </c>
      <c r="AD960">
        <v>490</v>
      </c>
      <c r="AE960">
        <v>98</v>
      </c>
      <c r="AF960">
        <v>11.47</v>
      </c>
      <c r="AG960">
        <v>10.31</v>
      </c>
      <c r="AH960">
        <v>99.81</v>
      </c>
      <c r="AI960">
        <v>89.95</v>
      </c>
      <c r="AJ960" s="31">
        <f t="shared" ca="1" si="15"/>
        <v>3</v>
      </c>
      <c r="AK960" s="32">
        <v>2.990654205607477</v>
      </c>
      <c r="AL960" s="33">
        <v>10.080899999999968</v>
      </c>
      <c r="AM960" s="26">
        <v>0</v>
      </c>
      <c r="AN960" s="26">
        <v>0</v>
      </c>
      <c r="AO960" s="26">
        <v>2</v>
      </c>
      <c r="AP960" s="26">
        <v>0</v>
      </c>
      <c r="AQ960" s="26">
        <v>0</v>
      </c>
      <c r="AR960">
        <v>1</v>
      </c>
      <c r="AS960">
        <v>1</v>
      </c>
      <c r="AT960">
        <v>1</v>
      </c>
      <c r="AU960">
        <v>1</v>
      </c>
    </row>
    <row r="961" spans="1:47" x14ac:dyDescent="0.25">
      <c r="A961" s="59">
        <v>41913</v>
      </c>
      <c r="B961" t="s">
        <v>321</v>
      </c>
      <c r="C961" t="s">
        <v>11</v>
      </c>
      <c r="D961" t="s">
        <v>11087</v>
      </c>
      <c r="E961" t="s">
        <v>324</v>
      </c>
      <c r="F961" t="s">
        <v>1199</v>
      </c>
      <c r="G961">
        <v>2</v>
      </c>
      <c r="H961">
        <v>40</v>
      </c>
      <c r="I961">
        <v>9</v>
      </c>
      <c r="J961">
        <v>5.0839999999999996</v>
      </c>
      <c r="K961">
        <v>1775</v>
      </c>
      <c r="L961">
        <v>0</v>
      </c>
      <c r="M961">
        <v>0</v>
      </c>
      <c r="N961">
        <v>1775</v>
      </c>
      <c r="O961">
        <v>5</v>
      </c>
      <c r="P961">
        <v>0.28000000000000003</v>
      </c>
      <c r="Q961">
        <v>901</v>
      </c>
      <c r="R961">
        <v>875</v>
      </c>
      <c r="S961">
        <v>3</v>
      </c>
      <c r="T961">
        <v>0.33</v>
      </c>
      <c r="U961">
        <v>97.11</v>
      </c>
      <c r="V961">
        <v>96.84</v>
      </c>
      <c r="W961">
        <v>875</v>
      </c>
      <c r="X961">
        <v>5</v>
      </c>
      <c r="Y961">
        <v>0.56999999999999995</v>
      </c>
      <c r="Z961">
        <v>83</v>
      </c>
      <c r="AA961">
        <v>82</v>
      </c>
      <c r="AB961">
        <v>98.8</v>
      </c>
      <c r="AC961">
        <v>78</v>
      </c>
      <c r="AD961">
        <v>77</v>
      </c>
      <c r="AE961">
        <v>98.72</v>
      </c>
      <c r="AF961">
        <v>10.119999999999999</v>
      </c>
      <c r="AG961">
        <v>10.11</v>
      </c>
      <c r="AH961">
        <v>199.08</v>
      </c>
      <c r="AI961">
        <v>99.93</v>
      </c>
      <c r="AJ961" s="31">
        <f t="shared" ca="1" si="15"/>
        <v>3</v>
      </c>
      <c r="AK961" s="32">
        <v>0.57471264367816088</v>
      </c>
      <c r="AL961" s="33">
        <v>28.47159999999997</v>
      </c>
      <c r="AM961" s="26">
        <v>0</v>
      </c>
      <c r="AN961" s="26">
        <v>0</v>
      </c>
      <c r="AO961" s="26">
        <v>1</v>
      </c>
      <c r="AP961" s="26">
        <v>0</v>
      </c>
      <c r="AQ961" s="26">
        <v>0</v>
      </c>
      <c r="AR961">
        <v>0</v>
      </c>
      <c r="AS961">
        <v>1</v>
      </c>
      <c r="AT961">
        <v>0</v>
      </c>
      <c r="AU961">
        <v>1</v>
      </c>
    </row>
    <row r="962" spans="1:47" x14ac:dyDescent="0.25">
      <c r="A962" s="59">
        <v>41913</v>
      </c>
      <c r="B962" t="s">
        <v>321</v>
      </c>
      <c r="C962" t="s">
        <v>11</v>
      </c>
      <c r="D962" t="s">
        <v>10831</v>
      </c>
      <c r="E962" t="s">
        <v>324</v>
      </c>
      <c r="F962" t="s">
        <v>7730</v>
      </c>
      <c r="G962">
        <v>2</v>
      </c>
      <c r="H962">
        <v>24</v>
      </c>
      <c r="I962">
        <v>11</v>
      </c>
      <c r="J962">
        <v>6.6150000000000002</v>
      </c>
      <c r="K962">
        <v>2447</v>
      </c>
      <c r="L962">
        <v>0</v>
      </c>
      <c r="M962">
        <v>0</v>
      </c>
      <c r="N962">
        <v>2447</v>
      </c>
      <c r="O962">
        <v>19</v>
      </c>
      <c r="P962">
        <v>0.78</v>
      </c>
      <c r="Q962">
        <v>661</v>
      </c>
      <c r="R962">
        <v>652</v>
      </c>
      <c r="S962">
        <v>0</v>
      </c>
      <c r="T962">
        <v>0</v>
      </c>
      <c r="U962">
        <v>98.64</v>
      </c>
      <c r="V962">
        <v>97.87</v>
      </c>
      <c r="W962">
        <v>652</v>
      </c>
      <c r="X962">
        <v>2</v>
      </c>
      <c r="Y962">
        <v>0.31</v>
      </c>
      <c r="Z962">
        <v>151</v>
      </c>
      <c r="AA962">
        <v>133</v>
      </c>
      <c r="AB962">
        <v>88.08</v>
      </c>
      <c r="AC962">
        <v>145</v>
      </c>
      <c r="AD962">
        <v>144</v>
      </c>
      <c r="AE962">
        <v>99.31</v>
      </c>
      <c r="AF962">
        <v>8.24</v>
      </c>
      <c r="AG962">
        <v>8.16</v>
      </c>
      <c r="AH962">
        <v>124.5</v>
      </c>
      <c r="AI962">
        <v>99.08</v>
      </c>
      <c r="AJ962" s="31">
        <f t="shared" ref="AJ962:AJ1025" ca="1" si="16">DAY(TODAY()-DAY(A962))</f>
        <v>3</v>
      </c>
      <c r="AK962" s="32">
        <v>0.30165912518853699</v>
      </c>
      <c r="AL962" s="33">
        <v>14.079299999999972</v>
      </c>
      <c r="AM962" s="26">
        <v>0</v>
      </c>
      <c r="AN962" s="26">
        <v>0</v>
      </c>
      <c r="AO962" s="26">
        <v>1</v>
      </c>
      <c r="AP962" s="26">
        <v>0</v>
      </c>
      <c r="AQ962" s="26">
        <v>0</v>
      </c>
      <c r="AR962">
        <v>0</v>
      </c>
      <c r="AS962">
        <v>1</v>
      </c>
      <c r="AT962">
        <v>0</v>
      </c>
      <c r="AU962">
        <v>1</v>
      </c>
    </row>
    <row r="963" spans="1:47" x14ac:dyDescent="0.25">
      <c r="A963" s="59">
        <v>41913</v>
      </c>
      <c r="B963" t="s">
        <v>321</v>
      </c>
      <c r="C963" t="s">
        <v>11</v>
      </c>
      <c r="D963" t="s">
        <v>353</v>
      </c>
      <c r="E963" t="s">
        <v>324</v>
      </c>
      <c r="F963" t="s">
        <v>7847</v>
      </c>
      <c r="G963">
        <v>6</v>
      </c>
      <c r="H963">
        <v>112</v>
      </c>
      <c r="I963">
        <v>32</v>
      </c>
      <c r="J963">
        <v>24.63</v>
      </c>
      <c r="K963">
        <v>1192</v>
      </c>
      <c r="L963">
        <v>0</v>
      </c>
      <c r="M963">
        <v>0</v>
      </c>
      <c r="N963">
        <v>1191</v>
      </c>
      <c r="O963">
        <v>1</v>
      </c>
      <c r="P963">
        <v>0.08</v>
      </c>
      <c r="Q963">
        <v>430</v>
      </c>
      <c r="R963">
        <v>428</v>
      </c>
      <c r="S963">
        <v>0</v>
      </c>
      <c r="T963">
        <v>0</v>
      </c>
      <c r="U963">
        <v>99.53</v>
      </c>
      <c r="V963">
        <v>99.45</v>
      </c>
      <c r="W963">
        <v>428</v>
      </c>
      <c r="X963">
        <v>29</v>
      </c>
      <c r="Y963">
        <v>6.78</v>
      </c>
      <c r="Z963">
        <v>680</v>
      </c>
      <c r="AA963">
        <v>677</v>
      </c>
      <c r="AB963">
        <v>99.56</v>
      </c>
      <c r="AC963">
        <v>876</v>
      </c>
      <c r="AD963">
        <v>868</v>
      </c>
      <c r="AE963">
        <v>99.09</v>
      </c>
      <c r="AF963">
        <v>15.89</v>
      </c>
      <c r="AG963">
        <v>1.83</v>
      </c>
      <c r="AH963">
        <v>64.510000000000005</v>
      </c>
      <c r="AI963">
        <v>11.49</v>
      </c>
      <c r="AJ963" s="31">
        <f t="shared" ca="1" si="16"/>
        <v>3</v>
      </c>
      <c r="AK963" s="32">
        <v>4.6849757673667201</v>
      </c>
      <c r="AL963" s="33">
        <v>2.3649999999999878</v>
      </c>
      <c r="AM963" s="26">
        <v>0</v>
      </c>
      <c r="AN963" s="26">
        <v>0</v>
      </c>
      <c r="AO963" s="26">
        <v>1</v>
      </c>
      <c r="AP963" s="26">
        <v>0</v>
      </c>
      <c r="AQ963" s="26">
        <v>0</v>
      </c>
      <c r="AR963">
        <v>1</v>
      </c>
      <c r="AS963">
        <v>0</v>
      </c>
      <c r="AT963">
        <v>1</v>
      </c>
      <c r="AU963">
        <v>0</v>
      </c>
    </row>
    <row r="964" spans="1:47" x14ac:dyDescent="0.25">
      <c r="A964" s="59">
        <v>41913</v>
      </c>
      <c r="B964" t="s">
        <v>321</v>
      </c>
      <c r="C964" t="s">
        <v>11</v>
      </c>
      <c r="D964" t="s">
        <v>353</v>
      </c>
      <c r="E964" t="s">
        <v>324</v>
      </c>
      <c r="F964" t="s">
        <v>354</v>
      </c>
      <c r="G964">
        <v>4</v>
      </c>
      <c r="H964">
        <v>56</v>
      </c>
      <c r="I964">
        <v>23</v>
      </c>
      <c r="J964">
        <v>16.63</v>
      </c>
      <c r="K964">
        <v>2523</v>
      </c>
      <c r="L964">
        <v>0</v>
      </c>
      <c r="M964">
        <v>0</v>
      </c>
      <c r="N964">
        <v>2510</v>
      </c>
      <c r="O964">
        <v>0</v>
      </c>
      <c r="P964">
        <v>0</v>
      </c>
      <c r="Q964">
        <v>902</v>
      </c>
      <c r="R964">
        <v>893</v>
      </c>
      <c r="S964">
        <v>0</v>
      </c>
      <c r="T964">
        <v>0</v>
      </c>
      <c r="U964">
        <v>99</v>
      </c>
      <c r="V964">
        <v>99</v>
      </c>
      <c r="W964">
        <v>893</v>
      </c>
      <c r="X964">
        <v>34</v>
      </c>
      <c r="Y964">
        <v>3.81</v>
      </c>
      <c r="Z964">
        <v>458</v>
      </c>
      <c r="AA964">
        <v>452</v>
      </c>
      <c r="AB964">
        <v>98.69</v>
      </c>
      <c r="AC964">
        <v>513</v>
      </c>
      <c r="AD964">
        <v>500</v>
      </c>
      <c r="AE964">
        <v>97.47</v>
      </c>
      <c r="AF964">
        <v>21.81</v>
      </c>
      <c r="AG964">
        <v>21.05</v>
      </c>
      <c r="AH964">
        <v>131.12</v>
      </c>
      <c r="AI964">
        <v>96.52</v>
      </c>
      <c r="AJ964" s="31">
        <f t="shared" ca="1" si="16"/>
        <v>3</v>
      </c>
      <c r="AK964" s="32">
        <v>3.6131774707757707</v>
      </c>
      <c r="AL964" s="33">
        <v>9.02</v>
      </c>
      <c r="AM964" s="26">
        <v>0</v>
      </c>
      <c r="AN964" s="26">
        <v>0</v>
      </c>
      <c r="AO964" s="26">
        <v>1</v>
      </c>
      <c r="AP964" s="26">
        <v>0</v>
      </c>
      <c r="AQ964" s="26">
        <v>1</v>
      </c>
      <c r="AR964">
        <v>1</v>
      </c>
      <c r="AS964">
        <v>0</v>
      </c>
      <c r="AT964">
        <v>1</v>
      </c>
      <c r="AU964">
        <v>2</v>
      </c>
    </row>
    <row r="965" spans="1:47" x14ac:dyDescent="0.25">
      <c r="A965" s="59">
        <v>41913</v>
      </c>
      <c r="B965" t="s">
        <v>321</v>
      </c>
      <c r="C965" t="s">
        <v>11</v>
      </c>
      <c r="D965" t="s">
        <v>353</v>
      </c>
      <c r="E965" t="s">
        <v>324</v>
      </c>
      <c r="F965" t="s">
        <v>7850</v>
      </c>
      <c r="G965">
        <v>8</v>
      </c>
      <c r="H965">
        <v>104</v>
      </c>
      <c r="I965">
        <v>49</v>
      </c>
      <c r="J965">
        <v>40.26</v>
      </c>
      <c r="K965">
        <v>2657</v>
      </c>
      <c r="L965">
        <v>0</v>
      </c>
      <c r="M965">
        <v>0</v>
      </c>
      <c r="N965">
        <v>2657</v>
      </c>
      <c r="O965">
        <v>1</v>
      </c>
      <c r="P965">
        <v>0.04</v>
      </c>
      <c r="Q965">
        <v>1009</v>
      </c>
      <c r="R965">
        <v>1000</v>
      </c>
      <c r="S965">
        <v>4</v>
      </c>
      <c r="T965">
        <v>0.4</v>
      </c>
      <c r="U965">
        <v>99.11</v>
      </c>
      <c r="V965">
        <v>99.07</v>
      </c>
      <c r="W965">
        <v>1000</v>
      </c>
      <c r="X965">
        <v>35</v>
      </c>
      <c r="Y965">
        <v>3.5</v>
      </c>
      <c r="Z965">
        <v>633</v>
      </c>
      <c r="AA965">
        <v>626</v>
      </c>
      <c r="AB965">
        <v>98.89</v>
      </c>
      <c r="AC965">
        <v>687</v>
      </c>
      <c r="AD965">
        <v>686</v>
      </c>
      <c r="AE965">
        <v>99.85</v>
      </c>
      <c r="AF965">
        <v>30.94</v>
      </c>
      <c r="AG965">
        <v>7.62</v>
      </c>
      <c r="AH965">
        <v>76.849999999999994</v>
      </c>
      <c r="AI965">
        <v>24.62</v>
      </c>
      <c r="AJ965" s="31">
        <f t="shared" ca="1" si="16"/>
        <v>3</v>
      </c>
      <c r="AK965" s="32">
        <v>3.3018867924528301</v>
      </c>
      <c r="AL965" s="33">
        <v>9.3837000000000685</v>
      </c>
      <c r="AM965" s="26">
        <v>0</v>
      </c>
      <c r="AN965" s="26">
        <v>0</v>
      </c>
      <c r="AO965" s="26">
        <v>1</v>
      </c>
      <c r="AP965" s="26">
        <v>0</v>
      </c>
      <c r="AQ965" s="26">
        <v>0</v>
      </c>
      <c r="AR965">
        <v>1</v>
      </c>
      <c r="AS965">
        <v>0</v>
      </c>
      <c r="AT965">
        <v>1</v>
      </c>
      <c r="AU965">
        <v>0</v>
      </c>
    </row>
    <row r="966" spans="1:47" x14ac:dyDescent="0.25">
      <c r="A966" s="59">
        <v>41913</v>
      </c>
      <c r="B966" t="s">
        <v>321</v>
      </c>
      <c r="C966" t="s">
        <v>11</v>
      </c>
      <c r="D966" t="s">
        <v>353</v>
      </c>
      <c r="E966" t="s">
        <v>324</v>
      </c>
      <c r="F966" t="s">
        <v>7853</v>
      </c>
      <c r="G966">
        <v>4</v>
      </c>
      <c r="H966">
        <v>56</v>
      </c>
      <c r="I966">
        <v>23</v>
      </c>
      <c r="J966">
        <v>16.63</v>
      </c>
      <c r="K966">
        <v>277</v>
      </c>
      <c r="L966">
        <v>0</v>
      </c>
      <c r="M966">
        <v>0</v>
      </c>
      <c r="N966">
        <v>277</v>
      </c>
      <c r="O966">
        <v>1</v>
      </c>
      <c r="P966">
        <v>0.36</v>
      </c>
      <c r="Q966">
        <v>151</v>
      </c>
      <c r="R966">
        <v>149</v>
      </c>
      <c r="S966">
        <v>0</v>
      </c>
      <c r="T966">
        <v>0</v>
      </c>
      <c r="U966">
        <v>98.68</v>
      </c>
      <c r="V966">
        <v>98.32</v>
      </c>
      <c r="W966">
        <v>149</v>
      </c>
      <c r="X966">
        <v>8</v>
      </c>
      <c r="Y966">
        <v>5.37</v>
      </c>
      <c r="Z966">
        <v>240</v>
      </c>
      <c r="AA966">
        <v>239</v>
      </c>
      <c r="AB966">
        <v>99.58</v>
      </c>
      <c r="AC966">
        <v>278</v>
      </c>
      <c r="AD966">
        <v>277</v>
      </c>
      <c r="AE966">
        <v>99.64</v>
      </c>
      <c r="AF966">
        <v>5.54</v>
      </c>
      <c r="AG966">
        <v>0</v>
      </c>
      <c r="AH966">
        <v>33.33</v>
      </c>
      <c r="AI966">
        <v>0.02</v>
      </c>
      <c r="AJ966" s="31">
        <f t="shared" ca="1" si="16"/>
        <v>3</v>
      </c>
      <c r="AK966" s="32">
        <v>4.2780748663101598</v>
      </c>
      <c r="AL966" s="33">
        <v>2.5368000000000102</v>
      </c>
      <c r="AM966" s="26">
        <v>0</v>
      </c>
      <c r="AN966" s="26">
        <v>0</v>
      </c>
      <c r="AO966" s="26">
        <v>1</v>
      </c>
      <c r="AP966" s="26">
        <v>0</v>
      </c>
      <c r="AQ966" s="26">
        <v>0</v>
      </c>
      <c r="AR966">
        <v>1</v>
      </c>
      <c r="AS966">
        <v>0</v>
      </c>
      <c r="AT966">
        <v>1</v>
      </c>
      <c r="AU966">
        <v>0</v>
      </c>
    </row>
    <row r="967" spans="1:47" x14ac:dyDescent="0.25">
      <c r="A967" s="59">
        <v>41913</v>
      </c>
      <c r="B967" t="s">
        <v>321</v>
      </c>
      <c r="C967" t="s">
        <v>11</v>
      </c>
      <c r="D967" t="s">
        <v>601</v>
      </c>
      <c r="E967" t="s">
        <v>324</v>
      </c>
      <c r="F967" t="s">
        <v>602</v>
      </c>
      <c r="G967">
        <v>6</v>
      </c>
      <c r="H967">
        <v>88</v>
      </c>
      <c r="I967">
        <v>35</v>
      </c>
      <c r="J967">
        <v>27.34</v>
      </c>
      <c r="K967">
        <v>11219</v>
      </c>
      <c r="L967">
        <v>0</v>
      </c>
      <c r="M967">
        <v>0</v>
      </c>
      <c r="N967">
        <v>11219</v>
      </c>
      <c r="O967">
        <v>179</v>
      </c>
      <c r="P967">
        <v>1.6</v>
      </c>
      <c r="Q967">
        <v>4587</v>
      </c>
      <c r="R967">
        <v>4406</v>
      </c>
      <c r="S967">
        <v>51</v>
      </c>
      <c r="T967">
        <v>1.1100000000000001</v>
      </c>
      <c r="U967">
        <v>96.05</v>
      </c>
      <c r="V967">
        <v>94.52</v>
      </c>
      <c r="W967">
        <v>4406</v>
      </c>
      <c r="X967">
        <v>82</v>
      </c>
      <c r="Y967">
        <v>1.86</v>
      </c>
      <c r="Z967">
        <v>434</v>
      </c>
      <c r="AA967">
        <v>412</v>
      </c>
      <c r="AB967">
        <v>94.93</v>
      </c>
      <c r="AC967">
        <v>278</v>
      </c>
      <c r="AD967">
        <v>275</v>
      </c>
      <c r="AE967">
        <v>98.92</v>
      </c>
      <c r="AF967">
        <v>64.98</v>
      </c>
      <c r="AG967">
        <v>64.27</v>
      </c>
      <c r="AH967">
        <v>237.67</v>
      </c>
      <c r="AI967">
        <v>98.9</v>
      </c>
      <c r="AJ967" s="31">
        <f t="shared" ca="1" si="16"/>
        <v>3</v>
      </c>
      <c r="AK967" s="32">
        <v>1.9208245490747247</v>
      </c>
      <c r="AL967" s="33">
        <v>251.36760000000015</v>
      </c>
      <c r="AM967" s="26">
        <v>0</v>
      </c>
      <c r="AN967" s="26">
        <v>1</v>
      </c>
      <c r="AO967" s="26">
        <v>2</v>
      </c>
      <c r="AP967" s="26">
        <v>0</v>
      </c>
      <c r="AQ967" s="26">
        <v>2</v>
      </c>
      <c r="AR967">
        <v>0</v>
      </c>
      <c r="AS967">
        <v>1</v>
      </c>
      <c r="AT967">
        <v>0</v>
      </c>
      <c r="AU967">
        <v>4</v>
      </c>
    </row>
    <row r="968" spans="1:47" x14ac:dyDescent="0.25">
      <c r="A968" s="59">
        <v>41913</v>
      </c>
      <c r="B968" t="s">
        <v>321</v>
      </c>
      <c r="C968" t="s">
        <v>11</v>
      </c>
      <c r="D968" t="s">
        <v>10560</v>
      </c>
      <c r="E968" t="s">
        <v>324</v>
      </c>
      <c r="F968" t="s">
        <v>7918</v>
      </c>
      <c r="G968">
        <v>6</v>
      </c>
      <c r="H968">
        <v>88</v>
      </c>
      <c r="I968">
        <v>35</v>
      </c>
      <c r="J968">
        <v>27.34</v>
      </c>
      <c r="K968">
        <v>5753</v>
      </c>
      <c r="L968">
        <v>0</v>
      </c>
      <c r="M968">
        <v>0</v>
      </c>
      <c r="N968">
        <v>5753</v>
      </c>
      <c r="O968">
        <v>47</v>
      </c>
      <c r="P968">
        <v>0.82</v>
      </c>
      <c r="Q968">
        <v>2055</v>
      </c>
      <c r="R968">
        <v>2017</v>
      </c>
      <c r="S968">
        <v>0</v>
      </c>
      <c r="T968">
        <v>0</v>
      </c>
      <c r="U968">
        <v>98.15</v>
      </c>
      <c r="V968">
        <v>97.35</v>
      </c>
      <c r="W968">
        <v>2017</v>
      </c>
      <c r="X968">
        <v>14</v>
      </c>
      <c r="Y968">
        <v>0.69</v>
      </c>
      <c r="Z968">
        <v>305</v>
      </c>
      <c r="AA968">
        <v>302</v>
      </c>
      <c r="AB968">
        <v>99.02</v>
      </c>
      <c r="AC968">
        <v>287</v>
      </c>
      <c r="AD968">
        <v>280</v>
      </c>
      <c r="AE968">
        <v>97.56</v>
      </c>
      <c r="AF968">
        <v>34.57</v>
      </c>
      <c r="AG968">
        <v>25.04</v>
      </c>
      <c r="AH968">
        <v>126.44</v>
      </c>
      <c r="AI968">
        <v>72.430000000000007</v>
      </c>
      <c r="AJ968" s="31">
        <f t="shared" ca="1" si="16"/>
        <v>3</v>
      </c>
      <c r="AK968" s="32">
        <v>0.70175438596491224</v>
      </c>
      <c r="AL968" s="33">
        <v>54.457500000000117</v>
      </c>
      <c r="AM968" s="26">
        <v>0</v>
      </c>
      <c r="AN968" s="26">
        <v>0</v>
      </c>
      <c r="AO968" s="26">
        <v>1</v>
      </c>
      <c r="AP968" s="26">
        <v>0</v>
      </c>
      <c r="AQ968" s="26">
        <v>0</v>
      </c>
      <c r="AR968">
        <v>0</v>
      </c>
      <c r="AS968">
        <v>1</v>
      </c>
      <c r="AT968">
        <v>0</v>
      </c>
      <c r="AU968">
        <v>2</v>
      </c>
    </row>
    <row r="969" spans="1:47" x14ac:dyDescent="0.25">
      <c r="A969" s="59">
        <v>41913</v>
      </c>
      <c r="B969" t="s">
        <v>321</v>
      </c>
      <c r="C969" t="s">
        <v>11</v>
      </c>
      <c r="D969" t="s">
        <v>425</v>
      </c>
      <c r="E969" t="s">
        <v>324</v>
      </c>
      <c r="F969" t="s">
        <v>426</v>
      </c>
      <c r="G969">
        <v>4</v>
      </c>
      <c r="H969">
        <v>56</v>
      </c>
      <c r="I969">
        <v>23</v>
      </c>
      <c r="J969">
        <v>16.63</v>
      </c>
      <c r="K969">
        <v>2732</v>
      </c>
      <c r="L969">
        <v>0</v>
      </c>
      <c r="M969">
        <v>0</v>
      </c>
      <c r="N969">
        <v>2716</v>
      </c>
      <c r="O969">
        <v>2</v>
      </c>
      <c r="P969">
        <v>7.0000000000000007E-2</v>
      </c>
      <c r="Q969">
        <v>1068</v>
      </c>
      <c r="R969">
        <v>1046</v>
      </c>
      <c r="S969">
        <v>0</v>
      </c>
      <c r="T969">
        <v>0</v>
      </c>
      <c r="U969">
        <v>97.94</v>
      </c>
      <c r="V969">
        <v>97.87</v>
      </c>
      <c r="W969">
        <v>1046</v>
      </c>
      <c r="X969">
        <v>5</v>
      </c>
      <c r="Y969">
        <v>0.48</v>
      </c>
      <c r="Z969">
        <v>436</v>
      </c>
      <c r="AA969">
        <v>423</v>
      </c>
      <c r="AB969">
        <v>97.02</v>
      </c>
      <c r="AC969">
        <v>464</v>
      </c>
      <c r="AD969">
        <v>451</v>
      </c>
      <c r="AE969">
        <v>97.2</v>
      </c>
      <c r="AF969">
        <v>13.77</v>
      </c>
      <c r="AG969">
        <v>12.89</v>
      </c>
      <c r="AH969">
        <v>82.81</v>
      </c>
      <c r="AI969">
        <v>93.62</v>
      </c>
      <c r="AJ969" s="31">
        <f t="shared" ca="1" si="16"/>
        <v>3</v>
      </c>
      <c r="AK969" s="32">
        <v>0.46554934823091249</v>
      </c>
      <c r="AL969" s="33">
        <v>22.74839999999995</v>
      </c>
      <c r="AM969" s="26">
        <v>0</v>
      </c>
      <c r="AN969" s="26">
        <v>0</v>
      </c>
      <c r="AO969" s="26">
        <v>1</v>
      </c>
      <c r="AP969" s="26">
        <v>0</v>
      </c>
      <c r="AQ969" s="26">
        <v>0</v>
      </c>
      <c r="AR969">
        <v>0</v>
      </c>
      <c r="AS969">
        <v>1</v>
      </c>
      <c r="AT969">
        <v>0</v>
      </c>
      <c r="AU969">
        <v>6</v>
      </c>
    </row>
    <row r="970" spans="1:47" x14ac:dyDescent="0.25">
      <c r="A970" s="59">
        <v>41913</v>
      </c>
      <c r="B970" t="s">
        <v>321</v>
      </c>
      <c r="C970" t="s">
        <v>11</v>
      </c>
      <c r="D970" t="s">
        <v>425</v>
      </c>
      <c r="E970" t="s">
        <v>324</v>
      </c>
      <c r="F970" t="s">
        <v>603</v>
      </c>
      <c r="G970">
        <v>2</v>
      </c>
      <c r="H970">
        <v>24</v>
      </c>
      <c r="I970">
        <v>11</v>
      </c>
      <c r="J970">
        <v>6.6150000000000002</v>
      </c>
      <c r="K970">
        <v>2002</v>
      </c>
      <c r="L970">
        <v>0</v>
      </c>
      <c r="M970">
        <v>0</v>
      </c>
      <c r="N970">
        <v>1969</v>
      </c>
      <c r="O970">
        <v>5</v>
      </c>
      <c r="P970">
        <v>0.25</v>
      </c>
      <c r="Q970">
        <v>726</v>
      </c>
      <c r="R970">
        <v>673</v>
      </c>
      <c r="S970">
        <v>0</v>
      </c>
      <c r="T970">
        <v>0</v>
      </c>
      <c r="U970">
        <v>92.7</v>
      </c>
      <c r="V970">
        <v>92.46</v>
      </c>
      <c r="W970">
        <v>673</v>
      </c>
      <c r="X970">
        <v>5</v>
      </c>
      <c r="Y970">
        <v>0.74</v>
      </c>
      <c r="Z970">
        <v>63</v>
      </c>
      <c r="AA970">
        <v>55</v>
      </c>
      <c r="AB970">
        <v>87.3</v>
      </c>
      <c r="AC970">
        <v>73</v>
      </c>
      <c r="AD970">
        <v>61</v>
      </c>
      <c r="AE970">
        <v>83.56</v>
      </c>
      <c r="AF970">
        <v>9.4700000000000006</v>
      </c>
      <c r="AG970">
        <v>9.4</v>
      </c>
      <c r="AH970">
        <v>143.19</v>
      </c>
      <c r="AI970">
        <v>99.2</v>
      </c>
      <c r="AJ970" s="31">
        <f t="shared" ca="1" si="16"/>
        <v>3</v>
      </c>
      <c r="AK970" s="32">
        <v>0.73637702503681879</v>
      </c>
      <c r="AL970" s="33">
        <v>54.740400000000044</v>
      </c>
      <c r="AM970" s="26">
        <v>0</v>
      </c>
      <c r="AN970" s="26">
        <v>1</v>
      </c>
      <c r="AO970" s="26">
        <v>2</v>
      </c>
      <c r="AP970" s="26">
        <v>0</v>
      </c>
      <c r="AQ970" s="26">
        <v>6</v>
      </c>
      <c r="AR970">
        <v>0</v>
      </c>
      <c r="AS970">
        <v>1</v>
      </c>
      <c r="AT970">
        <v>1</v>
      </c>
      <c r="AU970">
        <v>7</v>
      </c>
    </row>
    <row r="971" spans="1:47" x14ac:dyDescent="0.25">
      <c r="A971" s="59">
        <v>41913</v>
      </c>
      <c r="B971" t="s">
        <v>321</v>
      </c>
      <c r="C971" t="s">
        <v>11</v>
      </c>
      <c r="D971" t="s">
        <v>774</v>
      </c>
      <c r="E971" t="s">
        <v>324</v>
      </c>
      <c r="F971" t="s">
        <v>775</v>
      </c>
      <c r="G971">
        <v>4</v>
      </c>
      <c r="H971">
        <v>56</v>
      </c>
      <c r="I971">
        <v>23</v>
      </c>
      <c r="J971">
        <v>16.63</v>
      </c>
      <c r="K971">
        <v>2758</v>
      </c>
      <c r="L971">
        <v>0</v>
      </c>
      <c r="M971">
        <v>0</v>
      </c>
      <c r="N971">
        <v>2758</v>
      </c>
      <c r="O971">
        <v>12</v>
      </c>
      <c r="P971">
        <v>0.44</v>
      </c>
      <c r="Q971">
        <v>779</v>
      </c>
      <c r="R971">
        <v>765</v>
      </c>
      <c r="S971">
        <v>0</v>
      </c>
      <c r="T971">
        <v>0</v>
      </c>
      <c r="U971">
        <v>98.2</v>
      </c>
      <c r="V971">
        <v>97.78</v>
      </c>
      <c r="W971">
        <v>765</v>
      </c>
      <c r="X971">
        <v>5</v>
      </c>
      <c r="Y971">
        <v>0.65</v>
      </c>
      <c r="Z971">
        <v>85</v>
      </c>
      <c r="AA971">
        <v>84</v>
      </c>
      <c r="AB971">
        <v>98.82</v>
      </c>
      <c r="AC971">
        <v>84</v>
      </c>
      <c r="AD971">
        <v>84</v>
      </c>
      <c r="AE971">
        <v>100</v>
      </c>
      <c r="AF971">
        <v>11.06</v>
      </c>
      <c r="AG971">
        <v>10.98</v>
      </c>
      <c r="AH971">
        <v>66.489999999999995</v>
      </c>
      <c r="AI971">
        <v>99.33</v>
      </c>
      <c r="AJ971" s="31">
        <f t="shared" ca="1" si="16"/>
        <v>3</v>
      </c>
      <c r="AK971" s="32">
        <v>0.65359477124183007</v>
      </c>
      <c r="AL971" s="33">
        <v>17.29379999999999</v>
      </c>
      <c r="AM971" s="26">
        <v>0</v>
      </c>
      <c r="AN971" s="26">
        <v>0</v>
      </c>
      <c r="AO971" s="26">
        <v>1</v>
      </c>
      <c r="AP971" s="26">
        <v>0</v>
      </c>
      <c r="AQ971" s="26">
        <v>0</v>
      </c>
      <c r="AR971">
        <v>0</v>
      </c>
      <c r="AS971">
        <v>1</v>
      </c>
      <c r="AT971">
        <v>0</v>
      </c>
      <c r="AU971">
        <v>1</v>
      </c>
    </row>
    <row r="972" spans="1:47" x14ac:dyDescent="0.25">
      <c r="A972" s="59">
        <v>41913</v>
      </c>
      <c r="B972" t="s">
        <v>321</v>
      </c>
      <c r="C972" t="s">
        <v>11</v>
      </c>
      <c r="D972" t="s">
        <v>11088</v>
      </c>
      <c r="E972" t="s">
        <v>324</v>
      </c>
      <c r="F972" t="s">
        <v>7976</v>
      </c>
      <c r="G972">
        <v>6</v>
      </c>
      <c r="H972">
        <v>88</v>
      </c>
      <c r="I972">
        <v>35</v>
      </c>
      <c r="J972">
        <v>27.34</v>
      </c>
      <c r="K972">
        <v>2719</v>
      </c>
      <c r="L972">
        <v>0</v>
      </c>
      <c r="M972">
        <v>0</v>
      </c>
      <c r="N972">
        <v>2718</v>
      </c>
      <c r="O972">
        <v>14</v>
      </c>
      <c r="P972">
        <v>0.52</v>
      </c>
      <c r="Q972">
        <v>275</v>
      </c>
      <c r="R972">
        <v>268</v>
      </c>
      <c r="S972">
        <v>3</v>
      </c>
      <c r="T972">
        <v>1.0900000000000001</v>
      </c>
      <c r="U972">
        <v>97.45</v>
      </c>
      <c r="V972">
        <v>96.95</v>
      </c>
      <c r="W972">
        <v>268</v>
      </c>
      <c r="X972">
        <v>9</v>
      </c>
      <c r="Y972">
        <v>3.36</v>
      </c>
      <c r="Z972">
        <v>757</v>
      </c>
      <c r="AA972">
        <v>749</v>
      </c>
      <c r="AB972">
        <v>98.94</v>
      </c>
      <c r="AC972">
        <v>733</v>
      </c>
      <c r="AD972">
        <v>722</v>
      </c>
      <c r="AE972">
        <v>98.5</v>
      </c>
      <c r="AF972">
        <v>8.3699999999999992</v>
      </c>
      <c r="AG972">
        <v>0</v>
      </c>
      <c r="AH972">
        <v>30.63</v>
      </c>
      <c r="AI972">
        <v>0</v>
      </c>
      <c r="AJ972" s="31">
        <f t="shared" ca="1" si="16"/>
        <v>3</v>
      </c>
      <c r="AK972" s="32">
        <v>3.7344398340248963</v>
      </c>
      <c r="AL972" s="33">
        <v>8.3874999999999922</v>
      </c>
      <c r="AM972" s="26">
        <v>0</v>
      </c>
      <c r="AN972" s="26">
        <v>0</v>
      </c>
      <c r="AO972" s="26">
        <v>2</v>
      </c>
      <c r="AP972" s="26">
        <v>0</v>
      </c>
      <c r="AQ972" s="26">
        <v>0</v>
      </c>
      <c r="AR972">
        <v>1</v>
      </c>
      <c r="AS972">
        <v>1</v>
      </c>
      <c r="AT972">
        <v>1</v>
      </c>
      <c r="AU972">
        <v>1</v>
      </c>
    </row>
    <row r="973" spans="1:47" x14ac:dyDescent="0.25">
      <c r="A973" s="59">
        <v>41913</v>
      </c>
      <c r="B973" t="s">
        <v>321</v>
      </c>
      <c r="C973" t="s">
        <v>11</v>
      </c>
      <c r="D973" t="s">
        <v>11088</v>
      </c>
      <c r="E973" t="s">
        <v>324</v>
      </c>
      <c r="F973" t="s">
        <v>7980</v>
      </c>
      <c r="G973">
        <v>4</v>
      </c>
      <c r="H973">
        <v>56</v>
      </c>
      <c r="I973">
        <v>23</v>
      </c>
      <c r="J973">
        <v>16.63</v>
      </c>
      <c r="K973">
        <v>4733</v>
      </c>
      <c r="L973">
        <v>0</v>
      </c>
      <c r="M973">
        <v>0</v>
      </c>
      <c r="N973">
        <v>4732</v>
      </c>
      <c r="O973">
        <v>3</v>
      </c>
      <c r="P973">
        <v>0.06</v>
      </c>
      <c r="Q973">
        <v>931</v>
      </c>
      <c r="R973">
        <v>924</v>
      </c>
      <c r="S973">
        <v>4</v>
      </c>
      <c r="T973">
        <v>0.43</v>
      </c>
      <c r="U973">
        <v>99.25</v>
      </c>
      <c r="V973">
        <v>99.19</v>
      </c>
      <c r="W973">
        <v>924</v>
      </c>
      <c r="X973">
        <v>21</v>
      </c>
      <c r="Y973">
        <v>2.27</v>
      </c>
      <c r="Z973">
        <v>600</v>
      </c>
      <c r="AA973">
        <v>583</v>
      </c>
      <c r="AB973">
        <v>97.17</v>
      </c>
      <c r="AC973">
        <v>594</v>
      </c>
      <c r="AD973">
        <v>586</v>
      </c>
      <c r="AE973">
        <v>98.65</v>
      </c>
      <c r="AF973">
        <v>16.32</v>
      </c>
      <c r="AG973">
        <v>11.97</v>
      </c>
      <c r="AH973">
        <v>98.16</v>
      </c>
      <c r="AI973">
        <v>73.33</v>
      </c>
      <c r="AJ973" s="31">
        <f t="shared" ca="1" si="16"/>
        <v>3</v>
      </c>
      <c r="AK973" s="32">
        <v>2.2653721682847898</v>
      </c>
      <c r="AL973" s="33">
        <v>7.5411000000000215</v>
      </c>
      <c r="AM973" s="26">
        <v>0</v>
      </c>
      <c r="AN973" s="26">
        <v>0</v>
      </c>
      <c r="AO973" s="26">
        <v>1</v>
      </c>
      <c r="AP973" s="26">
        <v>0</v>
      </c>
      <c r="AQ973" s="26">
        <v>0</v>
      </c>
      <c r="AR973">
        <v>1</v>
      </c>
      <c r="AS973">
        <v>0</v>
      </c>
      <c r="AT973">
        <v>1</v>
      </c>
      <c r="AU973">
        <v>0</v>
      </c>
    </row>
    <row r="974" spans="1:47" x14ac:dyDescent="0.25">
      <c r="A974" s="59">
        <v>41913</v>
      </c>
      <c r="B974" t="s">
        <v>321</v>
      </c>
      <c r="C974" t="s">
        <v>11</v>
      </c>
      <c r="D974" t="s">
        <v>327</v>
      </c>
      <c r="E974" t="s">
        <v>324</v>
      </c>
      <c r="F974" t="s">
        <v>328</v>
      </c>
      <c r="G974">
        <v>4</v>
      </c>
      <c r="H974">
        <v>56</v>
      </c>
      <c r="I974">
        <v>23</v>
      </c>
      <c r="J974">
        <v>16.63</v>
      </c>
      <c r="K974">
        <v>4767</v>
      </c>
      <c r="L974">
        <v>0</v>
      </c>
      <c r="M974">
        <v>0</v>
      </c>
      <c r="N974">
        <v>4765</v>
      </c>
      <c r="O974">
        <v>20</v>
      </c>
      <c r="P974">
        <v>0.42</v>
      </c>
      <c r="Q974">
        <v>2020</v>
      </c>
      <c r="R974">
        <v>1983</v>
      </c>
      <c r="S974">
        <v>0</v>
      </c>
      <c r="T974">
        <v>0</v>
      </c>
      <c r="U974">
        <v>98.17</v>
      </c>
      <c r="V974">
        <v>97.76</v>
      </c>
      <c r="W974">
        <v>1983</v>
      </c>
      <c r="X974">
        <v>3</v>
      </c>
      <c r="Y974">
        <v>0.15</v>
      </c>
      <c r="Z974">
        <v>504</v>
      </c>
      <c r="AA974">
        <v>498</v>
      </c>
      <c r="AB974">
        <v>98.81</v>
      </c>
      <c r="AC974">
        <v>496</v>
      </c>
      <c r="AD974">
        <v>490</v>
      </c>
      <c r="AE974">
        <v>98.79</v>
      </c>
      <c r="AF974">
        <v>17.12</v>
      </c>
      <c r="AG974">
        <v>12.74</v>
      </c>
      <c r="AH974">
        <v>102.96</v>
      </c>
      <c r="AI974">
        <v>74.42</v>
      </c>
      <c r="AJ974" s="31">
        <f t="shared" ca="1" si="16"/>
        <v>3</v>
      </c>
      <c r="AK974" s="32">
        <v>0.15189873417721519</v>
      </c>
      <c r="AL974" s="33">
        <v>45.247999999999891</v>
      </c>
      <c r="AM974" s="26">
        <v>0</v>
      </c>
      <c r="AN974" s="26">
        <v>0</v>
      </c>
      <c r="AO974" s="26">
        <v>1</v>
      </c>
      <c r="AP974" s="26">
        <v>0</v>
      </c>
      <c r="AQ974" s="26">
        <v>4</v>
      </c>
      <c r="AR974">
        <v>0</v>
      </c>
      <c r="AS974">
        <v>1</v>
      </c>
      <c r="AT974">
        <v>0</v>
      </c>
      <c r="AU974">
        <v>7</v>
      </c>
    </row>
    <row r="975" spans="1:47" x14ac:dyDescent="0.25">
      <c r="A975" s="59">
        <v>41913</v>
      </c>
      <c r="B975" t="s">
        <v>321</v>
      </c>
      <c r="C975" t="s">
        <v>11</v>
      </c>
      <c r="D975" t="s">
        <v>1278</v>
      </c>
      <c r="E975" t="s">
        <v>324</v>
      </c>
      <c r="F975" t="s">
        <v>1420</v>
      </c>
      <c r="G975">
        <v>4</v>
      </c>
      <c r="H975">
        <v>56</v>
      </c>
      <c r="I975">
        <v>23</v>
      </c>
      <c r="J975">
        <v>16.63</v>
      </c>
      <c r="K975">
        <v>2685</v>
      </c>
      <c r="L975">
        <v>0</v>
      </c>
      <c r="M975">
        <v>0</v>
      </c>
      <c r="N975">
        <v>2683</v>
      </c>
      <c r="O975">
        <v>12</v>
      </c>
      <c r="P975">
        <v>0.45</v>
      </c>
      <c r="Q975">
        <v>961</v>
      </c>
      <c r="R975">
        <v>953</v>
      </c>
      <c r="S975">
        <v>0</v>
      </c>
      <c r="T975">
        <v>0</v>
      </c>
      <c r="U975">
        <v>99.17</v>
      </c>
      <c r="V975">
        <v>98.72</v>
      </c>
      <c r="W975">
        <v>953</v>
      </c>
      <c r="X975">
        <v>24</v>
      </c>
      <c r="Y975">
        <v>2.52</v>
      </c>
      <c r="Z975">
        <v>296</v>
      </c>
      <c r="AA975">
        <v>294</v>
      </c>
      <c r="AB975">
        <v>99.32</v>
      </c>
      <c r="AC975">
        <v>279</v>
      </c>
      <c r="AD975">
        <v>277</v>
      </c>
      <c r="AE975">
        <v>99.28</v>
      </c>
      <c r="AF975">
        <v>17.91</v>
      </c>
      <c r="AG975">
        <v>17.52</v>
      </c>
      <c r="AH975">
        <v>107.72</v>
      </c>
      <c r="AI975">
        <v>97.81</v>
      </c>
      <c r="AJ975" s="31">
        <f t="shared" ca="1" si="16"/>
        <v>3</v>
      </c>
      <c r="AK975" s="32">
        <v>2.5641025641025639</v>
      </c>
      <c r="AL975" s="33">
        <v>12.300800000000011</v>
      </c>
      <c r="AM975" s="26">
        <v>0</v>
      </c>
      <c r="AN975" s="26">
        <v>0</v>
      </c>
      <c r="AO975" s="26">
        <v>1</v>
      </c>
      <c r="AP975" s="26">
        <v>0</v>
      </c>
      <c r="AQ975" s="26">
        <v>0</v>
      </c>
      <c r="AR975">
        <v>1</v>
      </c>
      <c r="AS975">
        <v>0</v>
      </c>
      <c r="AT975">
        <v>1</v>
      </c>
      <c r="AU975">
        <v>0</v>
      </c>
    </row>
    <row r="976" spans="1:47" x14ac:dyDescent="0.25">
      <c r="A976" s="59">
        <v>41913</v>
      </c>
      <c r="B976" t="s">
        <v>321</v>
      </c>
      <c r="C976" t="s">
        <v>11</v>
      </c>
      <c r="D976" t="s">
        <v>1278</v>
      </c>
      <c r="E976" t="s">
        <v>324</v>
      </c>
      <c r="F976" t="s">
        <v>1279</v>
      </c>
      <c r="G976">
        <v>3</v>
      </c>
      <c r="H976">
        <v>40</v>
      </c>
      <c r="I976">
        <v>17</v>
      </c>
      <c r="J976">
        <v>11.49</v>
      </c>
      <c r="K976">
        <v>1782</v>
      </c>
      <c r="L976">
        <v>0</v>
      </c>
      <c r="M976">
        <v>0</v>
      </c>
      <c r="N976">
        <v>1782</v>
      </c>
      <c r="O976">
        <v>8</v>
      </c>
      <c r="P976">
        <v>0.45</v>
      </c>
      <c r="Q976">
        <v>620</v>
      </c>
      <c r="R976">
        <v>613</v>
      </c>
      <c r="S976">
        <v>4</v>
      </c>
      <c r="T976">
        <v>0.65</v>
      </c>
      <c r="U976">
        <v>98.87</v>
      </c>
      <c r="V976">
        <v>98.43</v>
      </c>
      <c r="W976">
        <v>613</v>
      </c>
      <c r="X976">
        <v>28</v>
      </c>
      <c r="Y976">
        <v>4.57</v>
      </c>
      <c r="Z976">
        <v>219</v>
      </c>
      <c r="AA976">
        <v>218</v>
      </c>
      <c r="AB976">
        <v>99.54</v>
      </c>
      <c r="AC976">
        <v>226</v>
      </c>
      <c r="AD976">
        <v>220</v>
      </c>
      <c r="AE976">
        <v>97.35</v>
      </c>
      <c r="AF976">
        <v>13.85</v>
      </c>
      <c r="AG976">
        <v>11.04</v>
      </c>
      <c r="AH976">
        <v>120.57</v>
      </c>
      <c r="AI976">
        <v>79.72</v>
      </c>
      <c r="AJ976" s="31">
        <f t="shared" ca="1" si="16"/>
        <v>3</v>
      </c>
      <c r="AK976" s="32">
        <v>4.5528455284552845</v>
      </c>
      <c r="AL976" s="33">
        <v>9.7339999999999574</v>
      </c>
      <c r="AM976" s="26">
        <v>0</v>
      </c>
      <c r="AN976" s="26">
        <v>0</v>
      </c>
      <c r="AO976" s="26">
        <v>1</v>
      </c>
      <c r="AP976" s="26">
        <v>0</v>
      </c>
      <c r="AQ976" s="26">
        <v>0</v>
      </c>
      <c r="AR976">
        <v>1</v>
      </c>
      <c r="AS976">
        <v>0</v>
      </c>
      <c r="AT976">
        <v>1</v>
      </c>
      <c r="AU976">
        <v>0</v>
      </c>
    </row>
    <row r="977" spans="1:47" x14ac:dyDescent="0.25">
      <c r="A977" s="59">
        <v>41913</v>
      </c>
      <c r="B977" t="s">
        <v>321</v>
      </c>
      <c r="C977" t="s">
        <v>11</v>
      </c>
      <c r="D977" t="s">
        <v>1278</v>
      </c>
      <c r="E977" t="s">
        <v>324</v>
      </c>
      <c r="F977" t="s">
        <v>1280</v>
      </c>
      <c r="G977">
        <v>4</v>
      </c>
      <c r="H977">
        <v>56</v>
      </c>
      <c r="I977">
        <v>23</v>
      </c>
      <c r="J977">
        <v>16.63</v>
      </c>
      <c r="K977">
        <v>727</v>
      </c>
      <c r="L977">
        <v>0</v>
      </c>
      <c r="M977">
        <v>0</v>
      </c>
      <c r="N977">
        <v>727</v>
      </c>
      <c r="O977">
        <v>9</v>
      </c>
      <c r="P977">
        <v>1.24</v>
      </c>
      <c r="Q977">
        <v>240</v>
      </c>
      <c r="R977">
        <v>234</v>
      </c>
      <c r="S977">
        <v>2</v>
      </c>
      <c r="T977">
        <v>0.83</v>
      </c>
      <c r="U977">
        <v>97.5</v>
      </c>
      <c r="V977">
        <v>96.29</v>
      </c>
      <c r="W977">
        <v>234</v>
      </c>
      <c r="X977">
        <v>8</v>
      </c>
      <c r="Y977">
        <v>3.42</v>
      </c>
      <c r="Z977">
        <v>372</v>
      </c>
      <c r="AA977">
        <v>372</v>
      </c>
      <c r="AB977">
        <v>100</v>
      </c>
      <c r="AC977">
        <v>388</v>
      </c>
      <c r="AD977">
        <v>384</v>
      </c>
      <c r="AE977">
        <v>98.97</v>
      </c>
      <c r="AF977">
        <v>6</v>
      </c>
      <c r="AG977">
        <v>0</v>
      </c>
      <c r="AH977">
        <v>36.08</v>
      </c>
      <c r="AI977">
        <v>0</v>
      </c>
      <c r="AJ977" s="31">
        <f t="shared" ca="1" si="16"/>
        <v>3</v>
      </c>
      <c r="AK977" s="32">
        <v>3.2520325203252036</v>
      </c>
      <c r="AL977" s="33">
        <v>8.9039999999999857</v>
      </c>
      <c r="AM977" s="26">
        <v>0</v>
      </c>
      <c r="AN977" s="26">
        <v>0</v>
      </c>
      <c r="AO977" s="26">
        <v>2</v>
      </c>
      <c r="AP977" s="26">
        <v>0</v>
      </c>
      <c r="AQ977" s="26">
        <v>0</v>
      </c>
      <c r="AR977">
        <v>1</v>
      </c>
      <c r="AS977">
        <v>1</v>
      </c>
      <c r="AT977">
        <v>1</v>
      </c>
      <c r="AU977">
        <v>1</v>
      </c>
    </row>
    <row r="978" spans="1:47" x14ac:dyDescent="0.25">
      <c r="A978" s="59">
        <v>41913</v>
      </c>
      <c r="B978" t="s">
        <v>321</v>
      </c>
      <c r="C978" t="s">
        <v>11</v>
      </c>
      <c r="D978" t="s">
        <v>11089</v>
      </c>
      <c r="E978" t="s">
        <v>324</v>
      </c>
      <c r="F978" t="s">
        <v>1356</v>
      </c>
      <c r="G978">
        <v>6</v>
      </c>
      <c r="H978">
        <v>88</v>
      </c>
      <c r="I978">
        <v>35</v>
      </c>
      <c r="J978">
        <v>27.34</v>
      </c>
      <c r="K978">
        <v>3824</v>
      </c>
      <c r="L978">
        <v>0</v>
      </c>
      <c r="M978">
        <v>0</v>
      </c>
      <c r="N978">
        <v>3820</v>
      </c>
      <c r="O978">
        <v>4</v>
      </c>
      <c r="P978">
        <v>0.1</v>
      </c>
      <c r="Q978">
        <v>1036</v>
      </c>
      <c r="R978">
        <v>1022</v>
      </c>
      <c r="S978">
        <v>5</v>
      </c>
      <c r="T978">
        <v>0.48</v>
      </c>
      <c r="U978">
        <v>98.65</v>
      </c>
      <c r="V978">
        <v>98.55</v>
      </c>
      <c r="W978">
        <v>1022</v>
      </c>
      <c r="X978">
        <v>49</v>
      </c>
      <c r="Y978">
        <v>4.79</v>
      </c>
      <c r="Z978">
        <v>567</v>
      </c>
      <c r="AA978">
        <v>560</v>
      </c>
      <c r="AB978">
        <v>98.77</v>
      </c>
      <c r="AC978">
        <v>571</v>
      </c>
      <c r="AD978">
        <v>569</v>
      </c>
      <c r="AE978">
        <v>99.65</v>
      </c>
      <c r="AF978">
        <v>26.83</v>
      </c>
      <c r="AG978">
        <v>22.73</v>
      </c>
      <c r="AH978">
        <v>98.13</v>
      </c>
      <c r="AI978">
        <v>84.73</v>
      </c>
      <c r="AJ978" s="31">
        <f t="shared" ca="1" si="16"/>
        <v>3</v>
      </c>
      <c r="AK978" s="32">
        <v>4.7526673132880699</v>
      </c>
      <c r="AL978" s="33">
        <v>15.02200000000003</v>
      </c>
      <c r="AM978" s="26">
        <v>0</v>
      </c>
      <c r="AN978" s="26">
        <v>0</v>
      </c>
      <c r="AO978" s="26">
        <v>1</v>
      </c>
      <c r="AP978" s="26">
        <v>0</v>
      </c>
      <c r="AQ978" s="26">
        <v>0</v>
      </c>
      <c r="AR978">
        <v>1</v>
      </c>
      <c r="AS978">
        <v>0</v>
      </c>
      <c r="AT978">
        <v>1</v>
      </c>
      <c r="AU978">
        <v>0</v>
      </c>
    </row>
    <row r="979" spans="1:47" x14ac:dyDescent="0.25">
      <c r="A979" s="59">
        <v>41913</v>
      </c>
      <c r="B979" t="s">
        <v>321</v>
      </c>
      <c r="C979" t="s">
        <v>11</v>
      </c>
      <c r="D979" t="s">
        <v>11089</v>
      </c>
      <c r="E979" t="s">
        <v>324</v>
      </c>
      <c r="F979" t="s">
        <v>8002</v>
      </c>
      <c r="G979">
        <v>2</v>
      </c>
      <c r="H979">
        <v>24</v>
      </c>
      <c r="I979">
        <v>11</v>
      </c>
      <c r="J979">
        <v>6.6150000000000002</v>
      </c>
      <c r="K979">
        <v>2219</v>
      </c>
      <c r="L979">
        <v>0</v>
      </c>
      <c r="M979">
        <v>0</v>
      </c>
      <c r="N979">
        <v>2218</v>
      </c>
      <c r="O979">
        <v>2</v>
      </c>
      <c r="P979">
        <v>0.09</v>
      </c>
      <c r="Q979">
        <v>438</v>
      </c>
      <c r="R979">
        <v>435</v>
      </c>
      <c r="S979">
        <v>1</v>
      </c>
      <c r="T979">
        <v>0.23</v>
      </c>
      <c r="U979">
        <v>99.32</v>
      </c>
      <c r="V979">
        <v>99.23</v>
      </c>
      <c r="W979">
        <v>435</v>
      </c>
      <c r="X979">
        <v>28</v>
      </c>
      <c r="Y979">
        <v>6.44</v>
      </c>
      <c r="Z979">
        <v>667</v>
      </c>
      <c r="AA979">
        <v>662</v>
      </c>
      <c r="AB979">
        <v>99.25</v>
      </c>
      <c r="AC979">
        <v>711</v>
      </c>
      <c r="AD979">
        <v>704</v>
      </c>
      <c r="AE979">
        <v>99.02</v>
      </c>
      <c r="AF979">
        <v>12.78</v>
      </c>
      <c r="AG979">
        <v>12.48</v>
      </c>
      <c r="AH979">
        <v>193.14</v>
      </c>
      <c r="AI979">
        <v>97.7</v>
      </c>
      <c r="AJ979" s="31">
        <f t="shared" ca="1" si="16"/>
        <v>3</v>
      </c>
      <c r="AK979" s="32">
        <v>5.8700209643605872</v>
      </c>
      <c r="AL979" s="33">
        <v>3.3725999999999829</v>
      </c>
      <c r="AM979" s="26">
        <v>1</v>
      </c>
      <c r="AN979" s="26">
        <v>0</v>
      </c>
      <c r="AO979" s="26">
        <v>2</v>
      </c>
      <c r="AP979" s="26">
        <v>1</v>
      </c>
      <c r="AQ979" s="26">
        <v>0</v>
      </c>
      <c r="AR979">
        <v>1</v>
      </c>
      <c r="AS979">
        <v>0</v>
      </c>
      <c r="AT979">
        <v>1</v>
      </c>
      <c r="AU979">
        <v>0</v>
      </c>
    </row>
    <row r="980" spans="1:47" x14ac:dyDescent="0.25">
      <c r="A980" s="59">
        <v>41913</v>
      </c>
      <c r="B980" t="s">
        <v>321</v>
      </c>
      <c r="C980" t="s">
        <v>11</v>
      </c>
      <c r="D980" t="s">
        <v>11089</v>
      </c>
      <c r="E980" t="s">
        <v>324</v>
      </c>
      <c r="F980" t="s">
        <v>1421</v>
      </c>
      <c r="G980">
        <v>3</v>
      </c>
      <c r="H980">
        <v>40</v>
      </c>
      <c r="I980">
        <v>17</v>
      </c>
      <c r="J980">
        <v>11.49</v>
      </c>
      <c r="K980">
        <v>1615</v>
      </c>
      <c r="L980">
        <v>0</v>
      </c>
      <c r="M980">
        <v>0</v>
      </c>
      <c r="N980">
        <v>1612</v>
      </c>
      <c r="O980">
        <v>8</v>
      </c>
      <c r="P980">
        <v>0.5</v>
      </c>
      <c r="Q980">
        <v>639</v>
      </c>
      <c r="R980">
        <v>634</v>
      </c>
      <c r="S980">
        <v>2</v>
      </c>
      <c r="T980">
        <v>0.31</v>
      </c>
      <c r="U980">
        <v>99.22</v>
      </c>
      <c r="V980">
        <v>98.73</v>
      </c>
      <c r="W980">
        <v>634</v>
      </c>
      <c r="X980">
        <v>22</v>
      </c>
      <c r="Y980">
        <v>3.47</v>
      </c>
      <c r="Z980">
        <v>390</v>
      </c>
      <c r="AA980">
        <v>388</v>
      </c>
      <c r="AB980">
        <v>99.49</v>
      </c>
      <c r="AC980">
        <v>435</v>
      </c>
      <c r="AD980">
        <v>434</v>
      </c>
      <c r="AE980">
        <v>99.77</v>
      </c>
      <c r="AF980">
        <v>18.03</v>
      </c>
      <c r="AG980">
        <v>17.670000000000002</v>
      </c>
      <c r="AH980">
        <v>156.88</v>
      </c>
      <c r="AI980">
        <v>98</v>
      </c>
      <c r="AJ980" s="31">
        <f t="shared" ca="1" si="16"/>
        <v>3</v>
      </c>
      <c r="AK980" s="32">
        <v>3.2352941176470593</v>
      </c>
      <c r="AL980" s="33">
        <v>8.1152999999999746</v>
      </c>
      <c r="AM980" s="26">
        <v>0</v>
      </c>
      <c r="AN980" s="26">
        <v>0</v>
      </c>
      <c r="AO980" s="26">
        <v>1</v>
      </c>
      <c r="AP980" s="26">
        <v>0</v>
      </c>
      <c r="AQ980" s="26">
        <v>0</v>
      </c>
      <c r="AR980">
        <v>1</v>
      </c>
      <c r="AS980">
        <v>0</v>
      </c>
      <c r="AT980">
        <v>1</v>
      </c>
      <c r="AU980">
        <v>0</v>
      </c>
    </row>
    <row r="981" spans="1:47" x14ac:dyDescent="0.25">
      <c r="A981" s="59">
        <v>41913</v>
      </c>
      <c r="B981" t="s">
        <v>321</v>
      </c>
      <c r="C981" t="s">
        <v>11</v>
      </c>
      <c r="D981" t="s">
        <v>11027</v>
      </c>
      <c r="E981" t="s">
        <v>324</v>
      </c>
      <c r="F981" t="s">
        <v>10997</v>
      </c>
      <c r="G981">
        <v>2</v>
      </c>
      <c r="H981">
        <v>24</v>
      </c>
      <c r="I981">
        <v>11</v>
      </c>
      <c r="J981">
        <v>6.6150000000000002</v>
      </c>
      <c r="K981">
        <v>1248</v>
      </c>
      <c r="L981">
        <v>0</v>
      </c>
      <c r="M981">
        <v>0</v>
      </c>
      <c r="N981">
        <v>1248</v>
      </c>
      <c r="O981">
        <v>0</v>
      </c>
      <c r="P981">
        <v>0</v>
      </c>
      <c r="Q981">
        <v>470</v>
      </c>
      <c r="R981">
        <v>461</v>
      </c>
      <c r="S981">
        <v>7</v>
      </c>
      <c r="T981">
        <v>1.49</v>
      </c>
      <c r="U981">
        <v>98.09</v>
      </c>
      <c r="V981">
        <v>98.09</v>
      </c>
      <c r="W981">
        <v>461</v>
      </c>
      <c r="X981">
        <v>18</v>
      </c>
      <c r="Y981">
        <v>3.9</v>
      </c>
      <c r="Z981">
        <v>115</v>
      </c>
      <c r="AA981">
        <v>114</v>
      </c>
      <c r="AB981">
        <v>99.13</v>
      </c>
      <c r="AC981">
        <v>144</v>
      </c>
      <c r="AD981">
        <v>144</v>
      </c>
      <c r="AE981">
        <v>100</v>
      </c>
      <c r="AF981">
        <v>14.7</v>
      </c>
      <c r="AG981">
        <v>14.62</v>
      </c>
      <c r="AH981">
        <v>222.16</v>
      </c>
      <c r="AI981">
        <v>99.48</v>
      </c>
      <c r="AJ981" s="31">
        <f t="shared" ca="1" si="16"/>
        <v>3</v>
      </c>
      <c r="AK981" s="32">
        <v>3.6659877800407332</v>
      </c>
      <c r="AL981" s="33">
        <v>8.9769999999999843</v>
      </c>
      <c r="AM981" s="26">
        <v>0</v>
      </c>
      <c r="AN981" s="26">
        <v>0</v>
      </c>
      <c r="AO981" s="26">
        <v>1</v>
      </c>
      <c r="AP981" s="26">
        <v>0</v>
      </c>
      <c r="AQ981" s="26">
        <v>0</v>
      </c>
      <c r="AR981">
        <v>1</v>
      </c>
      <c r="AS981">
        <v>0</v>
      </c>
      <c r="AT981">
        <v>1</v>
      </c>
      <c r="AU981">
        <v>1</v>
      </c>
    </row>
    <row r="982" spans="1:47" x14ac:dyDescent="0.25">
      <c r="A982" s="59">
        <v>41913</v>
      </c>
      <c r="B982" t="s">
        <v>321</v>
      </c>
      <c r="C982" t="s">
        <v>11</v>
      </c>
      <c r="D982" t="s">
        <v>11027</v>
      </c>
      <c r="E982" t="s">
        <v>324</v>
      </c>
      <c r="F982" t="s">
        <v>10999</v>
      </c>
      <c r="G982">
        <v>2</v>
      </c>
      <c r="H982">
        <v>24</v>
      </c>
      <c r="I982">
        <v>11</v>
      </c>
      <c r="J982">
        <v>6.6150000000000002</v>
      </c>
      <c r="K982">
        <v>2544</v>
      </c>
      <c r="L982">
        <v>1</v>
      </c>
      <c r="M982">
        <v>0.04</v>
      </c>
      <c r="N982">
        <v>2539</v>
      </c>
      <c r="O982">
        <v>4</v>
      </c>
      <c r="P982">
        <v>0.16</v>
      </c>
      <c r="Q982">
        <v>1207</v>
      </c>
      <c r="R982">
        <v>1026</v>
      </c>
      <c r="S982">
        <v>173</v>
      </c>
      <c r="T982">
        <v>14.33</v>
      </c>
      <c r="U982">
        <v>85</v>
      </c>
      <c r="V982">
        <v>84.87</v>
      </c>
      <c r="W982">
        <v>1026</v>
      </c>
      <c r="X982">
        <v>28</v>
      </c>
      <c r="Y982">
        <v>2.73</v>
      </c>
      <c r="Z982">
        <v>487</v>
      </c>
      <c r="AA982">
        <v>480</v>
      </c>
      <c r="AB982">
        <v>98.56</v>
      </c>
      <c r="AC982">
        <v>219</v>
      </c>
      <c r="AD982">
        <v>216</v>
      </c>
      <c r="AE982">
        <v>98.63</v>
      </c>
      <c r="AF982">
        <v>20.92</v>
      </c>
      <c r="AG982">
        <v>20.63</v>
      </c>
      <c r="AH982">
        <v>316.22000000000003</v>
      </c>
      <c r="AI982">
        <v>98.63</v>
      </c>
      <c r="AJ982" s="31">
        <f t="shared" ca="1" si="16"/>
        <v>3</v>
      </c>
      <c r="AK982" s="32">
        <v>3.674540682414698</v>
      </c>
      <c r="AL982" s="33">
        <v>182.61909999999997</v>
      </c>
      <c r="AM982" s="26">
        <v>0</v>
      </c>
      <c r="AN982" s="26">
        <v>1</v>
      </c>
      <c r="AO982" s="26">
        <v>3</v>
      </c>
      <c r="AP982" s="26">
        <v>0</v>
      </c>
      <c r="AQ982" s="26">
        <v>3</v>
      </c>
      <c r="AR982">
        <v>1</v>
      </c>
      <c r="AS982">
        <v>1</v>
      </c>
      <c r="AT982">
        <v>1</v>
      </c>
      <c r="AU982">
        <v>3</v>
      </c>
    </row>
    <row r="983" spans="1:47" x14ac:dyDescent="0.25">
      <c r="A983" s="59">
        <v>41913</v>
      </c>
      <c r="B983" t="s">
        <v>321</v>
      </c>
      <c r="C983" t="s">
        <v>11</v>
      </c>
      <c r="D983" t="s">
        <v>11027</v>
      </c>
      <c r="E983" t="s">
        <v>324</v>
      </c>
      <c r="F983" t="s">
        <v>11001</v>
      </c>
      <c r="G983">
        <v>2</v>
      </c>
      <c r="H983">
        <v>24</v>
      </c>
      <c r="I983">
        <v>11</v>
      </c>
      <c r="J983">
        <v>6.6150000000000002</v>
      </c>
      <c r="K983">
        <v>1507</v>
      </c>
      <c r="L983">
        <v>0</v>
      </c>
      <c r="M983">
        <v>0</v>
      </c>
      <c r="N983">
        <v>1507</v>
      </c>
      <c r="O983">
        <v>4</v>
      </c>
      <c r="P983">
        <v>0.27</v>
      </c>
      <c r="Q983">
        <v>669</v>
      </c>
      <c r="R983">
        <v>646</v>
      </c>
      <c r="S983">
        <v>20</v>
      </c>
      <c r="T983">
        <v>2.99</v>
      </c>
      <c r="U983">
        <v>96.56</v>
      </c>
      <c r="V983">
        <v>96.31</v>
      </c>
      <c r="W983">
        <v>646</v>
      </c>
      <c r="X983">
        <v>23</v>
      </c>
      <c r="Y983">
        <v>3.56</v>
      </c>
      <c r="Z983">
        <v>529</v>
      </c>
      <c r="AA983">
        <v>528</v>
      </c>
      <c r="AB983">
        <v>99.81</v>
      </c>
      <c r="AC983">
        <v>501</v>
      </c>
      <c r="AD983">
        <v>498</v>
      </c>
      <c r="AE983">
        <v>99.4</v>
      </c>
      <c r="AF983">
        <v>19.37</v>
      </c>
      <c r="AG983">
        <v>19.27</v>
      </c>
      <c r="AH983">
        <v>292.79000000000002</v>
      </c>
      <c r="AI983">
        <v>99.52</v>
      </c>
      <c r="AJ983" s="31">
        <f t="shared" ca="1" si="16"/>
        <v>3</v>
      </c>
      <c r="AK983" s="32">
        <v>3.7337662337662336</v>
      </c>
      <c r="AL983" s="33">
        <v>24.686099999999982</v>
      </c>
      <c r="AM983" s="26">
        <v>0</v>
      </c>
      <c r="AN983" s="26">
        <v>0</v>
      </c>
      <c r="AO983" s="26">
        <v>2</v>
      </c>
      <c r="AP983" s="26">
        <v>0</v>
      </c>
      <c r="AQ983" s="26">
        <v>1</v>
      </c>
      <c r="AR983">
        <v>1</v>
      </c>
      <c r="AS983">
        <v>1</v>
      </c>
      <c r="AT983">
        <v>1</v>
      </c>
      <c r="AU983">
        <v>2</v>
      </c>
    </row>
    <row r="984" spans="1:47" x14ac:dyDescent="0.25">
      <c r="A984" s="59">
        <v>41913</v>
      </c>
      <c r="B984" t="s">
        <v>321</v>
      </c>
      <c r="C984" t="s">
        <v>5</v>
      </c>
      <c r="D984" t="s">
        <v>355</v>
      </c>
      <c r="E984" t="s">
        <v>329</v>
      </c>
      <c r="F984" t="s">
        <v>356</v>
      </c>
      <c r="G984">
        <v>2</v>
      </c>
      <c r="H984">
        <v>24</v>
      </c>
      <c r="I984">
        <v>11</v>
      </c>
      <c r="J984">
        <v>6.6150000000000002</v>
      </c>
      <c r="K984">
        <v>4033</v>
      </c>
      <c r="L984">
        <v>0</v>
      </c>
      <c r="M984">
        <v>0</v>
      </c>
      <c r="N984">
        <v>4033</v>
      </c>
      <c r="O984">
        <v>6</v>
      </c>
      <c r="P984">
        <v>0.15</v>
      </c>
      <c r="Q984">
        <v>1559</v>
      </c>
      <c r="R984">
        <v>1463</v>
      </c>
      <c r="S984">
        <v>70</v>
      </c>
      <c r="T984">
        <v>4.49</v>
      </c>
      <c r="U984">
        <v>93.84</v>
      </c>
      <c r="V984">
        <v>93.7</v>
      </c>
      <c r="W984">
        <v>1463</v>
      </c>
      <c r="X984">
        <v>1</v>
      </c>
      <c r="Y984">
        <v>7.0000000000000007E-2</v>
      </c>
      <c r="Z984">
        <v>1257</v>
      </c>
      <c r="AA984">
        <v>1244</v>
      </c>
      <c r="AB984">
        <v>98.97</v>
      </c>
      <c r="AC984">
        <v>838</v>
      </c>
      <c r="AD984">
        <v>832</v>
      </c>
      <c r="AE984">
        <v>99.28</v>
      </c>
      <c r="AF984">
        <v>21.9</v>
      </c>
      <c r="AG984">
        <v>21.9</v>
      </c>
      <c r="AH984">
        <v>331.05</v>
      </c>
      <c r="AI984">
        <v>100</v>
      </c>
      <c r="AJ984" s="31">
        <f t="shared" ca="1" si="16"/>
        <v>3</v>
      </c>
      <c r="AK984" s="32">
        <v>9.5147478591817325E-2</v>
      </c>
      <c r="AL984" s="33">
        <v>98.216999999999956</v>
      </c>
      <c r="AM984" s="26">
        <v>0</v>
      </c>
      <c r="AN984" s="26">
        <v>1</v>
      </c>
      <c r="AO984" s="26">
        <v>2</v>
      </c>
      <c r="AP984" s="26">
        <v>0</v>
      </c>
      <c r="AQ984" s="26">
        <v>6</v>
      </c>
      <c r="AR984">
        <v>0</v>
      </c>
      <c r="AS984">
        <v>1</v>
      </c>
      <c r="AT984">
        <v>0</v>
      </c>
      <c r="AU984">
        <v>7</v>
      </c>
    </row>
    <row r="985" spans="1:47" x14ac:dyDescent="0.25">
      <c r="A985" s="59">
        <v>41913</v>
      </c>
      <c r="B985" t="s">
        <v>321</v>
      </c>
      <c r="C985" t="s">
        <v>5</v>
      </c>
      <c r="D985" t="s">
        <v>11090</v>
      </c>
      <c r="E985" t="s">
        <v>329</v>
      </c>
      <c r="F985" t="s">
        <v>8267</v>
      </c>
      <c r="G985">
        <v>4</v>
      </c>
      <c r="H985">
        <v>56</v>
      </c>
      <c r="I985">
        <v>23</v>
      </c>
      <c r="J985">
        <v>16.63</v>
      </c>
      <c r="K985">
        <v>1556</v>
      </c>
      <c r="L985">
        <v>0</v>
      </c>
      <c r="M985">
        <v>0</v>
      </c>
      <c r="N985">
        <v>1556</v>
      </c>
      <c r="O985">
        <v>4</v>
      </c>
      <c r="P985">
        <v>0.26</v>
      </c>
      <c r="Q985">
        <v>732</v>
      </c>
      <c r="R985">
        <v>719</v>
      </c>
      <c r="S985">
        <v>0</v>
      </c>
      <c r="T985">
        <v>0</v>
      </c>
      <c r="U985">
        <v>98.22</v>
      </c>
      <c r="V985">
        <v>97.97</v>
      </c>
      <c r="W985">
        <v>719</v>
      </c>
      <c r="X985">
        <v>2</v>
      </c>
      <c r="Y985">
        <v>0.28000000000000003</v>
      </c>
      <c r="Z985">
        <v>2934</v>
      </c>
      <c r="AA985">
        <v>2919</v>
      </c>
      <c r="AB985">
        <v>99.49</v>
      </c>
      <c r="AC985">
        <v>4141</v>
      </c>
      <c r="AD985">
        <v>4130</v>
      </c>
      <c r="AE985">
        <v>99.73</v>
      </c>
      <c r="AF985">
        <v>42.58</v>
      </c>
      <c r="AG985">
        <v>42.42</v>
      </c>
      <c r="AH985">
        <v>256.06</v>
      </c>
      <c r="AI985">
        <v>99.62</v>
      </c>
      <c r="AJ985" s="31">
        <f t="shared" ca="1" si="16"/>
        <v>3</v>
      </c>
      <c r="AK985" s="32">
        <v>0.10362694300518134</v>
      </c>
      <c r="AL985" s="33">
        <v>14.859600000000009</v>
      </c>
      <c r="AM985" s="26">
        <v>0</v>
      </c>
      <c r="AN985" s="26">
        <v>0</v>
      </c>
      <c r="AO985" s="26">
        <v>1</v>
      </c>
      <c r="AP985" s="26">
        <v>0</v>
      </c>
      <c r="AQ985" s="26">
        <v>0</v>
      </c>
      <c r="AR985">
        <v>0</v>
      </c>
      <c r="AS985">
        <v>1</v>
      </c>
      <c r="AT985">
        <v>0</v>
      </c>
      <c r="AU985">
        <v>1</v>
      </c>
    </row>
    <row r="986" spans="1:47" x14ac:dyDescent="0.25">
      <c r="A986" s="59">
        <v>41913</v>
      </c>
      <c r="B986" t="s">
        <v>321</v>
      </c>
      <c r="C986" t="s">
        <v>5</v>
      </c>
      <c r="D986" t="s">
        <v>588</v>
      </c>
      <c r="E986" t="s">
        <v>329</v>
      </c>
      <c r="F986" t="s">
        <v>589</v>
      </c>
      <c r="G986">
        <v>4</v>
      </c>
      <c r="H986">
        <v>56</v>
      </c>
      <c r="I986">
        <v>23</v>
      </c>
      <c r="J986">
        <v>16.63</v>
      </c>
      <c r="K986">
        <v>2624</v>
      </c>
      <c r="L986">
        <v>0</v>
      </c>
      <c r="M986">
        <v>0</v>
      </c>
      <c r="N986">
        <v>2624</v>
      </c>
      <c r="O986">
        <v>40</v>
      </c>
      <c r="P986">
        <v>1.52</v>
      </c>
      <c r="Q986">
        <v>907</v>
      </c>
      <c r="R986">
        <v>900</v>
      </c>
      <c r="S986">
        <v>0</v>
      </c>
      <c r="T986">
        <v>0</v>
      </c>
      <c r="U986">
        <v>99.23</v>
      </c>
      <c r="V986">
        <v>97.72</v>
      </c>
      <c r="W986">
        <v>900</v>
      </c>
      <c r="X986">
        <v>8</v>
      </c>
      <c r="Y986">
        <v>0.89</v>
      </c>
      <c r="Z986">
        <v>126</v>
      </c>
      <c r="AA986">
        <v>126</v>
      </c>
      <c r="AB986">
        <v>100</v>
      </c>
      <c r="AC986">
        <v>127</v>
      </c>
      <c r="AD986">
        <v>124</v>
      </c>
      <c r="AE986">
        <v>97.64</v>
      </c>
      <c r="AF986">
        <v>12.51</v>
      </c>
      <c r="AG986">
        <v>10.25</v>
      </c>
      <c r="AH986">
        <v>75.209999999999994</v>
      </c>
      <c r="AI986">
        <v>81.94</v>
      </c>
      <c r="AJ986" s="31">
        <f t="shared" ca="1" si="16"/>
        <v>3</v>
      </c>
      <c r="AK986" s="32">
        <v>0.89086859688195985</v>
      </c>
      <c r="AL986" s="33">
        <v>20.679600000000008</v>
      </c>
      <c r="AM986" s="26">
        <v>0</v>
      </c>
      <c r="AN986" s="26">
        <v>0</v>
      </c>
      <c r="AO986" s="26">
        <v>1</v>
      </c>
      <c r="AP986" s="26">
        <v>0</v>
      </c>
      <c r="AQ986" s="26">
        <v>0</v>
      </c>
      <c r="AR986">
        <v>0</v>
      </c>
      <c r="AS986">
        <v>1</v>
      </c>
      <c r="AT986">
        <v>0</v>
      </c>
      <c r="AU986">
        <v>6</v>
      </c>
    </row>
    <row r="987" spans="1:47" x14ac:dyDescent="0.25">
      <c r="A987" s="59">
        <v>41913</v>
      </c>
      <c r="B987" t="s">
        <v>321</v>
      </c>
      <c r="C987" t="s">
        <v>5</v>
      </c>
      <c r="D987" t="s">
        <v>1358</v>
      </c>
      <c r="E987" t="s">
        <v>329</v>
      </c>
      <c r="F987" t="s">
        <v>1359</v>
      </c>
      <c r="G987">
        <v>2</v>
      </c>
      <c r="H987">
        <v>24</v>
      </c>
      <c r="I987">
        <v>11</v>
      </c>
      <c r="J987">
        <v>6.6150000000000002</v>
      </c>
      <c r="K987">
        <v>940</v>
      </c>
      <c r="L987">
        <v>0</v>
      </c>
      <c r="M987">
        <v>0</v>
      </c>
      <c r="N987">
        <v>940</v>
      </c>
      <c r="O987">
        <v>0</v>
      </c>
      <c r="P987">
        <v>0</v>
      </c>
      <c r="Q987">
        <v>419</v>
      </c>
      <c r="R987">
        <v>399</v>
      </c>
      <c r="S987">
        <v>0</v>
      </c>
      <c r="T987">
        <v>0</v>
      </c>
      <c r="U987">
        <v>95.23</v>
      </c>
      <c r="V987">
        <v>95.23</v>
      </c>
      <c r="W987">
        <v>399</v>
      </c>
      <c r="X987">
        <v>1</v>
      </c>
      <c r="Y987">
        <v>0.25</v>
      </c>
      <c r="Z987">
        <v>224</v>
      </c>
      <c r="AA987">
        <v>217</v>
      </c>
      <c r="AB987">
        <v>96.88</v>
      </c>
      <c r="AC987">
        <v>222</v>
      </c>
      <c r="AD987">
        <v>216</v>
      </c>
      <c r="AE987">
        <v>97.3</v>
      </c>
      <c r="AF987">
        <v>4.12</v>
      </c>
      <c r="AG987">
        <v>0.33</v>
      </c>
      <c r="AH987">
        <v>62.24</v>
      </c>
      <c r="AI987">
        <v>7.97</v>
      </c>
      <c r="AJ987" s="31">
        <f t="shared" ca="1" si="16"/>
        <v>3</v>
      </c>
      <c r="AK987" s="32">
        <v>0.25125628140703515</v>
      </c>
      <c r="AL987" s="33">
        <v>19.986299999999982</v>
      </c>
      <c r="AM987" s="26">
        <v>0</v>
      </c>
      <c r="AN987" s="26">
        <v>0</v>
      </c>
      <c r="AO987" s="26">
        <v>1</v>
      </c>
      <c r="AP987" s="26">
        <v>0</v>
      </c>
      <c r="AQ987" s="26">
        <v>0</v>
      </c>
      <c r="AR987">
        <v>0</v>
      </c>
      <c r="AS987">
        <v>1</v>
      </c>
      <c r="AT987">
        <v>0</v>
      </c>
      <c r="AU987">
        <v>4</v>
      </c>
    </row>
    <row r="988" spans="1:47" x14ac:dyDescent="0.25">
      <c r="A988" s="59">
        <v>41913</v>
      </c>
      <c r="B988" t="s">
        <v>321</v>
      </c>
      <c r="C988" t="s">
        <v>5</v>
      </c>
      <c r="D988" t="s">
        <v>10643</v>
      </c>
      <c r="E988" t="s">
        <v>329</v>
      </c>
      <c r="F988" t="s">
        <v>8596</v>
      </c>
      <c r="G988">
        <v>4</v>
      </c>
      <c r="H988">
        <v>56</v>
      </c>
      <c r="I988">
        <v>23</v>
      </c>
      <c r="J988">
        <v>16.63</v>
      </c>
      <c r="K988">
        <v>8434</v>
      </c>
      <c r="L988">
        <v>125</v>
      </c>
      <c r="M988">
        <v>1.48</v>
      </c>
      <c r="N988">
        <v>8207</v>
      </c>
      <c r="O988">
        <v>49</v>
      </c>
      <c r="P988">
        <v>0.6</v>
      </c>
      <c r="Q988">
        <v>2513</v>
      </c>
      <c r="R988">
        <v>2389</v>
      </c>
      <c r="S988">
        <v>5</v>
      </c>
      <c r="T988">
        <v>0.2</v>
      </c>
      <c r="U988">
        <v>95.07</v>
      </c>
      <c r="V988">
        <v>94.5</v>
      </c>
      <c r="W988">
        <v>2389</v>
      </c>
      <c r="X988">
        <v>102</v>
      </c>
      <c r="Y988">
        <v>4.2699999999999996</v>
      </c>
      <c r="Z988">
        <v>1899</v>
      </c>
      <c r="AA988">
        <v>1857</v>
      </c>
      <c r="AB988">
        <v>97.79</v>
      </c>
      <c r="AC988">
        <v>1942</v>
      </c>
      <c r="AD988">
        <v>1837</v>
      </c>
      <c r="AE988">
        <v>94.59</v>
      </c>
      <c r="AF988">
        <v>37.71</v>
      </c>
      <c r="AG988">
        <v>37.53</v>
      </c>
      <c r="AH988">
        <v>226.78</v>
      </c>
      <c r="AI988">
        <v>99.51</v>
      </c>
      <c r="AJ988" s="31">
        <f t="shared" ca="1" si="16"/>
        <v>3</v>
      </c>
      <c r="AK988" s="32">
        <v>4.3056141831996619</v>
      </c>
      <c r="AL988" s="33">
        <v>138.215</v>
      </c>
      <c r="AM988" s="26">
        <v>0</v>
      </c>
      <c r="AN988" s="26">
        <v>1</v>
      </c>
      <c r="AO988" s="26">
        <v>3</v>
      </c>
      <c r="AP988" s="26">
        <v>0</v>
      </c>
      <c r="AQ988" s="26">
        <v>3</v>
      </c>
      <c r="AR988">
        <v>1</v>
      </c>
      <c r="AS988">
        <v>1</v>
      </c>
      <c r="AT988">
        <v>3</v>
      </c>
      <c r="AU988">
        <v>7</v>
      </c>
    </row>
    <row r="989" spans="1:47" x14ac:dyDescent="0.25">
      <c r="A989" s="59">
        <v>41913</v>
      </c>
      <c r="B989" t="s">
        <v>321</v>
      </c>
      <c r="C989" t="s">
        <v>5</v>
      </c>
      <c r="D989" t="s">
        <v>10562</v>
      </c>
      <c r="E989" t="s">
        <v>329</v>
      </c>
      <c r="F989" t="s">
        <v>8612</v>
      </c>
      <c r="G989">
        <v>2</v>
      </c>
      <c r="H989">
        <v>24</v>
      </c>
      <c r="I989">
        <v>11</v>
      </c>
      <c r="J989">
        <v>6.6150000000000002</v>
      </c>
      <c r="K989">
        <v>1135</v>
      </c>
      <c r="L989">
        <v>0</v>
      </c>
      <c r="M989">
        <v>0</v>
      </c>
      <c r="N989">
        <v>1128</v>
      </c>
      <c r="O989">
        <v>0</v>
      </c>
      <c r="P989">
        <v>0</v>
      </c>
      <c r="Q989">
        <v>573</v>
      </c>
      <c r="R989">
        <v>552</v>
      </c>
      <c r="S989">
        <v>0</v>
      </c>
      <c r="T989">
        <v>0</v>
      </c>
      <c r="U989">
        <v>96.34</v>
      </c>
      <c r="V989">
        <v>96.34</v>
      </c>
      <c r="W989">
        <v>552</v>
      </c>
      <c r="X989">
        <v>2</v>
      </c>
      <c r="Y989">
        <v>0.36</v>
      </c>
      <c r="Z989">
        <v>344</v>
      </c>
      <c r="AA989">
        <v>335</v>
      </c>
      <c r="AB989">
        <v>97.38</v>
      </c>
      <c r="AC989">
        <v>375</v>
      </c>
      <c r="AD989">
        <v>369</v>
      </c>
      <c r="AE989">
        <v>98.4</v>
      </c>
      <c r="AF989">
        <v>6.54</v>
      </c>
      <c r="AG989">
        <v>5.46</v>
      </c>
      <c r="AH989">
        <v>98.81</v>
      </c>
      <c r="AI989">
        <v>83.51</v>
      </c>
      <c r="AJ989" s="31">
        <f t="shared" ca="1" si="16"/>
        <v>3</v>
      </c>
      <c r="AK989" s="32">
        <v>0.34129692832764508</v>
      </c>
      <c r="AL989" s="33">
        <v>20.97179999999998</v>
      </c>
      <c r="AM989" s="26">
        <v>0</v>
      </c>
      <c r="AN989" s="26">
        <v>0</v>
      </c>
      <c r="AO989" s="26">
        <v>1</v>
      </c>
      <c r="AP989" s="26">
        <v>0</v>
      </c>
      <c r="AQ989" s="26">
        <v>0</v>
      </c>
      <c r="AR989">
        <v>0</v>
      </c>
      <c r="AS989">
        <v>1</v>
      </c>
      <c r="AT989">
        <v>0</v>
      </c>
      <c r="AU989">
        <v>1</v>
      </c>
    </row>
    <row r="990" spans="1:47" x14ac:dyDescent="0.25">
      <c r="A990" s="59">
        <v>41913</v>
      </c>
      <c r="B990" t="s">
        <v>321</v>
      </c>
      <c r="C990" t="s">
        <v>5</v>
      </c>
      <c r="D990" t="s">
        <v>10562</v>
      </c>
      <c r="E990" t="s">
        <v>329</v>
      </c>
      <c r="F990" t="s">
        <v>8616</v>
      </c>
      <c r="G990">
        <v>2</v>
      </c>
      <c r="H990">
        <v>24</v>
      </c>
      <c r="I990">
        <v>11</v>
      </c>
      <c r="J990">
        <v>6.6150000000000002</v>
      </c>
      <c r="K990">
        <v>3770</v>
      </c>
      <c r="L990">
        <v>0</v>
      </c>
      <c r="M990">
        <v>0</v>
      </c>
      <c r="N990">
        <v>3770</v>
      </c>
      <c r="O990">
        <v>2</v>
      </c>
      <c r="P990">
        <v>0.05</v>
      </c>
      <c r="Q990">
        <v>1655</v>
      </c>
      <c r="R990">
        <v>1618</v>
      </c>
      <c r="S990">
        <v>17</v>
      </c>
      <c r="T990">
        <v>1.03</v>
      </c>
      <c r="U990">
        <v>97.76</v>
      </c>
      <c r="V990">
        <v>97.71</v>
      </c>
      <c r="W990">
        <v>1618</v>
      </c>
      <c r="X990">
        <v>5</v>
      </c>
      <c r="Y990">
        <v>0.31</v>
      </c>
      <c r="Z990">
        <v>1051</v>
      </c>
      <c r="AA990">
        <v>987</v>
      </c>
      <c r="AB990">
        <v>93.91</v>
      </c>
      <c r="AC990">
        <v>858</v>
      </c>
      <c r="AD990">
        <v>843</v>
      </c>
      <c r="AE990">
        <v>98.25</v>
      </c>
      <c r="AF990">
        <v>19.190000000000001</v>
      </c>
      <c r="AG990">
        <v>18.97</v>
      </c>
      <c r="AH990">
        <v>290.04000000000002</v>
      </c>
      <c r="AI990">
        <v>98.86</v>
      </c>
      <c r="AJ990" s="31">
        <f t="shared" ca="1" si="16"/>
        <v>3</v>
      </c>
      <c r="AK990" s="32">
        <v>0.33921302578018997</v>
      </c>
      <c r="AL990" s="33">
        <v>37.899500000000103</v>
      </c>
      <c r="AM990" s="26">
        <v>0</v>
      </c>
      <c r="AN990" s="26">
        <v>0</v>
      </c>
      <c r="AO990" s="26">
        <v>1</v>
      </c>
      <c r="AP990" s="26">
        <v>0</v>
      </c>
      <c r="AQ990" s="26">
        <v>0</v>
      </c>
      <c r="AR990">
        <v>0</v>
      </c>
      <c r="AS990">
        <v>1</v>
      </c>
      <c r="AT990">
        <v>0</v>
      </c>
      <c r="AU990">
        <v>1</v>
      </c>
    </row>
    <row r="991" spans="1:47" x14ac:dyDescent="0.25">
      <c r="A991" s="59">
        <v>41913</v>
      </c>
      <c r="B991" t="s">
        <v>321</v>
      </c>
      <c r="C991" t="s">
        <v>5</v>
      </c>
      <c r="D991" t="s">
        <v>688</v>
      </c>
      <c r="E991" t="s">
        <v>329</v>
      </c>
      <c r="F991" t="s">
        <v>689</v>
      </c>
      <c r="G991">
        <v>4</v>
      </c>
      <c r="H991">
        <v>56</v>
      </c>
      <c r="I991">
        <v>23</v>
      </c>
      <c r="J991">
        <v>16.63</v>
      </c>
      <c r="K991">
        <v>1555</v>
      </c>
      <c r="L991">
        <v>0</v>
      </c>
      <c r="M991">
        <v>0</v>
      </c>
      <c r="N991">
        <v>1530</v>
      </c>
      <c r="O991">
        <v>1</v>
      </c>
      <c r="P991">
        <v>7.0000000000000007E-2</v>
      </c>
      <c r="Q991">
        <v>808</v>
      </c>
      <c r="R991">
        <v>786</v>
      </c>
      <c r="S991">
        <v>0</v>
      </c>
      <c r="T991">
        <v>0</v>
      </c>
      <c r="U991">
        <v>97.28</v>
      </c>
      <c r="V991">
        <v>97.21</v>
      </c>
      <c r="W991">
        <v>786</v>
      </c>
      <c r="X991">
        <v>1</v>
      </c>
      <c r="Y991">
        <v>0.13</v>
      </c>
      <c r="Z991">
        <v>419</v>
      </c>
      <c r="AA991">
        <v>400</v>
      </c>
      <c r="AB991">
        <v>95.47</v>
      </c>
      <c r="AC991">
        <v>389</v>
      </c>
      <c r="AD991">
        <v>383</v>
      </c>
      <c r="AE991">
        <v>98.46</v>
      </c>
      <c r="AF991">
        <v>10.8</v>
      </c>
      <c r="AG991">
        <v>1.17</v>
      </c>
      <c r="AH991">
        <v>64.92</v>
      </c>
      <c r="AI991">
        <v>10.82</v>
      </c>
      <c r="AJ991" s="31">
        <f t="shared" ca="1" si="16"/>
        <v>3</v>
      </c>
      <c r="AK991" s="32">
        <v>0.13003901170351106</v>
      </c>
      <c r="AL991" s="33">
        <v>22.543200000000052</v>
      </c>
      <c r="AM991" s="26">
        <v>0</v>
      </c>
      <c r="AN991" s="26">
        <v>0</v>
      </c>
      <c r="AO991" s="26">
        <v>1</v>
      </c>
      <c r="AP991" s="26">
        <v>0</v>
      </c>
      <c r="AQ991" s="26">
        <v>0</v>
      </c>
      <c r="AR991">
        <v>0</v>
      </c>
      <c r="AS991">
        <v>1</v>
      </c>
      <c r="AT991">
        <v>0</v>
      </c>
      <c r="AU991">
        <v>6</v>
      </c>
    </row>
    <row r="992" spans="1:47" x14ac:dyDescent="0.25">
      <c r="A992" s="59">
        <v>41913</v>
      </c>
      <c r="B992" t="s">
        <v>321</v>
      </c>
      <c r="C992" t="s">
        <v>7</v>
      </c>
      <c r="D992" t="s">
        <v>744</v>
      </c>
      <c r="E992" t="s">
        <v>342</v>
      </c>
      <c r="F992" t="s">
        <v>745</v>
      </c>
      <c r="G992">
        <v>4</v>
      </c>
      <c r="H992">
        <v>56</v>
      </c>
      <c r="I992">
        <v>23</v>
      </c>
      <c r="J992">
        <v>16.63</v>
      </c>
      <c r="K992">
        <v>1493</v>
      </c>
      <c r="L992">
        <v>0</v>
      </c>
      <c r="M992">
        <v>0</v>
      </c>
      <c r="N992">
        <v>1493</v>
      </c>
      <c r="O992">
        <v>4</v>
      </c>
      <c r="P992">
        <v>0.27</v>
      </c>
      <c r="Q992">
        <v>482</v>
      </c>
      <c r="R992">
        <v>472</v>
      </c>
      <c r="S992">
        <v>0</v>
      </c>
      <c r="T992">
        <v>0</v>
      </c>
      <c r="U992">
        <v>97.93</v>
      </c>
      <c r="V992">
        <v>97.66</v>
      </c>
      <c r="W992">
        <v>472</v>
      </c>
      <c r="X992">
        <v>2</v>
      </c>
      <c r="Y992">
        <v>0.42</v>
      </c>
      <c r="Z992">
        <v>717</v>
      </c>
      <c r="AA992">
        <v>704</v>
      </c>
      <c r="AB992">
        <v>98.19</v>
      </c>
      <c r="AC992">
        <v>566</v>
      </c>
      <c r="AD992">
        <v>525</v>
      </c>
      <c r="AE992">
        <v>92.76</v>
      </c>
      <c r="AF992">
        <v>4.01</v>
      </c>
      <c r="AG992">
        <v>0.44</v>
      </c>
      <c r="AH992">
        <v>24.1</v>
      </c>
      <c r="AI992">
        <v>10.88</v>
      </c>
      <c r="AJ992" s="31">
        <f t="shared" ca="1" si="16"/>
        <v>3</v>
      </c>
      <c r="AK992" s="32">
        <v>0.68259385665529015</v>
      </c>
      <c r="AL992" s="33">
        <v>11.278800000000016</v>
      </c>
      <c r="AM992" s="26">
        <v>0</v>
      </c>
      <c r="AN992" s="26">
        <v>0</v>
      </c>
      <c r="AO992" s="26">
        <v>1</v>
      </c>
      <c r="AP992" s="26">
        <v>0</v>
      </c>
      <c r="AQ992" s="26">
        <v>0</v>
      </c>
      <c r="AR992">
        <v>0</v>
      </c>
      <c r="AS992">
        <v>1</v>
      </c>
      <c r="AT992">
        <v>0</v>
      </c>
      <c r="AU992">
        <v>6</v>
      </c>
    </row>
    <row r="993" spans="1:47" x14ac:dyDescent="0.25">
      <c r="A993" s="59">
        <v>41913</v>
      </c>
      <c r="B993" t="s">
        <v>321</v>
      </c>
      <c r="C993" t="s">
        <v>7</v>
      </c>
      <c r="D993" t="s">
        <v>656</v>
      </c>
      <c r="E993" t="s">
        <v>342</v>
      </c>
      <c r="F993" t="s">
        <v>657</v>
      </c>
      <c r="G993">
        <v>4</v>
      </c>
      <c r="H993">
        <v>56</v>
      </c>
      <c r="I993">
        <v>23</v>
      </c>
      <c r="J993">
        <v>16.63</v>
      </c>
      <c r="K993">
        <v>6127</v>
      </c>
      <c r="L993">
        <v>0</v>
      </c>
      <c r="M993">
        <v>0</v>
      </c>
      <c r="N993">
        <v>6127</v>
      </c>
      <c r="O993">
        <v>43</v>
      </c>
      <c r="P993">
        <v>0.7</v>
      </c>
      <c r="Q993">
        <v>1485</v>
      </c>
      <c r="R993">
        <v>1457</v>
      </c>
      <c r="S993">
        <v>0</v>
      </c>
      <c r="T993">
        <v>0</v>
      </c>
      <c r="U993">
        <v>98.11</v>
      </c>
      <c r="V993">
        <v>97.43</v>
      </c>
      <c r="W993">
        <v>1457</v>
      </c>
      <c r="X993">
        <v>6</v>
      </c>
      <c r="Y993">
        <v>0.41</v>
      </c>
      <c r="Z993">
        <v>2672</v>
      </c>
      <c r="AA993">
        <v>2635</v>
      </c>
      <c r="AB993">
        <v>98.62</v>
      </c>
      <c r="AC993">
        <v>2572</v>
      </c>
      <c r="AD993">
        <v>2427</v>
      </c>
      <c r="AE993">
        <v>94.36</v>
      </c>
      <c r="AF993">
        <v>19.86</v>
      </c>
      <c r="AG993">
        <v>19.55</v>
      </c>
      <c r="AH993">
        <v>119.42</v>
      </c>
      <c r="AI993">
        <v>98.46</v>
      </c>
      <c r="AJ993" s="31">
        <f t="shared" ca="1" si="16"/>
        <v>3</v>
      </c>
      <c r="AK993" s="32">
        <v>0.48038430744595673</v>
      </c>
      <c r="AL993" s="33">
        <v>38.164499999999897</v>
      </c>
      <c r="AM993" s="26">
        <v>0</v>
      </c>
      <c r="AN993" s="26">
        <v>0</v>
      </c>
      <c r="AO993" s="26">
        <v>1</v>
      </c>
      <c r="AP993" s="26">
        <v>0</v>
      </c>
      <c r="AQ993" s="26">
        <v>0</v>
      </c>
      <c r="AR993">
        <v>0</v>
      </c>
      <c r="AS993">
        <v>1</v>
      </c>
      <c r="AT993">
        <v>0</v>
      </c>
      <c r="AU993">
        <v>3</v>
      </c>
    </row>
    <row r="994" spans="1:47" x14ac:dyDescent="0.25">
      <c r="A994" s="59">
        <v>41913</v>
      </c>
      <c r="B994" t="s">
        <v>321</v>
      </c>
      <c r="C994" t="s">
        <v>7</v>
      </c>
      <c r="D994" t="s">
        <v>656</v>
      </c>
      <c r="E994" t="s">
        <v>342</v>
      </c>
      <c r="F994" t="s">
        <v>1283</v>
      </c>
      <c r="G994">
        <v>4</v>
      </c>
      <c r="H994">
        <v>56</v>
      </c>
      <c r="I994">
        <v>23</v>
      </c>
      <c r="J994">
        <v>16.63</v>
      </c>
      <c r="K994">
        <v>7275</v>
      </c>
      <c r="L994">
        <v>0</v>
      </c>
      <c r="M994">
        <v>0</v>
      </c>
      <c r="N994">
        <v>7275</v>
      </c>
      <c r="O994">
        <v>22</v>
      </c>
      <c r="P994">
        <v>0.3</v>
      </c>
      <c r="Q994">
        <v>1761</v>
      </c>
      <c r="R994">
        <v>1727</v>
      </c>
      <c r="S994">
        <v>0</v>
      </c>
      <c r="T994">
        <v>0</v>
      </c>
      <c r="U994">
        <v>98.07</v>
      </c>
      <c r="V994">
        <v>97.77</v>
      </c>
      <c r="W994">
        <v>1727</v>
      </c>
      <c r="X994">
        <v>6</v>
      </c>
      <c r="Y994">
        <v>0.35</v>
      </c>
      <c r="Z994">
        <v>4613</v>
      </c>
      <c r="AA994">
        <v>4512</v>
      </c>
      <c r="AB994">
        <v>97.81</v>
      </c>
      <c r="AC994">
        <v>4322</v>
      </c>
      <c r="AD994">
        <v>4175</v>
      </c>
      <c r="AE994">
        <v>96.6</v>
      </c>
      <c r="AF994">
        <v>21.27</v>
      </c>
      <c r="AG994">
        <v>21.14</v>
      </c>
      <c r="AH994">
        <v>127.9</v>
      </c>
      <c r="AI994">
        <v>99.38</v>
      </c>
      <c r="AJ994" s="31">
        <f t="shared" ca="1" si="16"/>
        <v>3</v>
      </c>
      <c r="AK994" s="32">
        <v>0.43165467625899279</v>
      </c>
      <c r="AL994" s="33">
        <v>39.27030000000007</v>
      </c>
      <c r="AM994" s="26">
        <v>0</v>
      </c>
      <c r="AN994" s="26">
        <v>0</v>
      </c>
      <c r="AO994" s="26">
        <v>1</v>
      </c>
      <c r="AP994" s="26">
        <v>0</v>
      </c>
      <c r="AQ994" s="26">
        <v>0</v>
      </c>
      <c r="AR994">
        <v>0</v>
      </c>
      <c r="AS994">
        <v>1</v>
      </c>
      <c r="AT994">
        <v>0</v>
      </c>
      <c r="AU994">
        <v>1</v>
      </c>
    </row>
    <row r="995" spans="1:47" x14ac:dyDescent="0.25">
      <c r="A995" s="59">
        <v>41913</v>
      </c>
      <c r="B995" t="s">
        <v>321</v>
      </c>
      <c r="C995" t="s">
        <v>7</v>
      </c>
      <c r="D995" t="s">
        <v>760</v>
      </c>
      <c r="E995" t="s">
        <v>342</v>
      </c>
      <c r="F995" t="s">
        <v>761</v>
      </c>
      <c r="G995">
        <v>4</v>
      </c>
      <c r="H995">
        <v>56</v>
      </c>
      <c r="I995">
        <v>23</v>
      </c>
      <c r="J995">
        <v>16.63</v>
      </c>
      <c r="K995">
        <v>5959</v>
      </c>
      <c r="L995">
        <v>119</v>
      </c>
      <c r="M995">
        <v>2</v>
      </c>
      <c r="N995">
        <v>5840</v>
      </c>
      <c r="O995">
        <v>12</v>
      </c>
      <c r="P995">
        <v>0.21</v>
      </c>
      <c r="Q995">
        <v>2438</v>
      </c>
      <c r="R995">
        <v>2375</v>
      </c>
      <c r="S995">
        <v>0</v>
      </c>
      <c r="T995">
        <v>0</v>
      </c>
      <c r="U995">
        <v>97.42</v>
      </c>
      <c r="V995">
        <v>97.22</v>
      </c>
      <c r="W995">
        <v>2375</v>
      </c>
      <c r="X995">
        <v>22</v>
      </c>
      <c r="Y995">
        <v>0.93</v>
      </c>
      <c r="Z995">
        <v>4090</v>
      </c>
      <c r="AA995">
        <v>3999</v>
      </c>
      <c r="AB995">
        <v>97.78</v>
      </c>
      <c r="AC995">
        <v>2785</v>
      </c>
      <c r="AD995">
        <v>2516</v>
      </c>
      <c r="AE995">
        <v>90.34</v>
      </c>
      <c r="AF995">
        <v>13.11</v>
      </c>
      <c r="AG995">
        <v>13.11</v>
      </c>
      <c r="AH995">
        <v>78.86</v>
      </c>
      <c r="AI995">
        <v>99.93</v>
      </c>
      <c r="AJ995" s="31">
        <f t="shared" ca="1" si="16"/>
        <v>3</v>
      </c>
      <c r="AK995" s="32">
        <v>2.4663677130044843</v>
      </c>
      <c r="AL995" s="33">
        <v>67.776400000000024</v>
      </c>
      <c r="AM995" s="26">
        <v>0</v>
      </c>
      <c r="AN995" s="26">
        <v>0</v>
      </c>
      <c r="AO995" s="26">
        <v>2</v>
      </c>
      <c r="AP995" s="26">
        <v>0</v>
      </c>
      <c r="AQ995" s="26">
        <v>0</v>
      </c>
      <c r="AR995">
        <v>1</v>
      </c>
      <c r="AS995">
        <v>1</v>
      </c>
      <c r="AT995">
        <v>2</v>
      </c>
      <c r="AU995">
        <v>6</v>
      </c>
    </row>
    <row r="996" spans="1:47" x14ac:dyDescent="0.25">
      <c r="A996" s="59">
        <v>41913</v>
      </c>
      <c r="B996" t="s">
        <v>321</v>
      </c>
      <c r="C996" t="s">
        <v>7</v>
      </c>
      <c r="D996" t="s">
        <v>746</v>
      </c>
      <c r="E996" t="s">
        <v>342</v>
      </c>
      <c r="F996" t="s">
        <v>8804</v>
      </c>
      <c r="G996">
        <v>2</v>
      </c>
      <c r="H996">
        <v>24</v>
      </c>
      <c r="I996">
        <v>11</v>
      </c>
      <c r="J996">
        <v>6.6150000000000002</v>
      </c>
      <c r="K996">
        <v>2970</v>
      </c>
      <c r="L996">
        <v>23</v>
      </c>
      <c r="M996">
        <v>0.77</v>
      </c>
      <c r="N996">
        <v>2947</v>
      </c>
      <c r="O996">
        <v>8</v>
      </c>
      <c r="P996">
        <v>0.27</v>
      </c>
      <c r="Q996">
        <v>1260</v>
      </c>
      <c r="R996">
        <v>1229</v>
      </c>
      <c r="S996">
        <v>6</v>
      </c>
      <c r="T996">
        <v>0.48</v>
      </c>
      <c r="U996">
        <v>97.54</v>
      </c>
      <c r="V996">
        <v>97.27</v>
      </c>
      <c r="W996">
        <v>1229</v>
      </c>
      <c r="X996">
        <v>7</v>
      </c>
      <c r="Y996">
        <v>0.56999999999999995</v>
      </c>
      <c r="Z996">
        <v>1952</v>
      </c>
      <c r="AA996">
        <v>1883</v>
      </c>
      <c r="AB996">
        <v>96.47</v>
      </c>
      <c r="AC996">
        <v>1287</v>
      </c>
      <c r="AD996">
        <v>1203</v>
      </c>
      <c r="AE996">
        <v>93.47</v>
      </c>
      <c r="AF996">
        <v>6.24</v>
      </c>
      <c r="AG996">
        <v>5.89</v>
      </c>
      <c r="AH996">
        <v>94.27</v>
      </c>
      <c r="AI996">
        <v>94.44</v>
      </c>
      <c r="AJ996" s="31">
        <f t="shared" ca="1" si="16"/>
        <v>3</v>
      </c>
      <c r="AK996" s="32">
        <v>1.2750455373406193</v>
      </c>
      <c r="AL996" s="33">
        <v>34.398000000000053</v>
      </c>
      <c r="AM996" s="26">
        <v>0</v>
      </c>
      <c r="AN996" s="26">
        <v>0</v>
      </c>
      <c r="AO996" s="26">
        <v>1</v>
      </c>
      <c r="AP996" s="26">
        <v>0</v>
      </c>
      <c r="AQ996" s="26">
        <v>0</v>
      </c>
      <c r="AR996">
        <v>0</v>
      </c>
      <c r="AS996">
        <v>1</v>
      </c>
      <c r="AT996">
        <v>1</v>
      </c>
      <c r="AU996">
        <v>6</v>
      </c>
    </row>
    <row r="997" spans="1:47" x14ac:dyDescent="0.25">
      <c r="A997" s="59">
        <v>41913</v>
      </c>
      <c r="B997" t="s">
        <v>321</v>
      </c>
      <c r="C997" t="s">
        <v>7</v>
      </c>
      <c r="D997" t="s">
        <v>10952</v>
      </c>
      <c r="E997" t="s">
        <v>342</v>
      </c>
      <c r="F997" t="s">
        <v>690</v>
      </c>
      <c r="G997">
        <v>4</v>
      </c>
      <c r="H997">
        <v>56</v>
      </c>
      <c r="I997">
        <v>23</v>
      </c>
      <c r="J997">
        <v>16.63</v>
      </c>
      <c r="K997">
        <v>6951</v>
      </c>
      <c r="L997">
        <v>0</v>
      </c>
      <c r="M997">
        <v>0</v>
      </c>
      <c r="N997">
        <v>6950</v>
      </c>
      <c r="O997">
        <v>1</v>
      </c>
      <c r="P997">
        <v>0.01</v>
      </c>
      <c r="Q997">
        <v>3751</v>
      </c>
      <c r="R997">
        <v>3630</v>
      </c>
      <c r="S997">
        <v>103</v>
      </c>
      <c r="T997">
        <v>2.75</v>
      </c>
      <c r="U997">
        <v>96.77</v>
      </c>
      <c r="V997">
        <v>96.76</v>
      </c>
      <c r="W997">
        <v>3630</v>
      </c>
      <c r="X997">
        <v>0</v>
      </c>
      <c r="Y997">
        <v>0</v>
      </c>
      <c r="Z997">
        <v>1753</v>
      </c>
      <c r="AA997">
        <v>1747</v>
      </c>
      <c r="AB997">
        <v>99.66</v>
      </c>
      <c r="AC997">
        <v>1024</v>
      </c>
      <c r="AD997">
        <v>1023</v>
      </c>
      <c r="AE997">
        <v>99.9</v>
      </c>
      <c r="AF997">
        <v>45.47</v>
      </c>
      <c r="AG997">
        <v>45.4</v>
      </c>
      <c r="AH997">
        <v>273.45</v>
      </c>
      <c r="AI997">
        <v>99.84</v>
      </c>
      <c r="AJ997" s="31">
        <f t="shared" ca="1" si="16"/>
        <v>3</v>
      </c>
      <c r="AK997" s="32">
        <v>0</v>
      </c>
      <c r="AL997" s="33">
        <v>121.53239999999981</v>
      </c>
      <c r="AM997" s="26">
        <v>0</v>
      </c>
      <c r="AN997" s="26">
        <v>0</v>
      </c>
      <c r="AO997" s="26">
        <v>1</v>
      </c>
      <c r="AP997" s="26">
        <v>0</v>
      </c>
      <c r="AQ997" s="26">
        <v>0</v>
      </c>
      <c r="AR997">
        <v>0</v>
      </c>
      <c r="AS997">
        <v>1</v>
      </c>
      <c r="AT997">
        <v>0</v>
      </c>
      <c r="AU997">
        <v>3</v>
      </c>
    </row>
    <row r="998" spans="1:47" x14ac:dyDescent="0.25">
      <c r="A998" s="59">
        <v>41913</v>
      </c>
      <c r="B998" t="s">
        <v>321</v>
      </c>
      <c r="C998" t="s">
        <v>7</v>
      </c>
      <c r="D998" t="s">
        <v>10952</v>
      </c>
      <c r="E998" t="s">
        <v>342</v>
      </c>
      <c r="F998" t="s">
        <v>691</v>
      </c>
      <c r="G998">
        <v>4</v>
      </c>
      <c r="H998">
        <v>56</v>
      </c>
      <c r="I998">
        <v>23</v>
      </c>
      <c r="J998">
        <v>16.63</v>
      </c>
      <c r="K998">
        <v>6064</v>
      </c>
      <c r="L998">
        <v>0</v>
      </c>
      <c r="M998">
        <v>0</v>
      </c>
      <c r="N998">
        <v>6064</v>
      </c>
      <c r="O998">
        <v>1</v>
      </c>
      <c r="P998">
        <v>0.02</v>
      </c>
      <c r="Q998">
        <v>3208</v>
      </c>
      <c r="R998">
        <v>2923</v>
      </c>
      <c r="S998">
        <v>258</v>
      </c>
      <c r="T998">
        <v>8.0399999999999991</v>
      </c>
      <c r="U998">
        <v>91.12</v>
      </c>
      <c r="V998">
        <v>91.1</v>
      </c>
      <c r="W998">
        <v>2923</v>
      </c>
      <c r="X998">
        <v>7</v>
      </c>
      <c r="Y998">
        <v>0.24</v>
      </c>
      <c r="Z998">
        <v>370</v>
      </c>
      <c r="AA998">
        <v>368</v>
      </c>
      <c r="AB998">
        <v>99.46</v>
      </c>
      <c r="AC998">
        <v>286</v>
      </c>
      <c r="AD998">
        <v>285</v>
      </c>
      <c r="AE998">
        <v>99.65</v>
      </c>
      <c r="AF998">
        <v>45</v>
      </c>
      <c r="AG998">
        <v>44.94</v>
      </c>
      <c r="AH998">
        <v>270.60000000000002</v>
      </c>
      <c r="AI998">
        <v>99.87</v>
      </c>
      <c r="AJ998" s="31">
        <f t="shared" ca="1" si="16"/>
        <v>3</v>
      </c>
      <c r="AK998" s="32">
        <v>0.24647887323943662</v>
      </c>
      <c r="AL998" s="33">
        <v>285.51200000000017</v>
      </c>
      <c r="AM998" s="26">
        <v>0</v>
      </c>
      <c r="AN998" s="26">
        <v>1</v>
      </c>
      <c r="AO998" s="26">
        <v>2</v>
      </c>
      <c r="AP998" s="26">
        <v>0</v>
      </c>
      <c r="AQ998" s="26">
        <v>3</v>
      </c>
      <c r="AR998">
        <v>0</v>
      </c>
      <c r="AS998">
        <v>1</v>
      </c>
      <c r="AT998">
        <v>0</v>
      </c>
      <c r="AU998">
        <v>4</v>
      </c>
    </row>
    <row r="999" spans="1:47" x14ac:dyDescent="0.25">
      <c r="A999" s="59">
        <v>41913</v>
      </c>
      <c r="B999" t="s">
        <v>321</v>
      </c>
      <c r="C999" t="s">
        <v>7</v>
      </c>
      <c r="D999" t="s">
        <v>397</v>
      </c>
      <c r="E999" t="s">
        <v>342</v>
      </c>
      <c r="F999" t="s">
        <v>398</v>
      </c>
      <c r="G999">
        <v>4</v>
      </c>
      <c r="H999">
        <v>56</v>
      </c>
      <c r="I999">
        <v>23</v>
      </c>
      <c r="J999">
        <v>16.63</v>
      </c>
      <c r="K999">
        <v>11541</v>
      </c>
      <c r="L999">
        <v>0</v>
      </c>
      <c r="M999">
        <v>0</v>
      </c>
      <c r="N999">
        <v>11541</v>
      </c>
      <c r="O999">
        <v>10</v>
      </c>
      <c r="P999">
        <v>0.09</v>
      </c>
      <c r="Q999">
        <v>3749</v>
      </c>
      <c r="R999">
        <v>3458</v>
      </c>
      <c r="S999">
        <v>255</v>
      </c>
      <c r="T999">
        <v>6.8</v>
      </c>
      <c r="U999">
        <v>92.24</v>
      </c>
      <c r="V999">
        <v>92.16</v>
      </c>
      <c r="W999">
        <v>3458</v>
      </c>
      <c r="X999">
        <v>6</v>
      </c>
      <c r="Y999">
        <v>0.17</v>
      </c>
      <c r="Z999">
        <v>1080</v>
      </c>
      <c r="AA999">
        <v>1012</v>
      </c>
      <c r="AB999">
        <v>93.7</v>
      </c>
      <c r="AC999">
        <v>502</v>
      </c>
      <c r="AD999">
        <v>500</v>
      </c>
      <c r="AE999">
        <v>99.6</v>
      </c>
      <c r="AF999">
        <v>44.51</v>
      </c>
      <c r="AG999">
        <v>43.86</v>
      </c>
      <c r="AH999">
        <v>267.68</v>
      </c>
      <c r="AI999">
        <v>98.53</v>
      </c>
      <c r="AJ999" s="31">
        <f t="shared" ca="1" si="16"/>
        <v>3</v>
      </c>
      <c r="AK999" s="32">
        <v>0.20366598778004072</v>
      </c>
      <c r="AL999" s="33">
        <v>293.92160000000013</v>
      </c>
      <c r="AM999" s="26">
        <v>0</v>
      </c>
      <c r="AN999" s="26">
        <v>1</v>
      </c>
      <c r="AO999" s="26">
        <v>2</v>
      </c>
      <c r="AP999" s="26">
        <v>0</v>
      </c>
      <c r="AQ999" s="26">
        <v>2</v>
      </c>
      <c r="AR999">
        <v>0</v>
      </c>
      <c r="AS999">
        <v>1</v>
      </c>
      <c r="AT999">
        <v>0</v>
      </c>
      <c r="AU999">
        <v>6</v>
      </c>
    </row>
    <row r="1000" spans="1:47" x14ac:dyDescent="0.25">
      <c r="A1000" s="59">
        <v>41913</v>
      </c>
      <c r="B1000" t="s">
        <v>321</v>
      </c>
      <c r="C1000" t="s">
        <v>7</v>
      </c>
      <c r="D1000" t="s">
        <v>11091</v>
      </c>
      <c r="E1000" t="s">
        <v>342</v>
      </c>
      <c r="F1000" t="s">
        <v>385</v>
      </c>
      <c r="G1000">
        <v>2</v>
      </c>
      <c r="H1000">
        <v>24</v>
      </c>
      <c r="I1000">
        <v>11</v>
      </c>
      <c r="J1000">
        <v>6.6150000000000002</v>
      </c>
      <c r="K1000">
        <v>2288</v>
      </c>
      <c r="L1000">
        <v>0</v>
      </c>
      <c r="M1000">
        <v>0</v>
      </c>
      <c r="N1000">
        <v>2271</v>
      </c>
      <c r="O1000">
        <v>1</v>
      </c>
      <c r="P1000">
        <v>0.04</v>
      </c>
      <c r="Q1000">
        <v>1138</v>
      </c>
      <c r="R1000">
        <v>1106</v>
      </c>
      <c r="S1000">
        <v>0</v>
      </c>
      <c r="T1000">
        <v>0</v>
      </c>
      <c r="U1000">
        <v>97.19</v>
      </c>
      <c r="V1000">
        <v>97.15</v>
      </c>
      <c r="W1000">
        <v>1106</v>
      </c>
      <c r="X1000">
        <v>1</v>
      </c>
      <c r="Y1000">
        <v>0.09</v>
      </c>
      <c r="Z1000">
        <v>501</v>
      </c>
      <c r="AA1000">
        <v>485</v>
      </c>
      <c r="AB1000">
        <v>96.81</v>
      </c>
      <c r="AC1000">
        <v>501</v>
      </c>
      <c r="AD1000">
        <v>493</v>
      </c>
      <c r="AE1000">
        <v>98.4</v>
      </c>
      <c r="AF1000">
        <v>13.82</v>
      </c>
      <c r="AG1000">
        <v>13.72</v>
      </c>
      <c r="AH1000">
        <v>208.89</v>
      </c>
      <c r="AI1000">
        <v>99.31</v>
      </c>
      <c r="AJ1000" s="31">
        <f t="shared" ca="1" si="16"/>
        <v>3</v>
      </c>
      <c r="AK1000" s="32">
        <v>8.9766606822262118E-2</v>
      </c>
      <c r="AL1000" s="33">
        <v>32.432999999999936</v>
      </c>
      <c r="AM1000" s="26">
        <v>0</v>
      </c>
      <c r="AN1000" s="26">
        <v>0</v>
      </c>
      <c r="AO1000" s="26">
        <v>1</v>
      </c>
      <c r="AP1000" s="26">
        <v>0</v>
      </c>
      <c r="AQ1000" s="26">
        <v>0</v>
      </c>
      <c r="AR1000">
        <v>0</v>
      </c>
      <c r="AS1000">
        <v>1</v>
      </c>
      <c r="AT1000">
        <v>0</v>
      </c>
      <c r="AU1000">
        <v>2</v>
      </c>
    </row>
    <row r="1001" spans="1:47" x14ac:dyDescent="0.25">
      <c r="A1001" s="59">
        <v>41913</v>
      </c>
      <c r="B1001" t="s">
        <v>321</v>
      </c>
      <c r="C1001" t="s">
        <v>7</v>
      </c>
      <c r="D1001" t="s">
        <v>419</v>
      </c>
      <c r="E1001" t="s">
        <v>342</v>
      </c>
      <c r="F1001" t="s">
        <v>607</v>
      </c>
      <c r="G1001">
        <v>3</v>
      </c>
      <c r="H1001">
        <v>40</v>
      </c>
      <c r="I1001">
        <v>17</v>
      </c>
      <c r="J1001">
        <v>11.49</v>
      </c>
      <c r="K1001">
        <v>1324</v>
      </c>
      <c r="L1001">
        <v>4</v>
      </c>
      <c r="M1001">
        <v>0.3</v>
      </c>
      <c r="N1001">
        <v>1320</v>
      </c>
      <c r="O1001">
        <v>0</v>
      </c>
      <c r="P1001">
        <v>0</v>
      </c>
      <c r="Q1001">
        <v>715</v>
      </c>
      <c r="R1001">
        <v>711</v>
      </c>
      <c r="S1001">
        <v>0</v>
      </c>
      <c r="T1001">
        <v>0</v>
      </c>
      <c r="U1001">
        <v>99.44</v>
      </c>
      <c r="V1001">
        <v>99.44</v>
      </c>
      <c r="W1001">
        <v>711</v>
      </c>
      <c r="X1001">
        <v>32</v>
      </c>
      <c r="Y1001">
        <v>4.5</v>
      </c>
      <c r="Z1001">
        <v>559</v>
      </c>
      <c r="AA1001">
        <v>529</v>
      </c>
      <c r="AB1001">
        <v>94.63</v>
      </c>
      <c r="AC1001">
        <v>623</v>
      </c>
      <c r="AD1001">
        <v>593</v>
      </c>
      <c r="AE1001">
        <v>95.18</v>
      </c>
      <c r="AF1001">
        <v>11.23</v>
      </c>
      <c r="AG1001">
        <v>4.37</v>
      </c>
      <c r="AH1001">
        <v>97.75</v>
      </c>
      <c r="AI1001">
        <v>38.950000000000003</v>
      </c>
      <c r="AJ1001" s="31">
        <f t="shared" ca="1" si="16"/>
        <v>3</v>
      </c>
      <c r="AK1001" s="32">
        <v>4.129032258064516</v>
      </c>
      <c r="AL1001" s="33">
        <v>4.0040000000000164</v>
      </c>
      <c r="AM1001" s="26">
        <v>0</v>
      </c>
      <c r="AN1001" s="26">
        <v>0</v>
      </c>
      <c r="AO1001" s="26">
        <v>1</v>
      </c>
      <c r="AP1001" s="26">
        <v>0</v>
      </c>
      <c r="AQ1001" s="26">
        <v>0</v>
      </c>
      <c r="AR1001">
        <v>1</v>
      </c>
      <c r="AS1001">
        <v>0</v>
      </c>
      <c r="AT1001">
        <v>3</v>
      </c>
      <c r="AU1001">
        <v>0</v>
      </c>
    </row>
    <row r="1002" spans="1:47" x14ac:dyDescent="0.25">
      <c r="A1002" s="59">
        <v>41913</v>
      </c>
      <c r="B1002" t="s">
        <v>321</v>
      </c>
      <c r="C1002" t="s">
        <v>7</v>
      </c>
      <c r="D1002" t="s">
        <v>419</v>
      </c>
      <c r="E1002" t="s">
        <v>342</v>
      </c>
      <c r="F1002" t="s">
        <v>1431</v>
      </c>
      <c r="G1002">
        <v>2</v>
      </c>
      <c r="H1002">
        <v>24</v>
      </c>
      <c r="I1002">
        <v>11</v>
      </c>
      <c r="J1002">
        <v>6.6150000000000002</v>
      </c>
      <c r="K1002">
        <v>3259</v>
      </c>
      <c r="L1002">
        <v>0</v>
      </c>
      <c r="M1002">
        <v>0</v>
      </c>
      <c r="N1002">
        <v>3259</v>
      </c>
      <c r="O1002">
        <v>6</v>
      </c>
      <c r="P1002">
        <v>0.18</v>
      </c>
      <c r="Q1002">
        <v>1712</v>
      </c>
      <c r="R1002">
        <v>1631</v>
      </c>
      <c r="S1002">
        <v>70</v>
      </c>
      <c r="T1002">
        <v>4.09</v>
      </c>
      <c r="U1002">
        <v>95.27</v>
      </c>
      <c r="V1002">
        <v>95.09</v>
      </c>
      <c r="W1002">
        <v>1631</v>
      </c>
      <c r="X1002">
        <v>4</v>
      </c>
      <c r="Y1002">
        <v>0.25</v>
      </c>
      <c r="Z1002">
        <v>968</v>
      </c>
      <c r="AA1002">
        <v>951</v>
      </c>
      <c r="AB1002">
        <v>98.24</v>
      </c>
      <c r="AC1002">
        <v>649</v>
      </c>
      <c r="AD1002">
        <v>646</v>
      </c>
      <c r="AE1002">
        <v>99.54</v>
      </c>
      <c r="AF1002">
        <v>20.69</v>
      </c>
      <c r="AG1002">
        <v>20.440000000000001</v>
      </c>
      <c r="AH1002">
        <v>312.74</v>
      </c>
      <c r="AI1002">
        <v>98.82</v>
      </c>
      <c r="AJ1002" s="31">
        <f t="shared" ca="1" si="16"/>
        <v>3</v>
      </c>
      <c r="AK1002" s="32">
        <v>0.30165912518853699</v>
      </c>
      <c r="AL1002" s="33">
        <v>84.059199999999947</v>
      </c>
      <c r="AM1002" s="26">
        <v>0</v>
      </c>
      <c r="AN1002" s="26">
        <v>0</v>
      </c>
      <c r="AO1002" s="26">
        <v>1</v>
      </c>
      <c r="AP1002" s="26">
        <v>1</v>
      </c>
      <c r="AQ1002" s="26">
        <v>0</v>
      </c>
      <c r="AR1002">
        <v>0</v>
      </c>
      <c r="AS1002">
        <v>1</v>
      </c>
      <c r="AT1002">
        <v>1</v>
      </c>
      <c r="AU1002">
        <v>2</v>
      </c>
    </row>
    <row r="1003" spans="1:47" x14ac:dyDescent="0.25">
      <c r="A1003" s="59">
        <v>41913</v>
      </c>
      <c r="B1003" t="s">
        <v>321</v>
      </c>
      <c r="C1003" t="s">
        <v>7</v>
      </c>
      <c r="D1003" t="s">
        <v>343</v>
      </c>
      <c r="E1003" t="s">
        <v>342</v>
      </c>
      <c r="F1003" t="s">
        <v>344</v>
      </c>
      <c r="G1003">
        <v>4</v>
      </c>
      <c r="H1003">
        <v>64</v>
      </c>
      <c r="I1003">
        <v>22</v>
      </c>
      <c r="J1003">
        <v>15.76</v>
      </c>
      <c r="K1003">
        <v>2684</v>
      </c>
      <c r="L1003">
        <v>2</v>
      </c>
      <c r="M1003">
        <v>7.0000000000000007E-2</v>
      </c>
      <c r="N1003">
        <v>2668</v>
      </c>
      <c r="O1003">
        <v>9</v>
      </c>
      <c r="P1003">
        <v>0.34</v>
      </c>
      <c r="Q1003">
        <v>1240</v>
      </c>
      <c r="R1003">
        <v>1217</v>
      </c>
      <c r="S1003">
        <v>0</v>
      </c>
      <c r="T1003">
        <v>0</v>
      </c>
      <c r="U1003">
        <v>98.15</v>
      </c>
      <c r="V1003">
        <v>97.81</v>
      </c>
      <c r="W1003">
        <v>1217</v>
      </c>
      <c r="X1003">
        <v>33</v>
      </c>
      <c r="Y1003">
        <v>2.71</v>
      </c>
      <c r="Z1003">
        <v>732</v>
      </c>
      <c r="AA1003">
        <v>696</v>
      </c>
      <c r="AB1003">
        <v>95.08</v>
      </c>
      <c r="AC1003">
        <v>837</v>
      </c>
      <c r="AD1003">
        <v>818</v>
      </c>
      <c r="AE1003">
        <v>97.73</v>
      </c>
      <c r="AF1003">
        <v>20.170000000000002</v>
      </c>
      <c r="AG1003">
        <v>19.940000000000001</v>
      </c>
      <c r="AH1003">
        <v>128.01</v>
      </c>
      <c r="AI1003">
        <v>98.84</v>
      </c>
      <c r="AJ1003" s="31">
        <f t="shared" ca="1" si="16"/>
        <v>3</v>
      </c>
      <c r="AK1003" s="32">
        <v>2.4645257654966395</v>
      </c>
      <c r="AL1003" s="33">
        <v>27.15599999999997</v>
      </c>
      <c r="AM1003" s="26">
        <v>0</v>
      </c>
      <c r="AN1003" s="26">
        <v>0</v>
      </c>
      <c r="AO1003" s="26">
        <v>2</v>
      </c>
      <c r="AP1003" s="26">
        <v>1</v>
      </c>
      <c r="AQ1003" s="26">
        <v>5</v>
      </c>
      <c r="AR1003">
        <v>1</v>
      </c>
      <c r="AS1003">
        <v>1</v>
      </c>
      <c r="AT1003">
        <v>4</v>
      </c>
      <c r="AU1003">
        <v>6</v>
      </c>
    </row>
    <row r="1004" spans="1:47" x14ac:dyDescent="0.25">
      <c r="A1004" s="59">
        <v>41913</v>
      </c>
      <c r="B1004" t="s">
        <v>321</v>
      </c>
      <c r="C1004" t="s">
        <v>7</v>
      </c>
      <c r="D1004" t="s">
        <v>361</v>
      </c>
      <c r="E1004" t="s">
        <v>342</v>
      </c>
      <c r="F1004" t="s">
        <v>364</v>
      </c>
      <c r="G1004">
        <v>2</v>
      </c>
      <c r="H1004">
        <v>24</v>
      </c>
      <c r="I1004">
        <v>11</v>
      </c>
      <c r="J1004">
        <v>6.6150000000000002</v>
      </c>
      <c r="K1004">
        <v>991</v>
      </c>
      <c r="L1004">
        <v>11</v>
      </c>
      <c r="M1004">
        <v>1.1100000000000001</v>
      </c>
      <c r="N1004">
        <v>936</v>
      </c>
      <c r="O1004">
        <v>0</v>
      </c>
      <c r="P1004">
        <v>0</v>
      </c>
      <c r="Q1004">
        <v>410</v>
      </c>
      <c r="R1004">
        <v>362</v>
      </c>
      <c r="S1004">
        <v>0</v>
      </c>
      <c r="T1004">
        <v>0</v>
      </c>
      <c r="U1004">
        <v>88.29</v>
      </c>
      <c r="V1004">
        <v>88.29</v>
      </c>
      <c r="W1004">
        <v>362</v>
      </c>
      <c r="X1004">
        <v>18</v>
      </c>
      <c r="Y1004">
        <v>4.97</v>
      </c>
      <c r="Z1004">
        <v>295</v>
      </c>
      <c r="AA1004">
        <v>271</v>
      </c>
      <c r="AB1004">
        <v>91.86</v>
      </c>
      <c r="AC1004">
        <v>325</v>
      </c>
      <c r="AD1004">
        <v>307</v>
      </c>
      <c r="AE1004">
        <v>94.46</v>
      </c>
      <c r="AF1004">
        <v>5.6</v>
      </c>
      <c r="AG1004">
        <v>3.33</v>
      </c>
      <c r="AH1004">
        <v>84.6</v>
      </c>
      <c r="AI1004">
        <v>59.44</v>
      </c>
      <c r="AJ1004" s="31">
        <f t="shared" ca="1" si="16"/>
        <v>3</v>
      </c>
      <c r="AK1004" s="32">
        <v>4.5226130653266337</v>
      </c>
      <c r="AL1004" s="33">
        <v>48.010999999999974</v>
      </c>
      <c r="AM1004" s="26">
        <v>0</v>
      </c>
      <c r="AN1004" s="26">
        <v>1</v>
      </c>
      <c r="AO1004" s="26">
        <v>3</v>
      </c>
      <c r="AP1004" s="26">
        <v>2</v>
      </c>
      <c r="AQ1004" s="26">
        <v>7</v>
      </c>
      <c r="AR1004">
        <v>1</v>
      </c>
      <c r="AS1004">
        <v>1</v>
      </c>
      <c r="AT1004">
        <v>7</v>
      </c>
      <c r="AU1004">
        <v>7</v>
      </c>
    </row>
    <row r="1005" spans="1:47" x14ac:dyDescent="0.25">
      <c r="A1005" s="59">
        <v>41913</v>
      </c>
      <c r="B1005" t="s">
        <v>321</v>
      </c>
      <c r="C1005" t="s">
        <v>33</v>
      </c>
      <c r="D1005" t="s">
        <v>11092</v>
      </c>
      <c r="E1005" t="s">
        <v>400</v>
      </c>
      <c r="F1005" t="s">
        <v>9128</v>
      </c>
      <c r="G1005">
        <v>2</v>
      </c>
      <c r="H1005">
        <v>24</v>
      </c>
      <c r="I1005">
        <v>11</v>
      </c>
      <c r="J1005">
        <v>6.6150000000000002</v>
      </c>
      <c r="K1005">
        <v>1248</v>
      </c>
      <c r="L1005">
        <v>0</v>
      </c>
      <c r="M1005">
        <v>0</v>
      </c>
      <c r="N1005">
        <v>1248</v>
      </c>
      <c r="O1005">
        <v>4</v>
      </c>
      <c r="P1005">
        <v>0.32</v>
      </c>
      <c r="Q1005">
        <v>428</v>
      </c>
      <c r="R1005">
        <v>420</v>
      </c>
      <c r="S1005">
        <v>0</v>
      </c>
      <c r="T1005">
        <v>0</v>
      </c>
      <c r="U1005">
        <v>98.13</v>
      </c>
      <c r="V1005">
        <v>97.82</v>
      </c>
      <c r="W1005">
        <v>420</v>
      </c>
      <c r="X1005">
        <v>1</v>
      </c>
      <c r="Y1005">
        <v>0.24</v>
      </c>
      <c r="Z1005">
        <v>675</v>
      </c>
      <c r="AA1005">
        <v>643</v>
      </c>
      <c r="AB1005">
        <v>95.26</v>
      </c>
      <c r="AC1005">
        <v>824</v>
      </c>
      <c r="AD1005">
        <v>695</v>
      </c>
      <c r="AE1005">
        <v>84.34</v>
      </c>
      <c r="AF1005">
        <v>6.38</v>
      </c>
      <c r="AG1005">
        <v>5.51</v>
      </c>
      <c r="AH1005">
        <v>96.43</v>
      </c>
      <c r="AI1005">
        <v>86.39</v>
      </c>
      <c r="AJ1005" s="31">
        <f t="shared" ca="1" si="16"/>
        <v>3</v>
      </c>
      <c r="AK1005" s="32">
        <v>0.21186440677966101</v>
      </c>
      <c r="AL1005" s="33">
        <v>9.3304000000000293</v>
      </c>
      <c r="AM1005" s="26">
        <v>0</v>
      </c>
      <c r="AN1005" s="26">
        <v>0</v>
      </c>
      <c r="AO1005" s="26">
        <v>1</v>
      </c>
      <c r="AP1005" s="26">
        <v>0</v>
      </c>
      <c r="AQ1005" s="26">
        <v>0</v>
      </c>
      <c r="AR1005">
        <v>0</v>
      </c>
      <c r="AS1005">
        <v>1</v>
      </c>
      <c r="AT1005">
        <v>0</v>
      </c>
      <c r="AU1005">
        <v>1</v>
      </c>
    </row>
    <row r="1006" spans="1:47" x14ac:dyDescent="0.25">
      <c r="A1006" s="59">
        <v>41913</v>
      </c>
      <c r="B1006" t="s">
        <v>321</v>
      </c>
      <c r="C1006" t="s">
        <v>33</v>
      </c>
      <c r="D1006" t="s">
        <v>1209</v>
      </c>
      <c r="E1006" t="s">
        <v>400</v>
      </c>
      <c r="F1006" t="s">
        <v>1210</v>
      </c>
      <c r="G1006">
        <v>4</v>
      </c>
      <c r="H1006">
        <v>56</v>
      </c>
      <c r="I1006">
        <v>23</v>
      </c>
      <c r="J1006">
        <v>16.63</v>
      </c>
      <c r="K1006">
        <v>2108</v>
      </c>
      <c r="L1006">
        <v>0</v>
      </c>
      <c r="M1006">
        <v>0</v>
      </c>
      <c r="N1006">
        <v>2108</v>
      </c>
      <c r="O1006">
        <v>4</v>
      </c>
      <c r="P1006">
        <v>0.19</v>
      </c>
      <c r="Q1006">
        <v>925</v>
      </c>
      <c r="R1006">
        <v>903</v>
      </c>
      <c r="S1006">
        <v>1</v>
      </c>
      <c r="T1006">
        <v>0.11</v>
      </c>
      <c r="U1006">
        <v>97.62</v>
      </c>
      <c r="V1006">
        <v>97.44</v>
      </c>
      <c r="W1006">
        <v>903</v>
      </c>
      <c r="X1006">
        <v>9</v>
      </c>
      <c r="Y1006">
        <v>1</v>
      </c>
      <c r="Z1006">
        <v>884</v>
      </c>
      <c r="AA1006">
        <v>861</v>
      </c>
      <c r="AB1006">
        <v>97.4</v>
      </c>
      <c r="AC1006">
        <v>477</v>
      </c>
      <c r="AD1006">
        <v>452</v>
      </c>
      <c r="AE1006">
        <v>94.76</v>
      </c>
      <c r="AF1006">
        <v>7.14</v>
      </c>
      <c r="AG1006">
        <v>2.62</v>
      </c>
      <c r="AH1006">
        <v>42.96</v>
      </c>
      <c r="AI1006">
        <v>36.74</v>
      </c>
      <c r="AJ1006" s="31">
        <f t="shared" ca="1" si="16"/>
        <v>3</v>
      </c>
      <c r="AK1006" s="32">
        <v>1.8218623481781375</v>
      </c>
      <c r="AL1006" s="33">
        <v>23.680000000000021</v>
      </c>
      <c r="AM1006" s="26">
        <v>0</v>
      </c>
      <c r="AN1006" s="26">
        <v>0</v>
      </c>
      <c r="AO1006" s="26">
        <v>1</v>
      </c>
      <c r="AP1006" s="26">
        <v>0</v>
      </c>
      <c r="AQ1006" s="26">
        <v>0</v>
      </c>
      <c r="AR1006">
        <v>0</v>
      </c>
      <c r="AS1006">
        <v>1</v>
      </c>
      <c r="AT1006">
        <v>1</v>
      </c>
      <c r="AU1006">
        <v>5</v>
      </c>
    </row>
    <row r="1007" spans="1:47" x14ac:dyDescent="0.25">
      <c r="A1007" s="59">
        <v>41913</v>
      </c>
      <c r="B1007" t="s">
        <v>321</v>
      </c>
      <c r="C1007" t="s">
        <v>33</v>
      </c>
      <c r="D1007" t="s">
        <v>401</v>
      </c>
      <c r="E1007" t="s">
        <v>400</v>
      </c>
      <c r="F1007" t="s">
        <v>666</v>
      </c>
      <c r="G1007">
        <v>4</v>
      </c>
      <c r="H1007">
        <v>56</v>
      </c>
      <c r="I1007">
        <v>23</v>
      </c>
      <c r="J1007">
        <v>16.63</v>
      </c>
      <c r="K1007">
        <v>4299</v>
      </c>
      <c r="L1007">
        <v>0</v>
      </c>
      <c r="M1007">
        <v>0</v>
      </c>
      <c r="N1007">
        <v>4299</v>
      </c>
      <c r="O1007">
        <v>7</v>
      </c>
      <c r="P1007">
        <v>0.16</v>
      </c>
      <c r="Q1007">
        <v>2052</v>
      </c>
      <c r="R1007">
        <v>2027</v>
      </c>
      <c r="S1007">
        <v>2</v>
      </c>
      <c r="T1007">
        <v>0.1</v>
      </c>
      <c r="U1007">
        <v>98.78</v>
      </c>
      <c r="V1007">
        <v>98.62</v>
      </c>
      <c r="W1007">
        <v>2027</v>
      </c>
      <c r="X1007">
        <v>48</v>
      </c>
      <c r="Y1007">
        <v>2.37</v>
      </c>
      <c r="Z1007">
        <v>137</v>
      </c>
      <c r="AA1007">
        <v>136</v>
      </c>
      <c r="AB1007">
        <v>99.27</v>
      </c>
      <c r="AC1007">
        <v>126</v>
      </c>
      <c r="AD1007">
        <v>126</v>
      </c>
      <c r="AE1007">
        <v>100</v>
      </c>
      <c r="AF1007">
        <v>33.119999999999997</v>
      </c>
      <c r="AG1007">
        <v>33.08</v>
      </c>
      <c r="AH1007">
        <v>199.17</v>
      </c>
      <c r="AI1007">
        <v>99.89</v>
      </c>
      <c r="AJ1007" s="31">
        <f t="shared" ca="1" si="16"/>
        <v>3</v>
      </c>
      <c r="AK1007" s="32">
        <v>2.3797719385225582</v>
      </c>
      <c r="AL1007" s="33">
        <v>28.317599999999906</v>
      </c>
      <c r="AM1007" s="26">
        <v>0</v>
      </c>
      <c r="AN1007" s="26">
        <v>0</v>
      </c>
      <c r="AO1007" s="26">
        <v>1</v>
      </c>
      <c r="AP1007" s="26">
        <v>0</v>
      </c>
      <c r="AQ1007" s="26">
        <v>0</v>
      </c>
      <c r="AR1007">
        <v>1</v>
      </c>
      <c r="AS1007">
        <v>0</v>
      </c>
      <c r="AT1007">
        <v>5</v>
      </c>
      <c r="AU1007">
        <v>2</v>
      </c>
    </row>
    <row r="1008" spans="1:47" x14ac:dyDescent="0.25">
      <c r="A1008" s="59">
        <v>41913</v>
      </c>
      <c r="B1008" t="s">
        <v>321</v>
      </c>
      <c r="C1008" t="s">
        <v>33</v>
      </c>
      <c r="D1008" t="s">
        <v>10644</v>
      </c>
      <c r="E1008" t="s">
        <v>389</v>
      </c>
      <c r="F1008" t="s">
        <v>9501</v>
      </c>
      <c r="G1008">
        <v>4</v>
      </c>
      <c r="H1008">
        <v>56</v>
      </c>
      <c r="I1008">
        <v>23</v>
      </c>
      <c r="J1008">
        <v>16.63</v>
      </c>
      <c r="K1008">
        <v>11803</v>
      </c>
      <c r="L1008">
        <v>133</v>
      </c>
      <c r="M1008">
        <v>1.1299999999999999</v>
      </c>
      <c r="N1008">
        <v>11613</v>
      </c>
      <c r="O1008">
        <v>16</v>
      </c>
      <c r="P1008">
        <v>0.14000000000000001</v>
      </c>
      <c r="Q1008">
        <v>2873</v>
      </c>
      <c r="R1008">
        <v>2786</v>
      </c>
      <c r="S1008">
        <v>38</v>
      </c>
      <c r="T1008">
        <v>1.32</v>
      </c>
      <c r="U1008">
        <v>96.97</v>
      </c>
      <c r="V1008">
        <v>96.84</v>
      </c>
      <c r="W1008">
        <v>2786</v>
      </c>
      <c r="X1008">
        <v>7</v>
      </c>
      <c r="Y1008">
        <v>0.25</v>
      </c>
      <c r="Z1008">
        <v>1206</v>
      </c>
      <c r="AA1008">
        <v>1081</v>
      </c>
      <c r="AB1008">
        <v>89.64</v>
      </c>
      <c r="AC1008">
        <v>885</v>
      </c>
      <c r="AD1008">
        <v>870</v>
      </c>
      <c r="AE1008">
        <v>98.31</v>
      </c>
      <c r="AF1008">
        <v>43.06</v>
      </c>
      <c r="AG1008">
        <v>42.92</v>
      </c>
      <c r="AH1008">
        <v>258.91000000000003</v>
      </c>
      <c r="AI1008">
        <v>99.68</v>
      </c>
      <c r="AJ1008" s="31">
        <f t="shared" ca="1" si="16"/>
        <v>3</v>
      </c>
      <c r="AK1008" s="32">
        <v>0.27184466019417475</v>
      </c>
      <c r="AL1008" s="33">
        <v>90.7867999999999</v>
      </c>
      <c r="AM1008" s="26">
        <v>0</v>
      </c>
      <c r="AN1008" s="26">
        <v>0</v>
      </c>
      <c r="AO1008" s="26">
        <v>1</v>
      </c>
      <c r="AP1008" s="26">
        <v>0</v>
      </c>
      <c r="AQ1008" s="26">
        <v>0</v>
      </c>
      <c r="AR1008">
        <v>0</v>
      </c>
      <c r="AS1008">
        <v>1</v>
      </c>
      <c r="AT1008">
        <v>0</v>
      </c>
      <c r="AU1008">
        <v>3</v>
      </c>
    </row>
    <row r="1009" spans="1:47" x14ac:dyDescent="0.25">
      <c r="A1009" s="59">
        <v>41913</v>
      </c>
      <c r="B1009" t="s">
        <v>321</v>
      </c>
      <c r="C1009" t="s">
        <v>33</v>
      </c>
      <c r="D1009" t="s">
        <v>10737</v>
      </c>
      <c r="E1009" t="s">
        <v>389</v>
      </c>
      <c r="F1009" t="s">
        <v>9510</v>
      </c>
      <c r="G1009">
        <v>4</v>
      </c>
      <c r="H1009">
        <v>56</v>
      </c>
      <c r="I1009">
        <v>23</v>
      </c>
      <c r="J1009">
        <v>16.63</v>
      </c>
      <c r="K1009">
        <v>3387</v>
      </c>
      <c r="L1009">
        <v>0</v>
      </c>
      <c r="M1009">
        <v>0</v>
      </c>
      <c r="N1009">
        <v>3385</v>
      </c>
      <c r="O1009">
        <v>2</v>
      </c>
      <c r="P1009">
        <v>0.06</v>
      </c>
      <c r="Q1009">
        <v>1438</v>
      </c>
      <c r="R1009">
        <v>1425</v>
      </c>
      <c r="S1009">
        <v>0</v>
      </c>
      <c r="T1009">
        <v>0</v>
      </c>
      <c r="U1009">
        <v>99.1</v>
      </c>
      <c r="V1009">
        <v>99.04</v>
      </c>
      <c r="W1009">
        <v>1425</v>
      </c>
      <c r="X1009">
        <v>38</v>
      </c>
      <c r="Y1009">
        <v>2.67</v>
      </c>
      <c r="Z1009">
        <v>1222</v>
      </c>
      <c r="AA1009">
        <v>1202</v>
      </c>
      <c r="AB1009">
        <v>98.36</v>
      </c>
      <c r="AC1009">
        <v>1260</v>
      </c>
      <c r="AD1009">
        <v>1245</v>
      </c>
      <c r="AE1009">
        <v>98.81</v>
      </c>
      <c r="AF1009">
        <v>20.239999999999998</v>
      </c>
      <c r="AG1009">
        <v>20.02</v>
      </c>
      <c r="AH1009">
        <v>121.68</v>
      </c>
      <c r="AI1009">
        <v>98.93</v>
      </c>
      <c r="AJ1009" s="31">
        <f t="shared" ca="1" si="16"/>
        <v>3</v>
      </c>
      <c r="AK1009" s="32">
        <v>2.588555858310627</v>
      </c>
      <c r="AL1009" s="33">
        <v>13.80479999999991</v>
      </c>
      <c r="AM1009" s="26">
        <v>0</v>
      </c>
      <c r="AN1009" s="26">
        <v>0</v>
      </c>
      <c r="AO1009" s="26">
        <v>1</v>
      </c>
      <c r="AP1009" s="26">
        <v>0</v>
      </c>
      <c r="AQ1009" s="26">
        <v>0</v>
      </c>
      <c r="AR1009">
        <v>1</v>
      </c>
      <c r="AS1009">
        <v>0</v>
      </c>
      <c r="AT1009">
        <v>1</v>
      </c>
      <c r="AU1009">
        <v>0</v>
      </c>
    </row>
    <row r="1010" spans="1:47" x14ac:dyDescent="0.25">
      <c r="A1010" s="59">
        <v>41913</v>
      </c>
      <c r="B1010" t="s">
        <v>321</v>
      </c>
      <c r="C1010" t="s">
        <v>33</v>
      </c>
      <c r="D1010" t="s">
        <v>390</v>
      </c>
      <c r="E1010" t="s">
        <v>389</v>
      </c>
      <c r="F1010" t="s">
        <v>391</v>
      </c>
      <c r="G1010">
        <v>4</v>
      </c>
      <c r="H1010">
        <v>56</v>
      </c>
      <c r="I1010">
        <v>23</v>
      </c>
      <c r="J1010">
        <v>16.63</v>
      </c>
      <c r="K1010">
        <v>1701</v>
      </c>
      <c r="L1010">
        <v>0</v>
      </c>
      <c r="M1010">
        <v>0</v>
      </c>
      <c r="N1010">
        <v>1701</v>
      </c>
      <c r="O1010">
        <v>7</v>
      </c>
      <c r="P1010">
        <v>0.41</v>
      </c>
      <c r="Q1010">
        <v>626</v>
      </c>
      <c r="R1010">
        <v>612</v>
      </c>
      <c r="S1010">
        <v>0</v>
      </c>
      <c r="T1010">
        <v>0</v>
      </c>
      <c r="U1010">
        <v>97.76</v>
      </c>
      <c r="V1010">
        <v>97.36</v>
      </c>
      <c r="W1010">
        <v>612</v>
      </c>
      <c r="X1010">
        <v>0</v>
      </c>
      <c r="Y1010">
        <v>0</v>
      </c>
      <c r="Z1010">
        <v>788</v>
      </c>
      <c r="AA1010">
        <v>778</v>
      </c>
      <c r="AB1010">
        <v>98.73</v>
      </c>
      <c r="AC1010">
        <v>801</v>
      </c>
      <c r="AD1010">
        <v>773</v>
      </c>
      <c r="AE1010">
        <v>96.5</v>
      </c>
      <c r="AF1010">
        <v>8.4</v>
      </c>
      <c r="AG1010">
        <v>0.3</v>
      </c>
      <c r="AH1010">
        <v>50.49</v>
      </c>
      <c r="AI1010">
        <v>3.54</v>
      </c>
      <c r="AJ1010" s="31">
        <f t="shared" ca="1" si="16"/>
        <v>3</v>
      </c>
      <c r="AK1010" s="32">
        <v>0</v>
      </c>
      <c r="AL1010" s="33">
        <v>16.526400000000002</v>
      </c>
      <c r="AM1010" s="26">
        <v>0</v>
      </c>
      <c r="AN1010" s="26">
        <v>0</v>
      </c>
      <c r="AO1010" s="26">
        <v>1</v>
      </c>
      <c r="AP1010" s="26">
        <v>0</v>
      </c>
      <c r="AQ1010" s="26">
        <v>0</v>
      </c>
      <c r="AR1010">
        <v>0</v>
      </c>
      <c r="AS1010">
        <v>1</v>
      </c>
      <c r="AT1010">
        <v>0</v>
      </c>
      <c r="AU1010">
        <v>2</v>
      </c>
    </row>
    <row r="1011" spans="1:47" x14ac:dyDescent="0.25">
      <c r="A1011" s="59">
        <v>41913</v>
      </c>
      <c r="B1011" t="s">
        <v>321</v>
      </c>
      <c r="C1011" t="s">
        <v>33</v>
      </c>
      <c r="D1011" t="s">
        <v>10645</v>
      </c>
      <c r="E1011" t="s">
        <v>389</v>
      </c>
      <c r="F1011" t="s">
        <v>9530</v>
      </c>
      <c r="G1011">
        <v>4</v>
      </c>
      <c r="H1011">
        <v>56</v>
      </c>
      <c r="I1011">
        <v>23</v>
      </c>
      <c r="J1011">
        <v>16.63</v>
      </c>
      <c r="K1011">
        <v>16133</v>
      </c>
      <c r="L1011">
        <v>60</v>
      </c>
      <c r="M1011">
        <v>0.37</v>
      </c>
      <c r="N1011">
        <v>16068</v>
      </c>
      <c r="O1011">
        <v>13</v>
      </c>
      <c r="P1011">
        <v>0.08</v>
      </c>
      <c r="Q1011">
        <v>3445</v>
      </c>
      <c r="R1011">
        <v>3375</v>
      </c>
      <c r="S1011">
        <v>4</v>
      </c>
      <c r="T1011">
        <v>0.12</v>
      </c>
      <c r="U1011">
        <v>97.97</v>
      </c>
      <c r="V1011">
        <v>97.89</v>
      </c>
      <c r="W1011">
        <v>3375</v>
      </c>
      <c r="X1011">
        <v>33</v>
      </c>
      <c r="Y1011">
        <v>0.98</v>
      </c>
      <c r="Z1011">
        <v>2364</v>
      </c>
      <c r="AA1011">
        <v>2261</v>
      </c>
      <c r="AB1011">
        <v>95.64</v>
      </c>
      <c r="AC1011">
        <v>2114</v>
      </c>
      <c r="AD1011">
        <v>2060</v>
      </c>
      <c r="AE1011">
        <v>97.45</v>
      </c>
      <c r="AF1011">
        <v>39.69</v>
      </c>
      <c r="AG1011">
        <v>39.18</v>
      </c>
      <c r="AH1011">
        <v>238.66</v>
      </c>
      <c r="AI1011">
        <v>98.71</v>
      </c>
      <c r="AJ1011" s="31">
        <f t="shared" ca="1" si="16"/>
        <v>3</v>
      </c>
      <c r="AK1011" s="32">
        <v>1.0396975425330812</v>
      </c>
      <c r="AL1011" s="33">
        <v>72.689499999999981</v>
      </c>
      <c r="AM1011" s="26">
        <v>0</v>
      </c>
      <c r="AN1011" s="26">
        <v>0</v>
      </c>
      <c r="AO1011" s="26">
        <v>1</v>
      </c>
      <c r="AP1011" s="26">
        <v>0</v>
      </c>
      <c r="AQ1011" s="26">
        <v>0</v>
      </c>
      <c r="AR1011">
        <v>0</v>
      </c>
      <c r="AS1011">
        <v>1</v>
      </c>
      <c r="AT1011">
        <v>0</v>
      </c>
      <c r="AU1011">
        <v>4</v>
      </c>
    </row>
    <row r="1012" spans="1:47" x14ac:dyDescent="0.25">
      <c r="A1012" s="59">
        <v>41913</v>
      </c>
      <c r="B1012" t="s">
        <v>321</v>
      </c>
      <c r="C1012" t="s">
        <v>33</v>
      </c>
      <c r="D1012" t="s">
        <v>11093</v>
      </c>
      <c r="E1012" t="s">
        <v>389</v>
      </c>
      <c r="F1012" t="s">
        <v>9731</v>
      </c>
      <c r="G1012">
        <v>3</v>
      </c>
      <c r="H1012">
        <v>40</v>
      </c>
      <c r="I1012">
        <v>17</v>
      </c>
      <c r="J1012">
        <v>11.49</v>
      </c>
      <c r="K1012">
        <v>618</v>
      </c>
      <c r="L1012">
        <v>0</v>
      </c>
      <c r="M1012">
        <v>0</v>
      </c>
      <c r="N1012">
        <v>618</v>
      </c>
      <c r="O1012">
        <v>0</v>
      </c>
      <c r="P1012">
        <v>0</v>
      </c>
      <c r="Q1012">
        <v>224</v>
      </c>
      <c r="R1012">
        <v>220</v>
      </c>
      <c r="S1012">
        <v>0</v>
      </c>
      <c r="T1012">
        <v>0</v>
      </c>
      <c r="U1012">
        <v>98.21</v>
      </c>
      <c r="V1012">
        <v>98.21</v>
      </c>
      <c r="W1012">
        <v>220</v>
      </c>
      <c r="X1012">
        <v>9</v>
      </c>
      <c r="Y1012">
        <v>4.09</v>
      </c>
      <c r="Z1012">
        <v>72</v>
      </c>
      <c r="AA1012">
        <v>68</v>
      </c>
      <c r="AB1012">
        <v>94.44</v>
      </c>
      <c r="AC1012">
        <v>83</v>
      </c>
      <c r="AD1012">
        <v>72</v>
      </c>
      <c r="AE1012">
        <v>86.75</v>
      </c>
      <c r="AF1012">
        <v>3.93</v>
      </c>
      <c r="AG1012">
        <v>1.89</v>
      </c>
      <c r="AH1012">
        <v>34.19</v>
      </c>
      <c r="AI1012">
        <v>48.15</v>
      </c>
      <c r="AJ1012" s="31">
        <f t="shared" ca="1" si="16"/>
        <v>3</v>
      </c>
      <c r="AK1012" s="32">
        <v>4.0178571428571432</v>
      </c>
      <c r="AL1012" s="33">
        <v>4.009600000000014</v>
      </c>
      <c r="AM1012" s="26">
        <v>0</v>
      </c>
      <c r="AN1012" s="26">
        <v>0</v>
      </c>
      <c r="AO1012" s="26">
        <v>1</v>
      </c>
      <c r="AP1012" s="26">
        <v>0</v>
      </c>
      <c r="AQ1012" s="26">
        <v>0</v>
      </c>
      <c r="AR1012">
        <v>1</v>
      </c>
      <c r="AS1012">
        <v>0</v>
      </c>
      <c r="AT1012">
        <v>1</v>
      </c>
      <c r="AU1012">
        <v>0</v>
      </c>
    </row>
    <row r="1013" spans="1:47" x14ac:dyDescent="0.25">
      <c r="A1013" s="59">
        <v>41913</v>
      </c>
      <c r="B1013" t="s">
        <v>321</v>
      </c>
      <c r="C1013" t="s">
        <v>33</v>
      </c>
      <c r="D1013" t="s">
        <v>609</v>
      </c>
      <c r="E1013" t="s">
        <v>389</v>
      </c>
      <c r="F1013" t="s">
        <v>610</v>
      </c>
      <c r="G1013">
        <v>4</v>
      </c>
      <c r="H1013">
        <v>56</v>
      </c>
      <c r="I1013">
        <v>23</v>
      </c>
      <c r="J1013">
        <v>16.63</v>
      </c>
      <c r="K1013">
        <v>1436</v>
      </c>
      <c r="L1013">
        <v>0</v>
      </c>
      <c r="M1013">
        <v>0</v>
      </c>
      <c r="N1013">
        <v>1436</v>
      </c>
      <c r="O1013">
        <v>2</v>
      </c>
      <c r="P1013">
        <v>0.14000000000000001</v>
      </c>
      <c r="Q1013">
        <v>563</v>
      </c>
      <c r="R1013">
        <v>542</v>
      </c>
      <c r="S1013">
        <v>0</v>
      </c>
      <c r="T1013">
        <v>0</v>
      </c>
      <c r="U1013">
        <v>96.27</v>
      </c>
      <c r="V1013">
        <v>96.14</v>
      </c>
      <c r="W1013">
        <v>542</v>
      </c>
      <c r="X1013">
        <v>5</v>
      </c>
      <c r="Y1013">
        <v>0.92</v>
      </c>
      <c r="Z1013">
        <v>1111</v>
      </c>
      <c r="AA1013">
        <v>1093</v>
      </c>
      <c r="AB1013">
        <v>98.38</v>
      </c>
      <c r="AC1013">
        <v>926</v>
      </c>
      <c r="AD1013">
        <v>874</v>
      </c>
      <c r="AE1013">
        <v>94.38</v>
      </c>
      <c r="AF1013">
        <v>4.34</v>
      </c>
      <c r="AG1013">
        <v>0.36</v>
      </c>
      <c r="AH1013">
        <v>26.07</v>
      </c>
      <c r="AI1013">
        <v>8.3000000000000007</v>
      </c>
      <c r="AJ1013" s="31">
        <f t="shared" ca="1" si="16"/>
        <v>3</v>
      </c>
      <c r="AK1013" s="32">
        <v>1.5479876160990713</v>
      </c>
      <c r="AL1013" s="33">
        <v>21.7318</v>
      </c>
      <c r="AM1013" s="26">
        <v>0</v>
      </c>
      <c r="AN1013" s="26">
        <v>0</v>
      </c>
      <c r="AO1013" s="26">
        <v>1</v>
      </c>
      <c r="AP1013" s="26">
        <v>0</v>
      </c>
      <c r="AQ1013" s="26">
        <v>0</v>
      </c>
      <c r="AR1013">
        <v>0</v>
      </c>
      <c r="AS1013">
        <v>1</v>
      </c>
      <c r="AT1013">
        <v>0</v>
      </c>
      <c r="AU1013">
        <v>7</v>
      </c>
    </row>
    <row r="1014" spans="1:47" x14ac:dyDescent="0.25">
      <c r="A1014" s="59">
        <v>41913</v>
      </c>
      <c r="B1014" t="s">
        <v>321</v>
      </c>
      <c r="C1014" t="s">
        <v>33</v>
      </c>
      <c r="D1014" t="s">
        <v>10557</v>
      </c>
      <c r="E1014" t="s">
        <v>389</v>
      </c>
      <c r="F1014" t="s">
        <v>9839</v>
      </c>
      <c r="G1014">
        <v>2</v>
      </c>
      <c r="H1014">
        <v>24</v>
      </c>
      <c r="I1014">
        <v>11</v>
      </c>
      <c r="J1014">
        <v>6.6150000000000002</v>
      </c>
      <c r="K1014">
        <v>1476</v>
      </c>
      <c r="L1014">
        <v>0</v>
      </c>
      <c r="M1014">
        <v>0</v>
      </c>
      <c r="N1014">
        <v>1473</v>
      </c>
      <c r="O1014">
        <v>0</v>
      </c>
      <c r="P1014">
        <v>0</v>
      </c>
      <c r="Q1014">
        <v>738</v>
      </c>
      <c r="R1014">
        <v>706</v>
      </c>
      <c r="S1014">
        <v>0</v>
      </c>
      <c r="T1014">
        <v>0</v>
      </c>
      <c r="U1014">
        <v>95.66</v>
      </c>
      <c r="V1014">
        <v>95.66</v>
      </c>
      <c r="W1014">
        <v>706</v>
      </c>
      <c r="X1014">
        <v>1</v>
      </c>
      <c r="Y1014">
        <v>0.14000000000000001</v>
      </c>
      <c r="Z1014">
        <v>175</v>
      </c>
      <c r="AA1014">
        <v>172</v>
      </c>
      <c r="AB1014">
        <v>98.29</v>
      </c>
      <c r="AC1014">
        <v>186</v>
      </c>
      <c r="AD1014">
        <v>181</v>
      </c>
      <c r="AE1014">
        <v>97.31</v>
      </c>
      <c r="AF1014">
        <v>8.25</v>
      </c>
      <c r="AG1014">
        <v>7.65</v>
      </c>
      <c r="AH1014">
        <v>124.78</v>
      </c>
      <c r="AI1014">
        <v>92.69</v>
      </c>
      <c r="AJ1014" s="31">
        <f t="shared" ca="1" si="16"/>
        <v>3</v>
      </c>
      <c r="AK1014" s="32">
        <v>0.13986013986013987</v>
      </c>
      <c r="AL1014" s="33">
        <v>32.029200000000024</v>
      </c>
      <c r="AM1014" s="26">
        <v>0</v>
      </c>
      <c r="AN1014" s="26">
        <v>0</v>
      </c>
      <c r="AO1014" s="26">
        <v>1</v>
      </c>
      <c r="AP1014" s="26">
        <v>0</v>
      </c>
      <c r="AQ1014" s="26">
        <v>0</v>
      </c>
      <c r="AR1014">
        <v>0</v>
      </c>
      <c r="AS1014">
        <v>1</v>
      </c>
      <c r="AT1014">
        <v>0</v>
      </c>
      <c r="AU1014">
        <v>1</v>
      </c>
    </row>
    <row r="1015" spans="1:47" x14ac:dyDescent="0.25">
      <c r="A1015" s="59">
        <v>41913</v>
      </c>
      <c r="B1015" t="s">
        <v>321</v>
      </c>
      <c r="C1015" t="s">
        <v>33</v>
      </c>
      <c r="D1015" t="s">
        <v>612</v>
      </c>
      <c r="E1015" t="s">
        <v>389</v>
      </c>
      <c r="F1015" t="s">
        <v>1286</v>
      </c>
      <c r="G1015">
        <v>4</v>
      </c>
      <c r="H1015">
        <v>56</v>
      </c>
      <c r="I1015">
        <v>23</v>
      </c>
      <c r="J1015">
        <v>16.63</v>
      </c>
      <c r="K1015">
        <v>3994</v>
      </c>
      <c r="L1015">
        <v>0</v>
      </c>
      <c r="M1015">
        <v>0</v>
      </c>
      <c r="N1015">
        <v>3987</v>
      </c>
      <c r="O1015">
        <v>10</v>
      </c>
      <c r="P1015">
        <v>0.25</v>
      </c>
      <c r="Q1015">
        <v>1874</v>
      </c>
      <c r="R1015">
        <v>1832</v>
      </c>
      <c r="S1015">
        <v>0</v>
      </c>
      <c r="T1015">
        <v>0</v>
      </c>
      <c r="U1015">
        <v>97.76</v>
      </c>
      <c r="V1015">
        <v>97.51</v>
      </c>
      <c r="W1015">
        <v>1832</v>
      </c>
      <c r="X1015">
        <v>14</v>
      </c>
      <c r="Y1015">
        <v>0.76</v>
      </c>
      <c r="Z1015">
        <v>1384</v>
      </c>
      <c r="AA1015">
        <v>1305</v>
      </c>
      <c r="AB1015">
        <v>94.29</v>
      </c>
      <c r="AC1015">
        <v>1199</v>
      </c>
      <c r="AD1015">
        <v>1132</v>
      </c>
      <c r="AE1015">
        <v>94.41</v>
      </c>
      <c r="AF1015">
        <v>19.559999999999999</v>
      </c>
      <c r="AG1015">
        <v>10.83</v>
      </c>
      <c r="AH1015">
        <v>117.62</v>
      </c>
      <c r="AI1015">
        <v>55.37</v>
      </c>
      <c r="AJ1015" s="31">
        <f t="shared" ca="1" si="16"/>
        <v>3</v>
      </c>
      <c r="AK1015" s="32">
        <v>0.8438818565400843</v>
      </c>
      <c r="AL1015" s="33">
        <v>46.662599999999905</v>
      </c>
      <c r="AM1015" s="26">
        <v>0</v>
      </c>
      <c r="AN1015" s="26">
        <v>0</v>
      </c>
      <c r="AO1015" s="26">
        <v>1</v>
      </c>
      <c r="AP1015" s="26">
        <v>0</v>
      </c>
      <c r="AQ1015" s="26">
        <v>0</v>
      </c>
      <c r="AR1015">
        <v>0</v>
      </c>
      <c r="AS1015">
        <v>1</v>
      </c>
      <c r="AT1015">
        <v>0</v>
      </c>
      <c r="AU1015">
        <v>3</v>
      </c>
    </row>
    <row r="1016" spans="1:47" x14ac:dyDescent="0.25">
      <c r="A1016" s="59">
        <v>41913</v>
      </c>
      <c r="B1016" t="s">
        <v>321</v>
      </c>
      <c r="C1016" t="s">
        <v>33</v>
      </c>
      <c r="D1016" t="s">
        <v>612</v>
      </c>
      <c r="E1016" t="s">
        <v>389</v>
      </c>
      <c r="F1016" t="s">
        <v>613</v>
      </c>
      <c r="G1016">
        <v>4</v>
      </c>
      <c r="H1016">
        <v>56</v>
      </c>
      <c r="I1016">
        <v>23</v>
      </c>
      <c r="J1016">
        <v>16.63</v>
      </c>
      <c r="K1016">
        <v>13153</v>
      </c>
      <c r="L1016">
        <v>96</v>
      </c>
      <c r="M1016">
        <v>0.73</v>
      </c>
      <c r="N1016">
        <v>13009</v>
      </c>
      <c r="O1016">
        <v>37</v>
      </c>
      <c r="P1016">
        <v>0.28000000000000003</v>
      </c>
      <c r="Q1016">
        <v>3020</v>
      </c>
      <c r="R1016">
        <v>2905</v>
      </c>
      <c r="S1016">
        <v>2</v>
      </c>
      <c r="T1016">
        <v>7.0000000000000007E-2</v>
      </c>
      <c r="U1016">
        <v>96.19</v>
      </c>
      <c r="V1016">
        <v>95.92</v>
      </c>
      <c r="W1016">
        <v>2905</v>
      </c>
      <c r="X1016">
        <v>16</v>
      </c>
      <c r="Y1016">
        <v>0.55000000000000004</v>
      </c>
      <c r="Z1016">
        <v>2170</v>
      </c>
      <c r="AA1016">
        <v>2051</v>
      </c>
      <c r="AB1016">
        <v>94.52</v>
      </c>
      <c r="AC1016">
        <v>2118</v>
      </c>
      <c r="AD1016">
        <v>2031</v>
      </c>
      <c r="AE1016">
        <v>95.89</v>
      </c>
      <c r="AF1016">
        <v>36.67</v>
      </c>
      <c r="AG1016">
        <v>36.31</v>
      </c>
      <c r="AH1016">
        <v>220.52</v>
      </c>
      <c r="AI1016">
        <v>99.01</v>
      </c>
      <c r="AJ1016" s="31">
        <f t="shared" ca="1" si="16"/>
        <v>3</v>
      </c>
      <c r="AK1016" s="32">
        <v>0.55459272097053725</v>
      </c>
      <c r="AL1016" s="33">
        <v>123.21599999999995</v>
      </c>
      <c r="AM1016" s="26">
        <v>0</v>
      </c>
      <c r="AN1016" s="26">
        <v>0</v>
      </c>
      <c r="AO1016" s="26">
        <v>1</v>
      </c>
      <c r="AP1016" s="26">
        <v>0</v>
      </c>
      <c r="AQ1016" s="26">
        <v>2</v>
      </c>
      <c r="AR1016">
        <v>0</v>
      </c>
      <c r="AS1016">
        <v>1</v>
      </c>
      <c r="AT1016">
        <v>0</v>
      </c>
      <c r="AU1016">
        <v>6</v>
      </c>
    </row>
    <row r="1017" spans="1:47" x14ac:dyDescent="0.25">
      <c r="A1017" s="59">
        <v>41913</v>
      </c>
      <c r="B1017" t="s">
        <v>321</v>
      </c>
      <c r="C1017" t="s">
        <v>33</v>
      </c>
      <c r="D1017" t="s">
        <v>10646</v>
      </c>
      <c r="E1017" t="s">
        <v>389</v>
      </c>
      <c r="F1017" t="s">
        <v>9885</v>
      </c>
      <c r="G1017">
        <v>4</v>
      </c>
      <c r="H1017">
        <v>56</v>
      </c>
      <c r="I1017">
        <v>23</v>
      </c>
      <c r="J1017">
        <v>16.63</v>
      </c>
      <c r="K1017">
        <v>3571</v>
      </c>
      <c r="L1017">
        <v>0</v>
      </c>
      <c r="M1017">
        <v>0</v>
      </c>
      <c r="N1017">
        <v>3570</v>
      </c>
      <c r="O1017">
        <v>8</v>
      </c>
      <c r="P1017">
        <v>0.22</v>
      </c>
      <c r="Q1017">
        <v>1755</v>
      </c>
      <c r="R1017">
        <v>1740</v>
      </c>
      <c r="S1017">
        <v>0</v>
      </c>
      <c r="T1017">
        <v>0</v>
      </c>
      <c r="U1017">
        <v>99.15</v>
      </c>
      <c r="V1017">
        <v>98.92</v>
      </c>
      <c r="W1017">
        <v>1740</v>
      </c>
      <c r="X1017">
        <v>98</v>
      </c>
      <c r="Y1017">
        <v>5.63</v>
      </c>
      <c r="Z1017">
        <v>1318</v>
      </c>
      <c r="AA1017">
        <v>1270</v>
      </c>
      <c r="AB1017">
        <v>96.36</v>
      </c>
      <c r="AC1017">
        <v>1731</v>
      </c>
      <c r="AD1017">
        <v>1623</v>
      </c>
      <c r="AE1017">
        <v>93.76</v>
      </c>
      <c r="AF1017">
        <v>24.67</v>
      </c>
      <c r="AG1017">
        <v>23.49</v>
      </c>
      <c r="AH1017">
        <v>148.35</v>
      </c>
      <c r="AI1017">
        <v>95.2</v>
      </c>
      <c r="AJ1017" s="31">
        <f t="shared" ca="1" si="16"/>
        <v>3</v>
      </c>
      <c r="AK1017" s="32">
        <v>4.6822742474916383</v>
      </c>
      <c r="AL1017" s="33">
        <v>18.953999999999969</v>
      </c>
      <c r="AM1017" s="26">
        <v>0</v>
      </c>
      <c r="AN1017" s="26">
        <v>0</v>
      </c>
      <c r="AO1017" s="26">
        <v>1</v>
      </c>
      <c r="AP1017" s="26">
        <v>0</v>
      </c>
      <c r="AQ1017" s="26">
        <v>0</v>
      </c>
      <c r="AR1017">
        <v>1</v>
      </c>
      <c r="AS1017">
        <v>0</v>
      </c>
      <c r="AT1017">
        <v>2</v>
      </c>
      <c r="AU1017">
        <v>1</v>
      </c>
    </row>
    <row r="1018" spans="1:47" x14ac:dyDescent="0.25">
      <c r="A1018" s="59">
        <v>41913</v>
      </c>
      <c r="B1018" t="s">
        <v>321</v>
      </c>
      <c r="C1018" t="s">
        <v>34</v>
      </c>
      <c r="D1018" t="s">
        <v>403</v>
      </c>
      <c r="E1018" t="s">
        <v>341</v>
      </c>
      <c r="F1018" t="s">
        <v>404</v>
      </c>
      <c r="G1018">
        <v>4</v>
      </c>
      <c r="H1018">
        <v>56</v>
      </c>
      <c r="I1018">
        <v>23</v>
      </c>
      <c r="J1018">
        <v>16.63</v>
      </c>
      <c r="K1018">
        <v>4668</v>
      </c>
      <c r="L1018">
        <v>0</v>
      </c>
      <c r="M1018">
        <v>0</v>
      </c>
      <c r="N1018">
        <v>4668</v>
      </c>
      <c r="O1018">
        <v>84</v>
      </c>
      <c r="P1018">
        <v>1.8</v>
      </c>
      <c r="Q1018">
        <v>1705</v>
      </c>
      <c r="R1018">
        <v>1667</v>
      </c>
      <c r="S1018">
        <v>0</v>
      </c>
      <c r="T1018">
        <v>0</v>
      </c>
      <c r="U1018">
        <v>97.77</v>
      </c>
      <c r="V1018">
        <v>96.01</v>
      </c>
      <c r="W1018">
        <v>1667</v>
      </c>
      <c r="X1018">
        <v>15</v>
      </c>
      <c r="Y1018">
        <v>0.9</v>
      </c>
      <c r="Z1018">
        <v>708</v>
      </c>
      <c r="AA1018">
        <v>653</v>
      </c>
      <c r="AB1018">
        <v>92.23</v>
      </c>
      <c r="AC1018">
        <v>723</v>
      </c>
      <c r="AD1018">
        <v>635</v>
      </c>
      <c r="AE1018">
        <v>87.83</v>
      </c>
      <c r="AF1018">
        <v>16.989999999999998</v>
      </c>
      <c r="AG1018">
        <v>13</v>
      </c>
      <c r="AH1018">
        <v>102.15</v>
      </c>
      <c r="AI1018">
        <v>76.52</v>
      </c>
      <c r="AJ1018" s="31">
        <f t="shared" ca="1" si="16"/>
        <v>3</v>
      </c>
      <c r="AK1018" s="32">
        <v>0.90964220739842339</v>
      </c>
      <c r="AL1018" s="33">
        <v>68.029499999999913</v>
      </c>
      <c r="AM1018" s="26">
        <v>0</v>
      </c>
      <c r="AN1018" s="26">
        <v>0</v>
      </c>
      <c r="AO1018" s="26">
        <v>1</v>
      </c>
      <c r="AP1018" s="26">
        <v>0</v>
      </c>
      <c r="AQ1018" s="26">
        <v>3</v>
      </c>
      <c r="AR1018">
        <v>0</v>
      </c>
      <c r="AS1018">
        <v>1</v>
      </c>
      <c r="AT1018">
        <v>1</v>
      </c>
      <c r="AU1018">
        <v>7</v>
      </c>
    </row>
    <row r="1019" spans="1:47" x14ac:dyDescent="0.25">
      <c r="A1019" s="59">
        <v>41913</v>
      </c>
      <c r="B1019" t="s">
        <v>321</v>
      </c>
      <c r="C1019" t="s">
        <v>34</v>
      </c>
      <c r="D1019" t="s">
        <v>614</v>
      </c>
      <c r="E1019" t="s">
        <v>341</v>
      </c>
      <c r="F1019" t="s">
        <v>615</v>
      </c>
      <c r="G1019">
        <v>4</v>
      </c>
      <c r="H1019">
        <v>56</v>
      </c>
      <c r="I1019">
        <v>23</v>
      </c>
      <c r="J1019">
        <v>16.63</v>
      </c>
      <c r="K1019">
        <v>2681</v>
      </c>
      <c r="L1019">
        <v>0</v>
      </c>
      <c r="M1019">
        <v>0</v>
      </c>
      <c r="N1019">
        <v>2681</v>
      </c>
      <c r="O1019">
        <v>14</v>
      </c>
      <c r="P1019">
        <v>0.52</v>
      </c>
      <c r="Q1019">
        <v>1064</v>
      </c>
      <c r="R1019">
        <v>1041</v>
      </c>
      <c r="S1019">
        <v>0</v>
      </c>
      <c r="T1019">
        <v>0</v>
      </c>
      <c r="U1019">
        <v>97.84</v>
      </c>
      <c r="V1019">
        <v>97.33</v>
      </c>
      <c r="W1019">
        <v>1041</v>
      </c>
      <c r="X1019">
        <v>8</v>
      </c>
      <c r="Y1019">
        <v>0.77</v>
      </c>
      <c r="Z1019">
        <v>72</v>
      </c>
      <c r="AA1019">
        <v>71</v>
      </c>
      <c r="AB1019">
        <v>98.61</v>
      </c>
      <c r="AC1019">
        <v>59</v>
      </c>
      <c r="AD1019">
        <v>59</v>
      </c>
      <c r="AE1019">
        <v>100</v>
      </c>
      <c r="AF1019">
        <v>13.01</v>
      </c>
      <c r="AG1019">
        <v>2.76</v>
      </c>
      <c r="AH1019">
        <v>78.239999999999995</v>
      </c>
      <c r="AI1019">
        <v>21.22</v>
      </c>
      <c r="AJ1019" s="31">
        <f t="shared" ca="1" si="16"/>
        <v>3</v>
      </c>
      <c r="AK1019" s="32">
        <v>0.7774538386783284</v>
      </c>
      <c r="AL1019" s="33">
        <v>28.408800000000021</v>
      </c>
      <c r="AM1019" s="26">
        <v>0</v>
      </c>
      <c r="AN1019" s="26">
        <v>0</v>
      </c>
      <c r="AO1019" s="26">
        <v>1</v>
      </c>
      <c r="AP1019" s="26">
        <v>0</v>
      </c>
      <c r="AQ1019" s="26">
        <v>0</v>
      </c>
      <c r="AR1019">
        <v>0</v>
      </c>
      <c r="AS1019">
        <v>1</v>
      </c>
      <c r="AT1019">
        <v>0</v>
      </c>
      <c r="AU1019">
        <v>6</v>
      </c>
    </row>
    <row r="1020" spans="1:47" x14ac:dyDescent="0.25">
      <c r="A1020" s="59">
        <v>41913</v>
      </c>
      <c r="B1020" t="s">
        <v>321</v>
      </c>
      <c r="C1020" t="s">
        <v>34</v>
      </c>
      <c r="D1020" t="s">
        <v>427</v>
      </c>
      <c r="E1020" t="s">
        <v>341</v>
      </c>
      <c r="F1020" t="s">
        <v>428</v>
      </c>
      <c r="G1020">
        <v>2</v>
      </c>
      <c r="H1020">
        <v>24</v>
      </c>
      <c r="I1020">
        <v>11</v>
      </c>
      <c r="J1020">
        <v>6.6150000000000002</v>
      </c>
      <c r="K1020">
        <v>1142</v>
      </c>
      <c r="L1020">
        <v>1</v>
      </c>
      <c r="M1020">
        <v>0.09</v>
      </c>
      <c r="N1020">
        <v>1141</v>
      </c>
      <c r="O1020">
        <v>4</v>
      </c>
      <c r="P1020">
        <v>0.35</v>
      </c>
      <c r="Q1020">
        <v>330</v>
      </c>
      <c r="R1020">
        <v>317</v>
      </c>
      <c r="S1020">
        <v>0</v>
      </c>
      <c r="T1020">
        <v>0</v>
      </c>
      <c r="U1020">
        <v>96.06</v>
      </c>
      <c r="V1020">
        <v>95.72</v>
      </c>
      <c r="W1020">
        <v>317</v>
      </c>
      <c r="X1020">
        <v>1</v>
      </c>
      <c r="Y1020">
        <v>0.32</v>
      </c>
      <c r="Z1020">
        <v>499</v>
      </c>
      <c r="AA1020">
        <v>486</v>
      </c>
      <c r="AB1020">
        <v>97.39</v>
      </c>
      <c r="AC1020">
        <v>397</v>
      </c>
      <c r="AD1020">
        <v>384</v>
      </c>
      <c r="AE1020">
        <v>96.73</v>
      </c>
      <c r="AF1020">
        <v>2.54</v>
      </c>
      <c r="AG1020">
        <v>0.88</v>
      </c>
      <c r="AH1020">
        <v>38.380000000000003</v>
      </c>
      <c r="AI1020">
        <v>34.46</v>
      </c>
      <c r="AJ1020" s="31">
        <f t="shared" ca="1" si="16"/>
        <v>3</v>
      </c>
      <c r="AK1020" s="32">
        <v>0.46511627906976744</v>
      </c>
      <c r="AL1020" s="33">
        <v>14.124000000000002</v>
      </c>
      <c r="AM1020" s="26">
        <v>0</v>
      </c>
      <c r="AN1020" s="26">
        <v>0</v>
      </c>
      <c r="AO1020" s="26">
        <v>1</v>
      </c>
      <c r="AP1020" s="26">
        <v>0</v>
      </c>
      <c r="AQ1020" s="26">
        <v>2</v>
      </c>
      <c r="AR1020">
        <v>0</v>
      </c>
      <c r="AS1020">
        <v>1</v>
      </c>
      <c r="AT1020">
        <v>1</v>
      </c>
      <c r="AU1020">
        <v>7</v>
      </c>
    </row>
    <row r="1021" spans="1:47" x14ac:dyDescent="0.25">
      <c r="A1021" s="59">
        <v>41913</v>
      </c>
      <c r="B1021" t="s">
        <v>321</v>
      </c>
      <c r="C1021" t="s">
        <v>34</v>
      </c>
      <c r="D1021" t="s">
        <v>11094</v>
      </c>
      <c r="E1021" t="s">
        <v>341</v>
      </c>
      <c r="F1021" t="s">
        <v>10115</v>
      </c>
      <c r="G1021">
        <v>2</v>
      </c>
      <c r="H1021">
        <v>24</v>
      </c>
      <c r="I1021">
        <v>11</v>
      </c>
      <c r="J1021">
        <v>6.6150000000000002</v>
      </c>
      <c r="K1021">
        <v>2761</v>
      </c>
      <c r="L1021">
        <v>0</v>
      </c>
      <c r="M1021">
        <v>0</v>
      </c>
      <c r="N1021">
        <v>2761</v>
      </c>
      <c r="O1021">
        <v>5</v>
      </c>
      <c r="P1021">
        <v>0.18</v>
      </c>
      <c r="Q1021">
        <v>755</v>
      </c>
      <c r="R1021">
        <v>741</v>
      </c>
      <c r="S1021">
        <v>7</v>
      </c>
      <c r="T1021">
        <v>0.93</v>
      </c>
      <c r="U1021">
        <v>98.15</v>
      </c>
      <c r="V1021">
        <v>97.97</v>
      </c>
      <c r="W1021">
        <v>741</v>
      </c>
      <c r="X1021">
        <v>5</v>
      </c>
      <c r="Y1021">
        <v>0.67</v>
      </c>
      <c r="Z1021">
        <v>444</v>
      </c>
      <c r="AA1021">
        <v>384</v>
      </c>
      <c r="AB1021">
        <v>86.49</v>
      </c>
      <c r="AC1021">
        <v>368</v>
      </c>
      <c r="AD1021">
        <v>361</v>
      </c>
      <c r="AE1021">
        <v>98.1</v>
      </c>
      <c r="AF1021">
        <v>13.88</v>
      </c>
      <c r="AG1021">
        <v>13.56</v>
      </c>
      <c r="AH1021">
        <v>209.77</v>
      </c>
      <c r="AI1021">
        <v>97.7</v>
      </c>
      <c r="AJ1021" s="31">
        <f t="shared" ca="1" si="16"/>
        <v>3</v>
      </c>
      <c r="AK1021" s="32">
        <v>0.69637883008356549</v>
      </c>
      <c r="AL1021" s="33">
        <v>15.326500000000008</v>
      </c>
      <c r="AM1021" s="26">
        <v>0</v>
      </c>
      <c r="AN1021" s="26">
        <v>0</v>
      </c>
      <c r="AO1021" s="26">
        <v>1</v>
      </c>
      <c r="AP1021" s="26">
        <v>0</v>
      </c>
      <c r="AQ1021" s="26">
        <v>0</v>
      </c>
      <c r="AR1021">
        <v>0</v>
      </c>
      <c r="AS1021">
        <v>1</v>
      </c>
      <c r="AT1021">
        <v>0</v>
      </c>
      <c r="AU1021">
        <v>1</v>
      </c>
    </row>
    <row r="1022" spans="1:47" x14ac:dyDescent="0.25">
      <c r="A1022" s="59">
        <v>41913</v>
      </c>
      <c r="B1022" t="s">
        <v>321</v>
      </c>
      <c r="C1022" t="s">
        <v>34</v>
      </c>
      <c r="D1022" t="s">
        <v>11095</v>
      </c>
      <c r="E1022" t="s">
        <v>341</v>
      </c>
      <c r="F1022" t="s">
        <v>10119</v>
      </c>
      <c r="G1022">
        <v>4</v>
      </c>
      <c r="H1022">
        <v>56</v>
      </c>
      <c r="I1022">
        <v>23</v>
      </c>
      <c r="J1022">
        <v>16.63</v>
      </c>
      <c r="K1022">
        <v>2136</v>
      </c>
      <c r="L1022">
        <v>0</v>
      </c>
      <c r="M1022">
        <v>0</v>
      </c>
      <c r="N1022">
        <v>2136</v>
      </c>
      <c r="O1022">
        <v>46</v>
      </c>
      <c r="P1022">
        <v>2.15</v>
      </c>
      <c r="Q1022">
        <v>761</v>
      </c>
      <c r="R1022">
        <v>760</v>
      </c>
      <c r="S1022">
        <v>0</v>
      </c>
      <c r="T1022">
        <v>0</v>
      </c>
      <c r="U1022">
        <v>99.87</v>
      </c>
      <c r="V1022">
        <v>97.72</v>
      </c>
      <c r="W1022">
        <v>760</v>
      </c>
      <c r="X1022">
        <v>2</v>
      </c>
      <c r="Y1022">
        <v>0.26</v>
      </c>
      <c r="Z1022">
        <v>633</v>
      </c>
      <c r="AA1022">
        <v>631</v>
      </c>
      <c r="AB1022">
        <v>99.68</v>
      </c>
      <c r="AC1022">
        <v>636</v>
      </c>
      <c r="AD1022">
        <v>626</v>
      </c>
      <c r="AE1022">
        <v>98.43</v>
      </c>
      <c r="AF1022">
        <v>11.21</v>
      </c>
      <c r="AG1022">
        <v>1.78</v>
      </c>
      <c r="AH1022">
        <v>67.400000000000006</v>
      </c>
      <c r="AI1022">
        <v>15.85</v>
      </c>
      <c r="AJ1022" s="31">
        <f t="shared" ca="1" si="16"/>
        <v>3</v>
      </c>
      <c r="AK1022" s="32">
        <v>0.26490066225165565</v>
      </c>
      <c r="AL1022" s="33">
        <v>17.350800000000007</v>
      </c>
      <c r="AM1022" s="26">
        <v>0</v>
      </c>
      <c r="AN1022" s="26">
        <v>0</v>
      </c>
      <c r="AO1022" s="26">
        <v>1</v>
      </c>
      <c r="AP1022" s="26">
        <v>0</v>
      </c>
      <c r="AQ1022" s="26">
        <v>0</v>
      </c>
      <c r="AR1022">
        <v>0</v>
      </c>
      <c r="AS1022">
        <v>1</v>
      </c>
      <c r="AT1022">
        <v>0</v>
      </c>
      <c r="AU1022">
        <v>1</v>
      </c>
    </row>
    <row r="1023" spans="1:47" x14ac:dyDescent="0.25">
      <c r="A1023" s="59">
        <v>41913</v>
      </c>
      <c r="B1023" t="s">
        <v>321</v>
      </c>
      <c r="C1023" t="s">
        <v>34</v>
      </c>
      <c r="D1023" t="s">
        <v>11096</v>
      </c>
      <c r="E1023" t="s">
        <v>341</v>
      </c>
      <c r="F1023" t="s">
        <v>10193</v>
      </c>
      <c r="G1023">
        <v>4</v>
      </c>
      <c r="H1023">
        <v>56</v>
      </c>
      <c r="I1023">
        <v>23</v>
      </c>
      <c r="J1023">
        <v>16.63</v>
      </c>
      <c r="K1023">
        <v>3151</v>
      </c>
      <c r="L1023">
        <v>110</v>
      </c>
      <c r="M1023">
        <v>3.49</v>
      </c>
      <c r="N1023">
        <v>3040</v>
      </c>
      <c r="O1023">
        <v>28</v>
      </c>
      <c r="P1023">
        <v>0.92</v>
      </c>
      <c r="Q1023">
        <v>581</v>
      </c>
      <c r="R1023">
        <v>577</v>
      </c>
      <c r="S1023">
        <v>0</v>
      </c>
      <c r="T1023">
        <v>0</v>
      </c>
      <c r="U1023">
        <v>99.31</v>
      </c>
      <c r="V1023">
        <v>98.4</v>
      </c>
      <c r="W1023">
        <v>577</v>
      </c>
      <c r="X1023">
        <v>63</v>
      </c>
      <c r="Y1023">
        <v>10.92</v>
      </c>
      <c r="Z1023">
        <v>96</v>
      </c>
      <c r="AA1023">
        <v>96</v>
      </c>
      <c r="AB1023">
        <v>100</v>
      </c>
      <c r="AC1023">
        <v>114</v>
      </c>
      <c r="AD1023">
        <v>113</v>
      </c>
      <c r="AE1023">
        <v>99.12</v>
      </c>
      <c r="AF1023">
        <v>5.51</v>
      </c>
      <c r="AG1023">
        <v>0.19</v>
      </c>
      <c r="AH1023">
        <v>33.119999999999997</v>
      </c>
      <c r="AI1023">
        <v>3.38</v>
      </c>
      <c r="AJ1023" s="31">
        <f t="shared" ca="1" si="16"/>
        <v>3</v>
      </c>
      <c r="AK1023" s="32">
        <v>10.606060606060606</v>
      </c>
      <c r="AL1023" s="33">
        <v>9.2959999999999674</v>
      </c>
      <c r="AM1023" s="26">
        <v>1</v>
      </c>
      <c r="AN1023" s="26">
        <v>0</v>
      </c>
      <c r="AO1023" s="26">
        <v>2</v>
      </c>
      <c r="AP1023" s="26">
        <v>1</v>
      </c>
      <c r="AQ1023" s="26">
        <v>0</v>
      </c>
      <c r="AR1023">
        <v>1</v>
      </c>
      <c r="AS1023">
        <v>0</v>
      </c>
      <c r="AT1023">
        <v>1</v>
      </c>
      <c r="AU1023">
        <v>0</v>
      </c>
    </row>
    <row r="1024" spans="1:47" x14ac:dyDescent="0.25">
      <c r="A1024" s="59">
        <v>41913</v>
      </c>
      <c r="B1024" t="s">
        <v>321</v>
      </c>
      <c r="C1024" t="s">
        <v>34</v>
      </c>
      <c r="D1024" t="s">
        <v>11096</v>
      </c>
      <c r="E1024" t="s">
        <v>341</v>
      </c>
      <c r="F1024" t="s">
        <v>763</v>
      </c>
      <c r="G1024">
        <v>6</v>
      </c>
      <c r="H1024">
        <v>88</v>
      </c>
      <c r="I1024">
        <v>35</v>
      </c>
      <c r="J1024">
        <v>27.34</v>
      </c>
      <c r="K1024">
        <v>3719</v>
      </c>
      <c r="L1024">
        <v>40</v>
      </c>
      <c r="M1024">
        <v>1.08</v>
      </c>
      <c r="N1024">
        <v>3678</v>
      </c>
      <c r="O1024">
        <v>14</v>
      </c>
      <c r="P1024">
        <v>0.38</v>
      </c>
      <c r="Q1024">
        <v>839</v>
      </c>
      <c r="R1024">
        <v>828</v>
      </c>
      <c r="S1024">
        <v>0</v>
      </c>
      <c r="T1024">
        <v>0</v>
      </c>
      <c r="U1024">
        <v>98.69</v>
      </c>
      <c r="V1024">
        <v>98.31</v>
      </c>
      <c r="W1024">
        <v>828</v>
      </c>
      <c r="X1024">
        <v>43</v>
      </c>
      <c r="Y1024">
        <v>5.19</v>
      </c>
      <c r="Z1024">
        <v>191</v>
      </c>
      <c r="AA1024">
        <v>175</v>
      </c>
      <c r="AB1024">
        <v>91.62</v>
      </c>
      <c r="AC1024">
        <v>198</v>
      </c>
      <c r="AD1024">
        <v>149</v>
      </c>
      <c r="AE1024">
        <v>75.25</v>
      </c>
      <c r="AF1024">
        <v>8.4600000000000009</v>
      </c>
      <c r="AG1024">
        <v>0.02</v>
      </c>
      <c r="AH1024">
        <v>30.95</v>
      </c>
      <c r="AI1024">
        <v>0.25</v>
      </c>
      <c r="AJ1024" s="31">
        <f t="shared" ca="1" si="16"/>
        <v>3</v>
      </c>
      <c r="AK1024" s="32">
        <v>5.3615960099750621</v>
      </c>
      <c r="AL1024" s="33">
        <v>14.17909999999998</v>
      </c>
      <c r="AM1024" s="26">
        <v>1</v>
      </c>
      <c r="AN1024" s="26">
        <v>0</v>
      </c>
      <c r="AO1024" s="26">
        <v>2</v>
      </c>
      <c r="AP1024" s="26">
        <v>1</v>
      </c>
      <c r="AQ1024" s="26">
        <v>0</v>
      </c>
      <c r="AR1024">
        <v>1</v>
      </c>
      <c r="AS1024">
        <v>0</v>
      </c>
      <c r="AT1024">
        <v>1</v>
      </c>
      <c r="AU1024">
        <v>0</v>
      </c>
    </row>
    <row r="1025" spans="1:47" x14ac:dyDescent="0.25">
      <c r="A1025" s="59">
        <v>41913</v>
      </c>
      <c r="B1025" t="s">
        <v>321</v>
      </c>
      <c r="C1025" t="s">
        <v>34</v>
      </c>
      <c r="D1025" t="s">
        <v>11097</v>
      </c>
      <c r="E1025" t="s">
        <v>341</v>
      </c>
      <c r="F1025" t="s">
        <v>10225</v>
      </c>
      <c r="G1025">
        <v>4</v>
      </c>
      <c r="H1025">
        <v>56</v>
      </c>
      <c r="I1025">
        <v>23</v>
      </c>
      <c r="J1025">
        <v>16.63</v>
      </c>
      <c r="K1025">
        <v>1749</v>
      </c>
      <c r="L1025">
        <v>0</v>
      </c>
      <c r="M1025">
        <v>0</v>
      </c>
      <c r="N1025">
        <v>1749</v>
      </c>
      <c r="O1025">
        <v>33</v>
      </c>
      <c r="P1025">
        <v>1.89</v>
      </c>
      <c r="Q1025">
        <v>611</v>
      </c>
      <c r="R1025">
        <v>606</v>
      </c>
      <c r="S1025">
        <v>0</v>
      </c>
      <c r="T1025">
        <v>0</v>
      </c>
      <c r="U1025">
        <v>99.18</v>
      </c>
      <c r="V1025">
        <v>97.31</v>
      </c>
      <c r="W1025">
        <v>606</v>
      </c>
      <c r="X1025">
        <v>2</v>
      </c>
      <c r="Y1025">
        <v>0.33</v>
      </c>
      <c r="Z1025">
        <v>349</v>
      </c>
      <c r="AA1025">
        <v>345</v>
      </c>
      <c r="AB1025">
        <v>98.85</v>
      </c>
      <c r="AC1025">
        <v>339</v>
      </c>
      <c r="AD1025">
        <v>338</v>
      </c>
      <c r="AE1025">
        <v>99.71</v>
      </c>
      <c r="AF1025">
        <v>13.46</v>
      </c>
      <c r="AG1025">
        <v>2.68</v>
      </c>
      <c r="AH1025">
        <v>80.94</v>
      </c>
      <c r="AI1025">
        <v>19.899999999999999</v>
      </c>
      <c r="AJ1025" s="31">
        <f t="shared" ca="1" si="16"/>
        <v>3</v>
      </c>
      <c r="AK1025" s="32">
        <v>0.333889816360601</v>
      </c>
      <c r="AL1025" s="33">
        <v>16.435899999999986</v>
      </c>
      <c r="AM1025" s="26">
        <v>0</v>
      </c>
      <c r="AN1025" s="26">
        <v>0</v>
      </c>
      <c r="AO1025" s="26">
        <v>1</v>
      </c>
      <c r="AP1025" s="26">
        <v>0</v>
      </c>
      <c r="AQ1025" s="26">
        <v>0</v>
      </c>
      <c r="AR1025">
        <v>0</v>
      </c>
      <c r="AS1025">
        <v>1</v>
      </c>
      <c r="AT1025">
        <v>0</v>
      </c>
      <c r="AU1025">
        <v>1</v>
      </c>
    </row>
    <row r="1026" spans="1:47" x14ac:dyDescent="0.25">
      <c r="A1026" s="59">
        <v>41913</v>
      </c>
      <c r="B1026" t="s">
        <v>321</v>
      </c>
      <c r="C1026" t="s">
        <v>34</v>
      </c>
      <c r="D1026" t="s">
        <v>617</v>
      </c>
      <c r="E1026" t="s">
        <v>341</v>
      </c>
      <c r="F1026" t="s">
        <v>618</v>
      </c>
      <c r="G1026">
        <v>4</v>
      </c>
      <c r="H1026">
        <v>56</v>
      </c>
      <c r="I1026">
        <v>23</v>
      </c>
      <c r="J1026">
        <v>16.63</v>
      </c>
      <c r="K1026">
        <v>6165</v>
      </c>
      <c r="L1026">
        <v>0</v>
      </c>
      <c r="M1026">
        <v>0</v>
      </c>
      <c r="N1026">
        <v>6165</v>
      </c>
      <c r="O1026">
        <v>159</v>
      </c>
      <c r="P1026">
        <v>2.58</v>
      </c>
      <c r="Q1026">
        <v>1649</v>
      </c>
      <c r="R1026">
        <v>1623</v>
      </c>
      <c r="S1026">
        <v>0</v>
      </c>
      <c r="T1026">
        <v>0</v>
      </c>
      <c r="U1026">
        <v>98.42</v>
      </c>
      <c r="V1026">
        <v>95.88</v>
      </c>
      <c r="W1026">
        <v>1623</v>
      </c>
      <c r="X1026">
        <v>4</v>
      </c>
      <c r="Y1026">
        <v>0.25</v>
      </c>
      <c r="Z1026">
        <v>535</v>
      </c>
      <c r="AA1026">
        <v>197</v>
      </c>
      <c r="AB1026">
        <v>36.82</v>
      </c>
      <c r="AC1026">
        <v>194</v>
      </c>
      <c r="AD1026">
        <v>190</v>
      </c>
      <c r="AE1026">
        <v>97.94</v>
      </c>
      <c r="AF1026">
        <v>18.53</v>
      </c>
      <c r="AG1026">
        <v>15.39</v>
      </c>
      <c r="AH1026">
        <v>111.4</v>
      </c>
      <c r="AI1026">
        <v>83.09</v>
      </c>
      <c r="AJ1026" s="31">
        <f t="shared" ref="AJ1026:AJ1089" ca="1" si="17">DAY(TODAY()-DAY(A1026))</f>
        <v>3</v>
      </c>
      <c r="AK1026" s="32">
        <v>0.24752475247524752</v>
      </c>
      <c r="AL1026" s="33">
        <v>67.938800000000072</v>
      </c>
      <c r="AM1026" s="26">
        <v>0</v>
      </c>
      <c r="AN1026" s="26">
        <v>0</v>
      </c>
      <c r="AO1026" s="26">
        <v>1</v>
      </c>
      <c r="AP1026" s="26">
        <v>0</v>
      </c>
      <c r="AQ1026" s="26">
        <v>0</v>
      </c>
      <c r="AR1026">
        <v>0</v>
      </c>
      <c r="AS1026">
        <v>1</v>
      </c>
      <c r="AT1026">
        <v>0</v>
      </c>
      <c r="AU1026">
        <v>7</v>
      </c>
    </row>
    <row r="1027" spans="1:47" x14ac:dyDescent="0.25">
      <c r="A1027" s="59">
        <v>41913</v>
      </c>
      <c r="B1027" t="s">
        <v>321</v>
      </c>
      <c r="C1027" t="s">
        <v>34</v>
      </c>
      <c r="D1027" t="s">
        <v>619</v>
      </c>
      <c r="E1027" t="s">
        <v>341</v>
      </c>
      <c r="F1027" t="s">
        <v>832</v>
      </c>
      <c r="G1027">
        <v>4</v>
      </c>
      <c r="H1027">
        <v>56</v>
      </c>
      <c r="I1027">
        <v>23</v>
      </c>
      <c r="J1027">
        <v>16.63</v>
      </c>
      <c r="K1027">
        <v>6034</v>
      </c>
      <c r="L1027">
        <v>0</v>
      </c>
      <c r="M1027">
        <v>0</v>
      </c>
      <c r="N1027">
        <v>5880</v>
      </c>
      <c r="O1027">
        <v>5</v>
      </c>
      <c r="P1027">
        <v>0.09</v>
      </c>
      <c r="Q1027">
        <v>2239</v>
      </c>
      <c r="R1027">
        <v>1966</v>
      </c>
      <c r="S1027">
        <v>0</v>
      </c>
      <c r="T1027">
        <v>0</v>
      </c>
      <c r="U1027">
        <v>87.81</v>
      </c>
      <c r="V1027">
        <v>87.73</v>
      </c>
      <c r="W1027">
        <v>1966</v>
      </c>
      <c r="X1027">
        <v>14</v>
      </c>
      <c r="Y1027">
        <v>0.71</v>
      </c>
      <c r="Z1027">
        <v>270</v>
      </c>
      <c r="AA1027">
        <v>244</v>
      </c>
      <c r="AB1027">
        <v>90.37</v>
      </c>
      <c r="AC1027">
        <v>291</v>
      </c>
      <c r="AD1027">
        <v>270</v>
      </c>
      <c r="AE1027">
        <v>92.78</v>
      </c>
      <c r="AF1027">
        <v>22.58</v>
      </c>
      <c r="AG1027">
        <v>22.47</v>
      </c>
      <c r="AH1027">
        <v>135.78</v>
      </c>
      <c r="AI1027">
        <v>99.49</v>
      </c>
      <c r="AJ1027" s="31">
        <f t="shared" ca="1" si="17"/>
        <v>3</v>
      </c>
      <c r="AK1027" s="32">
        <v>0.70281124497991965</v>
      </c>
      <c r="AL1027" s="33">
        <v>274.72529999999989</v>
      </c>
      <c r="AM1027" s="26">
        <v>0</v>
      </c>
      <c r="AN1027" s="26">
        <v>1</v>
      </c>
      <c r="AO1027" s="26">
        <v>2</v>
      </c>
      <c r="AP1027" s="26">
        <v>0</v>
      </c>
      <c r="AQ1027" s="26">
        <v>3</v>
      </c>
      <c r="AR1027">
        <v>0</v>
      </c>
      <c r="AS1027">
        <v>1</v>
      </c>
      <c r="AT1027">
        <v>0</v>
      </c>
      <c r="AU1027">
        <v>6</v>
      </c>
    </row>
    <row r="1028" spans="1:47" x14ac:dyDescent="0.25">
      <c r="A1028" s="59">
        <v>41913</v>
      </c>
      <c r="B1028" t="s">
        <v>321</v>
      </c>
      <c r="C1028" t="s">
        <v>34</v>
      </c>
      <c r="D1028" t="s">
        <v>619</v>
      </c>
      <c r="E1028" t="s">
        <v>341</v>
      </c>
      <c r="F1028" t="s">
        <v>620</v>
      </c>
      <c r="G1028">
        <v>4</v>
      </c>
      <c r="H1028">
        <v>56</v>
      </c>
      <c r="I1028">
        <v>23</v>
      </c>
      <c r="J1028">
        <v>16.63</v>
      </c>
      <c r="K1028">
        <v>5070</v>
      </c>
      <c r="L1028">
        <v>0</v>
      </c>
      <c r="M1028">
        <v>0</v>
      </c>
      <c r="N1028">
        <v>5070</v>
      </c>
      <c r="O1028">
        <v>29</v>
      </c>
      <c r="P1028">
        <v>0.56999999999999995</v>
      </c>
      <c r="Q1028">
        <v>1802</v>
      </c>
      <c r="R1028">
        <v>1754</v>
      </c>
      <c r="S1028">
        <v>0</v>
      </c>
      <c r="T1028">
        <v>0</v>
      </c>
      <c r="U1028">
        <v>97.34</v>
      </c>
      <c r="V1028">
        <v>96.78</v>
      </c>
      <c r="W1028">
        <v>1754</v>
      </c>
      <c r="X1028">
        <v>10</v>
      </c>
      <c r="Y1028">
        <v>0.56999999999999995</v>
      </c>
      <c r="Z1028">
        <v>3523</v>
      </c>
      <c r="AA1028">
        <v>3481</v>
      </c>
      <c r="AB1028">
        <v>98.81</v>
      </c>
      <c r="AC1028">
        <v>3312</v>
      </c>
      <c r="AD1028">
        <v>3211</v>
      </c>
      <c r="AE1028">
        <v>96.95</v>
      </c>
      <c r="AF1028">
        <v>14.99</v>
      </c>
      <c r="AG1028">
        <v>4.93</v>
      </c>
      <c r="AH1028">
        <v>90.15</v>
      </c>
      <c r="AI1028">
        <v>32.9</v>
      </c>
      <c r="AJ1028" s="31">
        <f t="shared" ca="1" si="17"/>
        <v>3</v>
      </c>
      <c r="AK1028" s="32">
        <v>0.67385444743935319</v>
      </c>
      <c r="AL1028" s="33">
        <v>58.024399999999979</v>
      </c>
      <c r="AM1028" s="26">
        <v>0</v>
      </c>
      <c r="AN1028" s="26">
        <v>0</v>
      </c>
      <c r="AO1028" s="26">
        <v>1</v>
      </c>
      <c r="AP1028" s="26">
        <v>0</v>
      </c>
      <c r="AQ1028" s="26">
        <v>0</v>
      </c>
      <c r="AR1028">
        <v>0</v>
      </c>
      <c r="AS1028">
        <v>1</v>
      </c>
      <c r="AT1028">
        <v>0</v>
      </c>
      <c r="AU1028">
        <v>6</v>
      </c>
    </row>
    <row r="1029" spans="1:47" x14ac:dyDescent="0.25">
      <c r="A1029" s="59">
        <v>41913</v>
      </c>
      <c r="B1029" t="s">
        <v>321</v>
      </c>
      <c r="C1029" t="s">
        <v>34</v>
      </c>
      <c r="D1029" t="s">
        <v>351</v>
      </c>
      <c r="E1029" t="s">
        <v>341</v>
      </c>
      <c r="F1029" t="s">
        <v>352</v>
      </c>
      <c r="G1029">
        <v>2</v>
      </c>
      <c r="H1029">
        <v>24</v>
      </c>
      <c r="I1029">
        <v>11</v>
      </c>
      <c r="J1029">
        <v>6.6150000000000002</v>
      </c>
      <c r="K1029">
        <v>1303</v>
      </c>
      <c r="L1029">
        <v>3</v>
      </c>
      <c r="M1029">
        <v>0.23</v>
      </c>
      <c r="N1029">
        <v>1262</v>
      </c>
      <c r="O1029">
        <v>5</v>
      </c>
      <c r="P1029">
        <v>0.4</v>
      </c>
      <c r="Q1029">
        <v>433</v>
      </c>
      <c r="R1029">
        <v>385</v>
      </c>
      <c r="S1029">
        <v>0</v>
      </c>
      <c r="T1029">
        <v>0</v>
      </c>
      <c r="U1029">
        <v>88.91</v>
      </c>
      <c r="V1029">
        <v>88.56</v>
      </c>
      <c r="W1029">
        <v>385</v>
      </c>
      <c r="X1029">
        <v>4</v>
      </c>
      <c r="Y1029">
        <v>1.04</v>
      </c>
      <c r="Z1029">
        <v>189</v>
      </c>
      <c r="AA1029">
        <v>177</v>
      </c>
      <c r="AB1029">
        <v>93.65</v>
      </c>
      <c r="AC1029">
        <v>210</v>
      </c>
      <c r="AD1029">
        <v>199</v>
      </c>
      <c r="AE1029">
        <v>94.76</v>
      </c>
      <c r="AF1029">
        <v>4.8499999999999996</v>
      </c>
      <c r="AG1029">
        <v>0.49</v>
      </c>
      <c r="AH1029">
        <v>73.319999999999993</v>
      </c>
      <c r="AI1029">
        <v>10.06</v>
      </c>
      <c r="AJ1029" s="31">
        <f t="shared" ca="1" si="17"/>
        <v>3</v>
      </c>
      <c r="AK1029" s="32">
        <v>0.98280098280098283</v>
      </c>
      <c r="AL1029" s="33">
        <v>49.535199999999989</v>
      </c>
      <c r="AM1029" s="26">
        <v>0</v>
      </c>
      <c r="AN1029" s="26">
        <v>1</v>
      </c>
      <c r="AO1029" s="26">
        <v>2</v>
      </c>
      <c r="AP1029" s="26">
        <v>1</v>
      </c>
      <c r="AQ1029" s="26">
        <v>7</v>
      </c>
      <c r="AR1029">
        <v>0</v>
      </c>
      <c r="AS1029">
        <v>1</v>
      </c>
      <c r="AT1029">
        <v>3</v>
      </c>
      <c r="AU1029">
        <v>7</v>
      </c>
    </row>
    <row r="1030" spans="1:47" x14ac:dyDescent="0.25">
      <c r="A1030" s="59">
        <v>41913</v>
      </c>
      <c r="B1030" t="s">
        <v>321</v>
      </c>
      <c r="C1030" t="s">
        <v>34</v>
      </c>
      <c r="D1030" t="s">
        <v>11098</v>
      </c>
      <c r="E1030" t="s">
        <v>341</v>
      </c>
      <c r="F1030" t="s">
        <v>10528</v>
      </c>
      <c r="G1030">
        <v>2</v>
      </c>
      <c r="H1030">
        <v>24</v>
      </c>
      <c r="I1030">
        <v>11</v>
      </c>
      <c r="J1030">
        <v>6.6150000000000002</v>
      </c>
      <c r="K1030">
        <v>1355</v>
      </c>
      <c r="L1030">
        <v>0</v>
      </c>
      <c r="M1030">
        <v>0</v>
      </c>
      <c r="N1030">
        <v>1355</v>
      </c>
      <c r="O1030">
        <v>6</v>
      </c>
      <c r="P1030">
        <v>0.44</v>
      </c>
      <c r="Q1030">
        <v>647</v>
      </c>
      <c r="R1030">
        <v>633</v>
      </c>
      <c r="S1030">
        <v>0</v>
      </c>
      <c r="T1030">
        <v>0</v>
      </c>
      <c r="U1030">
        <v>97.84</v>
      </c>
      <c r="V1030">
        <v>97.4</v>
      </c>
      <c r="W1030">
        <v>633</v>
      </c>
      <c r="X1030">
        <v>1</v>
      </c>
      <c r="Y1030">
        <v>0.16</v>
      </c>
      <c r="Z1030">
        <v>37</v>
      </c>
      <c r="AA1030">
        <v>37</v>
      </c>
      <c r="AB1030">
        <v>100</v>
      </c>
      <c r="AC1030">
        <v>33</v>
      </c>
      <c r="AD1030">
        <v>33</v>
      </c>
      <c r="AE1030">
        <v>100</v>
      </c>
      <c r="AF1030">
        <v>5.45</v>
      </c>
      <c r="AG1030">
        <v>4.2</v>
      </c>
      <c r="AH1030">
        <v>82.4</v>
      </c>
      <c r="AI1030">
        <v>77.05</v>
      </c>
      <c r="AJ1030" s="31">
        <f t="shared" ca="1" si="17"/>
        <v>3</v>
      </c>
      <c r="AK1030" s="32">
        <v>0.1589825119236884</v>
      </c>
      <c r="AL1030" s="33">
        <v>16.821999999999964</v>
      </c>
      <c r="AM1030" s="26">
        <v>0</v>
      </c>
      <c r="AN1030" s="26">
        <v>0</v>
      </c>
      <c r="AO1030" s="26">
        <v>1</v>
      </c>
      <c r="AP1030" s="26">
        <v>0</v>
      </c>
      <c r="AQ1030" s="26">
        <v>0</v>
      </c>
      <c r="AR1030">
        <v>0</v>
      </c>
      <c r="AS1030">
        <v>1</v>
      </c>
      <c r="AT1030">
        <v>0</v>
      </c>
      <c r="AU1030">
        <v>1</v>
      </c>
    </row>
    <row r="1031" spans="1:47" x14ac:dyDescent="0.25">
      <c r="A1031" s="59">
        <v>41913</v>
      </c>
      <c r="B1031" t="s">
        <v>321</v>
      </c>
      <c r="C1031" t="s">
        <v>34</v>
      </c>
      <c r="D1031" t="s">
        <v>11034</v>
      </c>
      <c r="E1031" t="s">
        <v>341</v>
      </c>
      <c r="F1031" t="s">
        <v>11009</v>
      </c>
      <c r="G1031">
        <v>2</v>
      </c>
      <c r="H1031">
        <v>24</v>
      </c>
      <c r="I1031">
        <v>11</v>
      </c>
      <c r="J1031">
        <v>6.6150000000000002</v>
      </c>
      <c r="K1031">
        <v>6433</v>
      </c>
      <c r="L1031">
        <v>491</v>
      </c>
      <c r="M1031">
        <v>7.63</v>
      </c>
      <c r="N1031">
        <v>5942</v>
      </c>
      <c r="O1031">
        <v>6</v>
      </c>
      <c r="P1031">
        <v>0.1</v>
      </c>
      <c r="Q1031">
        <v>3226</v>
      </c>
      <c r="R1031">
        <v>2287</v>
      </c>
      <c r="S1031">
        <v>932</v>
      </c>
      <c r="T1031">
        <v>28.89</v>
      </c>
      <c r="U1031">
        <v>70.89</v>
      </c>
      <c r="V1031">
        <v>70.819999999999993</v>
      </c>
      <c r="W1031">
        <v>2287</v>
      </c>
      <c r="X1031">
        <v>2</v>
      </c>
      <c r="Y1031">
        <v>0.09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21.89</v>
      </c>
      <c r="AG1031">
        <v>21.88</v>
      </c>
      <c r="AH1031">
        <v>330.9</v>
      </c>
      <c r="AI1031">
        <v>99.95</v>
      </c>
      <c r="AJ1031" s="31">
        <f t="shared" ca="1" si="17"/>
        <v>3</v>
      </c>
      <c r="AK1031" s="32">
        <v>8.7450808919982512E-2</v>
      </c>
      <c r="AL1031" s="33">
        <v>941.34680000000026</v>
      </c>
      <c r="AM1031" s="26">
        <v>0</v>
      </c>
      <c r="AN1031" s="26">
        <v>1</v>
      </c>
      <c r="AO1031" s="26">
        <v>2</v>
      </c>
      <c r="AP1031" s="26">
        <v>0</v>
      </c>
      <c r="AQ1031" s="26">
        <v>3</v>
      </c>
      <c r="AR1031">
        <v>0</v>
      </c>
      <c r="AS1031">
        <v>1</v>
      </c>
      <c r="AT1031">
        <v>0</v>
      </c>
      <c r="AU1031">
        <v>3</v>
      </c>
    </row>
    <row r="1032" spans="1:47" x14ac:dyDescent="0.25">
      <c r="A1032" s="59">
        <v>41913</v>
      </c>
      <c r="B1032" t="s">
        <v>321</v>
      </c>
      <c r="C1032" t="s">
        <v>34</v>
      </c>
      <c r="D1032" t="s">
        <v>11034</v>
      </c>
      <c r="E1032" t="s">
        <v>341</v>
      </c>
      <c r="F1032" t="s">
        <v>11013</v>
      </c>
      <c r="G1032">
        <v>2</v>
      </c>
      <c r="H1032">
        <v>24</v>
      </c>
      <c r="I1032">
        <v>11</v>
      </c>
      <c r="J1032">
        <v>6.6150000000000002</v>
      </c>
      <c r="K1032">
        <v>5692</v>
      </c>
      <c r="L1032">
        <v>80</v>
      </c>
      <c r="M1032">
        <v>1.41</v>
      </c>
      <c r="N1032">
        <v>5612</v>
      </c>
      <c r="O1032">
        <v>16</v>
      </c>
      <c r="P1032">
        <v>0.28999999999999998</v>
      </c>
      <c r="Q1032">
        <v>2671</v>
      </c>
      <c r="R1032">
        <v>2342</v>
      </c>
      <c r="S1032">
        <v>302</v>
      </c>
      <c r="T1032">
        <v>11.31</v>
      </c>
      <c r="U1032">
        <v>87.68</v>
      </c>
      <c r="V1032">
        <v>87.43</v>
      </c>
      <c r="W1032">
        <v>2342</v>
      </c>
      <c r="X1032">
        <v>13</v>
      </c>
      <c r="Y1032">
        <v>0.56000000000000005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20.49</v>
      </c>
      <c r="AG1032">
        <v>20.43</v>
      </c>
      <c r="AH1032">
        <v>309.77999999999997</v>
      </c>
      <c r="AI1032">
        <v>99.72</v>
      </c>
      <c r="AJ1032" s="31">
        <f t="shared" ca="1" si="17"/>
        <v>3</v>
      </c>
      <c r="AK1032" s="32">
        <v>0.5550811272416738</v>
      </c>
      <c r="AL1032" s="33">
        <v>335.7446999999998</v>
      </c>
      <c r="AM1032" s="26">
        <v>0</v>
      </c>
      <c r="AN1032" s="26">
        <v>1</v>
      </c>
      <c r="AO1032" s="26">
        <v>2</v>
      </c>
      <c r="AP1032" s="26">
        <v>0</v>
      </c>
      <c r="AQ1032" s="26">
        <v>3</v>
      </c>
      <c r="AR1032">
        <v>0</v>
      </c>
      <c r="AS1032">
        <v>1</v>
      </c>
      <c r="AT1032">
        <v>0</v>
      </c>
      <c r="AU1032">
        <v>3</v>
      </c>
    </row>
    <row r="1033" spans="1:47" x14ac:dyDescent="0.25">
      <c r="A1033" s="59">
        <v>41913</v>
      </c>
      <c r="B1033" t="s">
        <v>321</v>
      </c>
      <c r="C1033" t="s">
        <v>34</v>
      </c>
      <c r="D1033" t="s">
        <v>11099</v>
      </c>
      <c r="E1033" t="s">
        <v>341</v>
      </c>
      <c r="F1033" t="s">
        <v>11017</v>
      </c>
      <c r="G1033">
        <v>2</v>
      </c>
      <c r="H1033">
        <v>24</v>
      </c>
      <c r="I1033">
        <v>11</v>
      </c>
      <c r="J1033">
        <v>6.6150000000000002</v>
      </c>
      <c r="K1033">
        <v>7631</v>
      </c>
      <c r="L1033">
        <v>870</v>
      </c>
      <c r="M1033">
        <v>11.4</v>
      </c>
      <c r="N1033">
        <v>6761</v>
      </c>
      <c r="O1033">
        <v>10</v>
      </c>
      <c r="P1033">
        <v>0.15</v>
      </c>
      <c r="Q1033">
        <v>3386</v>
      </c>
      <c r="R1033">
        <v>2562</v>
      </c>
      <c r="S1033">
        <v>813</v>
      </c>
      <c r="T1033">
        <v>24.01</v>
      </c>
      <c r="U1033">
        <v>75.66</v>
      </c>
      <c r="V1033">
        <v>75.55</v>
      </c>
      <c r="W1033">
        <v>2562</v>
      </c>
      <c r="X1033">
        <v>9</v>
      </c>
      <c r="Y1033">
        <v>0.35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21.42</v>
      </c>
      <c r="AG1033">
        <v>21.05</v>
      </c>
      <c r="AH1033">
        <v>323.82</v>
      </c>
      <c r="AI1033">
        <v>98.27</v>
      </c>
      <c r="AJ1033" s="31">
        <f t="shared" ca="1" si="17"/>
        <v>3</v>
      </c>
      <c r="AK1033" s="32">
        <v>0.35128805620608899</v>
      </c>
      <c r="AL1033" s="33">
        <v>827.87700000000007</v>
      </c>
      <c r="AM1033" s="26">
        <v>0</v>
      </c>
      <c r="AN1033" s="26">
        <v>1</v>
      </c>
      <c r="AO1033" s="26">
        <v>2</v>
      </c>
      <c r="AP1033" s="26">
        <v>0</v>
      </c>
      <c r="AQ1033" s="26">
        <v>2</v>
      </c>
      <c r="AR1033">
        <v>0</v>
      </c>
      <c r="AS1033">
        <v>1</v>
      </c>
      <c r="AT1033">
        <v>0</v>
      </c>
      <c r="AU1033">
        <v>2</v>
      </c>
    </row>
    <row r="1034" spans="1:47" x14ac:dyDescent="0.25">
      <c r="A1034" s="59">
        <v>41913</v>
      </c>
      <c r="B1034" t="s">
        <v>321</v>
      </c>
      <c r="C1034" t="s">
        <v>34</v>
      </c>
      <c r="D1034" t="s">
        <v>11099</v>
      </c>
      <c r="E1034" t="s">
        <v>341</v>
      </c>
      <c r="F1034" t="s">
        <v>11019</v>
      </c>
      <c r="G1034">
        <v>2</v>
      </c>
      <c r="H1034">
        <v>24</v>
      </c>
      <c r="I1034">
        <v>11</v>
      </c>
      <c r="J1034">
        <v>6.6150000000000002</v>
      </c>
      <c r="K1034">
        <v>7762</v>
      </c>
      <c r="L1034">
        <v>1162</v>
      </c>
      <c r="M1034">
        <v>14.97</v>
      </c>
      <c r="N1034">
        <v>6600</v>
      </c>
      <c r="O1034">
        <v>18</v>
      </c>
      <c r="P1034">
        <v>0.27</v>
      </c>
      <c r="Q1034">
        <v>3417</v>
      </c>
      <c r="R1034">
        <v>2541</v>
      </c>
      <c r="S1034">
        <v>861</v>
      </c>
      <c r="T1034">
        <v>25.2</v>
      </c>
      <c r="U1034">
        <v>74.36</v>
      </c>
      <c r="V1034">
        <v>74.16</v>
      </c>
      <c r="W1034">
        <v>2541</v>
      </c>
      <c r="X1034">
        <v>14</v>
      </c>
      <c r="Y1034">
        <v>0.55000000000000004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21.76</v>
      </c>
      <c r="AG1034">
        <v>21.6</v>
      </c>
      <c r="AH1034">
        <v>329.01</v>
      </c>
      <c r="AI1034">
        <v>99.25</v>
      </c>
      <c r="AJ1034" s="31">
        <f t="shared" ca="1" si="17"/>
        <v>3</v>
      </c>
      <c r="AK1034" s="32">
        <v>0.55096418732782371</v>
      </c>
      <c r="AL1034" s="33">
        <v>882.95280000000014</v>
      </c>
      <c r="AM1034" s="26">
        <v>0</v>
      </c>
      <c r="AN1034" s="26">
        <v>1</v>
      </c>
      <c r="AO1034" s="26">
        <v>2</v>
      </c>
      <c r="AP1034" s="26">
        <v>0</v>
      </c>
      <c r="AQ1034" s="26">
        <v>2</v>
      </c>
      <c r="AR1034">
        <v>0</v>
      </c>
      <c r="AS1034">
        <v>1</v>
      </c>
      <c r="AT1034">
        <v>0</v>
      </c>
      <c r="AU1034">
        <v>2</v>
      </c>
    </row>
    <row r="1035" spans="1:47" x14ac:dyDescent="0.25">
      <c r="A1035" s="61">
        <v>41913.75</v>
      </c>
      <c r="B1035" t="s">
        <v>330</v>
      </c>
      <c r="C1035" t="s">
        <v>6</v>
      </c>
      <c r="D1035" t="s">
        <v>334</v>
      </c>
      <c r="E1035" t="s">
        <v>333</v>
      </c>
      <c r="F1035" t="s">
        <v>1363</v>
      </c>
      <c r="G1035">
        <v>3</v>
      </c>
      <c r="H1035">
        <v>40</v>
      </c>
      <c r="I1035">
        <v>17</v>
      </c>
      <c r="J1035">
        <v>10.66</v>
      </c>
      <c r="K1035">
        <v>11783</v>
      </c>
      <c r="L1035">
        <v>196</v>
      </c>
      <c r="M1035">
        <v>1.66</v>
      </c>
      <c r="N1035">
        <v>11402</v>
      </c>
      <c r="O1035">
        <v>0</v>
      </c>
      <c r="P1035">
        <v>0</v>
      </c>
      <c r="Q1035">
        <v>5245</v>
      </c>
      <c r="R1035">
        <v>4931</v>
      </c>
      <c r="S1035">
        <v>311</v>
      </c>
      <c r="T1035">
        <v>5.93</v>
      </c>
      <c r="U1035">
        <v>1.79</v>
      </c>
      <c r="V1035">
        <v>94.01</v>
      </c>
      <c r="W1035">
        <v>94.01</v>
      </c>
      <c r="X1035">
        <v>2</v>
      </c>
      <c r="Y1035">
        <v>0.04</v>
      </c>
      <c r="Z1035">
        <v>2226</v>
      </c>
      <c r="AA1035">
        <v>2180</v>
      </c>
      <c r="AB1035">
        <v>97.93</v>
      </c>
      <c r="AC1035">
        <v>644</v>
      </c>
      <c r="AD1035">
        <v>627</v>
      </c>
      <c r="AE1035">
        <v>97.36</v>
      </c>
      <c r="AF1035">
        <v>33.657499999999999</v>
      </c>
      <c r="AG1035">
        <v>33.657499999999999</v>
      </c>
      <c r="AH1035">
        <v>315.74</v>
      </c>
      <c r="AI1035">
        <v>100</v>
      </c>
      <c r="AJ1035" s="31">
        <f t="shared" ca="1" si="17"/>
        <v>3</v>
      </c>
      <c r="AK1035" s="32">
        <v>5.9206631142687975E-2</v>
      </c>
      <c r="AL1035" s="33">
        <v>314.17549999999972</v>
      </c>
      <c r="AM1035" s="26">
        <v>0</v>
      </c>
      <c r="AN1035" s="26">
        <v>1</v>
      </c>
      <c r="AO1035" s="26">
        <v>2</v>
      </c>
      <c r="AP1035" s="26">
        <v>0</v>
      </c>
      <c r="AQ1035" s="26">
        <v>2</v>
      </c>
      <c r="AR1035">
        <v>0</v>
      </c>
      <c r="AS1035">
        <v>1</v>
      </c>
      <c r="AT1035">
        <v>0</v>
      </c>
      <c r="AU1035">
        <v>6</v>
      </c>
    </row>
    <row r="1036" spans="1:47" x14ac:dyDescent="0.25">
      <c r="A1036" s="61">
        <v>41913.75</v>
      </c>
      <c r="B1036" t="s">
        <v>330</v>
      </c>
      <c r="C1036" t="s">
        <v>6</v>
      </c>
      <c r="D1036" t="s">
        <v>10815</v>
      </c>
      <c r="E1036" t="s">
        <v>333</v>
      </c>
      <c r="F1036" t="s">
        <v>2863</v>
      </c>
      <c r="G1036">
        <v>2</v>
      </c>
      <c r="H1036">
        <v>24</v>
      </c>
      <c r="I1036">
        <v>12</v>
      </c>
      <c r="J1036">
        <v>6.6150000000000002</v>
      </c>
      <c r="K1036">
        <v>1082</v>
      </c>
      <c r="L1036">
        <v>0</v>
      </c>
      <c r="M1036">
        <v>0</v>
      </c>
      <c r="N1036">
        <v>967</v>
      </c>
      <c r="O1036">
        <v>0</v>
      </c>
      <c r="P1036">
        <v>0</v>
      </c>
      <c r="Q1036">
        <v>385</v>
      </c>
      <c r="R1036">
        <v>385</v>
      </c>
      <c r="S1036">
        <v>0</v>
      </c>
      <c r="T1036">
        <v>0</v>
      </c>
      <c r="U1036">
        <v>25.97</v>
      </c>
      <c r="V1036">
        <v>100</v>
      </c>
      <c r="W1036">
        <v>100</v>
      </c>
      <c r="X1036">
        <v>9</v>
      </c>
      <c r="Y1036">
        <v>2.34</v>
      </c>
      <c r="Z1036">
        <v>38</v>
      </c>
      <c r="AA1036">
        <v>37</v>
      </c>
      <c r="AB1036">
        <v>97.37</v>
      </c>
      <c r="AC1036">
        <v>35</v>
      </c>
      <c r="AD1036">
        <v>33</v>
      </c>
      <c r="AE1036">
        <v>94.29</v>
      </c>
      <c r="AF1036">
        <v>5.3677999999999999</v>
      </c>
      <c r="AG1036">
        <v>1.1557999999999999</v>
      </c>
      <c r="AH1036">
        <v>81.150000000000006</v>
      </c>
      <c r="AI1036">
        <v>21.5321</v>
      </c>
      <c r="AJ1036" s="31">
        <f t="shared" ca="1" si="17"/>
        <v>3</v>
      </c>
      <c r="AK1036" s="32">
        <v>2.3622047244094486</v>
      </c>
      <c r="AL1036" s="33">
        <v>0</v>
      </c>
      <c r="AM1036" s="26">
        <v>0</v>
      </c>
      <c r="AN1036" s="26">
        <v>0</v>
      </c>
      <c r="AO1036" s="26">
        <v>1</v>
      </c>
      <c r="AP1036" s="26">
        <v>0</v>
      </c>
      <c r="AQ1036" s="26">
        <v>0</v>
      </c>
      <c r="AR1036">
        <v>1</v>
      </c>
      <c r="AS1036">
        <v>0</v>
      </c>
      <c r="AT1036">
        <v>1</v>
      </c>
      <c r="AU1036">
        <v>0</v>
      </c>
    </row>
    <row r="1037" spans="1:47" x14ac:dyDescent="0.25">
      <c r="A1037" s="61">
        <v>41913.791666666664</v>
      </c>
      <c r="B1037" t="s">
        <v>330</v>
      </c>
      <c r="C1037" t="s">
        <v>8</v>
      </c>
      <c r="D1037" t="s">
        <v>10892</v>
      </c>
      <c r="E1037" t="s">
        <v>332</v>
      </c>
      <c r="F1037" t="s">
        <v>855</v>
      </c>
      <c r="G1037">
        <v>6</v>
      </c>
      <c r="H1037">
        <v>48</v>
      </c>
      <c r="I1037">
        <v>40</v>
      </c>
      <c r="J1037">
        <v>31</v>
      </c>
      <c r="K1037">
        <v>7859</v>
      </c>
      <c r="L1037">
        <v>0</v>
      </c>
      <c r="M1037">
        <v>0</v>
      </c>
      <c r="N1037">
        <v>7783</v>
      </c>
      <c r="O1037">
        <v>1</v>
      </c>
      <c r="P1037">
        <v>0.01</v>
      </c>
      <c r="Q1037">
        <v>3122</v>
      </c>
      <c r="R1037">
        <v>3058</v>
      </c>
      <c r="S1037">
        <v>59</v>
      </c>
      <c r="T1037">
        <v>1.89</v>
      </c>
      <c r="U1037">
        <v>3.14</v>
      </c>
      <c r="V1037">
        <v>97.94</v>
      </c>
      <c r="W1037">
        <v>97.95</v>
      </c>
      <c r="X1037">
        <v>4</v>
      </c>
      <c r="Y1037">
        <v>0.13</v>
      </c>
      <c r="Z1037">
        <v>2697</v>
      </c>
      <c r="AA1037">
        <v>2654</v>
      </c>
      <c r="AB1037">
        <v>98.41</v>
      </c>
      <c r="AC1037">
        <v>1711</v>
      </c>
      <c r="AD1037">
        <v>1701</v>
      </c>
      <c r="AE1037">
        <v>99.42</v>
      </c>
      <c r="AF1037">
        <v>28.809200000000001</v>
      </c>
      <c r="AG1037">
        <v>28.602499999999999</v>
      </c>
      <c r="AH1037">
        <v>92.93</v>
      </c>
      <c r="AI1037">
        <v>99.282520000000005</v>
      </c>
      <c r="AJ1037" s="31">
        <f t="shared" ca="1" si="17"/>
        <v>3</v>
      </c>
      <c r="AK1037" s="32">
        <v>0.19002375296912113</v>
      </c>
      <c r="AL1037" s="33">
        <v>64.313200000000066</v>
      </c>
      <c r="AM1037" s="26">
        <v>0</v>
      </c>
      <c r="AN1037" s="26">
        <v>0</v>
      </c>
      <c r="AO1037" s="26">
        <v>1</v>
      </c>
      <c r="AP1037" s="26">
        <v>0</v>
      </c>
      <c r="AQ1037" s="26">
        <v>0</v>
      </c>
      <c r="AR1037">
        <v>0</v>
      </c>
      <c r="AS1037">
        <v>1</v>
      </c>
      <c r="AT1037">
        <v>0</v>
      </c>
      <c r="AU1037">
        <v>3</v>
      </c>
    </row>
    <row r="1038" spans="1:47" x14ac:dyDescent="0.25">
      <c r="A1038" s="61">
        <v>41913.75</v>
      </c>
      <c r="B1038" t="s">
        <v>330</v>
      </c>
      <c r="C1038" t="s">
        <v>8</v>
      </c>
      <c r="D1038" t="s">
        <v>971</v>
      </c>
      <c r="E1038" t="s">
        <v>332</v>
      </c>
      <c r="F1038" t="s">
        <v>972</v>
      </c>
      <c r="G1038">
        <v>3</v>
      </c>
      <c r="H1038">
        <v>48</v>
      </c>
      <c r="I1038">
        <v>16</v>
      </c>
      <c r="J1038">
        <v>9.8279999999999994</v>
      </c>
      <c r="K1038">
        <v>5936</v>
      </c>
      <c r="L1038">
        <v>0</v>
      </c>
      <c r="M1038">
        <v>0</v>
      </c>
      <c r="N1038">
        <v>5411</v>
      </c>
      <c r="O1038">
        <v>6</v>
      </c>
      <c r="P1038">
        <v>0.11</v>
      </c>
      <c r="Q1038">
        <v>2308</v>
      </c>
      <c r="R1038">
        <v>2238</v>
      </c>
      <c r="S1038">
        <v>38</v>
      </c>
      <c r="T1038">
        <v>1.65</v>
      </c>
      <c r="U1038">
        <v>4.2</v>
      </c>
      <c r="V1038">
        <v>96.86</v>
      </c>
      <c r="W1038">
        <v>96.97</v>
      </c>
      <c r="X1038">
        <v>20</v>
      </c>
      <c r="Y1038">
        <v>0.89</v>
      </c>
      <c r="Z1038">
        <v>35</v>
      </c>
      <c r="AA1038">
        <v>35</v>
      </c>
      <c r="AB1038">
        <v>100</v>
      </c>
      <c r="AC1038">
        <v>32</v>
      </c>
      <c r="AD1038">
        <v>29</v>
      </c>
      <c r="AE1038">
        <v>90.62</v>
      </c>
      <c r="AF1038">
        <v>19.330300000000001</v>
      </c>
      <c r="AG1038">
        <v>19.1783</v>
      </c>
      <c r="AH1038">
        <v>196.69</v>
      </c>
      <c r="AI1038">
        <v>99.213679999999997</v>
      </c>
      <c r="AJ1038" s="31">
        <f t="shared" ca="1" si="17"/>
        <v>3</v>
      </c>
      <c r="AK1038" s="32">
        <v>0.8960573476702508</v>
      </c>
      <c r="AL1038" s="33">
        <v>72.47120000000001</v>
      </c>
      <c r="AM1038" s="26">
        <v>0</v>
      </c>
      <c r="AN1038" s="26">
        <v>0</v>
      </c>
      <c r="AO1038" s="26">
        <v>1</v>
      </c>
      <c r="AP1038" s="26">
        <v>0</v>
      </c>
      <c r="AQ1038" s="26">
        <v>0</v>
      </c>
      <c r="AR1038">
        <v>0</v>
      </c>
      <c r="AS1038">
        <v>1</v>
      </c>
      <c r="AT1038">
        <v>0</v>
      </c>
      <c r="AU1038">
        <v>2</v>
      </c>
    </row>
    <row r="1039" spans="1:47" x14ac:dyDescent="0.25">
      <c r="A1039" s="61">
        <v>41913.75</v>
      </c>
      <c r="B1039" t="s">
        <v>330</v>
      </c>
      <c r="C1039" t="s">
        <v>9</v>
      </c>
      <c r="D1039" t="s">
        <v>392</v>
      </c>
      <c r="E1039" t="s">
        <v>331</v>
      </c>
      <c r="F1039" t="s">
        <v>913</v>
      </c>
      <c r="G1039">
        <v>4</v>
      </c>
      <c r="H1039">
        <v>40</v>
      </c>
      <c r="I1039">
        <v>25</v>
      </c>
      <c r="J1039">
        <v>17.510000000000002</v>
      </c>
      <c r="K1039">
        <v>2534</v>
      </c>
      <c r="L1039">
        <v>0</v>
      </c>
      <c r="M1039">
        <v>0</v>
      </c>
      <c r="N1039">
        <v>2258</v>
      </c>
      <c r="O1039">
        <v>0</v>
      </c>
      <c r="P1039">
        <v>0</v>
      </c>
      <c r="Q1039">
        <v>978</v>
      </c>
      <c r="R1039">
        <v>965</v>
      </c>
      <c r="S1039">
        <v>0</v>
      </c>
      <c r="T1039">
        <v>0</v>
      </c>
      <c r="U1039">
        <v>10.09</v>
      </c>
      <c r="V1039">
        <v>98.67</v>
      </c>
      <c r="W1039">
        <v>98.67</v>
      </c>
      <c r="X1039">
        <v>25</v>
      </c>
      <c r="Y1039">
        <v>2.59</v>
      </c>
      <c r="Z1039">
        <v>206</v>
      </c>
      <c r="AA1039">
        <v>205</v>
      </c>
      <c r="AB1039">
        <v>99.51</v>
      </c>
      <c r="AC1039">
        <v>210</v>
      </c>
      <c r="AD1039">
        <v>187</v>
      </c>
      <c r="AE1039">
        <v>89.05</v>
      </c>
      <c r="AF1039">
        <v>15.5619</v>
      </c>
      <c r="AG1039">
        <v>4.2144000000000004</v>
      </c>
      <c r="AH1039">
        <v>88.87</v>
      </c>
      <c r="AI1039">
        <v>27.081520000000001</v>
      </c>
      <c r="AJ1039" s="31">
        <f t="shared" ca="1" si="17"/>
        <v>3</v>
      </c>
      <c r="AK1039" s="32">
        <v>2.6399155227032733</v>
      </c>
      <c r="AL1039" s="33">
        <v>13.007399999999985</v>
      </c>
      <c r="AM1039" s="26">
        <v>0</v>
      </c>
      <c r="AN1039" s="26">
        <v>0</v>
      </c>
      <c r="AO1039" s="26">
        <v>1</v>
      </c>
      <c r="AP1039" s="26">
        <v>0</v>
      </c>
      <c r="AQ1039" s="26">
        <v>0</v>
      </c>
      <c r="AR1039">
        <v>1</v>
      </c>
      <c r="AS1039">
        <v>0</v>
      </c>
      <c r="AT1039">
        <v>5</v>
      </c>
      <c r="AU1039">
        <v>3</v>
      </c>
    </row>
    <row r="1040" spans="1:47" x14ac:dyDescent="0.25">
      <c r="A1040" s="61">
        <v>41913.75</v>
      </c>
      <c r="B1040" t="s">
        <v>330</v>
      </c>
      <c r="C1040" t="s">
        <v>9</v>
      </c>
      <c r="D1040" t="s">
        <v>10566</v>
      </c>
      <c r="E1040" t="s">
        <v>333</v>
      </c>
      <c r="F1040" t="s">
        <v>3063</v>
      </c>
      <c r="G1040">
        <v>4</v>
      </c>
      <c r="H1040">
        <v>56</v>
      </c>
      <c r="I1040">
        <v>23</v>
      </c>
      <c r="J1040">
        <v>15.76</v>
      </c>
      <c r="K1040">
        <v>7644</v>
      </c>
      <c r="L1040">
        <v>0</v>
      </c>
      <c r="M1040">
        <v>0</v>
      </c>
      <c r="N1040">
        <v>7573</v>
      </c>
      <c r="O1040">
        <v>0</v>
      </c>
      <c r="P1040">
        <v>0</v>
      </c>
      <c r="Q1040">
        <v>3419</v>
      </c>
      <c r="R1040">
        <v>3242</v>
      </c>
      <c r="S1040">
        <v>172</v>
      </c>
      <c r="T1040">
        <v>5.03</v>
      </c>
      <c r="U1040">
        <v>2.77</v>
      </c>
      <c r="V1040">
        <v>94.82</v>
      </c>
      <c r="W1040">
        <v>94.82</v>
      </c>
      <c r="X1040">
        <v>0</v>
      </c>
      <c r="Y1040">
        <v>0</v>
      </c>
      <c r="Z1040">
        <v>433</v>
      </c>
      <c r="AA1040">
        <v>417</v>
      </c>
      <c r="AB1040">
        <v>96.3</v>
      </c>
      <c r="AC1040">
        <v>291</v>
      </c>
      <c r="AD1040">
        <v>259</v>
      </c>
      <c r="AE1040">
        <v>89</v>
      </c>
      <c r="AF1040">
        <v>43.388100000000001</v>
      </c>
      <c r="AG1040">
        <v>43.015000000000001</v>
      </c>
      <c r="AH1040">
        <v>275.31</v>
      </c>
      <c r="AI1040">
        <v>99.140079999999998</v>
      </c>
      <c r="AJ1040" s="31">
        <f t="shared" ca="1" si="17"/>
        <v>3</v>
      </c>
      <c r="AK1040" s="32">
        <v>0</v>
      </c>
      <c r="AL1040" s="33">
        <v>177.10420000000025</v>
      </c>
      <c r="AM1040" s="26">
        <v>0</v>
      </c>
      <c r="AN1040" s="26">
        <v>1</v>
      </c>
      <c r="AO1040" s="26">
        <v>2</v>
      </c>
      <c r="AP1040" s="26">
        <v>0</v>
      </c>
      <c r="AQ1040" s="26">
        <v>6</v>
      </c>
      <c r="AR1040">
        <v>0</v>
      </c>
      <c r="AS1040">
        <v>1</v>
      </c>
      <c r="AT1040">
        <v>0</v>
      </c>
      <c r="AU1040">
        <v>6</v>
      </c>
    </row>
    <row r="1041" spans="1:47" x14ac:dyDescent="0.25">
      <c r="A1041" s="61">
        <v>41913.791666666664</v>
      </c>
      <c r="B1041" t="s">
        <v>330</v>
      </c>
      <c r="C1041" t="s">
        <v>9</v>
      </c>
      <c r="D1041" t="s">
        <v>365</v>
      </c>
      <c r="E1041" t="s">
        <v>331</v>
      </c>
      <c r="F1041" t="s">
        <v>833</v>
      </c>
      <c r="G1041">
        <v>2</v>
      </c>
      <c r="H1041">
        <v>32</v>
      </c>
      <c r="I1041">
        <v>10</v>
      </c>
      <c r="J1041">
        <v>5.0839999999999996</v>
      </c>
      <c r="K1041">
        <v>1943</v>
      </c>
      <c r="L1041">
        <v>0</v>
      </c>
      <c r="M1041">
        <v>0</v>
      </c>
      <c r="N1041">
        <v>1769</v>
      </c>
      <c r="O1041">
        <v>0</v>
      </c>
      <c r="P1041">
        <v>0</v>
      </c>
      <c r="Q1041">
        <v>316</v>
      </c>
      <c r="R1041">
        <v>309</v>
      </c>
      <c r="S1041">
        <v>0</v>
      </c>
      <c r="T1041">
        <v>0</v>
      </c>
      <c r="U1041">
        <v>30.94</v>
      </c>
      <c r="V1041">
        <v>97.78</v>
      </c>
      <c r="W1041">
        <v>97.78</v>
      </c>
      <c r="X1041">
        <v>2</v>
      </c>
      <c r="Y1041">
        <v>0.65</v>
      </c>
      <c r="Z1041">
        <v>166</v>
      </c>
      <c r="AA1041">
        <v>160</v>
      </c>
      <c r="AB1041">
        <v>96.39</v>
      </c>
      <c r="AC1041">
        <v>172</v>
      </c>
      <c r="AD1041">
        <v>154</v>
      </c>
      <c r="AE1041">
        <v>89.53</v>
      </c>
      <c r="AF1041">
        <v>4.2072000000000003</v>
      </c>
      <c r="AG1041">
        <v>2.1419000000000001</v>
      </c>
      <c r="AH1041">
        <v>82.75</v>
      </c>
      <c r="AI1041">
        <v>50.910339999999998</v>
      </c>
      <c r="AJ1041" s="31">
        <f t="shared" ca="1" si="17"/>
        <v>3</v>
      </c>
      <c r="AK1041" s="32">
        <v>0.66006600660066006</v>
      </c>
      <c r="AL1041" s="33">
        <v>7.0151999999999965</v>
      </c>
      <c r="AM1041" s="26">
        <v>0</v>
      </c>
      <c r="AN1041" s="26">
        <v>0</v>
      </c>
      <c r="AO1041" s="26">
        <v>1</v>
      </c>
      <c r="AP1041" s="26">
        <v>0</v>
      </c>
      <c r="AQ1041" s="26">
        <v>0</v>
      </c>
      <c r="AR1041">
        <v>0</v>
      </c>
      <c r="AS1041">
        <v>1</v>
      </c>
      <c r="AT1041">
        <v>0</v>
      </c>
      <c r="AU1041">
        <v>1</v>
      </c>
    </row>
    <row r="1042" spans="1:47" x14ac:dyDescent="0.25">
      <c r="A1042" s="61">
        <v>41913.833333333336</v>
      </c>
      <c r="B1042" t="s">
        <v>330</v>
      </c>
      <c r="C1042" t="s">
        <v>10</v>
      </c>
      <c r="D1042" t="s">
        <v>11107</v>
      </c>
      <c r="E1042" t="s">
        <v>337</v>
      </c>
      <c r="F1042" t="s">
        <v>3623</v>
      </c>
      <c r="G1042">
        <v>2</v>
      </c>
      <c r="H1042">
        <v>32</v>
      </c>
      <c r="I1042">
        <v>10</v>
      </c>
      <c r="J1042">
        <v>5.0839999999999996</v>
      </c>
      <c r="K1042">
        <v>3133</v>
      </c>
      <c r="L1042">
        <v>0</v>
      </c>
      <c r="M1042">
        <v>0</v>
      </c>
      <c r="N1042">
        <v>3107</v>
      </c>
      <c r="O1042">
        <v>0</v>
      </c>
      <c r="P1042">
        <v>0</v>
      </c>
      <c r="Q1042">
        <v>1149</v>
      </c>
      <c r="R1042">
        <v>1054</v>
      </c>
      <c r="S1042">
        <v>93</v>
      </c>
      <c r="T1042">
        <v>8.07</v>
      </c>
      <c r="U1042">
        <v>7.98</v>
      </c>
      <c r="V1042">
        <v>91.73</v>
      </c>
      <c r="W1042">
        <v>91.73</v>
      </c>
      <c r="X1042">
        <v>0</v>
      </c>
      <c r="Y1042">
        <v>0</v>
      </c>
      <c r="Z1042">
        <v>666</v>
      </c>
      <c r="AA1042">
        <v>652</v>
      </c>
      <c r="AB1042">
        <v>97.9</v>
      </c>
      <c r="AC1042">
        <v>604</v>
      </c>
      <c r="AD1042">
        <v>590</v>
      </c>
      <c r="AE1042">
        <v>97.68</v>
      </c>
      <c r="AF1042">
        <v>14.338100000000001</v>
      </c>
      <c r="AG1042">
        <v>13.1053</v>
      </c>
      <c r="AH1042">
        <v>282.02</v>
      </c>
      <c r="AI1042">
        <v>91.401920000000004</v>
      </c>
      <c r="AJ1042" s="31">
        <f t="shared" ca="1" si="17"/>
        <v>3</v>
      </c>
      <c r="AK1042" s="32">
        <v>0</v>
      </c>
      <c r="AL1042" s="33">
        <v>95.022299999999959</v>
      </c>
      <c r="AM1042" s="26">
        <v>0</v>
      </c>
      <c r="AN1042" s="26">
        <v>1</v>
      </c>
      <c r="AO1042" s="26">
        <v>2</v>
      </c>
      <c r="AP1042" s="26">
        <v>0</v>
      </c>
      <c r="AQ1042" s="26">
        <v>2</v>
      </c>
      <c r="AR1042">
        <v>0</v>
      </c>
      <c r="AS1042">
        <v>1</v>
      </c>
      <c r="AT1042">
        <v>0</v>
      </c>
      <c r="AU1042">
        <v>2</v>
      </c>
    </row>
    <row r="1043" spans="1:47" x14ac:dyDescent="0.25">
      <c r="A1043" s="61">
        <v>41913.791666666664</v>
      </c>
      <c r="B1043" t="s">
        <v>330</v>
      </c>
      <c r="C1043" t="s">
        <v>10</v>
      </c>
      <c r="D1043" t="s">
        <v>405</v>
      </c>
      <c r="E1043" t="s">
        <v>337</v>
      </c>
      <c r="F1043" t="s">
        <v>406</v>
      </c>
      <c r="G1043">
        <v>3</v>
      </c>
      <c r="H1043">
        <v>24</v>
      </c>
      <c r="I1043">
        <v>19</v>
      </c>
      <c r="J1043">
        <v>12.33</v>
      </c>
      <c r="K1043">
        <v>6598</v>
      </c>
      <c r="L1043">
        <v>9</v>
      </c>
      <c r="M1043">
        <v>0.14000000000000001</v>
      </c>
      <c r="N1043">
        <v>6368</v>
      </c>
      <c r="O1043">
        <v>0</v>
      </c>
      <c r="P1043">
        <v>0</v>
      </c>
      <c r="Q1043">
        <v>2845</v>
      </c>
      <c r="R1043">
        <v>2678</v>
      </c>
      <c r="S1043">
        <v>147</v>
      </c>
      <c r="T1043">
        <v>5.19</v>
      </c>
      <c r="U1043">
        <v>3.31</v>
      </c>
      <c r="V1043">
        <v>94.13</v>
      </c>
      <c r="W1043">
        <v>94.13</v>
      </c>
      <c r="X1043">
        <v>11</v>
      </c>
      <c r="Y1043">
        <v>0.41</v>
      </c>
      <c r="Z1043">
        <v>937</v>
      </c>
      <c r="AA1043">
        <v>928</v>
      </c>
      <c r="AB1043">
        <v>99.04</v>
      </c>
      <c r="AC1043">
        <v>896</v>
      </c>
      <c r="AD1043">
        <v>882</v>
      </c>
      <c r="AE1043">
        <v>98.44</v>
      </c>
      <c r="AF1043">
        <v>30.979399999999998</v>
      </c>
      <c r="AG1043">
        <v>28.530799999999999</v>
      </c>
      <c r="AH1043">
        <v>251.25</v>
      </c>
      <c r="AI1043">
        <v>92.096040000000002</v>
      </c>
      <c r="AJ1043" s="31">
        <f t="shared" ca="1" si="17"/>
        <v>3</v>
      </c>
      <c r="AK1043" s="32">
        <v>0.41793313069908811</v>
      </c>
      <c r="AL1043" s="33">
        <v>167.00150000000014</v>
      </c>
      <c r="AM1043" s="26">
        <v>0</v>
      </c>
      <c r="AN1043" s="26">
        <v>1</v>
      </c>
      <c r="AO1043" s="26">
        <v>2</v>
      </c>
      <c r="AP1043" s="26">
        <v>0</v>
      </c>
      <c r="AQ1043" s="26">
        <v>2</v>
      </c>
      <c r="AR1043">
        <v>0</v>
      </c>
      <c r="AS1043">
        <v>1</v>
      </c>
      <c r="AT1043">
        <v>0</v>
      </c>
      <c r="AU1043">
        <v>5</v>
      </c>
    </row>
    <row r="1044" spans="1:47" x14ac:dyDescent="0.25">
      <c r="A1044" s="61">
        <v>41913.75</v>
      </c>
      <c r="B1044" t="s">
        <v>330</v>
      </c>
      <c r="C1044" t="s">
        <v>10</v>
      </c>
      <c r="D1044" t="s">
        <v>10840</v>
      </c>
      <c r="E1044" t="s">
        <v>337</v>
      </c>
      <c r="F1044" t="s">
        <v>1440</v>
      </c>
      <c r="G1044">
        <v>2</v>
      </c>
      <c r="H1044">
        <v>32</v>
      </c>
      <c r="I1044">
        <v>10</v>
      </c>
      <c r="J1044">
        <v>5.0839999999999996</v>
      </c>
      <c r="K1044">
        <v>4085</v>
      </c>
      <c r="L1044">
        <v>0</v>
      </c>
      <c r="M1044">
        <v>0</v>
      </c>
      <c r="N1044">
        <v>3577</v>
      </c>
      <c r="O1044">
        <v>0</v>
      </c>
      <c r="P1044">
        <v>0</v>
      </c>
      <c r="Q1044">
        <v>1180</v>
      </c>
      <c r="R1044">
        <v>970</v>
      </c>
      <c r="S1044">
        <v>199</v>
      </c>
      <c r="T1044">
        <v>16.86</v>
      </c>
      <c r="U1044">
        <v>6.97</v>
      </c>
      <c r="V1044">
        <v>82.2</v>
      </c>
      <c r="W1044">
        <v>82.2</v>
      </c>
      <c r="X1044">
        <v>2</v>
      </c>
      <c r="Y1044">
        <v>0.21</v>
      </c>
      <c r="Z1044">
        <v>3</v>
      </c>
      <c r="AA1044">
        <v>3</v>
      </c>
      <c r="AB1044">
        <v>100</v>
      </c>
      <c r="AC1044">
        <v>3</v>
      </c>
      <c r="AD1044">
        <v>3</v>
      </c>
      <c r="AE1044">
        <v>100</v>
      </c>
      <c r="AF1044">
        <v>15.742800000000001</v>
      </c>
      <c r="AG1044">
        <v>15.742800000000001</v>
      </c>
      <c r="AH1044">
        <v>309.64999999999998</v>
      </c>
      <c r="AI1044">
        <v>100</v>
      </c>
      <c r="AJ1044" s="31">
        <f t="shared" ca="1" si="17"/>
        <v>3</v>
      </c>
      <c r="AK1044" s="32">
        <v>0.2061855670103093</v>
      </c>
      <c r="AL1044" s="33">
        <v>210.03999999999996</v>
      </c>
      <c r="AM1044" s="26">
        <v>0</v>
      </c>
      <c r="AN1044" s="26">
        <v>1</v>
      </c>
      <c r="AO1044" s="26">
        <v>2</v>
      </c>
      <c r="AP1044" s="26">
        <v>0</v>
      </c>
      <c r="AQ1044" s="26">
        <v>1</v>
      </c>
      <c r="AR1044">
        <v>0</v>
      </c>
      <c r="AS1044">
        <v>1</v>
      </c>
      <c r="AT1044">
        <v>0</v>
      </c>
      <c r="AU1044">
        <v>5</v>
      </c>
    </row>
    <row r="1045" spans="1:47" x14ac:dyDescent="0.25">
      <c r="A1045" s="61">
        <v>41913.75</v>
      </c>
      <c r="B1045" t="s">
        <v>330</v>
      </c>
      <c r="C1045" t="s">
        <v>6</v>
      </c>
      <c r="D1045" t="s">
        <v>10564</v>
      </c>
      <c r="E1045" t="s">
        <v>333</v>
      </c>
      <c r="F1045" t="s">
        <v>2940</v>
      </c>
      <c r="G1045">
        <v>2</v>
      </c>
      <c r="H1045">
        <v>24</v>
      </c>
      <c r="I1045">
        <v>12</v>
      </c>
      <c r="J1045">
        <v>6.6150000000000002</v>
      </c>
      <c r="K1045">
        <v>1379</v>
      </c>
      <c r="L1045">
        <v>0</v>
      </c>
      <c r="M1045">
        <v>0</v>
      </c>
      <c r="N1045">
        <v>1235</v>
      </c>
      <c r="O1045">
        <v>0</v>
      </c>
      <c r="P1045">
        <v>0</v>
      </c>
      <c r="Q1045">
        <v>545</v>
      </c>
      <c r="R1045">
        <v>533</v>
      </c>
      <c r="S1045">
        <v>0</v>
      </c>
      <c r="T1045">
        <v>0</v>
      </c>
      <c r="U1045">
        <v>17.940000000000001</v>
      </c>
      <c r="V1045">
        <v>97.8</v>
      </c>
      <c r="W1045">
        <v>97.8</v>
      </c>
      <c r="X1045">
        <v>0</v>
      </c>
      <c r="Y1045">
        <v>0</v>
      </c>
      <c r="Z1045">
        <v>5</v>
      </c>
      <c r="AA1045">
        <v>5</v>
      </c>
      <c r="AB1045">
        <v>100</v>
      </c>
      <c r="AC1045">
        <v>3</v>
      </c>
      <c r="AD1045">
        <v>3</v>
      </c>
      <c r="AE1045">
        <v>100</v>
      </c>
      <c r="AF1045">
        <v>7.4657999999999998</v>
      </c>
      <c r="AG1045">
        <v>7.4294000000000002</v>
      </c>
      <c r="AH1045">
        <v>112.86</v>
      </c>
      <c r="AI1045">
        <v>99.512439999999998</v>
      </c>
      <c r="AJ1045" s="31">
        <f t="shared" ca="1" si="17"/>
        <v>3</v>
      </c>
      <c r="AK1045" s="32">
        <v>0</v>
      </c>
      <c r="AL1045" s="33">
        <v>11.990000000000016</v>
      </c>
      <c r="AM1045" s="26">
        <v>0</v>
      </c>
      <c r="AN1045" s="26">
        <v>0</v>
      </c>
      <c r="AO1045" s="26">
        <v>1</v>
      </c>
      <c r="AP1045" s="26">
        <v>0</v>
      </c>
      <c r="AQ1045" s="26">
        <v>0</v>
      </c>
      <c r="AR1045">
        <v>0</v>
      </c>
      <c r="AS1045">
        <v>1</v>
      </c>
      <c r="AT1045">
        <v>0</v>
      </c>
      <c r="AU1045">
        <v>1</v>
      </c>
    </row>
    <row r="1046" spans="1:47" x14ac:dyDescent="0.25">
      <c r="A1046" s="61">
        <v>41913.75</v>
      </c>
      <c r="B1046" t="s">
        <v>330</v>
      </c>
      <c r="C1046" t="s">
        <v>9</v>
      </c>
      <c r="D1046" t="s">
        <v>1045</v>
      </c>
      <c r="E1046" t="s">
        <v>333</v>
      </c>
      <c r="F1046" t="s">
        <v>3027</v>
      </c>
      <c r="G1046">
        <v>2</v>
      </c>
      <c r="H1046">
        <v>32</v>
      </c>
      <c r="I1046">
        <v>10</v>
      </c>
      <c r="J1046">
        <v>5.0839999999999996</v>
      </c>
      <c r="K1046">
        <v>2031</v>
      </c>
      <c r="L1046">
        <v>0</v>
      </c>
      <c r="M1046">
        <v>0</v>
      </c>
      <c r="N1046">
        <v>1927</v>
      </c>
      <c r="O1046">
        <v>0</v>
      </c>
      <c r="P1046">
        <v>0</v>
      </c>
      <c r="Q1046">
        <v>542</v>
      </c>
      <c r="R1046">
        <v>528</v>
      </c>
      <c r="S1046">
        <v>0</v>
      </c>
      <c r="T1046">
        <v>0</v>
      </c>
      <c r="U1046">
        <v>17.97</v>
      </c>
      <c r="V1046">
        <v>97.42</v>
      </c>
      <c r="W1046">
        <v>97.42</v>
      </c>
      <c r="X1046">
        <v>0</v>
      </c>
      <c r="Y1046">
        <v>0</v>
      </c>
      <c r="Z1046">
        <v>89</v>
      </c>
      <c r="AA1046">
        <v>88</v>
      </c>
      <c r="AB1046">
        <v>98.88</v>
      </c>
      <c r="AC1046">
        <v>92</v>
      </c>
      <c r="AD1046">
        <v>90</v>
      </c>
      <c r="AE1046">
        <v>97.83</v>
      </c>
      <c r="AF1046">
        <v>6.2072000000000003</v>
      </c>
      <c r="AG1046">
        <v>6.1891999999999996</v>
      </c>
      <c r="AH1046">
        <v>122.09</v>
      </c>
      <c r="AI1046">
        <v>99.710009999999997</v>
      </c>
      <c r="AJ1046" s="31">
        <f t="shared" ca="1" si="17"/>
        <v>3</v>
      </c>
      <c r="AK1046" s="32">
        <v>0</v>
      </c>
      <c r="AL1046" s="33">
        <v>13.98359999999999</v>
      </c>
      <c r="AM1046" s="26">
        <v>0</v>
      </c>
      <c r="AN1046" s="26">
        <v>0</v>
      </c>
      <c r="AO1046" s="26">
        <v>1</v>
      </c>
      <c r="AP1046" s="26">
        <v>0</v>
      </c>
      <c r="AQ1046" s="26">
        <v>0</v>
      </c>
      <c r="AR1046">
        <v>0</v>
      </c>
      <c r="AS1046">
        <v>1</v>
      </c>
      <c r="AT1046">
        <v>0</v>
      </c>
      <c r="AU1046">
        <v>3</v>
      </c>
    </row>
    <row r="1047" spans="1:47" x14ac:dyDescent="0.25">
      <c r="A1047" s="61">
        <v>41913.75</v>
      </c>
      <c r="B1047" t="s">
        <v>330</v>
      </c>
      <c r="C1047" t="s">
        <v>9</v>
      </c>
      <c r="D1047" t="s">
        <v>365</v>
      </c>
      <c r="E1047" t="s">
        <v>331</v>
      </c>
      <c r="F1047" t="s">
        <v>366</v>
      </c>
      <c r="G1047">
        <v>2</v>
      </c>
      <c r="H1047">
        <v>32</v>
      </c>
      <c r="I1047">
        <v>10</v>
      </c>
      <c r="J1047">
        <v>5.0839999999999996</v>
      </c>
      <c r="K1047">
        <v>1410</v>
      </c>
      <c r="L1047">
        <v>0</v>
      </c>
      <c r="M1047">
        <v>0</v>
      </c>
      <c r="N1047">
        <v>1340</v>
      </c>
      <c r="O1047">
        <v>0</v>
      </c>
      <c r="P1047">
        <v>0</v>
      </c>
      <c r="Q1047">
        <v>304</v>
      </c>
      <c r="R1047">
        <v>253</v>
      </c>
      <c r="S1047">
        <v>0</v>
      </c>
      <c r="T1047">
        <v>0</v>
      </c>
      <c r="U1047">
        <v>27.37</v>
      </c>
      <c r="V1047">
        <v>83.22</v>
      </c>
      <c r="W1047">
        <v>83.22</v>
      </c>
      <c r="X1047">
        <v>11</v>
      </c>
      <c r="Y1047">
        <v>4.3499999999999996</v>
      </c>
      <c r="Z1047">
        <v>168</v>
      </c>
      <c r="AA1047">
        <v>162</v>
      </c>
      <c r="AB1047">
        <v>96.43</v>
      </c>
      <c r="AC1047">
        <v>327</v>
      </c>
      <c r="AD1047">
        <v>168</v>
      </c>
      <c r="AE1047">
        <v>51.38</v>
      </c>
      <c r="AF1047">
        <v>4.1383000000000001</v>
      </c>
      <c r="AG1047">
        <v>0.79969999999999997</v>
      </c>
      <c r="AH1047">
        <v>81.400000000000006</v>
      </c>
      <c r="AI1047">
        <v>19.324359999999999</v>
      </c>
      <c r="AJ1047" s="31">
        <f t="shared" ca="1" si="17"/>
        <v>3</v>
      </c>
      <c r="AK1047" s="32">
        <v>4.2471042471042466</v>
      </c>
      <c r="AL1047" s="33">
        <v>51.011200000000009</v>
      </c>
      <c r="AM1047" s="26">
        <v>0</v>
      </c>
      <c r="AN1047" s="26">
        <v>1</v>
      </c>
      <c r="AO1047" s="26">
        <v>3</v>
      </c>
      <c r="AP1047" s="26">
        <v>0</v>
      </c>
      <c r="AQ1047" s="26">
        <v>7</v>
      </c>
      <c r="AR1047">
        <v>1</v>
      </c>
      <c r="AS1047">
        <v>1</v>
      </c>
      <c r="AT1047">
        <v>4</v>
      </c>
      <c r="AU1047">
        <v>7</v>
      </c>
    </row>
    <row r="1048" spans="1:47" x14ac:dyDescent="0.25">
      <c r="A1048" s="61">
        <v>41913.75</v>
      </c>
      <c r="B1048" t="s">
        <v>330</v>
      </c>
      <c r="C1048" t="s">
        <v>9</v>
      </c>
      <c r="D1048" t="s">
        <v>10739</v>
      </c>
      <c r="E1048" t="s">
        <v>331</v>
      </c>
      <c r="F1048" t="s">
        <v>804</v>
      </c>
      <c r="G1048">
        <v>4</v>
      </c>
      <c r="H1048">
        <v>56</v>
      </c>
      <c r="I1048">
        <v>24</v>
      </c>
      <c r="J1048">
        <v>16.63</v>
      </c>
      <c r="K1048">
        <v>3656</v>
      </c>
      <c r="L1048">
        <v>0</v>
      </c>
      <c r="M1048">
        <v>0</v>
      </c>
      <c r="N1048">
        <v>3127</v>
      </c>
      <c r="O1048">
        <v>0</v>
      </c>
      <c r="P1048">
        <v>0</v>
      </c>
      <c r="Q1048">
        <v>1173</v>
      </c>
      <c r="R1048">
        <v>1135</v>
      </c>
      <c r="S1048">
        <v>0</v>
      </c>
      <c r="T1048">
        <v>0</v>
      </c>
      <c r="U1048">
        <v>8.25</v>
      </c>
      <c r="V1048">
        <v>96.76</v>
      </c>
      <c r="W1048">
        <v>96.76</v>
      </c>
      <c r="X1048">
        <v>2</v>
      </c>
      <c r="Y1048">
        <v>0.18</v>
      </c>
      <c r="Z1048">
        <v>8</v>
      </c>
      <c r="AA1048">
        <v>8</v>
      </c>
      <c r="AB1048">
        <v>100</v>
      </c>
      <c r="AC1048">
        <v>3</v>
      </c>
      <c r="AD1048">
        <v>3</v>
      </c>
      <c r="AE1048">
        <v>100</v>
      </c>
      <c r="AF1048">
        <v>15.6317</v>
      </c>
      <c r="AG1048">
        <v>15.2967</v>
      </c>
      <c r="AH1048">
        <v>94</v>
      </c>
      <c r="AI1048">
        <v>97.856920000000002</v>
      </c>
      <c r="AJ1048" s="31">
        <f t="shared" ca="1" si="17"/>
        <v>3</v>
      </c>
      <c r="AK1048" s="32">
        <v>0.17699115044247787</v>
      </c>
      <c r="AL1048" s="33">
        <v>38.005199999999938</v>
      </c>
      <c r="AM1048" s="26">
        <v>0</v>
      </c>
      <c r="AN1048" s="26">
        <v>0</v>
      </c>
      <c r="AO1048" s="26">
        <v>1</v>
      </c>
      <c r="AP1048" s="26">
        <v>0</v>
      </c>
      <c r="AQ1048" s="26">
        <v>0</v>
      </c>
      <c r="AR1048">
        <v>0</v>
      </c>
      <c r="AS1048">
        <v>1</v>
      </c>
      <c r="AT1048">
        <v>0</v>
      </c>
      <c r="AU1048">
        <v>2</v>
      </c>
    </row>
    <row r="1049" spans="1:47" x14ac:dyDescent="0.25">
      <c r="A1049" s="61">
        <v>41913.791666666664</v>
      </c>
      <c r="B1049" t="s">
        <v>330</v>
      </c>
      <c r="C1049" t="s">
        <v>9</v>
      </c>
      <c r="D1049" t="s">
        <v>11104</v>
      </c>
      <c r="E1049" t="s">
        <v>331</v>
      </c>
      <c r="F1049" t="s">
        <v>2639</v>
      </c>
      <c r="G1049">
        <v>4</v>
      </c>
      <c r="H1049">
        <v>42</v>
      </c>
      <c r="I1049">
        <v>24</v>
      </c>
      <c r="J1049">
        <v>16.63</v>
      </c>
      <c r="K1049">
        <v>939</v>
      </c>
      <c r="L1049">
        <v>0</v>
      </c>
      <c r="M1049">
        <v>0</v>
      </c>
      <c r="N1049">
        <v>898</v>
      </c>
      <c r="O1049">
        <v>0</v>
      </c>
      <c r="P1049">
        <v>0</v>
      </c>
      <c r="Q1049">
        <v>357</v>
      </c>
      <c r="R1049">
        <v>357</v>
      </c>
      <c r="S1049">
        <v>0</v>
      </c>
      <c r="T1049">
        <v>0</v>
      </c>
      <c r="U1049">
        <v>28.01</v>
      </c>
      <c r="V1049">
        <v>100</v>
      </c>
      <c r="W1049">
        <v>100</v>
      </c>
      <c r="X1049">
        <v>7</v>
      </c>
      <c r="Y1049">
        <v>1.96</v>
      </c>
      <c r="Z1049">
        <v>79</v>
      </c>
      <c r="AA1049">
        <v>79</v>
      </c>
      <c r="AB1049">
        <v>100</v>
      </c>
      <c r="AC1049">
        <v>70</v>
      </c>
      <c r="AD1049">
        <v>69</v>
      </c>
      <c r="AE1049">
        <v>98.57</v>
      </c>
      <c r="AF1049">
        <v>6.0186000000000002</v>
      </c>
      <c r="AG1049">
        <v>2.47E-2</v>
      </c>
      <c r="AH1049">
        <v>36.19</v>
      </c>
      <c r="AI1049">
        <v>0.4103945</v>
      </c>
      <c r="AJ1049" s="31">
        <f t="shared" ca="1" si="17"/>
        <v>3</v>
      </c>
      <c r="AK1049" s="32">
        <v>2.0172910662824206</v>
      </c>
      <c r="AL1049" s="33">
        <v>0</v>
      </c>
      <c r="AM1049" s="26">
        <v>0</v>
      </c>
      <c r="AN1049" s="26">
        <v>0</v>
      </c>
      <c r="AO1049" s="26">
        <v>1</v>
      </c>
      <c r="AP1049" s="26">
        <v>0</v>
      </c>
      <c r="AQ1049" s="26">
        <v>0</v>
      </c>
      <c r="AR1049">
        <v>1</v>
      </c>
      <c r="AS1049">
        <v>0</v>
      </c>
      <c r="AT1049">
        <v>1</v>
      </c>
      <c r="AU1049">
        <v>0</v>
      </c>
    </row>
    <row r="1050" spans="1:47" x14ac:dyDescent="0.25">
      <c r="A1050" s="61">
        <v>41913.791666666664</v>
      </c>
      <c r="B1050" t="s">
        <v>330</v>
      </c>
      <c r="C1050" t="s">
        <v>6</v>
      </c>
      <c r="D1050" t="s">
        <v>335</v>
      </c>
      <c r="E1050" t="s">
        <v>333</v>
      </c>
      <c r="F1050" t="s">
        <v>2741</v>
      </c>
      <c r="G1050">
        <v>3</v>
      </c>
      <c r="H1050">
        <v>40</v>
      </c>
      <c r="I1050">
        <v>18</v>
      </c>
      <c r="J1050">
        <v>11.49</v>
      </c>
      <c r="K1050">
        <v>3880</v>
      </c>
      <c r="L1050">
        <v>0</v>
      </c>
      <c r="M1050">
        <v>0</v>
      </c>
      <c r="N1050">
        <v>3620</v>
      </c>
      <c r="O1050">
        <v>0</v>
      </c>
      <c r="P1050">
        <v>0</v>
      </c>
      <c r="Q1050">
        <v>1083</v>
      </c>
      <c r="R1050">
        <v>1061</v>
      </c>
      <c r="S1050">
        <v>0</v>
      </c>
      <c r="T1050">
        <v>0</v>
      </c>
      <c r="U1050">
        <v>9.0500000000000007</v>
      </c>
      <c r="V1050">
        <v>97.97</v>
      </c>
      <c r="W1050">
        <v>97.97</v>
      </c>
      <c r="X1050">
        <v>10</v>
      </c>
      <c r="Y1050">
        <v>0.94</v>
      </c>
      <c r="Z1050">
        <v>913</v>
      </c>
      <c r="AA1050">
        <v>671</v>
      </c>
      <c r="AB1050">
        <v>73.489999999999995</v>
      </c>
      <c r="AC1050">
        <v>852</v>
      </c>
      <c r="AD1050">
        <v>652</v>
      </c>
      <c r="AE1050">
        <v>76.53</v>
      </c>
      <c r="AF1050">
        <v>12.875299999999999</v>
      </c>
      <c r="AG1050">
        <v>12.8711</v>
      </c>
      <c r="AH1050">
        <v>112.06</v>
      </c>
      <c r="AI1050">
        <v>99.967380000000006</v>
      </c>
      <c r="AJ1050" s="31">
        <f t="shared" ca="1" si="17"/>
        <v>3</v>
      </c>
      <c r="AK1050" s="32">
        <v>0.95969289827255266</v>
      </c>
      <c r="AL1050" s="33">
        <v>21.98490000000001</v>
      </c>
      <c r="AM1050" s="26">
        <v>0</v>
      </c>
      <c r="AN1050" s="26">
        <v>0</v>
      </c>
      <c r="AO1050" s="26">
        <v>1</v>
      </c>
      <c r="AP1050" s="26">
        <v>0</v>
      </c>
      <c r="AQ1050" s="26">
        <v>0</v>
      </c>
      <c r="AR1050">
        <v>0</v>
      </c>
      <c r="AS1050">
        <v>1</v>
      </c>
      <c r="AT1050">
        <v>0</v>
      </c>
      <c r="AU1050">
        <v>1</v>
      </c>
    </row>
    <row r="1051" spans="1:47" x14ac:dyDescent="0.25">
      <c r="A1051" s="61">
        <v>41913.791666666664</v>
      </c>
      <c r="B1051" t="s">
        <v>330</v>
      </c>
      <c r="C1051" t="s">
        <v>8</v>
      </c>
      <c r="D1051" t="s">
        <v>10892</v>
      </c>
      <c r="E1051" t="s">
        <v>332</v>
      </c>
      <c r="F1051" t="s">
        <v>3345</v>
      </c>
      <c r="G1051">
        <v>6</v>
      </c>
      <c r="H1051">
        <v>72</v>
      </c>
      <c r="I1051">
        <v>37</v>
      </c>
      <c r="J1051">
        <v>28.25</v>
      </c>
      <c r="K1051">
        <v>3381</v>
      </c>
      <c r="L1051">
        <v>0</v>
      </c>
      <c r="M1051">
        <v>0</v>
      </c>
      <c r="N1051">
        <v>3325</v>
      </c>
      <c r="O1051">
        <v>0</v>
      </c>
      <c r="P1051">
        <v>0</v>
      </c>
      <c r="Q1051">
        <v>1333</v>
      </c>
      <c r="R1051">
        <v>1305</v>
      </c>
      <c r="S1051">
        <v>25</v>
      </c>
      <c r="T1051">
        <v>1.87</v>
      </c>
      <c r="U1051">
        <v>7.34</v>
      </c>
      <c r="V1051">
        <v>97.9</v>
      </c>
      <c r="W1051">
        <v>97.9</v>
      </c>
      <c r="X1051">
        <v>9</v>
      </c>
      <c r="Y1051">
        <v>0.69</v>
      </c>
      <c r="Z1051">
        <v>917</v>
      </c>
      <c r="AA1051">
        <v>863</v>
      </c>
      <c r="AB1051">
        <v>94.11</v>
      </c>
      <c r="AC1051">
        <v>571</v>
      </c>
      <c r="AD1051">
        <v>568</v>
      </c>
      <c r="AE1051">
        <v>99.47</v>
      </c>
      <c r="AF1051">
        <v>14.9208</v>
      </c>
      <c r="AG1051">
        <v>14.7456</v>
      </c>
      <c r="AH1051">
        <v>52.82</v>
      </c>
      <c r="AI1051">
        <v>98.825800000000001</v>
      </c>
      <c r="AJ1051" s="31">
        <f t="shared" ca="1" si="17"/>
        <v>3</v>
      </c>
      <c r="AK1051" s="32">
        <v>0.89108910891089099</v>
      </c>
      <c r="AL1051" s="33">
        <v>27.992999999999924</v>
      </c>
      <c r="AM1051" s="26">
        <v>0</v>
      </c>
      <c r="AN1051" s="26">
        <v>0</v>
      </c>
      <c r="AO1051" s="26">
        <v>1</v>
      </c>
      <c r="AP1051" s="26">
        <v>0</v>
      </c>
      <c r="AQ1051" s="26">
        <v>0</v>
      </c>
      <c r="AR1051">
        <v>0</v>
      </c>
      <c r="AS1051">
        <v>1</v>
      </c>
      <c r="AT1051">
        <v>0</v>
      </c>
      <c r="AU1051">
        <v>3</v>
      </c>
    </row>
    <row r="1052" spans="1:47" x14ac:dyDescent="0.25">
      <c r="A1052" s="61">
        <v>41913.75</v>
      </c>
      <c r="B1052" t="s">
        <v>330</v>
      </c>
      <c r="C1052" t="s">
        <v>8</v>
      </c>
      <c r="D1052" t="s">
        <v>10785</v>
      </c>
      <c r="E1052" t="s">
        <v>332</v>
      </c>
      <c r="F1052" t="s">
        <v>10631</v>
      </c>
      <c r="G1052">
        <v>2</v>
      </c>
      <c r="H1052">
        <v>24</v>
      </c>
      <c r="I1052">
        <v>12</v>
      </c>
      <c r="J1052">
        <v>6.6150000000000002</v>
      </c>
      <c r="K1052">
        <v>691</v>
      </c>
      <c r="L1052">
        <v>0</v>
      </c>
      <c r="M1052">
        <v>0</v>
      </c>
      <c r="N1052">
        <v>578</v>
      </c>
      <c r="O1052">
        <v>0</v>
      </c>
      <c r="P1052">
        <v>0</v>
      </c>
      <c r="Q1052">
        <v>202</v>
      </c>
      <c r="R1052">
        <v>202</v>
      </c>
      <c r="S1052">
        <v>0</v>
      </c>
      <c r="T1052">
        <v>0</v>
      </c>
      <c r="U1052">
        <v>49.5</v>
      </c>
      <c r="V1052">
        <v>100</v>
      </c>
      <c r="W1052">
        <v>100</v>
      </c>
      <c r="X1052">
        <v>7</v>
      </c>
      <c r="Y1052">
        <v>3.47</v>
      </c>
      <c r="Z1052">
        <v>8</v>
      </c>
      <c r="AA1052">
        <v>8</v>
      </c>
      <c r="AB1052">
        <v>100</v>
      </c>
      <c r="AC1052">
        <v>12</v>
      </c>
      <c r="AD1052">
        <v>12</v>
      </c>
      <c r="AE1052">
        <v>100</v>
      </c>
      <c r="AF1052">
        <v>2.1324999999999998</v>
      </c>
      <c r="AG1052">
        <v>2.75E-2</v>
      </c>
      <c r="AH1052">
        <v>32.24</v>
      </c>
      <c r="AI1052">
        <v>1.289566</v>
      </c>
      <c r="AJ1052" s="31">
        <f t="shared" ca="1" si="17"/>
        <v>3</v>
      </c>
      <c r="AK1052" s="32">
        <v>3.3980582524271843</v>
      </c>
      <c r="AL1052" s="33">
        <v>0</v>
      </c>
      <c r="AM1052" s="26">
        <v>0</v>
      </c>
      <c r="AN1052" s="26">
        <v>0</v>
      </c>
      <c r="AO1052" s="26">
        <v>1</v>
      </c>
      <c r="AP1052" s="26">
        <v>0</v>
      </c>
      <c r="AQ1052" s="26">
        <v>0</v>
      </c>
      <c r="AR1052">
        <v>1</v>
      </c>
      <c r="AS1052">
        <v>0</v>
      </c>
      <c r="AT1052">
        <v>1</v>
      </c>
      <c r="AU1052">
        <v>0</v>
      </c>
    </row>
    <row r="1053" spans="1:47" x14ac:dyDescent="0.25">
      <c r="A1053" s="61">
        <v>41913.791666666664</v>
      </c>
      <c r="B1053" t="s">
        <v>330</v>
      </c>
      <c r="C1053" t="s">
        <v>6</v>
      </c>
      <c r="D1053" t="s">
        <v>10668</v>
      </c>
      <c r="E1053" t="s">
        <v>333</v>
      </c>
      <c r="F1053" t="s">
        <v>10697</v>
      </c>
      <c r="G1053">
        <v>2</v>
      </c>
      <c r="H1053">
        <v>24</v>
      </c>
      <c r="I1053">
        <v>12</v>
      </c>
      <c r="J1053">
        <v>6.6150000000000002</v>
      </c>
      <c r="K1053">
        <v>5130</v>
      </c>
      <c r="L1053">
        <v>0</v>
      </c>
      <c r="M1053">
        <v>0</v>
      </c>
      <c r="N1053">
        <v>4754</v>
      </c>
      <c r="O1053">
        <v>0</v>
      </c>
      <c r="P1053">
        <v>0</v>
      </c>
      <c r="Q1053">
        <v>2033</v>
      </c>
      <c r="R1053">
        <v>1915</v>
      </c>
      <c r="S1053">
        <v>107</v>
      </c>
      <c r="T1053">
        <v>5.25</v>
      </c>
      <c r="U1053">
        <v>4.63</v>
      </c>
      <c r="V1053">
        <v>94.2</v>
      </c>
      <c r="W1053">
        <v>94.2</v>
      </c>
      <c r="X1053">
        <v>4</v>
      </c>
      <c r="Y1053">
        <v>0.21</v>
      </c>
      <c r="Z1053">
        <v>38</v>
      </c>
      <c r="AA1053">
        <v>4</v>
      </c>
      <c r="AB1053">
        <v>10.53</v>
      </c>
      <c r="AC1053">
        <v>40</v>
      </c>
      <c r="AD1053">
        <v>40</v>
      </c>
      <c r="AE1053">
        <v>100</v>
      </c>
      <c r="AF1053">
        <v>14.482799999999999</v>
      </c>
      <c r="AG1053">
        <v>10.5786</v>
      </c>
      <c r="AH1053">
        <v>218.94</v>
      </c>
      <c r="AI1053">
        <v>73.042509999999993</v>
      </c>
      <c r="AJ1053" s="31">
        <f t="shared" ca="1" si="17"/>
        <v>3</v>
      </c>
      <c r="AK1053" s="32">
        <v>0.20502306509482315</v>
      </c>
      <c r="AL1053" s="33">
        <v>117.91399999999994</v>
      </c>
      <c r="AM1053" s="26">
        <v>0</v>
      </c>
      <c r="AN1053" s="26">
        <v>1</v>
      </c>
      <c r="AO1053" s="26">
        <v>2</v>
      </c>
      <c r="AP1053" s="26">
        <v>1</v>
      </c>
      <c r="AQ1053" s="26">
        <v>1</v>
      </c>
      <c r="AR1053">
        <v>0</v>
      </c>
      <c r="AS1053">
        <v>1</v>
      </c>
      <c r="AT1053">
        <v>1</v>
      </c>
      <c r="AU1053">
        <v>2</v>
      </c>
    </row>
    <row r="1054" spans="1:47" x14ac:dyDescent="0.25">
      <c r="A1054" s="61">
        <v>41913.791666666664</v>
      </c>
      <c r="B1054" t="s">
        <v>330</v>
      </c>
      <c r="C1054" t="s">
        <v>9</v>
      </c>
      <c r="D1054" t="s">
        <v>11103</v>
      </c>
      <c r="E1054" t="s">
        <v>331</v>
      </c>
      <c r="F1054" t="s">
        <v>1052</v>
      </c>
      <c r="G1054">
        <v>3</v>
      </c>
      <c r="H1054">
        <v>48</v>
      </c>
      <c r="I1054">
        <v>16</v>
      </c>
      <c r="J1054">
        <v>9.8279999999999994</v>
      </c>
      <c r="K1054">
        <v>1321</v>
      </c>
      <c r="L1054">
        <v>1</v>
      </c>
      <c r="M1054">
        <v>0.08</v>
      </c>
      <c r="N1054">
        <v>1152</v>
      </c>
      <c r="O1054">
        <v>0</v>
      </c>
      <c r="P1054">
        <v>0</v>
      </c>
      <c r="Q1054">
        <v>261</v>
      </c>
      <c r="R1054">
        <v>261</v>
      </c>
      <c r="S1054">
        <v>0</v>
      </c>
      <c r="T1054">
        <v>0</v>
      </c>
      <c r="U1054">
        <v>38.31</v>
      </c>
      <c r="V1054">
        <v>100</v>
      </c>
      <c r="W1054">
        <v>100</v>
      </c>
      <c r="X1054">
        <v>40</v>
      </c>
      <c r="Y1054">
        <v>15.33</v>
      </c>
      <c r="Z1054">
        <v>61</v>
      </c>
      <c r="AA1054">
        <v>56</v>
      </c>
      <c r="AB1054">
        <v>91.8</v>
      </c>
      <c r="AC1054">
        <v>94</v>
      </c>
      <c r="AD1054">
        <v>90</v>
      </c>
      <c r="AE1054">
        <v>95.74</v>
      </c>
      <c r="AF1054">
        <v>5.5636000000000001</v>
      </c>
      <c r="AG1054">
        <v>3.4794</v>
      </c>
      <c r="AH1054">
        <v>56.61</v>
      </c>
      <c r="AI1054">
        <v>62.538640000000001</v>
      </c>
      <c r="AJ1054" s="31">
        <f t="shared" ca="1" si="17"/>
        <v>3</v>
      </c>
      <c r="AK1054" s="32">
        <v>13.559322033898304</v>
      </c>
      <c r="AL1054" s="33">
        <v>0</v>
      </c>
      <c r="AM1054" s="26">
        <v>1</v>
      </c>
      <c r="AN1054" s="26">
        <v>0</v>
      </c>
      <c r="AO1054" s="26">
        <v>2</v>
      </c>
      <c r="AP1054" s="26">
        <v>1</v>
      </c>
      <c r="AQ1054" s="26">
        <v>0</v>
      </c>
      <c r="AR1054">
        <v>1</v>
      </c>
      <c r="AS1054">
        <v>0</v>
      </c>
      <c r="AT1054">
        <v>1</v>
      </c>
      <c r="AU1054">
        <v>0</v>
      </c>
    </row>
    <row r="1055" spans="1:47" x14ac:dyDescent="0.25">
      <c r="A1055" s="61">
        <v>41913.75</v>
      </c>
      <c r="B1055" t="s">
        <v>330</v>
      </c>
      <c r="C1055" t="s">
        <v>9</v>
      </c>
      <c r="D1055" t="s">
        <v>10893</v>
      </c>
      <c r="E1055" t="s">
        <v>333</v>
      </c>
      <c r="F1055" t="s">
        <v>3054</v>
      </c>
      <c r="G1055">
        <v>2</v>
      </c>
      <c r="H1055">
        <v>32</v>
      </c>
      <c r="I1055">
        <v>10</v>
      </c>
      <c r="J1055">
        <v>5.0839999999999996</v>
      </c>
      <c r="K1055">
        <v>665</v>
      </c>
      <c r="L1055">
        <v>0</v>
      </c>
      <c r="M1055">
        <v>0</v>
      </c>
      <c r="N1055">
        <v>637</v>
      </c>
      <c r="O1055">
        <v>0</v>
      </c>
      <c r="P1055">
        <v>0</v>
      </c>
      <c r="Q1055">
        <v>310</v>
      </c>
      <c r="R1055">
        <v>310</v>
      </c>
      <c r="S1055">
        <v>0</v>
      </c>
      <c r="T1055">
        <v>0</v>
      </c>
      <c r="U1055">
        <v>32.26</v>
      </c>
      <c r="V1055">
        <v>100</v>
      </c>
      <c r="W1055">
        <v>100</v>
      </c>
      <c r="X1055">
        <v>8</v>
      </c>
      <c r="Y1055">
        <v>2.58</v>
      </c>
      <c r="Z1055">
        <v>43</v>
      </c>
      <c r="AA1055">
        <v>37</v>
      </c>
      <c r="AB1055">
        <v>86.05</v>
      </c>
      <c r="AC1055">
        <v>30</v>
      </c>
      <c r="AD1055">
        <v>23</v>
      </c>
      <c r="AE1055">
        <v>76.67</v>
      </c>
      <c r="AF1055">
        <v>4.0750000000000002</v>
      </c>
      <c r="AG1055">
        <v>0.39939999999999998</v>
      </c>
      <c r="AH1055">
        <v>80.150000000000006</v>
      </c>
      <c r="AI1055">
        <v>9.8012280000000001</v>
      </c>
      <c r="AJ1055" s="31">
        <f t="shared" ca="1" si="17"/>
        <v>3</v>
      </c>
      <c r="AK1055" s="32">
        <v>2.7027027027027026</v>
      </c>
      <c r="AL1055" s="33">
        <v>0</v>
      </c>
      <c r="AM1055" s="26">
        <v>0</v>
      </c>
      <c r="AN1055" s="26">
        <v>0</v>
      </c>
      <c r="AO1055" s="26">
        <v>1</v>
      </c>
      <c r="AP1055" s="26">
        <v>0</v>
      </c>
      <c r="AQ1055" s="26">
        <v>0</v>
      </c>
      <c r="AR1055">
        <v>1</v>
      </c>
      <c r="AS1055">
        <v>0</v>
      </c>
      <c r="AT1055">
        <v>1</v>
      </c>
      <c r="AU1055">
        <v>0</v>
      </c>
    </row>
    <row r="1056" spans="1:47" x14ac:dyDescent="0.25">
      <c r="A1056" s="61">
        <v>41913.833333333336</v>
      </c>
      <c r="B1056" t="s">
        <v>330</v>
      </c>
      <c r="C1056" t="s">
        <v>9</v>
      </c>
      <c r="D1056" t="s">
        <v>365</v>
      </c>
      <c r="E1056" t="s">
        <v>331</v>
      </c>
      <c r="F1056" t="s">
        <v>870</v>
      </c>
      <c r="G1056">
        <v>3</v>
      </c>
      <c r="H1056">
        <v>48</v>
      </c>
      <c r="I1056">
        <v>16</v>
      </c>
      <c r="J1056">
        <v>9.8279999999999994</v>
      </c>
      <c r="K1056">
        <v>2030</v>
      </c>
      <c r="L1056">
        <v>0</v>
      </c>
      <c r="M1056">
        <v>0</v>
      </c>
      <c r="N1056">
        <v>1851</v>
      </c>
      <c r="O1056">
        <v>0</v>
      </c>
      <c r="P1056">
        <v>0</v>
      </c>
      <c r="Q1056">
        <v>538</v>
      </c>
      <c r="R1056">
        <v>515</v>
      </c>
      <c r="S1056">
        <v>0</v>
      </c>
      <c r="T1056">
        <v>0</v>
      </c>
      <c r="U1056">
        <v>17.79</v>
      </c>
      <c r="V1056">
        <v>95.72</v>
      </c>
      <c r="W1056">
        <v>95.72</v>
      </c>
      <c r="X1056">
        <v>0</v>
      </c>
      <c r="Y1056">
        <v>0</v>
      </c>
      <c r="Z1056">
        <v>77</v>
      </c>
      <c r="AA1056">
        <v>69</v>
      </c>
      <c r="AB1056">
        <v>89.61</v>
      </c>
      <c r="AC1056">
        <v>77</v>
      </c>
      <c r="AD1056">
        <v>65</v>
      </c>
      <c r="AE1056">
        <v>84.42</v>
      </c>
      <c r="AF1056">
        <v>7.9805999999999999</v>
      </c>
      <c r="AG1056">
        <v>1.9782999999999999</v>
      </c>
      <c r="AH1056">
        <v>81.2</v>
      </c>
      <c r="AI1056">
        <v>24.78886</v>
      </c>
      <c r="AJ1056" s="31">
        <f t="shared" ca="1" si="17"/>
        <v>3</v>
      </c>
      <c r="AK1056" s="32">
        <v>0</v>
      </c>
      <c r="AL1056" s="33">
        <v>23.02640000000001</v>
      </c>
      <c r="AM1056" s="26">
        <v>0</v>
      </c>
      <c r="AN1056" s="26">
        <v>0</v>
      </c>
      <c r="AO1056" s="26">
        <v>1</v>
      </c>
      <c r="AP1056" s="26">
        <v>0</v>
      </c>
      <c r="AQ1056" s="26">
        <v>0</v>
      </c>
      <c r="AR1056">
        <v>0</v>
      </c>
      <c r="AS1056">
        <v>1</v>
      </c>
      <c r="AT1056">
        <v>0</v>
      </c>
      <c r="AU1056">
        <v>3</v>
      </c>
    </row>
    <row r="1057" spans="1:47" x14ac:dyDescent="0.25">
      <c r="A1057" s="61">
        <v>41913.75</v>
      </c>
      <c r="B1057" t="s">
        <v>330</v>
      </c>
      <c r="C1057" t="s">
        <v>9</v>
      </c>
      <c r="D1057" t="s">
        <v>10960</v>
      </c>
      <c r="E1057" t="s">
        <v>333</v>
      </c>
      <c r="F1057" t="s">
        <v>3084</v>
      </c>
      <c r="G1057">
        <v>4</v>
      </c>
      <c r="H1057">
        <v>48</v>
      </c>
      <c r="I1057">
        <v>24</v>
      </c>
      <c r="J1057">
        <v>16.63</v>
      </c>
      <c r="K1057">
        <v>3317</v>
      </c>
      <c r="L1057">
        <v>0</v>
      </c>
      <c r="M1057">
        <v>0</v>
      </c>
      <c r="N1057">
        <v>3057</v>
      </c>
      <c r="O1057">
        <v>0</v>
      </c>
      <c r="P1057">
        <v>0</v>
      </c>
      <c r="Q1057">
        <v>1514</v>
      </c>
      <c r="R1057">
        <v>1478</v>
      </c>
      <c r="S1057">
        <v>0</v>
      </c>
      <c r="T1057">
        <v>0</v>
      </c>
      <c r="U1057">
        <v>6.45</v>
      </c>
      <c r="V1057">
        <v>97.62</v>
      </c>
      <c r="W1057">
        <v>97.62</v>
      </c>
      <c r="X1057">
        <v>8</v>
      </c>
      <c r="Y1057">
        <v>0.54</v>
      </c>
      <c r="Z1057">
        <v>129</v>
      </c>
      <c r="AA1057">
        <v>128</v>
      </c>
      <c r="AB1057">
        <v>99.22</v>
      </c>
      <c r="AC1057">
        <v>110</v>
      </c>
      <c r="AD1057">
        <v>110</v>
      </c>
      <c r="AE1057">
        <v>100</v>
      </c>
      <c r="AF1057">
        <v>20.208300000000001</v>
      </c>
      <c r="AG1057">
        <v>20.208300000000001</v>
      </c>
      <c r="AH1057">
        <v>121.52</v>
      </c>
      <c r="AI1057">
        <v>100</v>
      </c>
      <c r="AJ1057" s="31">
        <f t="shared" ca="1" si="17"/>
        <v>3</v>
      </c>
      <c r="AK1057" s="32">
        <v>0.54794520547945202</v>
      </c>
      <c r="AL1057" s="33">
        <v>36.033199999999937</v>
      </c>
      <c r="AM1057" s="26">
        <v>0</v>
      </c>
      <c r="AN1057" s="26">
        <v>0</v>
      </c>
      <c r="AO1057" s="26">
        <v>1</v>
      </c>
      <c r="AP1057" s="26">
        <v>0</v>
      </c>
      <c r="AQ1057" s="26">
        <v>0</v>
      </c>
      <c r="AR1057">
        <v>0</v>
      </c>
      <c r="AS1057">
        <v>1</v>
      </c>
      <c r="AT1057">
        <v>0</v>
      </c>
      <c r="AU1057">
        <v>1</v>
      </c>
    </row>
    <row r="1058" spans="1:47" x14ac:dyDescent="0.25">
      <c r="A1058" s="61">
        <v>41913.791666666664</v>
      </c>
      <c r="B1058" t="s">
        <v>330</v>
      </c>
      <c r="C1058" t="s">
        <v>9</v>
      </c>
      <c r="D1058" t="s">
        <v>11105</v>
      </c>
      <c r="E1058" t="s">
        <v>331</v>
      </c>
      <c r="F1058" t="s">
        <v>2681</v>
      </c>
      <c r="G1058">
        <v>2</v>
      </c>
      <c r="H1058">
        <v>24</v>
      </c>
      <c r="I1058">
        <v>12</v>
      </c>
      <c r="J1058">
        <v>6.6150000000000002</v>
      </c>
      <c r="K1058">
        <v>3590</v>
      </c>
      <c r="L1058">
        <v>0</v>
      </c>
      <c r="M1058">
        <v>0</v>
      </c>
      <c r="N1058">
        <v>3197</v>
      </c>
      <c r="O1058">
        <v>2</v>
      </c>
      <c r="P1058">
        <v>0.06</v>
      </c>
      <c r="Q1058">
        <v>818</v>
      </c>
      <c r="R1058">
        <v>794</v>
      </c>
      <c r="S1058">
        <v>19</v>
      </c>
      <c r="T1058">
        <v>2.3199999999999998</v>
      </c>
      <c r="U1058">
        <v>11.87</v>
      </c>
      <c r="V1058">
        <v>97.01</v>
      </c>
      <c r="W1058">
        <v>97.07</v>
      </c>
      <c r="X1058">
        <v>3</v>
      </c>
      <c r="Y1058">
        <v>0.38</v>
      </c>
      <c r="Z1058">
        <v>30</v>
      </c>
      <c r="AA1058">
        <v>15</v>
      </c>
      <c r="AB1058">
        <v>50</v>
      </c>
      <c r="AC1058">
        <v>34</v>
      </c>
      <c r="AD1058">
        <v>30</v>
      </c>
      <c r="AE1058">
        <v>88.24</v>
      </c>
      <c r="AF1058">
        <v>10.499700000000001</v>
      </c>
      <c r="AG1058">
        <v>10.1075</v>
      </c>
      <c r="AH1058">
        <v>158.72999999999999</v>
      </c>
      <c r="AI1058">
        <v>96.264660000000006</v>
      </c>
      <c r="AJ1058" s="31">
        <f t="shared" ca="1" si="17"/>
        <v>3</v>
      </c>
      <c r="AK1058" s="32">
        <v>0.37082818294190362</v>
      </c>
      <c r="AL1058" s="33">
        <v>24.458199999999955</v>
      </c>
      <c r="AM1058" s="26">
        <v>0</v>
      </c>
      <c r="AN1058" s="26">
        <v>0</v>
      </c>
      <c r="AO1058" s="26">
        <v>1</v>
      </c>
      <c r="AP1058" s="26">
        <v>0</v>
      </c>
      <c r="AQ1058" s="26">
        <v>0</v>
      </c>
      <c r="AR1058">
        <v>0</v>
      </c>
      <c r="AS1058">
        <v>1</v>
      </c>
      <c r="AT1058">
        <v>0</v>
      </c>
      <c r="AU1058">
        <v>1</v>
      </c>
    </row>
    <row r="1059" spans="1:47" x14ac:dyDescent="0.25">
      <c r="A1059" s="61">
        <v>41913.791666666664</v>
      </c>
      <c r="B1059" t="s">
        <v>330</v>
      </c>
      <c r="C1059" t="s">
        <v>10</v>
      </c>
      <c r="D1059" t="s">
        <v>11106</v>
      </c>
      <c r="E1059" t="s">
        <v>337</v>
      </c>
      <c r="F1059" t="s">
        <v>3622</v>
      </c>
      <c r="G1059">
        <v>4</v>
      </c>
      <c r="H1059">
        <v>48</v>
      </c>
      <c r="I1059">
        <v>24</v>
      </c>
      <c r="J1059">
        <v>16.63</v>
      </c>
      <c r="K1059">
        <v>5271</v>
      </c>
      <c r="L1059">
        <v>0</v>
      </c>
      <c r="M1059">
        <v>0</v>
      </c>
      <c r="N1059">
        <v>5180</v>
      </c>
      <c r="O1059">
        <v>0</v>
      </c>
      <c r="P1059">
        <v>0</v>
      </c>
      <c r="Q1059">
        <v>1940</v>
      </c>
      <c r="R1059">
        <v>1892</v>
      </c>
      <c r="S1059">
        <v>43</v>
      </c>
      <c r="T1059">
        <v>2.2200000000000002</v>
      </c>
      <c r="U1059">
        <v>5.03</v>
      </c>
      <c r="V1059">
        <v>97.53</v>
      </c>
      <c r="W1059">
        <v>97.53</v>
      </c>
      <c r="X1059">
        <v>0</v>
      </c>
      <c r="Y1059">
        <v>0</v>
      </c>
      <c r="Z1059">
        <v>1584</v>
      </c>
      <c r="AA1059">
        <v>1550</v>
      </c>
      <c r="AB1059">
        <v>97.85</v>
      </c>
      <c r="AC1059">
        <v>1414</v>
      </c>
      <c r="AD1059">
        <v>1401</v>
      </c>
      <c r="AE1059">
        <v>99.08</v>
      </c>
      <c r="AF1059">
        <v>30.3047</v>
      </c>
      <c r="AG1059">
        <v>30.020299999999999</v>
      </c>
      <c r="AH1059">
        <v>182.23</v>
      </c>
      <c r="AI1059">
        <v>99.061530000000005</v>
      </c>
      <c r="AJ1059" s="31">
        <f t="shared" ca="1" si="17"/>
        <v>3</v>
      </c>
      <c r="AK1059" s="32">
        <v>0</v>
      </c>
      <c r="AL1059" s="33">
        <v>47.917999999999978</v>
      </c>
      <c r="AM1059" s="26">
        <v>0</v>
      </c>
      <c r="AN1059" s="26">
        <v>0</v>
      </c>
      <c r="AO1059" s="26">
        <v>1</v>
      </c>
      <c r="AP1059" s="26">
        <v>0</v>
      </c>
      <c r="AQ1059" s="26">
        <v>0</v>
      </c>
      <c r="AR1059">
        <v>0</v>
      </c>
      <c r="AS1059">
        <v>1</v>
      </c>
      <c r="AT1059">
        <v>0</v>
      </c>
      <c r="AU1059">
        <v>1</v>
      </c>
    </row>
    <row r="1060" spans="1:47" x14ac:dyDescent="0.25">
      <c r="A1060" s="61">
        <v>41913.833333333336</v>
      </c>
      <c r="B1060" t="s">
        <v>330</v>
      </c>
      <c r="C1060" t="s">
        <v>10</v>
      </c>
      <c r="D1060" t="s">
        <v>10896</v>
      </c>
      <c r="E1060" t="s">
        <v>337</v>
      </c>
      <c r="F1060" t="s">
        <v>3827</v>
      </c>
      <c r="G1060">
        <v>4</v>
      </c>
      <c r="H1060">
        <v>56</v>
      </c>
      <c r="I1060">
        <v>23</v>
      </c>
      <c r="J1060">
        <v>15.76</v>
      </c>
      <c r="K1060">
        <v>5132</v>
      </c>
      <c r="L1060">
        <v>0</v>
      </c>
      <c r="M1060">
        <v>0</v>
      </c>
      <c r="N1060">
        <v>5076</v>
      </c>
      <c r="O1060">
        <v>0</v>
      </c>
      <c r="P1060">
        <v>0</v>
      </c>
      <c r="Q1060">
        <v>2396</v>
      </c>
      <c r="R1060">
        <v>2235</v>
      </c>
      <c r="S1060">
        <v>155</v>
      </c>
      <c r="T1060">
        <v>6.47</v>
      </c>
      <c r="U1060">
        <v>3.89</v>
      </c>
      <c r="V1060">
        <v>93.28</v>
      </c>
      <c r="W1060">
        <v>93.28</v>
      </c>
      <c r="X1060">
        <v>0</v>
      </c>
      <c r="Y1060">
        <v>0</v>
      </c>
      <c r="Z1060">
        <v>125</v>
      </c>
      <c r="AA1060">
        <v>123</v>
      </c>
      <c r="AB1060">
        <v>98.4</v>
      </c>
      <c r="AC1060">
        <v>90</v>
      </c>
      <c r="AD1060">
        <v>90</v>
      </c>
      <c r="AE1060">
        <v>100</v>
      </c>
      <c r="AF1060">
        <v>35.228299999999997</v>
      </c>
      <c r="AG1060">
        <v>35.228299999999997</v>
      </c>
      <c r="AH1060">
        <v>223.53</v>
      </c>
      <c r="AI1060">
        <v>100</v>
      </c>
      <c r="AJ1060" s="31">
        <f t="shared" ca="1" si="17"/>
        <v>3</v>
      </c>
      <c r="AK1060" s="32">
        <v>0</v>
      </c>
      <c r="AL1060" s="33">
        <v>161.01119999999997</v>
      </c>
      <c r="AM1060" s="26">
        <v>0</v>
      </c>
      <c r="AN1060" s="26">
        <v>1</v>
      </c>
      <c r="AO1060" s="26">
        <v>2</v>
      </c>
      <c r="AP1060" s="26">
        <v>0</v>
      </c>
      <c r="AQ1060" s="26">
        <v>1</v>
      </c>
      <c r="AR1060">
        <v>0</v>
      </c>
      <c r="AS1060">
        <v>1</v>
      </c>
      <c r="AT1060">
        <v>0</v>
      </c>
      <c r="AU1060">
        <v>2</v>
      </c>
    </row>
    <row r="1061" spans="1:47" x14ac:dyDescent="0.25">
      <c r="A1061" s="61">
        <v>41913.791666666664</v>
      </c>
      <c r="B1061" t="s">
        <v>330</v>
      </c>
      <c r="C1061" t="s">
        <v>10</v>
      </c>
      <c r="D1061" t="s">
        <v>11108</v>
      </c>
      <c r="E1061" t="s">
        <v>337</v>
      </c>
      <c r="F1061" t="s">
        <v>3857</v>
      </c>
      <c r="G1061">
        <v>2</v>
      </c>
      <c r="H1061">
        <v>32</v>
      </c>
      <c r="I1061">
        <v>10</v>
      </c>
      <c r="J1061">
        <v>5.0839999999999996</v>
      </c>
      <c r="K1061">
        <v>1134</v>
      </c>
      <c r="L1061">
        <v>0</v>
      </c>
      <c r="M1061">
        <v>0</v>
      </c>
      <c r="N1061">
        <v>1125</v>
      </c>
      <c r="O1061">
        <v>0</v>
      </c>
      <c r="P1061">
        <v>0</v>
      </c>
      <c r="Q1061">
        <v>426</v>
      </c>
      <c r="R1061">
        <v>413</v>
      </c>
      <c r="S1061">
        <v>0</v>
      </c>
      <c r="T1061">
        <v>0</v>
      </c>
      <c r="U1061">
        <v>22.76</v>
      </c>
      <c r="V1061">
        <v>96.95</v>
      </c>
      <c r="W1061">
        <v>96.95</v>
      </c>
      <c r="X1061">
        <v>0</v>
      </c>
      <c r="Y1061">
        <v>0</v>
      </c>
      <c r="Z1061">
        <v>46</v>
      </c>
      <c r="AA1061">
        <v>45</v>
      </c>
      <c r="AB1061">
        <v>97.83</v>
      </c>
      <c r="AC1061">
        <v>41</v>
      </c>
      <c r="AD1061">
        <v>41</v>
      </c>
      <c r="AE1061">
        <v>100</v>
      </c>
      <c r="AF1061">
        <v>6.4752999999999998</v>
      </c>
      <c r="AG1061">
        <v>5.1142000000000003</v>
      </c>
      <c r="AH1061">
        <v>127.37</v>
      </c>
      <c r="AI1061">
        <v>78.980130000000003</v>
      </c>
      <c r="AJ1061" s="31">
        <f t="shared" ca="1" si="17"/>
        <v>3</v>
      </c>
      <c r="AK1061" s="32">
        <v>0</v>
      </c>
      <c r="AL1061" s="33">
        <v>12.992999999999988</v>
      </c>
      <c r="AM1061" s="26">
        <v>0</v>
      </c>
      <c r="AN1061" s="26">
        <v>0</v>
      </c>
      <c r="AO1061" s="26">
        <v>1</v>
      </c>
      <c r="AP1061" s="26">
        <v>0</v>
      </c>
      <c r="AQ1061" s="26">
        <v>0</v>
      </c>
      <c r="AR1061">
        <v>0</v>
      </c>
      <c r="AS1061">
        <v>1</v>
      </c>
      <c r="AT1061">
        <v>0</v>
      </c>
      <c r="AU1061">
        <v>1</v>
      </c>
    </row>
    <row r="1062" spans="1:47" x14ac:dyDescent="0.25">
      <c r="A1062" s="61">
        <v>41913.791666666664</v>
      </c>
      <c r="B1062" t="s">
        <v>330</v>
      </c>
      <c r="C1062" t="s">
        <v>10</v>
      </c>
      <c r="D1062" t="s">
        <v>10819</v>
      </c>
      <c r="E1062" t="s">
        <v>337</v>
      </c>
      <c r="F1062" t="s">
        <v>10701</v>
      </c>
      <c r="G1062">
        <v>2</v>
      </c>
      <c r="H1062">
        <v>24</v>
      </c>
      <c r="I1062">
        <v>12</v>
      </c>
      <c r="J1062">
        <v>6.6150000000000002</v>
      </c>
      <c r="K1062">
        <v>2768</v>
      </c>
      <c r="L1062">
        <v>0</v>
      </c>
      <c r="M1062">
        <v>0</v>
      </c>
      <c r="N1062">
        <v>2547</v>
      </c>
      <c r="O1062">
        <v>0</v>
      </c>
      <c r="P1062">
        <v>0</v>
      </c>
      <c r="Q1062">
        <v>1175</v>
      </c>
      <c r="R1062">
        <v>928</v>
      </c>
      <c r="S1062">
        <v>245</v>
      </c>
      <c r="T1062">
        <v>20.85</v>
      </c>
      <c r="U1062">
        <v>6.72</v>
      </c>
      <c r="V1062">
        <v>78.98</v>
      </c>
      <c r="W1062">
        <v>78.98</v>
      </c>
      <c r="X1062">
        <v>1</v>
      </c>
      <c r="Y1062">
        <v>0.11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14.8117</v>
      </c>
      <c r="AG1062">
        <v>10.158300000000001</v>
      </c>
      <c r="AH1062">
        <v>223.91</v>
      </c>
      <c r="AI1062">
        <v>68.582949999999997</v>
      </c>
      <c r="AJ1062" s="31">
        <f t="shared" ca="1" si="17"/>
        <v>3</v>
      </c>
      <c r="AK1062" s="32">
        <v>0.10775862068965517</v>
      </c>
      <c r="AL1062" s="33">
        <v>246.98499999999996</v>
      </c>
      <c r="AM1062" s="26">
        <v>0</v>
      </c>
      <c r="AN1062" s="26">
        <v>1</v>
      </c>
      <c r="AO1062" s="26">
        <v>2</v>
      </c>
      <c r="AP1062" s="26">
        <v>0</v>
      </c>
      <c r="AQ1062" s="26">
        <v>3</v>
      </c>
      <c r="AR1062">
        <v>0</v>
      </c>
      <c r="AS1062">
        <v>1</v>
      </c>
      <c r="AT1062">
        <v>0</v>
      </c>
      <c r="AU1062">
        <v>3</v>
      </c>
    </row>
    <row r="1063" spans="1:47" x14ac:dyDescent="0.25">
      <c r="A1063" s="61">
        <v>41913.75</v>
      </c>
      <c r="B1063" t="s">
        <v>330</v>
      </c>
      <c r="C1063" t="s">
        <v>8</v>
      </c>
      <c r="D1063" t="s">
        <v>10814</v>
      </c>
      <c r="E1063" t="s">
        <v>332</v>
      </c>
      <c r="F1063" t="s">
        <v>3503</v>
      </c>
      <c r="G1063">
        <v>2</v>
      </c>
      <c r="H1063">
        <v>24</v>
      </c>
      <c r="I1063">
        <v>12</v>
      </c>
      <c r="J1063">
        <v>6.6150000000000002</v>
      </c>
      <c r="K1063">
        <v>2134</v>
      </c>
      <c r="L1063">
        <v>0</v>
      </c>
      <c r="M1063">
        <v>0</v>
      </c>
      <c r="N1063">
        <v>2083</v>
      </c>
      <c r="O1063">
        <v>0</v>
      </c>
      <c r="P1063">
        <v>0</v>
      </c>
      <c r="Q1063">
        <v>1006</v>
      </c>
      <c r="R1063">
        <v>876</v>
      </c>
      <c r="S1063">
        <v>129</v>
      </c>
      <c r="T1063">
        <v>12.77</v>
      </c>
      <c r="U1063">
        <v>8.66</v>
      </c>
      <c r="V1063">
        <v>87.08</v>
      </c>
      <c r="W1063">
        <v>87.08</v>
      </c>
      <c r="X1063">
        <v>1</v>
      </c>
      <c r="Y1063">
        <v>0.11</v>
      </c>
      <c r="Z1063">
        <v>69</v>
      </c>
      <c r="AA1063">
        <v>52</v>
      </c>
      <c r="AB1063">
        <v>75.36</v>
      </c>
      <c r="AC1063">
        <v>126</v>
      </c>
      <c r="AD1063">
        <v>123</v>
      </c>
      <c r="AE1063">
        <v>97.62</v>
      </c>
      <c r="AF1063">
        <v>14.3956</v>
      </c>
      <c r="AG1063">
        <v>10.2881</v>
      </c>
      <c r="AH1063">
        <v>217.62</v>
      </c>
      <c r="AI1063">
        <v>71.466970000000003</v>
      </c>
      <c r="AJ1063" s="31">
        <f t="shared" ca="1" si="17"/>
        <v>3</v>
      </c>
      <c r="AK1063" s="32">
        <v>0.10559662090813093</v>
      </c>
      <c r="AL1063" s="33">
        <v>129.97520000000003</v>
      </c>
      <c r="AM1063" s="26">
        <v>0</v>
      </c>
      <c r="AN1063" s="26">
        <v>1</v>
      </c>
      <c r="AO1063" s="26">
        <v>2</v>
      </c>
      <c r="AP1063" s="26">
        <v>0</v>
      </c>
      <c r="AQ1063" s="26">
        <v>5</v>
      </c>
      <c r="AR1063">
        <v>0</v>
      </c>
      <c r="AS1063">
        <v>1</v>
      </c>
      <c r="AT1063">
        <v>0</v>
      </c>
      <c r="AU1063">
        <v>6</v>
      </c>
    </row>
    <row r="1064" spans="1:47" x14ac:dyDescent="0.25">
      <c r="A1064" s="61">
        <v>41913.75</v>
      </c>
      <c r="B1064" t="s">
        <v>330</v>
      </c>
      <c r="C1064" t="s">
        <v>8</v>
      </c>
      <c r="D1064" t="s">
        <v>621</v>
      </c>
      <c r="E1064" t="s">
        <v>332</v>
      </c>
      <c r="F1064" t="s">
        <v>632</v>
      </c>
      <c r="G1064">
        <v>4</v>
      </c>
      <c r="H1064">
        <v>64</v>
      </c>
      <c r="I1064">
        <v>22</v>
      </c>
      <c r="J1064">
        <v>14.9</v>
      </c>
      <c r="K1064">
        <v>1965</v>
      </c>
      <c r="L1064">
        <v>0</v>
      </c>
      <c r="M1064">
        <v>0</v>
      </c>
      <c r="N1064">
        <v>1719</v>
      </c>
      <c r="O1064">
        <v>3</v>
      </c>
      <c r="P1064">
        <v>0.17</v>
      </c>
      <c r="Q1064">
        <v>793</v>
      </c>
      <c r="R1064">
        <v>774</v>
      </c>
      <c r="S1064">
        <v>0</v>
      </c>
      <c r="T1064">
        <v>0</v>
      </c>
      <c r="U1064">
        <v>12.31</v>
      </c>
      <c r="V1064">
        <v>97.43</v>
      </c>
      <c r="W1064">
        <v>97.6</v>
      </c>
      <c r="X1064">
        <v>28</v>
      </c>
      <c r="Y1064">
        <v>3.62</v>
      </c>
      <c r="Z1064">
        <v>1343</v>
      </c>
      <c r="AA1064">
        <v>1319</v>
      </c>
      <c r="AB1064">
        <v>98.21</v>
      </c>
      <c r="AC1064">
        <v>2342</v>
      </c>
      <c r="AD1064">
        <v>2012</v>
      </c>
      <c r="AE1064">
        <v>85.91</v>
      </c>
      <c r="AF1064">
        <v>26.043099999999999</v>
      </c>
      <c r="AG1064">
        <v>25.9758</v>
      </c>
      <c r="AH1064">
        <v>174.79</v>
      </c>
      <c r="AI1064">
        <v>99.741579999999999</v>
      </c>
      <c r="AJ1064" s="31">
        <f t="shared" ca="1" si="17"/>
        <v>3</v>
      </c>
      <c r="AK1064" s="32">
        <v>1.9086571233810499</v>
      </c>
      <c r="AL1064" s="33">
        <v>20.380099999999945</v>
      </c>
      <c r="AM1064" s="26">
        <v>0</v>
      </c>
      <c r="AN1064" s="26">
        <v>0</v>
      </c>
      <c r="AO1064" s="26">
        <v>1</v>
      </c>
      <c r="AP1064" s="26">
        <v>0</v>
      </c>
      <c r="AQ1064" s="26">
        <v>0</v>
      </c>
      <c r="AR1064">
        <v>0</v>
      </c>
      <c r="AS1064">
        <v>1</v>
      </c>
      <c r="AT1064">
        <v>0</v>
      </c>
      <c r="AU1064">
        <v>6</v>
      </c>
    </row>
    <row r="1065" spans="1:47" x14ac:dyDescent="0.25">
      <c r="A1065" s="61">
        <v>41913.75</v>
      </c>
      <c r="B1065" t="s">
        <v>330</v>
      </c>
      <c r="C1065" t="s">
        <v>6</v>
      </c>
      <c r="D1065" t="s">
        <v>10738</v>
      </c>
      <c r="E1065" t="s">
        <v>333</v>
      </c>
      <c r="F1065" t="s">
        <v>2995</v>
      </c>
      <c r="G1065">
        <v>2</v>
      </c>
      <c r="H1065">
        <v>24</v>
      </c>
      <c r="I1065">
        <v>12</v>
      </c>
      <c r="J1065">
        <v>6.6150000000000002</v>
      </c>
      <c r="K1065">
        <v>636</v>
      </c>
      <c r="L1065">
        <v>0</v>
      </c>
      <c r="M1065">
        <v>0</v>
      </c>
      <c r="N1065">
        <v>612</v>
      </c>
      <c r="O1065">
        <v>0</v>
      </c>
      <c r="P1065">
        <v>0</v>
      </c>
      <c r="Q1065">
        <v>214</v>
      </c>
      <c r="R1065">
        <v>213</v>
      </c>
      <c r="S1065">
        <v>0</v>
      </c>
      <c r="T1065">
        <v>0</v>
      </c>
      <c r="U1065">
        <v>46.51</v>
      </c>
      <c r="V1065">
        <v>99.53</v>
      </c>
      <c r="W1065">
        <v>99.53</v>
      </c>
      <c r="X1065">
        <v>6</v>
      </c>
      <c r="Y1065">
        <v>2.82</v>
      </c>
      <c r="Z1065">
        <v>538</v>
      </c>
      <c r="AA1065">
        <v>529</v>
      </c>
      <c r="AB1065">
        <v>98.33</v>
      </c>
      <c r="AC1065">
        <v>604</v>
      </c>
      <c r="AD1065">
        <v>566</v>
      </c>
      <c r="AE1065">
        <v>93.71</v>
      </c>
      <c r="AF1065">
        <v>3.8172000000000001</v>
      </c>
      <c r="AG1065">
        <v>0.90329999999999999</v>
      </c>
      <c r="AH1065">
        <v>57.71</v>
      </c>
      <c r="AI1065">
        <v>23.66394</v>
      </c>
      <c r="AJ1065" s="31">
        <f t="shared" ca="1" si="17"/>
        <v>3</v>
      </c>
      <c r="AK1065" s="32">
        <v>2.4</v>
      </c>
      <c r="AL1065" s="33">
        <v>1.0057999999999976</v>
      </c>
      <c r="AM1065" s="26">
        <v>0</v>
      </c>
      <c r="AN1065" s="26">
        <v>0</v>
      </c>
      <c r="AO1065" s="26">
        <v>1</v>
      </c>
      <c r="AP1065" s="26">
        <v>0</v>
      </c>
      <c r="AQ1065" s="26">
        <v>0</v>
      </c>
      <c r="AR1065">
        <v>1</v>
      </c>
      <c r="AS1065">
        <v>0</v>
      </c>
      <c r="AT1065">
        <v>1</v>
      </c>
      <c r="AU1065">
        <v>0</v>
      </c>
    </row>
    <row r="1066" spans="1:47" x14ac:dyDescent="0.25">
      <c r="A1066" s="61">
        <v>41913.791666666664</v>
      </c>
      <c r="B1066" t="s">
        <v>330</v>
      </c>
      <c r="C1066" t="s">
        <v>6</v>
      </c>
      <c r="D1066" t="s">
        <v>335</v>
      </c>
      <c r="E1066" t="s">
        <v>333</v>
      </c>
      <c r="F1066" t="s">
        <v>2998</v>
      </c>
      <c r="G1066">
        <v>3</v>
      </c>
      <c r="H1066">
        <v>40</v>
      </c>
      <c r="I1066">
        <v>18</v>
      </c>
      <c r="J1066">
        <v>11.49</v>
      </c>
      <c r="K1066">
        <v>1385</v>
      </c>
      <c r="L1066">
        <v>0</v>
      </c>
      <c r="M1066">
        <v>0</v>
      </c>
      <c r="N1066">
        <v>1307</v>
      </c>
      <c r="O1066">
        <v>0</v>
      </c>
      <c r="P1066">
        <v>0</v>
      </c>
      <c r="Q1066">
        <v>403</v>
      </c>
      <c r="R1066">
        <v>391</v>
      </c>
      <c r="S1066">
        <v>0</v>
      </c>
      <c r="T1066">
        <v>0</v>
      </c>
      <c r="U1066">
        <v>24.07</v>
      </c>
      <c r="V1066">
        <v>97.02</v>
      </c>
      <c r="W1066">
        <v>97.02</v>
      </c>
      <c r="X1066">
        <v>4</v>
      </c>
      <c r="Y1066">
        <v>1.02</v>
      </c>
      <c r="Z1066">
        <v>597</v>
      </c>
      <c r="AA1066">
        <v>424</v>
      </c>
      <c r="AB1066">
        <v>71.02</v>
      </c>
      <c r="AC1066">
        <v>804</v>
      </c>
      <c r="AD1066">
        <v>579</v>
      </c>
      <c r="AE1066">
        <v>72.010000000000005</v>
      </c>
      <c r="AF1066">
        <v>9.2864000000000004</v>
      </c>
      <c r="AG1066">
        <v>9.2821999999999996</v>
      </c>
      <c r="AH1066">
        <v>80.819999999999993</v>
      </c>
      <c r="AI1066">
        <v>99.954769999999996</v>
      </c>
      <c r="AJ1066" s="31">
        <f t="shared" ca="1" si="17"/>
        <v>3</v>
      </c>
      <c r="AK1066" s="32">
        <v>0.73260073260073255</v>
      </c>
      <c r="AL1066" s="33">
        <v>12.009400000000017</v>
      </c>
      <c r="AM1066" s="26">
        <v>0</v>
      </c>
      <c r="AN1066" s="26">
        <v>0</v>
      </c>
      <c r="AO1066" s="26">
        <v>1</v>
      </c>
      <c r="AP1066" s="26">
        <v>0</v>
      </c>
      <c r="AQ1066" s="26">
        <v>0</v>
      </c>
      <c r="AR1066">
        <v>0</v>
      </c>
      <c r="AS1066">
        <v>1</v>
      </c>
      <c r="AT1066">
        <v>3</v>
      </c>
      <c r="AU1066">
        <v>2</v>
      </c>
    </row>
    <row r="1067" spans="1:47" x14ac:dyDescent="0.25">
      <c r="A1067" s="61">
        <v>41913.75</v>
      </c>
      <c r="B1067" t="s">
        <v>330</v>
      </c>
      <c r="C1067" t="s">
        <v>8</v>
      </c>
      <c r="D1067" t="s">
        <v>11101</v>
      </c>
      <c r="E1067" t="s">
        <v>332</v>
      </c>
      <c r="F1067" t="s">
        <v>3456</v>
      </c>
      <c r="G1067">
        <v>4</v>
      </c>
      <c r="H1067">
        <v>48</v>
      </c>
      <c r="I1067">
        <v>24</v>
      </c>
      <c r="J1067">
        <v>16.63</v>
      </c>
      <c r="K1067">
        <v>2509</v>
      </c>
      <c r="L1067">
        <v>0</v>
      </c>
      <c r="M1067">
        <v>0</v>
      </c>
      <c r="N1067">
        <v>2441</v>
      </c>
      <c r="O1067">
        <v>1</v>
      </c>
      <c r="P1067">
        <v>0.04</v>
      </c>
      <c r="Q1067">
        <v>1202</v>
      </c>
      <c r="R1067">
        <v>1172</v>
      </c>
      <c r="S1067">
        <v>0</v>
      </c>
      <c r="T1067">
        <v>0</v>
      </c>
      <c r="U1067">
        <v>8.11</v>
      </c>
      <c r="V1067">
        <v>97.46</v>
      </c>
      <c r="W1067">
        <v>97.5</v>
      </c>
      <c r="X1067">
        <v>10</v>
      </c>
      <c r="Y1067">
        <v>0.85</v>
      </c>
      <c r="Z1067">
        <v>572</v>
      </c>
      <c r="AA1067">
        <v>565</v>
      </c>
      <c r="AB1067">
        <v>98.78</v>
      </c>
      <c r="AC1067">
        <v>808</v>
      </c>
      <c r="AD1067">
        <v>794</v>
      </c>
      <c r="AE1067">
        <v>98.27</v>
      </c>
      <c r="AF1067">
        <v>20.927499999999998</v>
      </c>
      <c r="AG1067">
        <v>17.783899999999999</v>
      </c>
      <c r="AH1067">
        <v>125.84</v>
      </c>
      <c r="AI1067">
        <v>84.978610000000003</v>
      </c>
      <c r="AJ1067" s="31">
        <f t="shared" ca="1" si="17"/>
        <v>3</v>
      </c>
      <c r="AK1067" s="32">
        <v>0.7137758743754461</v>
      </c>
      <c r="AL1067" s="33">
        <v>30.530800000000077</v>
      </c>
      <c r="AM1067" s="26">
        <v>0</v>
      </c>
      <c r="AN1067" s="26">
        <v>0</v>
      </c>
      <c r="AO1067" s="26">
        <v>1</v>
      </c>
      <c r="AP1067" s="26">
        <v>0</v>
      </c>
      <c r="AQ1067" s="26">
        <v>0</v>
      </c>
      <c r="AR1067">
        <v>0</v>
      </c>
      <c r="AS1067">
        <v>1</v>
      </c>
      <c r="AT1067">
        <v>0</v>
      </c>
      <c r="AU1067">
        <v>1</v>
      </c>
    </row>
    <row r="1068" spans="1:47" x14ac:dyDescent="0.25">
      <c r="A1068" s="61">
        <v>41913.791666666664</v>
      </c>
      <c r="B1068" t="s">
        <v>330</v>
      </c>
      <c r="C1068" t="s">
        <v>6</v>
      </c>
      <c r="D1068" t="s">
        <v>11102</v>
      </c>
      <c r="E1068" t="s">
        <v>333</v>
      </c>
      <c r="F1068" t="s">
        <v>2999</v>
      </c>
      <c r="G1068">
        <v>4</v>
      </c>
      <c r="H1068">
        <v>40</v>
      </c>
      <c r="I1068">
        <v>26</v>
      </c>
      <c r="J1068">
        <v>18.38</v>
      </c>
      <c r="K1068">
        <v>2857</v>
      </c>
      <c r="L1068">
        <v>0</v>
      </c>
      <c r="M1068">
        <v>0</v>
      </c>
      <c r="N1068">
        <v>2732</v>
      </c>
      <c r="O1068">
        <v>0</v>
      </c>
      <c r="P1068">
        <v>0</v>
      </c>
      <c r="Q1068">
        <v>1172</v>
      </c>
      <c r="R1068">
        <v>1145</v>
      </c>
      <c r="S1068">
        <v>0</v>
      </c>
      <c r="T1068">
        <v>0</v>
      </c>
      <c r="U1068">
        <v>8.34</v>
      </c>
      <c r="V1068">
        <v>97.7</v>
      </c>
      <c r="W1068">
        <v>97.7</v>
      </c>
      <c r="X1068">
        <v>3</v>
      </c>
      <c r="Y1068">
        <v>0.26</v>
      </c>
      <c r="Z1068">
        <v>543</v>
      </c>
      <c r="AA1068">
        <v>536</v>
      </c>
      <c r="AB1068">
        <v>98.71</v>
      </c>
      <c r="AC1068">
        <v>786</v>
      </c>
      <c r="AD1068">
        <v>705</v>
      </c>
      <c r="AE1068">
        <v>89.69</v>
      </c>
      <c r="AF1068">
        <v>24.476400000000002</v>
      </c>
      <c r="AG1068">
        <v>24.283300000000001</v>
      </c>
      <c r="AH1068">
        <v>133.16999999999999</v>
      </c>
      <c r="AI1068">
        <v>99.211070000000007</v>
      </c>
      <c r="AJ1068" s="31">
        <f t="shared" ca="1" si="17"/>
        <v>3</v>
      </c>
      <c r="AK1068" s="32">
        <v>0.22831050228310501</v>
      </c>
      <c r="AL1068" s="33">
        <v>26.955999999999968</v>
      </c>
      <c r="AM1068" s="26">
        <v>0</v>
      </c>
      <c r="AN1068" s="26">
        <v>0</v>
      </c>
      <c r="AO1068" s="26">
        <v>1</v>
      </c>
      <c r="AP1068" s="26">
        <v>0</v>
      </c>
      <c r="AQ1068" s="26">
        <v>0</v>
      </c>
      <c r="AR1068">
        <v>0</v>
      </c>
      <c r="AS1068">
        <v>1</v>
      </c>
      <c r="AT1068">
        <v>0</v>
      </c>
      <c r="AU1068">
        <v>1</v>
      </c>
    </row>
    <row r="1069" spans="1:47" x14ac:dyDescent="0.25">
      <c r="A1069" s="61">
        <v>41913.75</v>
      </c>
      <c r="B1069" t="s">
        <v>330</v>
      </c>
      <c r="C1069" t="s">
        <v>6</v>
      </c>
      <c r="D1069" t="s">
        <v>624</v>
      </c>
      <c r="E1069" t="s">
        <v>333</v>
      </c>
      <c r="F1069" t="s">
        <v>633</v>
      </c>
      <c r="G1069">
        <v>2</v>
      </c>
      <c r="H1069">
        <v>24</v>
      </c>
      <c r="I1069">
        <v>12</v>
      </c>
      <c r="J1069">
        <v>6.6150000000000002</v>
      </c>
      <c r="K1069">
        <v>1915</v>
      </c>
      <c r="L1069">
        <v>0</v>
      </c>
      <c r="M1069">
        <v>0</v>
      </c>
      <c r="N1069">
        <v>1833</v>
      </c>
      <c r="O1069">
        <v>1</v>
      </c>
      <c r="P1069">
        <v>0.05</v>
      </c>
      <c r="Q1069">
        <v>728</v>
      </c>
      <c r="R1069">
        <v>706</v>
      </c>
      <c r="S1069">
        <v>0</v>
      </c>
      <c r="T1069">
        <v>0</v>
      </c>
      <c r="U1069">
        <v>13.32</v>
      </c>
      <c r="V1069">
        <v>96.93</v>
      </c>
      <c r="W1069">
        <v>96.98</v>
      </c>
      <c r="X1069">
        <v>4</v>
      </c>
      <c r="Y1069">
        <v>0.56999999999999995</v>
      </c>
      <c r="Z1069">
        <v>1149</v>
      </c>
      <c r="AA1069">
        <v>1124</v>
      </c>
      <c r="AB1069">
        <v>97.82</v>
      </c>
      <c r="AC1069">
        <v>1360</v>
      </c>
      <c r="AD1069">
        <v>1231</v>
      </c>
      <c r="AE1069">
        <v>90.51</v>
      </c>
      <c r="AF1069">
        <v>8.2288999999999994</v>
      </c>
      <c r="AG1069">
        <v>7.4905999999999997</v>
      </c>
      <c r="AH1069">
        <v>124.4</v>
      </c>
      <c r="AI1069">
        <v>91.027959999999993</v>
      </c>
      <c r="AJ1069" s="31">
        <f t="shared" ca="1" si="17"/>
        <v>3</v>
      </c>
      <c r="AK1069" s="32">
        <v>0.49200492004920049</v>
      </c>
      <c r="AL1069" s="33">
        <v>22.349599999999949</v>
      </c>
      <c r="AM1069" s="26">
        <v>0</v>
      </c>
      <c r="AN1069" s="26">
        <v>0</v>
      </c>
      <c r="AO1069" s="26">
        <v>1</v>
      </c>
      <c r="AP1069" s="26">
        <v>0</v>
      </c>
      <c r="AQ1069" s="26">
        <v>0</v>
      </c>
      <c r="AR1069">
        <v>0</v>
      </c>
      <c r="AS1069">
        <v>1</v>
      </c>
      <c r="AT1069">
        <v>0</v>
      </c>
      <c r="AU1069">
        <v>5</v>
      </c>
    </row>
    <row r="1070" spans="1:47" x14ac:dyDescent="0.25">
      <c r="A1070" s="61">
        <v>41913.833333333336</v>
      </c>
      <c r="B1070" t="s">
        <v>330</v>
      </c>
      <c r="C1070" t="s">
        <v>6</v>
      </c>
      <c r="D1070" t="s">
        <v>11100</v>
      </c>
      <c r="E1070" t="s">
        <v>333</v>
      </c>
      <c r="F1070" t="s">
        <v>2987</v>
      </c>
      <c r="G1070">
        <v>3</v>
      </c>
      <c r="H1070">
        <v>30</v>
      </c>
      <c r="I1070">
        <v>18</v>
      </c>
      <c r="J1070">
        <v>11.49</v>
      </c>
      <c r="K1070">
        <v>619</v>
      </c>
      <c r="L1070">
        <v>1</v>
      </c>
      <c r="M1070">
        <v>0.16</v>
      </c>
      <c r="N1070">
        <v>602</v>
      </c>
      <c r="O1070">
        <v>1</v>
      </c>
      <c r="P1070">
        <v>0.17</v>
      </c>
      <c r="Q1070">
        <v>234</v>
      </c>
      <c r="R1070">
        <v>233</v>
      </c>
      <c r="S1070">
        <v>0</v>
      </c>
      <c r="T1070">
        <v>0</v>
      </c>
      <c r="U1070">
        <v>42.55</v>
      </c>
      <c r="V1070">
        <v>99.41</v>
      </c>
      <c r="W1070">
        <v>99.57</v>
      </c>
      <c r="X1070">
        <v>10</v>
      </c>
      <c r="Y1070">
        <v>4.29</v>
      </c>
      <c r="Z1070">
        <v>289</v>
      </c>
      <c r="AA1070">
        <v>241</v>
      </c>
      <c r="AB1070">
        <v>83.39</v>
      </c>
      <c r="AC1070">
        <v>454</v>
      </c>
      <c r="AD1070">
        <v>451</v>
      </c>
      <c r="AE1070">
        <v>99.34</v>
      </c>
      <c r="AF1070">
        <v>11.9419</v>
      </c>
      <c r="AG1070">
        <v>11.7658</v>
      </c>
      <c r="AH1070">
        <v>103.93</v>
      </c>
      <c r="AI1070">
        <v>98.525360000000006</v>
      </c>
      <c r="AJ1070" s="31">
        <f t="shared" ca="1" si="17"/>
        <v>3</v>
      </c>
      <c r="AK1070" s="32">
        <v>2.2573363431151243</v>
      </c>
      <c r="AL1070" s="33">
        <v>1.380600000000008</v>
      </c>
      <c r="AM1070" s="26">
        <v>0</v>
      </c>
      <c r="AN1070" s="26">
        <v>0</v>
      </c>
      <c r="AO1070" s="26">
        <v>1</v>
      </c>
      <c r="AP1070" s="26">
        <v>0</v>
      </c>
      <c r="AQ1070" s="26">
        <v>0</v>
      </c>
      <c r="AR1070">
        <v>1</v>
      </c>
      <c r="AS1070">
        <v>0</v>
      </c>
      <c r="AT1070">
        <v>1</v>
      </c>
      <c r="AU1070">
        <v>0</v>
      </c>
    </row>
    <row r="1071" spans="1:47" x14ac:dyDescent="0.25">
      <c r="A1071" s="61">
        <v>41913.791666666664</v>
      </c>
      <c r="B1071" t="s">
        <v>330</v>
      </c>
      <c r="C1071" t="s">
        <v>6</v>
      </c>
      <c r="D1071" t="s">
        <v>335</v>
      </c>
      <c r="E1071" t="s">
        <v>333</v>
      </c>
      <c r="F1071" t="s">
        <v>340</v>
      </c>
      <c r="G1071">
        <v>2</v>
      </c>
      <c r="H1071">
        <v>24</v>
      </c>
      <c r="I1071">
        <v>12</v>
      </c>
      <c r="J1071">
        <v>6.6150000000000002</v>
      </c>
      <c r="K1071">
        <v>886</v>
      </c>
      <c r="L1071">
        <v>0</v>
      </c>
      <c r="M1071">
        <v>0</v>
      </c>
      <c r="N1071">
        <v>785</v>
      </c>
      <c r="O1071">
        <v>0</v>
      </c>
      <c r="P1071">
        <v>0</v>
      </c>
      <c r="Q1071">
        <v>246</v>
      </c>
      <c r="R1071">
        <v>246</v>
      </c>
      <c r="S1071">
        <v>0</v>
      </c>
      <c r="T1071">
        <v>0</v>
      </c>
      <c r="U1071">
        <v>40.65</v>
      </c>
      <c r="V1071">
        <v>100</v>
      </c>
      <c r="W1071">
        <v>100</v>
      </c>
      <c r="X1071">
        <v>10</v>
      </c>
      <c r="Y1071">
        <v>4.07</v>
      </c>
      <c r="Z1071">
        <v>694</v>
      </c>
      <c r="AA1071">
        <v>451</v>
      </c>
      <c r="AB1071">
        <v>64.989999999999995</v>
      </c>
      <c r="AC1071">
        <v>692</v>
      </c>
      <c r="AD1071">
        <v>515</v>
      </c>
      <c r="AE1071">
        <v>74.42</v>
      </c>
      <c r="AF1071">
        <v>4.5814000000000004</v>
      </c>
      <c r="AG1071">
        <v>2.6353</v>
      </c>
      <c r="AH1071">
        <v>69.260000000000005</v>
      </c>
      <c r="AI1071">
        <v>57.521720000000002</v>
      </c>
      <c r="AJ1071" s="31">
        <f t="shared" ca="1" si="17"/>
        <v>3</v>
      </c>
      <c r="AK1071" s="32">
        <v>3.225806451612903</v>
      </c>
      <c r="AL1071" s="33">
        <v>0</v>
      </c>
      <c r="AM1071" s="26">
        <v>0</v>
      </c>
      <c r="AN1071" s="26">
        <v>0</v>
      </c>
      <c r="AO1071" s="26">
        <v>1</v>
      </c>
      <c r="AP1071" s="26">
        <v>2</v>
      </c>
      <c r="AQ1071" s="26">
        <v>0</v>
      </c>
      <c r="AR1071">
        <v>1</v>
      </c>
      <c r="AS1071">
        <v>0</v>
      </c>
      <c r="AT1071">
        <v>7</v>
      </c>
      <c r="AU1071">
        <v>0</v>
      </c>
    </row>
    <row r="1072" spans="1:47" x14ac:dyDescent="0.25">
      <c r="A1072" s="61">
        <v>41913.791666666664</v>
      </c>
      <c r="B1072" t="s">
        <v>330</v>
      </c>
      <c r="C1072" t="s">
        <v>6</v>
      </c>
      <c r="D1072" t="s">
        <v>10563</v>
      </c>
      <c r="E1072" t="s">
        <v>333</v>
      </c>
      <c r="F1072" t="s">
        <v>3005</v>
      </c>
      <c r="G1072">
        <v>2</v>
      </c>
      <c r="H1072">
        <v>24</v>
      </c>
      <c r="I1072">
        <v>12</v>
      </c>
      <c r="J1072">
        <v>6.6150000000000002</v>
      </c>
      <c r="K1072">
        <v>1783</v>
      </c>
      <c r="L1072">
        <v>0</v>
      </c>
      <c r="M1072">
        <v>0</v>
      </c>
      <c r="N1072">
        <v>1728</v>
      </c>
      <c r="O1072">
        <v>0</v>
      </c>
      <c r="P1072">
        <v>0</v>
      </c>
      <c r="Q1072">
        <v>668</v>
      </c>
      <c r="R1072">
        <v>646</v>
      </c>
      <c r="S1072">
        <v>0</v>
      </c>
      <c r="T1072">
        <v>0</v>
      </c>
      <c r="U1072">
        <v>14.48</v>
      </c>
      <c r="V1072">
        <v>96.71</v>
      </c>
      <c r="W1072">
        <v>96.71</v>
      </c>
      <c r="X1072">
        <v>6</v>
      </c>
      <c r="Y1072">
        <v>0.93</v>
      </c>
      <c r="Z1072">
        <v>1649</v>
      </c>
      <c r="AA1072">
        <v>1641</v>
      </c>
      <c r="AB1072">
        <v>99.51</v>
      </c>
      <c r="AC1072">
        <v>1745</v>
      </c>
      <c r="AD1072">
        <v>1651</v>
      </c>
      <c r="AE1072">
        <v>94.61</v>
      </c>
      <c r="AF1072">
        <v>11.093299999999999</v>
      </c>
      <c r="AG1072">
        <v>11.0853</v>
      </c>
      <c r="AH1072">
        <v>167.7</v>
      </c>
      <c r="AI1072">
        <v>99.927890000000005</v>
      </c>
      <c r="AJ1072" s="31">
        <f t="shared" ca="1" si="17"/>
        <v>3</v>
      </c>
      <c r="AK1072" s="32">
        <v>0.91463414634146334</v>
      </c>
      <c r="AL1072" s="33">
        <v>21.977200000000042</v>
      </c>
      <c r="AM1072" s="26">
        <v>0</v>
      </c>
      <c r="AN1072" s="26">
        <v>0</v>
      </c>
      <c r="AO1072" s="26">
        <v>1</v>
      </c>
      <c r="AP1072" s="26">
        <v>0</v>
      </c>
      <c r="AQ1072" s="26">
        <v>1</v>
      </c>
      <c r="AR1072">
        <v>0</v>
      </c>
      <c r="AS1072">
        <v>1</v>
      </c>
      <c r="AT1072">
        <v>0</v>
      </c>
      <c r="AU1072">
        <v>7</v>
      </c>
    </row>
    <row r="1073" spans="1:47" x14ac:dyDescent="0.25">
      <c r="A1073" s="61">
        <v>41913.75</v>
      </c>
      <c r="B1073" t="s">
        <v>330</v>
      </c>
      <c r="C1073" t="s">
        <v>6</v>
      </c>
      <c r="D1073" t="s">
        <v>624</v>
      </c>
      <c r="E1073" t="s">
        <v>333</v>
      </c>
      <c r="F1073" t="s">
        <v>858</v>
      </c>
      <c r="G1073">
        <v>2</v>
      </c>
      <c r="H1073">
        <v>24</v>
      </c>
      <c r="I1073">
        <v>12</v>
      </c>
      <c r="J1073">
        <v>6.6150000000000002</v>
      </c>
      <c r="K1073">
        <v>1666</v>
      </c>
      <c r="L1073">
        <v>0</v>
      </c>
      <c r="M1073">
        <v>0</v>
      </c>
      <c r="N1073">
        <v>1565</v>
      </c>
      <c r="O1073">
        <v>1</v>
      </c>
      <c r="P1073">
        <v>0.06</v>
      </c>
      <c r="Q1073">
        <v>540</v>
      </c>
      <c r="R1073">
        <v>525</v>
      </c>
      <c r="S1073">
        <v>0</v>
      </c>
      <c r="T1073">
        <v>0</v>
      </c>
      <c r="U1073">
        <v>18</v>
      </c>
      <c r="V1073">
        <v>97.16</v>
      </c>
      <c r="W1073">
        <v>97.22</v>
      </c>
      <c r="X1073">
        <v>7</v>
      </c>
      <c r="Y1073">
        <v>1.33</v>
      </c>
      <c r="Z1073">
        <v>1918</v>
      </c>
      <c r="AA1073">
        <v>1879</v>
      </c>
      <c r="AB1073">
        <v>97.97</v>
      </c>
      <c r="AC1073">
        <v>2310</v>
      </c>
      <c r="AD1073">
        <v>2181</v>
      </c>
      <c r="AE1073">
        <v>94.42</v>
      </c>
      <c r="AF1073">
        <v>10.761699999999999</v>
      </c>
      <c r="AG1073">
        <v>10.7447</v>
      </c>
      <c r="AH1073">
        <v>162.69</v>
      </c>
      <c r="AI1073">
        <v>99.842039999999997</v>
      </c>
      <c r="AJ1073" s="31">
        <f t="shared" ca="1" si="17"/>
        <v>3</v>
      </c>
      <c r="AK1073" s="32">
        <v>0.84643288996372434</v>
      </c>
      <c r="AL1073" s="33">
        <v>15.336000000000018</v>
      </c>
      <c r="AM1073" s="26">
        <v>0</v>
      </c>
      <c r="AN1073" s="26">
        <v>0</v>
      </c>
      <c r="AO1073" s="26">
        <v>1</v>
      </c>
      <c r="AP1073" s="26">
        <v>0</v>
      </c>
      <c r="AQ1073" s="26">
        <v>0</v>
      </c>
      <c r="AR1073">
        <v>0</v>
      </c>
      <c r="AS1073">
        <v>1</v>
      </c>
      <c r="AT1073">
        <v>0</v>
      </c>
      <c r="AU1073">
        <v>7</v>
      </c>
    </row>
    <row r="1074" spans="1:47" x14ac:dyDescent="0.25">
      <c r="A1074" s="61">
        <v>41913.791666666664</v>
      </c>
      <c r="B1074" t="s">
        <v>330</v>
      </c>
      <c r="C1074" t="s">
        <v>6</v>
      </c>
      <c r="D1074" t="s">
        <v>625</v>
      </c>
      <c r="E1074" t="s">
        <v>333</v>
      </c>
      <c r="F1074" t="s">
        <v>1449</v>
      </c>
      <c r="G1074">
        <v>2</v>
      </c>
      <c r="H1074">
        <v>24</v>
      </c>
      <c r="I1074">
        <v>12</v>
      </c>
      <c r="J1074">
        <v>6.6150000000000002</v>
      </c>
      <c r="K1074">
        <v>2911</v>
      </c>
      <c r="L1074">
        <v>0</v>
      </c>
      <c r="M1074">
        <v>0</v>
      </c>
      <c r="N1074">
        <v>2695</v>
      </c>
      <c r="O1074">
        <v>2</v>
      </c>
      <c r="P1074">
        <v>7.0000000000000007E-2</v>
      </c>
      <c r="Q1074">
        <v>1070</v>
      </c>
      <c r="R1074">
        <v>1030</v>
      </c>
      <c r="S1074">
        <v>0</v>
      </c>
      <c r="T1074">
        <v>0</v>
      </c>
      <c r="U1074">
        <v>9</v>
      </c>
      <c r="V1074">
        <v>96.19</v>
      </c>
      <c r="W1074">
        <v>96.26</v>
      </c>
      <c r="X1074">
        <v>8</v>
      </c>
      <c r="Y1074">
        <v>0.78</v>
      </c>
      <c r="Z1074">
        <v>2897</v>
      </c>
      <c r="AA1074">
        <v>2866</v>
      </c>
      <c r="AB1074">
        <v>98.93</v>
      </c>
      <c r="AC1074">
        <v>3039</v>
      </c>
      <c r="AD1074">
        <v>2906</v>
      </c>
      <c r="AE1074">
        <v>95.62</v>
      </c>
      <c r="AF1074">
        <v>9.8581000000000003</v>
      </c>
      <c r="AG1074">
        <v>9.7789000000000001</v>
      </c>
      <c r="AH1074">
        <v>149.03</v>
      </c>
      <c r="AI1074">
        <v>99.196600000000004</v>
      </c>
      <c r="AJ1074" s="31">
        <f t="shared" ca="1" si="17"/>
        <v>3</v>
      </c>
      <c r="AK1074" s="32">
        <v>0.74766355140186924</v>
      </c>
      <c r="AL1074" s="33">
        <v>40.767000000000024</v>
      </c>
      <c r="AM1074" s="26">
        <v>0</v>
      </c>
      <c r="AN1074" s="26">
        <v>0</v>
      </c>
      <c r="AO1074" s="26">
        <v>1</v>
      </c>
      <c r="AP1074" s="26">
        <v>0</v>
      </c>
      <c r="AQ1074" s="26">
        <v>1</v>
      </c>
      <c r="AR1074">
        <v>0</v>
      </c>
      <c r="AS1074">
        <v>1</v>
      </c>
      <c r="AT1074">
        <v>0</v>
      </c>
      <c r="AU1074">
        <v>7</v>
      </c>
    </row>
    <row r="1075" spans="1:47" x14ac:dyDescent="0.25">
      <c r="A1075" s="61">
        <v>41913.75</v>
      </c>
      <c r="B1075" t="s">
        <v>330</v>
      </c>
      <c r="C1075" t="s">
        <v>9</v>
      </c>
      <c r="D1075" t="s">
        <v>10817</v>
      </c>
      <c r="E1075" t="s">
        <v>331</v>
      </c>
      <c r="F1075" t="s">
        <v>1055</v>
      </c>
      <c r="G1075">
        <v>3</v>
      </c>
      <c r="H1075">
        <v>40</v>
      </c>
      <c r="I1075">
        <v>18</v>
      </c>
      <c r="J1075">
        <v>11.49</v>
      </c>
      <c r="K1075">
        <v>4989</v>
      </c>
      <c r="L1075">
        <v>15</v>
      </c>
      <c r="M1075">
        <v>0.3</v>
      </c>
      <c r="N1075">
        <v>4421</v>
      </c>
      <c r="O1075">
        <v>0</v>
      </c>
      <c r="P1075">
        <v>0</v>
      </c>
      <c r="Q1075">
        <v>1243</v>
      </c>
      <c r="R1075">
        <v>1120</v>
      </c>
      <c r="S1075">
        <v>116</v>
      </c>
      <c r="T1075">
        <v>9.32</v>
      </c>
      <c r="U1075">
        <v>7.25</v>
      </c>
      <c r="V1075">
        <v>90.1</v>
      </c>
      <c r="W1075">
        <v>90.1</v>
      </c>
      <c r="X1075">
        <v>2</v>
      </c>
      <c r="Y1075">
        <v>0.18</v>
      </c>
      <c r="Z1075">
        <v>1075</v>
      </c>
      <c r="AA1075">
        <v>926</v>
      </c>
      <c r="AB1075">
        <v>86.14</v>
      </c>
      <c r="AC1075">
        <v>1285</v>
      </c>
      <c r="AD1075">
        <v>1243</v>
      </c>
      <c r="AE1075">
        <v>96.73</v>
      </c>
      <c r="AF1075">
        <v>19.3569</v>
      </c>
      <c r="AG1075">
        <v>19.296399999999998</v>
      </c>
      <c r="AH1075">
        <v>168.47</v>
      </c>
      <c r="AI1075">
        <v>99.687449999999998</v>
      </c>
      <c r="AJ1075" s="31">
        <f t="shared" ca="1" si="17"/>
        <v>3</v>
      </c>
      <c r="AK1075" s="32">
        <v>0.13917884481558804</v>
      </c>
      <c r="AL1075" s="33">
        <v>123.05700000000006</v>
      </c>
      <c r="AM1075" s="26">
        <v>0</v>
      </c>
      <c r="AN1075" s="26">
        <v>1</v>
      </c>
      <c r="AO1075" s="26">
        <v>2</v>
      </c>
      <c r="AP1075" s="26">
        <v>0</v>
      </c>
      <c r="AQ1075" s="26">
        <v>1</v>
      </c>
      <c r="AR1075">
        <v>0</v>
      </c>
      <c r="AS1075">
        <v>1</v>
      </c>
      <c r="AT1075">
        <v>0</v>
      </c>
      <c r="AU1075">
        <v>3</v>
      </c>
    </row>
    <row r="1076" spans="1:47" x14ac:dyDescent="0.25">
      <c r="A1076" s="61">
        <v>41913.75</v>
      </c>
      <c r="B1076" t="s">
        <v>330</v>
      </c>
      <c r="C1076" t="s">
        <v>6</v>
      </c>
      <c r="D1076" t="s">
        <v>335</v>
      </c>
      <c r="E1076" t="s">
        <v>333</v>
      </c>
      <c r="F1076" t="s">
        <v>373</v>
      </c>
      <c r="G1076">
        <v>2</v>
      </c>
      <c r="H1076">
        <v>24</v>
      </c>
      <c r="I1076">
        <v>12</v>
      </c>
      <c r="J1076">
        <v>6.6150000000000002</v>
      </c>
      <c r="K1076">
        <v>1295</v>
      </c>
      <c r="L1076">
        <v>0</v>
      </c>
      <c r="M1076">
        <v>0</v>
      </c>
      <c r="N1076">
        <v>1138</v>
      </c>
      <c r="O1076">
        <v>0</v>
      </c>
      <c r="P1076">
        <v>0</v>
      </c>
      <c r="Q1076">
        <v>373</v>
      </c>
      <c r="R1076">
        <v>373</v>
      </c>
      <c r="S1076">
        <v>0</v>
      </c>
      <c r="T1076">
        <v>0</v>
      </c>
      <c r="U1076">
        <v>26.81</v>
      </c>
      <c r="V1076">
        <v>100</v>
      </c>
      <c r="W1076">
        <v>100</v>
      </c>
      <c r="X1076">
        <v>14</v>
      </c>
      <c r="Y1076">
        <v>3.75</v>
      </c>
      <c r="Z1076">
        <v>649</v>
      </c>
      <c r="AA1076">
        <v>449</v>
      </c>
      <c r="AB1076">
        <v>69.180000000000007</v>
      </c>
      <c r="AC1076">
        <v>689</v>
      </c>
      <c r="AD1076">
        <v>453</v>
      </c>
      <c r="AE1076">
        <v>65.75</v>
      </c>
      <c r="AF1076">
        <v>4.2668999999999997</v>
      </c>
      <c r="AG1076">
        <v>1.9643999999999999</v>
      </c>
      <c r="AH1076">
        <v>64.5</v>
      </c>
      <c r="AI1076">
        <v>46.038110000000003</v>
      </c>
      <c r="AJ1076" s="31">
        <f t="shared" ca="1" si="17"/>
        <v>3</v>
      </c>
      <c r="AK1076" s="32">
        <v>3.7135278514588856</v>
      </c>
      <c r="AL1076" s="33">
        <v>0</v>
      </c>
      <c r="AM1076" s="26">
        <v>0</v>
      </c>
      <c r="AN1076" s="26">
        <v>0</v>
      </c>
      <c r="AO1076" s="26">
        <v>1</v>
      </c>
      <c r="AP1076" s="26">
        <v>2</v>
      </c>
      <c r="AQ1076" s="26">
        <v>0</v>
      </c>
      <c r="AR1076">
        <v>1</v>
      </c>
      <c r="AS1076">
        <v>0</v>
      </c>
      <c r="AT1076">
        <v>7</v>
      </c>
      <c r="AU1076">
        <v>0</v>
      </c>
    </row>
    <row r="1077" spans="1:47" x14ac:dyDescent="0.25">
      <c r="A1077" s="61">
        <v>41913.791666666664</v>
      </c>
      <c r="B1077" t="s">
        <v>330</v>
      </c>
      <c r="C1077" t="s">
        <v>6</v>
      </c>
      <c r="D1077" t="s">
        <v>730</v>
      </c>
      <c r="E1077" t="s">
        <v>333</v>
      </c>
      <c r="F1077" t="s">
        <v>731</v>
      </c>
      <c r="G1077">
        <v>2</v>
      </c>
      <c r="H1077">
        <v>24</v>
      </c>
      <c r="I1077">
        <v>12</v>
      </c>
      <c r="J1077">
        <v>6.6150000000000002</v>
      </c>
      <c r="K1077">
        <v>1883</v>
      </c>
      <c r="L1077">
        <v>0</v>
      </c>
      <c r="M1077">
        <v>0</v>
      </c>
      <c r="N1077">
        <v>1803</v>
      </c>
      <c r="O1077">
        <v>0</v>
      </c>
      <c r="P1077">
        <v>0</v>
      </c>
      <c r="Q1077">
        <v>736</v>
      </c>
      <c r="R1077">
        <v>716</v>
      </c>
      <c r="S1077">
        <v>0</v>
      </c>
      <c r="T1077">
        <v>0</v>
      </c>
      <c r="U1077">
        <v>13.22</v>
      </c>
      <c r="V1077">
        <v>97.28</v>
      </c>
      <c r="W1077">
        <v>97.28</v>
      </c>
      <c r="X1077">
        <v>8</v>
      </c>
      <c r="Y1077">
        <v>1.1200000000000001</v>
      </c>
      <c r="Z1077">
        <v>676</v>
      </c>
      <c r="AA1077">
        <v>674</v>
      </c>
      <c r="AB1077">
        <v>99.7</v>
      </c>
      <c r="AC1077">
        <v>869</v>
      </c>
      <c r="AD1077">
        <v>848</v>
      </c>
      <c r="AE1077">
        <v>97.58</v>
      </c>
      <c r="AF1077">
        <v>10.0647</v>
      </c>
      <c r="AG1077">
        <v>9.4010999999999996</v>
      </c>
      <c r="AH1077">
        <v>152.15</v>
      </c>
      <c r="AI1077">
        <v>93.406660000000002</v>
      </c>
      <c r="AJ1077" s="31">
        <f t="shared" ca="1" si="17"/>
        <v>3</v>
      </c>
      <c r="AK1077" s="32">
        <v>0.89887640449438211</v>
      </c>
      <c r="AL1077" s="33">
        <v>20.019199999999991</v>
      </c>
      <c r="AM1077" s="26">
        <v>0</v>
      </c>
      <c r="AN1077" s="26">
        <v>0</v>
      </c>
      <c r="AO1077" s="26">
        <v>1</v>
      </c>
      <c r="AP1077" s="26">
        <v>0</v>
      </c>
      <c r="AQ1077" s="26">
        <v>0</v>
      </c>
      <c r="AR1077">
        <v>0</v>
      </c>
      <c r="AS1077">
        <v>1</v>
      </c>
      <c r="AT1077">
        <v>1</v>
      </c>
      <c r="AU1077">
        <v>6</v>
      </c>
    </row>
    <row r="1078" spans="1:47" x14ac:dyDescent="0.25">
      <c r="A1078" s="61">
        <v>41913.75</v>
      </c>
      <c r="B1078" t="s">
        <v>330</v>
      </c>
      <c r="C1078" t="s">
        <v>6</v>
      </c>
      <c r="D1078" t="s">
        <v>625</v>
      </c>
      <c r="E1078" t="s">
        <v>333</v>
      </c>
      <c r="F1078" t="s">
        <v>634</v>
      </c>
      <c r="G1078">
        <v>2</v>
      </c>
      <c r="H1078">
        <v>24</v>
      </c>
      <c r="I1078">
        <v>12</v>
      </c>
      <c r="J1078">
        <v>6.6150000000000002</v>
      </c>
      <c r="K1078">
        <v>3790</v>
      </c>
      <c r="L1078">
        <v>0</v>
      </c>
      <c r="M1078">
        <v>0</v>
      </c>
      <c r="N1078">
        <v>3472</v>
      </c>
      <c r="O1078">
        <v>1</v>
      </c>
      <c r="P1078">
        <v>0.03</v>
      </c>
      <c r="Q1078">
        <v>1242</v>
      </c>
      <c r="R1078">
        <v>1212</v>
      </c>
      <c r="S1078">
        <v>0</v>
      </c>
      <c r="T1078">
        <v>0</v>
      </c>
      <c r="U1078">
        <v>7.86</v>
      </c>
      <c r="V1078">
        <v>97.56</v>
      </c>
      <c r="W1078">
        <v>97.58</v>
      </c>
      <c r="X1078">
        <v>7</v>
      </c>
      <c r="Y1078">
        <v>0.57999999999999996</v>
      </c>
      <c r="Z1078">
        <v>1796</v>
      </c>
      <c r="AA1078">
        <v>1770</v>
      </c>
      <c r="AB1078">
        <v>98.55</v>
      </c>
      <c r="AC1078">
        <v>1923</v>
      </c>
      <c r="AD1078">
        <v>1840</v>
      </c>
      <c r="AE1078">
        <v>95.68</v>
      </c>
      <c r="AF1078">
        <v>13.8139</v>
      </c>
      <c r="AG1078">
        <v>13.750299999999999</v>
      </c>
      <c r="AH1078">
        <v>208.83</v>
      </c>
      <c r="AI1078">
        <v>99.539599999999993</v>
      </c>
      <c r="AJ1078" s="31">
        <f t="shared" ca="1" si="17"/>
        <v>3</v>
      </c>
      <c r="AK1078" s="32">
        <v>0.54602184087363492</v>
      </c>
      <c r="AL1078" s="33">
        <v>30.304799999999972</v>
      </c>
      <c r="AM1078" s="26">
        <v>0</v>
      </c>
      <c r="AN1078" s="26">
        <v>0</v>
      </c>
      <c r="AO1078" s="26">
        <v>1</v>
      </c>
      <c r="AP1078" s="26">
        <v>0</v>
      </c>
      <c r="AQ1078" s="26">
        <v>0</v>
      </c>
      <c r="AR1078">
        <v>0</v>
      </c>
      <c r="AS1078">
        <v>1</v>
      </c>
      <c r="AT1078">
        <v>0</v>
      </c>
      <c r="AU1078">
        <v>3</v>
      </c>
    </row>
    <row r="1079" spans="1:47" x14ac:dyDescent="0.25">
      <c r="A1079" s="61">
        <v>41914.625</v>
      </c>
      <c r="B1079" t="s">
        <v>232</v>
      </c>
      <c r="C1079" t="s">
        <v>20</v>
      </c>
      <c r="D1079" t="s">
        <v>4242</v>
      </c>
      <c r="E1079" t="s">
        <v>233</v>
      </c>
      <c r="F1079" t="s">
        <v>4245</v>
      </c>
      <c r="G1079">
        <v>1</v>
      </c>
      <c r="H1079">
        <v>23</v>
      </c>
      <c r="I1079">
        <v>6.46</v>
      </c>
      <c r="J1079">
        <v>2.2799999999999998</v>
      </c>
      <c r="K1079">
        <v>2615</v>
      </c>
      <c r="L1079">
        <v>0</v>
      </c>
      <c r="M1079">
        <v>0</v>
      </c>
      <c r="N1079">
        <v>2615</v>
      </c>
      <c r="O1079">
        <v>20</v>
      </c>
      <c r="P1079">
        <v>0.76</v>
      </c>
      <c r="Q1079">
        <v>1710</v>
      </c>
      <c r="R1079">
        <v>1687</v>
      </c>
      <c r="S1079">
        <v>0</v>
      </c>
      <c r="T1079">
        <v>0</v>
      </c>
      <c r="U1079">
        <v>98.65</v>
      </c>
      <c r="V1079">
        <v>97.9</v>
      </c>
      <c r="W1079">
        <v>1687</v>
      </c>
      <c r="X1079">
        <v>0</v>
      </c>
      <c r="Y1079">
        <v>0</v>
      </c>
      <c r="Z1079">
        <v>312</v>
      </c>
      <c r="AA1079">
        <v>307.01</v>
      </c>
      <c r="AB1079">
        <v>98.4</v>
      </c>
      <c r="AC1079">
        <v>266</v>
      </c>
      <c r="AD1079">
        <v>257.01</v>
      </c>
      <c r="AE1079">
        <v>96.62</v>
      </c>
      <c r="AF1079">
        <v>6.53</v>
      </c>
      <c r="AG1079">
        <v>6.5</v>
      </c>
      <c r="AH1079">
        <v>286.81</v>
      </c>
      <c r="AI1079">
        <v>99.57</v>
      </c>
      <c r="AJ1079" s="31">
        <f t="shared" ca="1" si="17"/>
        <v>2</v>
      </c>
      <c r="AK1079" s="32">
        <v>0</v>
      </c>
      <c r="AL1079" s="33">
        <v>35.909999999999904</v>
      </c>
      <c r="AM1079" s="26">
        <v>0</v>
      </c>
      <c r="AN1079" s="26">
        <v>0</v>
      </c>
      <c r="AO1079" s="26">
        <v>1</v>
      </c>
      <c r="AP1079" s="26">
        <v>0</v>
      </c>
      <c r="AQ1079" s="26">
        <v>0</v>
      </c>
      <c r="AR1079">
        <v>0</v>
      </c>
      <c r="AS1079">
        <v>1</v>
      </c>
      <c r="AT1079">
        <v>0</v>
      </c>
      <c r="AU1079">
        <v>4</v>
      </c>
    </row>
    <row r="1080" spans="1:47" x14ac:dyDescent="0.25">
      <c r="A1080" s="61">
        <v>41914.708333333336</v>
      </c>
      <c r="B1080" t="s">
        <v>232</v>
      </c>
      <c r="C1080" t="s">
        <v>14</v>
      </c>
      <c r="D1080" t="s">
        <v>4468</v>
      </c>
      <c r="E1080" t="s">
        <v>233</v>
      </c>
      <c r="F1080" t="s">
        <v>4469</v>
      </c>
      <c r="G1080">
        <v>2</v>
      </c>
      <c r="H1080">
        <v>23</v>
      </c>
      <c r="I1080">
        <v>9.93</v>
      </c>
      <c r="J1080">
        <v>5.08</v>
      </c>
      <c r="K1080">
        <v>961</v>
      </c>
      <c r="L1080">
        <v>0</v>
      </c>
      <c r="M1080">
        <v>0</v>
      </c>
      <c r="N1080">
        <v>961</v>
      </c>
      <c r="O1080">
        <v>9</v>
      </c>
      <c r="P1080">
        <v>0.94</v>
      </c>
      <c r="Q1080">
        <v>119</v>
      </c>
      <c r="R1080">
        <v>115</v>
      </c>
      <c r="S1080">
        <v>0</v>
      </c>
      <c r="T1080">
        <v>0</v>
      </c>
      <c r="U1080">
        <v>96.64</v>
      </c>
      <c r="V1080">
        <v>95.73</v>
      </c>
      <c r="W1080">
        <v>115</v>
      </c>
      <c r="X1080">
        <v>1</v>
      </c>
      <c r="Y1080">
        <v>0.97</v>
      </c>
      <c r="Z1080">
        <v>57</v>
      </c>
      <c r="AA1080">
        <v>57</v>
      </c>
      <c r="AB1080">
        <v>100</v>
      </c>
      <c r="AC1080">
        <v>46</v>
      </c>
      <c r="AD1080">
        <v>45</v>
      </c>
      <c r="AE1080">
        <v>97.83</v>
      </c>
      <c r="AF1080">
        <v>2.34</v>
      </c>
      <c r="AG1080">
        <v>1.6666670000000001E-2</v>
      </c>
      <c r="AH1080">
        <v>46</v>
      </c>
      <c r="AI1080">
        <v>0.71</v>
      </c>
      <c r="AJ1080" s="31">
        <f t="shared" ca="1" si="17"/>
        <v>2</v>
      </c>
      <c r="AK1080" s="32">
        <v>0.97087378640776689</v>
      </c>
      <c r="AL1080" s="33">
        <v>5.0812999999999953</v>
      </c>
      <c r="AM1080" s="26">
        <v>0</v>
      </c>
      <c r="AN1080" s="26">
        <v>0</v>
      </c>
      <c r="AO1080" s="26">
        <v>1</v>
      </c>
      <c r="AP1080" s="26">
        <v>0</v>
      </c>
      <c r="AQ1080" s="26">
        <v>0</v>
      </c>
      <c r="AR1080">
        <v>0</v>
      </c>
      <c r="AS1080">
        <v>1</v>
      </c>
      <c r="AT1080">
        <v>0</v>
      </c>
      <c r="AU1080">
        <v>1</v>
      </c>
    </row>
    <row r="1081" spans="1:47" x14ac:dyDescent="0.25">
      <c r="A1081" s="61">
        <v>41914.75</v>
      </c>
      <c r="B1081" t="s">
        <v>232</v>
      </c>
      <c r="C1081" t="s">
        <v>14</v>
      </c>
      <c r="D1081" t="s">
        <v>450</v>
      </c>
      <c r="E1081" t="s">
        <v>233</v>
      </c>
      <c r="F1081" t="s">
        <v>1061</v>
      </c>
      <c r="G1081">
        <v>4</v>
      </c>
      <c r="H1081">
        <v>55</v>
      </c>
      <c r="I1081">
        <v>21.08</v>
      </c>
      <c r="J1081">
        <v>14.04</v>
      </c>
      <c r="K1081">
        <v>1179</v>
      </c>
      <c r="L1081">
        <v>0</v>
      </c>
      <c r="M1081">
        <v>0</v>
      </c>
      <c r="N1081">
        <v>1179</v>
      </c>
      <c r="O1081">
        <v>11</v>
      </c>
      <c r="P1081">
        <v>0.93</v>
      </c>
      <c r="Q1081">
        <v>246</v>
      </c>
      <c r="R1081">
        <v>241</v>
      </c>
      <c r="S1081">
        <v>0</v>
      </c>
      <c r="T1081">
        <v>0</v>
      </c>
      <c r="U1081">
        <v>97.97</v>
      </c>
      <c r="V1081">
        <v>97.06</v>
      </c>
      <c r="W1081">
        <v>241</v>
      </c>
      <c r="X1081">
        <v>1</v>
      </c>
      <c r="Y1081">
        <v>0.36</v>
      </c>
      <c r="Z1081">
        <v>554</v>
      </c>
      <c r="AA1081">
        <v>550.01</v>
      </c>
      <c r="AB1081">
        <v>99.28</v>
      </c>
      <c r="AC1081">
        <v>727</v>
      </c>
      <c r="AD1081">
        <v>586.98</v>
      </c>
      <c r="AE1081">
        <v>80.739999999999995</v>
      </c>
      <c r="AF1081">
        <v>4.32</v>
      </c>
      <c r="AG1081">
        <v>7.2222229999999998E-2</v>
      </c>
      <c r="AH1081">
        <v>30.75</v>
      </c>
      <c r="AI1081">
        <v>1.67</v>
      </c>
      <c r="AJ1081" s="31">
        <f t="shared" ca="1" si="17"/>
        <v>2</v>
      </c>
      <c r="AK1081" s="32">
        <v>0.35975105227182785</v>
      </c>
      <c r="AL1081" s="33">
        <v>7.2323999999999948</v>
      </c>
      <c r="AM1081" s="26">
        <v>0</v>
      </c>
      <c r="AN1081" s="26">
        <v>0</v>
      </c>
      <c r="AO1081" s="26">
        <v>1</v>
      </c>
      <c r="AP1081" s="26">
        <v>0</v>
      </c>
      <c r="AQ1081" s="26">
        <v>0</v>
      </c>
      <c r="AR1081">
        <v>0</v>
      </c>
      <c r="AS1081">
        <v>1</v>
      </c>
      <c r="AT1081">
        <v>0</v>
      </c>
      <c r="AU1081">
        <v>2</v>
      </c>
    </row>
    <row r="1082" spans="1:47" x14ac:dyDescent="0.25">
      <c r="A1082" s="61">
        <v>41914.75</v>
      </c>
      <c r="B1082" t="s">
        <v>232</v>
      </c>
      <c r="C1082" t="s">
        <v>7</v>
      </c>
      <c r="D1082" t="s">
        <v>410</v>
      </c>
      <c r="E1082" t="s">
        <v>233</v>
      </c>
      <c r="F1082" t="s">
        <v>455</v>
      </c>
      <c r="G1082">
        <v>3</v>
      </c>
      <c r="H1082">
        <v>36.18</v>
      </c>
      <c r="I1082">
        <v>15.63</v>
      </c>
      <c r="J1082">
        <v>9.83</v>
      </c>
      <c r="K1082">
        <v>3656</v>
      </c>
      <c r="L1082">
        <v>48</v>
      </c>
      <c r="M1082">
        <v>1.31291</v>
      </c>
      <c r="N1082">
        <v>3608</v>
      </c>
      <c r="O1082">
        <v>102</v>
      </c>
      <c r="P1082">
        <v>2.83</v>
      </c>
      <c r="Q1082">
        <v>862</v>
      </c>
      <c r="R1082">
        <v>859</v>
      </c>
      <c r="S1082">
        <v>0</v>
      </c>
      <c r="T1082">
        <v>0</v>
      </c>
      <c r="U1082">
        <v>99.65</v>
      </c>
      <c r="V1082">
        <v>96.83</v>
      </c>
      <c r="W1082">
        <v>859</v>
      </c>
      <c r="X1082">
        <v>12</v>
      </c>
      <c r="Y1082">
        <v>1.45</v>
      </c>
      <c r="Z1082">
        <v>79</v>
      </c>
      <c r="AA1082">
        <v>71</v>
      </c>
      <c r="AB1082">
        <v>89.87</v>
      </c>
      <c r="AC1082">
        <v>42</v>
      </c>
      <c r="AD1082">
        <v>38</v>
      </c>
      <c r="AE1082">
        <v>90.48</v>
      </c>
      <c r="AF1082">
        <v>11.69</v>
      </c>
      <c r="AG1082">
        <v>6.0333329999999998</v>
      </c>
      <c r="AH1082">
        <v>118.99</v>
      </c>
      <c r="AI1082">
        <v>51.59</v>
      </c>
      <c r="AJ1082" s="31">
        <f t="shared" ca="1" si="17"/>
        <v>2</v>
      </c>
      <c r="AK1082" s="32">
        <v>1.4527845036319613</v>
      </c>
      <c r="AL1082" s="33">
        <v>27.325400000000013</v>
      </c>
      <c r="AM1082" s="26">
        <v>0</v>
      </c>
      <c r="AN1082" s="26">
        <v>0</v>
      </c>
      <c r="AO1082" s="26">
        <v>1</v>
      </c>
      <c r="AP1082" s="26">
        <v>0</v>
      </c>
      <c r="AQ1082" s="26">
        <v>0</v>
      </c>
      <c r="AR1082">
        <v>0</v>
      </c>
      <c r="AS1082">
        <v>1</v>
      </c>
      <c r="AT1082">
        <v>0</v>
      </c>
      <c r="AU1082">
        <v>7</v>
      </c>
    </row>
    <row r="1083" spans="1:47" x14ac:dyDescent="0.25">
      <c r="A1083" s="61">
        <v>41914.75</v>
      </c>
      <c r="B1083" t="s">
        <v>232</v>
      </c>
      <c r="C1083" t="s">
        <v>7</v>
      </c>
      <c r="D1083" t="s">
        <v>410</v>
      </c>
      <c r="E1083" t="s">
        <v>233</v>
      </c>
      <c r="F1083" t="s">
        <v>411</v>
      </c>
      <c r="G1083">
        <v>4</v>
      </c>
      <c r="H1083">
        <v>51.03</v>
      </c>
      <c r="I1083">
        <v>20.58</v>
      </c>
      <c r="J1083">
        <v>14.04</v>
      </c>
      <c r="K1083">
        <v>2714</v>
      </c>
      <c r="L1083">
        <v>61</v>
      </c>
      <c r="M1083">
        <v>2.2476050000000001</v>
      </c>
      <c r="N1083">
        <v>2653</v>
      </c>
      <c r="O1083">
        <v>56</v>
      </c>
      <c r="P1083">
        <v>2.11</v>
      </c>
      <c r="Q1083">
        <v>629</v>
      </c>
      <c r="R1083">
        <v>629</v>
      </c>
      <c r="S1083">
        <v>0</v>
      </c>
      <c r="T1083">
        <v>0</v>
      </c>
      <c r="U1083">
        <v>100</v>
      </c>
      <c r="V1083">
        <v>97.89</v>
      </c>
      <c r="W1083">
        <v>629</v>
      </c>
      <c r="X1083">
        <v>3</v>
      </c>
      <c r="Y1083">
        <v>0.5</v>
      </c>
      <c r="Z1083">
        <v>61</v>
      </c>
      <c r="AA1083">
        <v>61</v>
      </c>
      <c r="AB1083">
        <v>100</v>
      </c>
      <c r="AC1083">
        <v>31</v>
      </c>
      <c r="AD1083">
        <v>31</v>
      </c>
      <c r="AE1083">
        <v>100</v>
      </c>
      <c r="AF1083">
        <v>8.09</v>
      </c>
      <c r="AG1083">
        <v>0.75</v>
      </c>
      <c r="AH1083">
        <v>57.65</v>
      </c>
      <c r="AI1083">
        <v>9.27</v>
      </c>
      <c r="AJ1083" s="31">
        <f t="shared" ca="1" si="17"/>
        <v>2</v>
      </c>
      <c r="AK1083" s="32">
        <v>0.5008347245409015</v>
      </c>
      <c r="AL1083" s="33">
        <v>13.271899999999995</v>
      </c>
      <c r="AM1083" s="26">
        <v>0</v>
      </c>
      <c r="AN1083" s="26">
        <v>0</v>
      </c>
      <c r="AO1083" s="26">
        <v>1</v>
      </c>
      <c r="AP1083" s="26">
        <v>0</v>
      </c>
      <c r="AQ1083" s="26">
        <v>0</v>
      </c>
      <c r="AR1083">
        <v>0</v>
      </c>
      <c r="AS1083">
        <v>1</v>
      </c>
      <c r="AT1083">
        <v>0</v>
      </c>
      <c r="AU1083">
        <v>7</v>
      </c>
    </row>
    <row r="1084" spans="1:47" x14ac:dyDescent="0.25">
      <c r="A1084" s="61">
        <v>41914.75</v>
      </c>
      <c r="B1084" t="s">
        <v>232</v>
      </c>
      <c r="C1084" t="s">
        <v>11</v>
      </c>
      <c r="D1084" t="s">
        <v>314</v>
      </c>
      <c r="E1084" t="s">
        <v>233</v>
      </c>
      <c r="F1084" t="s">
        <v>393</v>
      </c>
      <c r="G1084">
        <v>5</v>
      </c>
      <c r="H1084">
        <v>71</v>
      </c>
      <c r="I1084">
        <v>28.47</v>
      </c>
      <c r="J1084">
        <v>20.149999999999999</v>
      </c>
      <c r="K1084">
        <v>3339</v>
      </c>
      <c r="L1084">
        <v>0</v>
      </c>
      <c r="M1084">
        <v>0</v>
      </c>
      <c r="N1084">
        <v>3339</v>
      </c>
      <c r="O1084">
        <v>51</v>
      </c>
      <c r="P1084">
        <v>1.53</v>
      </c>
      <c r="Q1084">
        <v>702</v>
      </c>
      <c r="R1084">
        <v>698</v>
      </c>
      <c r="S1084">
        <v>0</v>
      </c>
      <c r="T1084">
        <v>0</v>
      </c>
      <c r="U1084">
        <v>99.43</v>
      </c>
      <c r="V1084">
        <v>97.91</v>
      </c>
      <c r="W1084">
        <v>698</v>
      </c>
      <c r="X1084">
        <v>5</v>
      </c>
      <c r="Y1084">
        <v>0.73</v>
      </c>
      <c r="Z1084">
        <v>202</v>
      </c>
      <c r="AA1084">
        <v>186.99</v>
      </c>
      <c r="AB1084">
        <v>92.57</v>
      </c>
      <c r="AC1084">
        <v>184</v>
      </c>
      <c r="AD1084">
        <v>174.01</v>
      </c>
      <c r="AE1084">
        <v>94.57</v>
      </c>
      <c r="AF1084">
        <v>11.59</v>
      </c>
      <c r="AG1084">
        <v>0.4555556</v>
      </c>
      <c r="AH1084">
        <v>57.54</v>
      </c>
      <c r="AI1084">
        <v>3.93</v>
      </c>
      <c r="AJ1084" s="31">
        <f t="shared" ca="1" si="17"/>
        <v>2</v>
      </c>
      <c r="AK1084" s="32">
        <v>0.7299056961840531</v>
      </c>
      <c r="AL1084" s="33">
        <v>14.671800000000024</v>
      </c>
      <c r="AM1084" s="26">
        <v>0</v>
      </c>
      <c r="AN1084" s="26">
        <v>0</v>
      </c>
      <c r="AO1084" s="26">
        <v>1</v>
      </c>
      <c r="AP1084" s="26">
        <v>0</v>
      </c>
      <c r="AQ1084" s="26">
        <v>0</v>
      </c>
      <c r="AR1084">
        <v>0</v>
      </c>
      <c r="AS1084">
        <v>1</v>
      </c>
      <c r="AT1084">
        <v>0</v>
      </c>
      <c r="AU1084">
        <v>6</v>
      </c>
    </row>
    <row r="1085" spans="1:47" x14ac:dyDescent="0.25">
      <c r="A1085" s="61">
        <v>41914.75</v>
      </c>
      <c r="B1085" t="s">
        <v>232</v>
      </c>
      <c r="C1085" t="s">
        <v>11</v>
      </c>
      <c r="D1085" t="s">
        <v>314</v>
      </c>
      <c r="E1085" t="s">
        <v>233</v>
      </c>
      <c r="F1085" t="s">
        <v>315</v>
      </c>
      <c r="G1085">
        <v>2</v>
      </c>
      <c r="H1085">
        <v>23</v>
      </c>
      <c r="I1085">
        <v>10.83</v>
      </c>
      <c r="J1085">
        <v>5.84</v>
      </c>
      <c r="K1085">
        <v>1712</v>
      </c>
      <c r="L1085">
        <v>0</v>
      </c>
      <c r="M1085">
        <v>0</v>
      </c>
      <c r="N1085">
        <v>1712</v>
      </c>
      <c r="O1085">
        <v>33</v>
      </c>
      <c r="P1085">
        <v>1.93</v>
      </c>
      <c r="Q1085">
        <v>440</v>
      </c>
      <c r="R1085">
        <v>439</v>
      </c>
      <c r="S1085">
        <v>0</v>
      </c>
      <c r="T1085">
        <v>0</v>
      </c>
      <c r="U1085">
        <v>99.77</v>
      </c>
      <c r="V1085">
        <v>97.84</v>
      </c>
      <c r="W1085">
        <v>439</v>
      </c>
      <c r="X1085">
        <v>10</v>
      </c>
      <c r="Y1085">
        <v>2.2200000000000002</v>
      </c>
      <c r="Z1085">
        <v>105</v>
      </c>
      <c r="AA1085">
        <v>103</v>
      </c>
      <c r="AB1085">
        <v>98.1</v>
      </c>
      <c r="AC1085">
        <v>172</v>
      </c>
      <c r="AD1085">
        <v>113</v>
      </c>
      <c r="AE1085">
        <v>65.7</v>
      </c>
      <c r="AF1085">
        <v>8.93</v>
      </c>
      <c r="AG1085">
        <v>5.7888890000000002</v>
      </c>
      <c r="AH1085">
        <v>152.82</v>
      </c>
      <c r="AI1085">
        <v>64.84</v>
      </c>
      <c r="AJ1085" s="31">
        <f t="shared" ca="1" si="17"/>
        <v>2</v>
      </c>
      <c r="AK1085" s="32">
        <v>2.2271714922048997</v>
      </c>
      <c r="AL1085" s="33">
        <v>9.5039999999999853</v>
      </c>
      <c r="AM1085" s="26">
        <v>0</v>
      </c>
      <c r="AN1085" s="26">
        <v>0</v>
      </c>
      <c r="AO1085" s="26">
        <v>2</v>
      </c>
      <c r="AP1085" s="26">
        <v>0</v>
      </c>
      <c r="AQ1085" s="26">
        <v>0</v>
      </c>
      <c r="AR1085">
        <v>1</v>
      </c>
      <c r="AS1085">
        <v>1</v>
      </c>
      <c r="AT1085">
        <v>1</v>
      </c>
      <c r="AU1085">
        <v>7</v>
      </c>
    </row>
    <row r="1086" spans="1:47" x14ac:dyDescent="0.25">
      <c r="A1086" s="61">
        <v>41914.75</v>
      </c>
      <c r="B1086" t="s">
        <v>232</v>
      </c>
      <c r="C1086" t="s">
        <v>11</v>
      </c>
      <c r="D1086" t="s">
        <v>314</v>
      </c>
      <c r="E1086" t="s">
        <v>233</v>
      </c>
      <c r="F1086" t="s">
        <v>454</v>
      </c>
      <c r="G1086">
        <v>4</v>
      </c>
      <c r="H1086">
        <v>55</v>
      </c>
      <c r="I1086">
        <v>22.12</v>
      </c>
      <c r="J1086">
        <v>14.9</v>
      </c>
      <c r="K1086">
        <v>2909</v>
      </c>
      <c r="L1086">
        <v>0</v>
      </c>
      <c r="M1086">
        <v>0</v>
      </c>
      <c r="N1086">
        <v>2909</v>
      </c>
      <c r="O1086">
        <v>56</v>
      </c>
      <c r="P1086">
        <v>1.93</v>
      </c>
      <c r="Q1086">
        <v>1341</v>
      </c>
      <c r="R1086">
        <v>1337</v>
      </c>
      <c r="S1086">
        <v>0</v>
      </c>
      <c r="T1086">
        <v>0</v>
      </c>
      <c r="U1086">
        <v>99.7</v>
      </c>
      <c r="V1086">
        <v>97.78</v>
      </c>
      <c r="W1086">
        <v>1337</v>
      </c>
      <c r="X1086">
        <v>14</v>
      </c>
      <c r="Y1086">
        <v>1.05</v>
      </c>
      <c r="Z1086">
        <v>269</v>
      </c>
      <c r="AA1086">
        <v>149.99</v>
      </c>
      <c r="AB1086">
        <v>55.76</v>
      </c>
      <c r="AC1086">
        <v>163</v>
      </c>
      <c r="AD1086">
        <v>153.01</v>
      </c>
      <c r="AE1086">
        <v>93.87</v>
      </c>
      <c r="AF1086">
        <v>22.37</v>
      </c>
      <c r="AG1086">
        <v>16.105560000000001</v>
      </c>
      <c r="AH1086">
        <v>150.15</v>
      </c>
      <c r="AI1086">
        <v>71.989999999999995</v>
      </c>
      <c r="AJ1086" s="31">
        <f t="shared" ca="1" si="17"/>
        <v>2</v>
      </c>
      <c r="AK1086" s="32">
        <v>1.044760525962299</v>
      </c>
      <c r="AL1086" s="33">
        <v>29.770199999999985</v>
      </c>
      <c r="AM1086" s="26">
        <v>0</v>
      </c>
      <c r="AN1086" s="26">
        <v>0</v>
      </c>
      <c r="AO1086" s="26">
        <v>1</v>
      </c>
      <c r="AP1086" s="26">
        <v>0</v>
      </c>
      <c r="AQ1086" s="26">
        <v>0</v>
      </c>
      <c r="AR1086">
        <v>0</v>
      </c>
      <c r="AS1086">
        <v>1</v>
      </c>
      <c r="AT1086">
        <v>0</v>
      </c>
      <c r="AU1086">
        <v>1</v>
      </c>
    </row>
    <row r="1087" spans="1:47" x14ac:dyDescent="0.25">
      <c r="A1087" s="61">
        <v>41914.791666666664</v>
      </c>
      <c r="B1087" t="s">
        <v>232</v>
      </c>
      <c r="C1087" t="s">
        <v>20</v>
      </c>
      <c r="D1087" t="s">
        <v>4048</v>
      </c>
      <c r="E1087" t="s">
        <v>233</v>
      </c>
      <c r="F1087" t="s">
        <v>4051</v>
      </c>
      <c r="G1087">
        <v>1</v>
      </c>
      <c r="H1087">
        <v>31</v>
      </c>
      <c r="I1087">
        <v>6.13</v>
      </c>
      <c r="J1087">
        <v>2.2799999999999998</v>
      </c>
      <c r="K1087">
        <v>1606</v>
      </c>
      <c r="L1087">
        <v>0</v>
      </c>
      <c r="M1087">
        <v>0</v>
      </c>
      <c r="N1087">
        <v>1606</v>
      </c>
      <c r="O1087">
        <v>12</v>
      </c>
      <c r="P1087">
        <v>0.75</v>
      </c>
      <c r="Q1087">
        <v>814</v>
      </c>
      <c r="R1087">
        <v>803</v>
      </c>
      <c r="S1087">
        <v>0</v>
      </c>
      <c r="T1087">
        <v>0</v>
      </c>
      <c r="U1087">
        <v>98.65</v>
      </c>
      <c r="V1087">
        <v>97.91</v>
      </c>
      <c r="W1087">
        <v>803</v>
      </c>
      <c r="X1087">
        <v>1</v>
      </c>
      <c r="Y1087">
        <v>0.18</v>
      </c>
      <c r="Z1087">
        <v>1798</v>
      </c>
      <c r="AA1087">
        <v>1789.01</v>
      </c>
      <c r="AB1087">
        <v>99.5</v>
      </c>
      <c r="AC1087">
        <v>1543</v>
      </c>
      <c r="AD1087">
        <v>1540.07</v>
      </c>
      <c r="AE1087">
        <v>99.81</v>
      </c>
      <c r="AF1087">
        <v>4.99</v>
      </c>
      <c r="AG1087">
        <v>4.9222219999999997</v>
      </c>
      <c r="AH1087">
        <v>219.2</v>
      </c>
      <c r="AI1087">
        <v>98.66</v>
      </c>
      <c r="AJ1087" s="31">
        <f t="shared" ca="1" si="17"/>
        <v>2</v>
      </c>
      <c r="AK1087" s="32">
        <v>0.18048586795653909</v>
      </c>
      <c r="AL1087" s="33">
        <v>17.012600000000027</v>
      </c>
      <c r="AM1087" s="26">
        <v>0</v>
      </c>
      <c r="AN1087" s="26">
        <v>0</v>
      </c>
      <c r="AO1087" s="26">
        <v>1</v>
      </c>
      <c r="AP1087" s="26">
        <v>0</v>
      </c>
      <c r="AQ1087" s="26">
        <v>0</v>
      </c>
      <c r="AR1087">
        <v>0</v>
      </c>
      <c r="AS1087">
        <v>1</v>
      </c>
      <c r="AT1087">
        <v>0</v>
      </c>
      <c r="AU1087">
        <v>2</v>
      </c>
    </row>
    <row r="1088" spans="1:47" x14ac:dyDescent="0.25">
      <c r="A1088" s="61">
        <v>41914.791666666664</v>
      </c>
      <c r="B1088" t="s">
        <v>232</v>
      </c>
      <c r="C1088" t="s">
        <v>20</v>
      </c>
      <c r="D1088" t="s">
        <v>920</v>
      </c>
      <c r="E1088" t="s">
        <v>233</v>
      </c>
      <c r="F1088" t="s">
        <v>923</v>
      </c>
      <c r="G1088">
        <v>2</v>
      </c>
      <c r="H1088">
        <v>31</v>
      </c>
      <c r="I1088">
        <v>8.07</v>
      </c>
      <c r="J1088">
        <v>3.63</v>
      </c>
      <c r="K1088">
        <v>1098</v>
      </c>
      <c r="L1088">
        <v>0</v>
      </c>
      <c r="M1088">
        <v>0</v>
      </c>
      <c r="N1088">
        <v>1098</v>
      </c>
      <c r="O1088">
        <v>2</v>
      </c>
      <c r="P1088">
        <v>0.18</v>
      </c>
      <c r="Q1088">
        <v>203</v>
      </c>
      <c r="R1088">
        <v>203</v>
      </c>
      <c r="S1088">
        <v>0</v>
      </c>
      <c r="T1088">
        <v>0</v>
      </c>
      <c r="U1088">
        <v>100</v>
      </c>
      <c r="V1088">
        <v>99.82</v>
      </c>
      <c r="W1088">
        <v>203</v>
      </c>
      <c r="X1088">
        <v>6</v>
      </c>
      <c r="Y1088">
        <v>3.21</v>
      </c>
      <c r="Z1088">
        <v>757</v>
      </c>
      <c r="AA1088">
        <v>724.98</v>
      </c>
      <c r="AB1088">
        <v>95.77</v>
      </c>
      <c r="AC1088">
        <v>740</v>
      </c>
      <c r="AD1088">
        <v>708.99</v>
      </c>
      <c r="AE1088">
        <v>95.81</v>
      </c>
      <c r="AF1088">
        <v>3.68</v>
      </c>
      <c r="AG1088">
        <v>3.2611110000000001</v>
      </c>
      <c r="AH1088">
        <v>101.4</v>
      </c>
      <c r="AI1088">
        <v>88.67</v>
      </c>
      <c r="AJ1088" s="31">
        <f t="shared" ca="1" si="17"/>
        <v>2</v>
      </c>
      <c r="AK1088" s="32">
        <v>3.208384578364794</v>
      </c>
      <c r="AL1088" s="33">
        <v>0.36540000000001382</v>
      </c>
      <c r="AM1088" s="26">
        <v>0</v>
      </c>
      <c r="AN1088" s="26">
        <v>0</v>
      </c>
      <c r="AO1088" s="26">
        <v>1</v>
      </c>
      <c r="AP1088" s="26">
        <v>1</v>
      </c>
      <c r="AQ1088" s="26">
        <v>0</v>
      </c>
      <c r="AR1088">
        <v>1</v>
      </c>
      <c r="AS1088">
        <v>0</v>
      </c>
      <c r="AT1088">
        <v>3</v>
      </c>
      <c r="AU1088">
        <v>0</v>
      </c>
    </row>
    <row r="1089" spans="1:47" x14ac:dyDescent="0.25">
      <c r="A1089" s="61">
        <v>41914.791666666664</v>
      </c>
      <c r="B1089" t="s">
        <v>232</v>
      </c>
      <c r="C1089" t="s">
        <v>20</v>
      </c>
      <c r="D1089" t="s">
        <v>4262</v>
      </c>
      <c r="E1089" t="s">
        <v>233</v>
      </c>
      <c r="F1089" t="s">
        <v>4264</v>
      </c>
      <c r="G1089">
        <v>3</v>
      </c>
      <c r="H1089">
        <v>39</v>
      </c>
      <c r="I1089">
        <v>15.03</v>
      </c>
      <c r="J1089">
        <v>9.01</v>
      </c>
      <c r="K1089">
        <v>1349</v>
      </c>
      <c r="L1089">
        <v>0</v>
      </c>
      <c r="M1089">
        <v>0</v>
      </c>
      <c r="N1089">
        <v>1349</v>
      </c>
      <c r="O1089">
        <v>14</v>
      </c>
      <c r="P1089">
        <v>1.04</v>
      </c>
      <c r="Q1089">
        <v>1054</v>
      </c>
      <c r="R1089">
        <v>1041</v>
      </c>
      <c r="S1089">
        <v>0</v>
      </c>
      <c r="T1089">
        <v>0</v>
      </c>
      <c r="U1089">
        <v>98.77</v>
      </c>
      <c r="V1089">
        <v>97.74</v>
      </c>
      <c r="W1089">
        <v>1041</v>
      </c>
      <c r="X1089">
        <v>0</v>
      </c>
      <c r="Y1089">
        <v>0</v>
      </c>
      <c r="Z1089">
        <v>1934</v>
      </c>
      <c r="AA1089">
        <v>1923.94</v>
      </c>
      <c r="AB1089">
        <v>99.48</v>
      </c>
      <c r="AC1089">
        <v>1686</v>
      </c>
      <c r="AD1089">
        <v>1678.08</v>
      </c>
      <c r="AE1089">
        <v>99.53</v>
      </c>
      <c r="AF1089">
        <v>8.34</v>
      </c>
      <c r="AG1089">
        <v>7.7944449999999996</v>
      </c>
      <c r="AH1089">
        <v>92.55</v>
      </c>
      <c r="AI1089">
        <v>93.47</v>
      </c>
      <c r="AJ1089" s="31">
        <f t="shared" ca="1" si="17"/>
        <v>2</v>
      </c>
      <c r="AK1089" s="32">
        <v>0</v>
      </c>
      <c r="AL1089" s="33">
        <v>23.820400000000053</v>
      </c>
      <c r="AM1089" s="26">
        <v>0</v>
      </c>
      <c r="AN1089" s="26">
        <v>0</v>
      </c>
      <c r="AO1089" s="26">
        <v>1</v>
      </c>
      <c r="AP1089" s="26">
        <v>0</v>
      </c>
      <c r="AQ1089" s="26">
        <v>0</v>
      </c>
      <c r="AR1089">
        <v>0</v>
      </c>
      <c r="AS1089">
        <v>1</v>
      </c>
      <c r="AT1089">
        <v>0</v>
      </c>
      <c r="AU1089">
        <v>3</v>
      </c>
    </row>
    <row r="1090" spans="1:47" x14ac:dyDescent="0.25">
      <c r="A1090" s="61">
        <v>41914.791666666664</v>
      </c>
      <c r="B1090" t="s">
        <v>232</v>
      </c>
      <c r="C1090" t="s">
        <v>14</v>
      </c>
      <c r="D1090" t="s">
        <v>4360</v>
      </c>
      <c r="E1090" t="s">
        <v>233</v>
      </c>
      <c r="F1090" t="s">
        <v>4363</v>
      </c>
      <c r="G1090">
        <v>2</v>
      </c>
      <c r="H1090">
        <v>31</v>
      </c>
      <c r="I1090">
        <v>7.68</v>
      </c>
      <c r="J1090">
        <v>3.63</v>
      </c>
      <c r="K1090">
        <v>258</v>
      </c>
      <c r="L1090">
        <v>0</v>
      </c>
      <c r="M1090">
        <v>0</v>
      </c>
      <c r="N1090">
        <v>258</v>
      </c>
      <c r="O1090">
        <v>29</v>
      </c>
      <c r="P1090">
        <v>11.24</v>
      </c>
      <c r="Q1090">
        <v>56</v>
      </c>
      <c r="R1090">
        <v>56</v>
      </c>
      <c r="S1090">
        <v>0</v>
      </c>
      <c r="T1090">
        <v>0</v>
      </c>
      <c r="U1090">
        <v>100</v>
      </c>
      <c r="V1090">
        <v>88.76</v>
      </c>
      <c r="W1090">
        <v>56</v>
      </c>
      <c r="X1090">
        <v>1</v>
      </c>
      <c r="Y1090">
        <v>1.45</v>
      </c>
      <c r="Z1090">
        <v>41</v>
      </c>
      <c r="AA1090">
        <v>39</v>
      </c>
      <c r="AB1090">
        <v>95.12</v>
      </c>
      <c r="AC1090">
        <v>52</v>
      </c>
      <c r="AD1090">
        <v>52</v>
      </c>
      <c r="AE1090">
        <v>100</v>
      </c>
      <c r="AF1090">
        <v>1.28</v>
      </c>
      <c r="AG1090">
        <v>8.3333340000000006E-2</v>
      </c>
      <c r="AH1090">
        <v>35.229999999999997</v>
      </c>
      <c r="AI1090">
        <v>6.52</v>
      </c>
      <c r="AJ1090" s="31">
        <f t="shared" ref="AJ1090:AJ1153" ca="1" si="18">DAY(TODAY()-DAY(A1090))</f>
        <v>2</v>
      </c>
      <c r="AK1090" s="32">
        <v>1.4492753623188406</v>
      </c>
      <c r="AL1090" s="33">
        <v>6.2943999999999969</v>
      </c>
      <c r="AM1090" s="26">
        <v>0</v>
      </c>
      <c r="AN1090" s="26">
        <v>1</v>
      </c>
      <c r="AO1090" s="26">
        <v>2</v>
      </c>
      <c r="AP1090" s="26">
        <v>0</v>
      </c>
      <c r="AQ1090" s="26">
        <v>1</v>
      </c>
      <c r="AR1090">
        <v>0</v>
      </c>
      <c r="AS1090">
        <v>1</v>
      </c>
      <c r="AT1090">
        <v>0</v>
      </c>
      <c r="AU1090">
        <v>1</v>
      </c>
    </row>
    <row r="1091" spans="1:47" x14ac:dyDescent="0.25">
      <c r="A1091" s="61">
        <v>41914.791666666664</v>
      </c>
      <c r="B1091" t="s">
        <v>232</v>
      </c>
      <c r="C1091" t="s">
        <v>14</v>
      </c>
      <c r="D1091" t="s">
        <v>4434</v>
      </c>
      <c r="E1091" t="s">
        <v>233</v>
      </c>
      <c r="F1091" t="s">
        <v>4437</v>
      </c>
      <c r="G1091">
        <v>2</v>
      </c>
      <c r="H1091">
        <v>23</v>
      </c>
      <c r="I1091">
        <v>8.41</v>
      </c>
      <c r="J1091">
        <v>3.63</v>
      </c>
      <c r="K1091">
        <v>1408</v>
      </c>
      <c r="L1091">
        <v>0</v>
      </c>
      <c r="M1091">
        <v>0</v>
      </c>
      <c r="N1091">
        <v>1408</v>
      </c>
      <c r="O1091">
        <v>4</v>
      </c>
      <c r="P1091">
        <v>0.28000000000000003</v>
      </c>
      <c r="Q1091">
        <v>236</v>
      </c>
      <c r="R1091">
        <v>236</v>
      </c>
      <c r="S1091">
        <v>0</v>
      </c>
      <c r="T1091">
        <v>0</v>
      </c>
      <c r="U1091">
        <v>100</v>
      </c>
      <c r="V1091">
        <v>99.72</v>
      </c>
      <c r="W1091">
        <v>236</v>
      </c>
      <c r="X1091">
        <v>6</v>
      </c>
      <c r="Y1091">
        <v>2.75</v>
      </c>
      <c r="Z1091">
        <v>398</v>
      </c>
      <c r="AA1091">
        <v>392.99</v>
      </c>
      <c r="AB1091">
        <v>98.74</v>
      </c>
      <c r="AC1091">
        <v>382</v>
      </c>
      <c r="AD1091">
        <v>375.01</v>
      </c>
      <c r="AE1091">
        <v>98.17</v>
      </c>
      <c r="AF1091">
        <v>3.78</v>
      </c>
      <c r="AG1091">
        <v>3.5777779999999999</v>
      </c>
      <c r="AH1091">
        <v>104.31</v>
      </c>
      <c r="AI1091">
        <v>94.57</v>
      </c>
      <c r="AJ1091" s="31">
        <f t="shared" ca="1" si="18"/>
        <v>2</v>
      </c>
      <c r="AK1091" s="32">
        <v>2.752041097147051</v>
      </c>
      <c r="AL1091" s="33">
        <v>0.66080000000000272</v>
      </c>
      <c r="AM1091" s="26">
        <v>0</v>
      </c>
      <c r="AN1091" s="26">
        <v>0</v>
      </c>
      <c r="AO1091" s="26">
        <v>1</v>
      </c>
      <c r="AP1091" s="26">
        <v>0</v>
      </c>
      <c r="AQ1091" s="26">
        <v>0</v>
      </c>
      <c r="AR1091">
        <v>1</v>
      </c>
      <c r="AS1091">
        <v>0</v>
      </c>
      <c r="AT1091">
        <v>1</v>
      </c>
      <c r="AU1091">
        <v>0</v>
      </c>
    </row>
    <row r="1092" spans="1:47" x14ac:dyDescent="0.25">
      <c r="A1092" s="61">
        <v>41914.791666666664</v>
      </c>
      <c r="B1092" t="s">
        <v>232</v>
      </c>
      <c r="C1092" t="s">
        <v>14</v>
      </c>
      <c r="D1092" t="s">
        <v>451</v>
      </c>
      <c r="E1092" t="s">
        <v>233</v>
      </c>
      <c r="F1092" t="s">
        <v>452</v>
      </c>
      <c r="G1092">
        <v>2</v>
      </c>
      <c r="H1092">
        <v>23</v>
      </c>
      <c r="I1092">
        <v>9.3000000000000007</v>
      </c>
      <c r="J1092">
        <v>4.34</v>
      </c>
      <c r="K1092">
        <v>1037</v>
      </c>
      <c r="L1092">
        <v>0</v>
      </c>
      <c r="M1092">
        <v>0</v>
      </c>
      <c r="N1092">
        <v>1037</v>
      </c>
      <c r="O1092">
        <v>19</v>
      </c>
      <c r="P1092">
        <v>1.83</v>
      </c>
      <c r="Q1092">
        <v>220</v>
      </c>
      <c r="R1092">
        <v>215</v>
      </c>
      <c r="S1092">
        <v>0</v>
      </c>
      <c r="T1092">
        <v>0</v>
      </c>
      <c r="U1092">
        <v>97.73</v>
      </c>
      <c r="V1092">
        <v>95.94</v>
      </c>
      <c r="W1092">
        <v>215</v>
      </c>
      <c r="X1092">
        <v>3</v>
      </c>
      <c r="Y1092">
        <v>1.1399999999999999</v>
      </c>
      <c r="Z1092">
        <v>704</v>
      </c>
      <c r="AA1092">
        <v>702.03</v>
      </c>
      <c r="AB1092">
        <v>99.72</v>
      </c>
      <c r="AC1092">
        <v>781</v>
      </c>
      <c r="AD1092">
        <v>749.99</v>
      </c>
      <c r="AE1092">
        <v>96.03</v>
      </c>
      <c r="AF1092">
        <v>3.39</v>
      </c>
      <c r="AG1092">
        <v>1.433333</v>
      </c>
      <c r="AH1092">
        <v>78.12</v>
      </c>
      <c r="AI1092">
        <v>42.23</v>
      </c>
      <c r="AJ1092" s="31">
        <f t="shared" ca="1" si="18"/>
        <v>2</v>
      </c>
      <c r="AK1092" s="32">
        <v>1.14085792515972</v>
      </c>
      <c r="AL1092" s="33">
        <v>8.9320000000000057</v>
      </c>
      <c r="AM1092" s="26">
        <v>0</v>
      </c>
      <c r="AN1092" s="26">
        <v>0</v>
      </c>
      <c r="AO1092" s="26">
        <v>1</v>
      </c>
      <c r="AP1092" s="26">
        <v>0</v>
      </c>
      <c r="AQ1092" s="26">
        <v>0</v>
      </c>
      <c r="AR1092">
        <v>0</v>
      </c>
      <c r="AS1092">
        <v>1</v>
      </c>
      <c r="AT1092">
        <v>0</v>
      </c>
      <c r="AU1092">
        <v>2</v>
      </c>
    </row>
    <row r="1093" spans="1:47" x14ac:dyDescent="0.25">
      <c r="A1093" s="61">
        <v>41914.833333333336</v>
      </c>
      <c r="B1093" t="s">
        <v>232</v>
      </c>
      <c r="C1093" t="s">
        <v>14</v>
      </c>
      <c r="D1093" t="s">
        <v>4639</v>
      </c>
      <c r="E1093" t="s">
        <v>233</v>
      </c>
      <c r="F1093" t="s">
        <v>4642</v>
      </c>
      <c r="G1093">
        <v>2</v>
      </c>
      <c r="H1093">
        <v>31</v>
      </c>
      <c r="I1093">
        <v>7.87</v>
      </c>
      <c r="J1093">
        <v>3.63</v>
      </c>
      <c r="K1093">
        <v>585</v>
      </c>
      <c r="L1093">
        <v>0</v>
      </c>
      <c r="M1093">
        <v>0</v>
      </c>
      <c r="N1093">
        <v>585</v>
      </c>
      <c r="O1093">
        <v>1</v>
      </c>
      <c r="P1093">
        <v>0.17</v>
      </c>
      <c r="Q1093">
        <v>85</v>
      </c>
      <c r="R1093">
        <v>79</v>
      </c>
      <c r="S1093">
        <v>0</v>
      </c>
      <c r="T1093">
        <v>0</v>
      </c>
      <c r="U1093">
        <v>92.94</v>
      </c>
      <c r="V1093">
        <v>92.78</v>
      </c>
      <c r="W1093">
        <v>79</v>
      </c>
      <c r="X1093">
        <v>1</v>
      </c>
      <c r="Y1093">
        <v>1.37</v>
      </c>
      <c r="Z1093">
        <v>100</v>
      </c>
      <c r="AA1093">
        <v>100</v>
      </c>
      <c r="AB1093">
        <v>100</v>
      </c>
      <c r="AC1093">
        <v>95</v>
      </c>
      <c r="AD1093">
        <v>94</v>
      </c>
      <c r="AE1093">
        <v>98.95</v>
      </c>
      <c r="AF1093">
        <v>2.1</v>
      </c>
      <c r="AG1093">
        <v>1.7</v>
      </c>
      <c r="AH1093">
        <v>57.9</v>
      </c>
      <c r="AI1093">
        <v>80.95</v>
      </c>
      <c r="AJ1093" s="31">
        <f t="shared" ca="1" si="18"/>
        <v>2</v>
      </c>
      <c r="AK1093" s="32">
        <v>1.3698630136986301</v>
      </c>
      <c r="AL1093" s="33">
        <v>6.1369999999999996</v>
      </c>
      <c r="AM1093" s="26">
        <v>0</v>
      </c>
      <c r="AN1093" s="26">
        <v>1</v>
      </c>
      <c r="AO1093" s="26">
        <v>2</v>
      </c>
      <c r="AP1093" s="26">
        <v>0</v>
      </c>
      <c r="AQ1093" s="26">
        <v>2</v>
      </c>
      <c r="AR1093">
        <v>0</v>
      </c>
      <c r="AS1093">
        <v>1</v>
      </c>
      <c r="AT1093">
        <v>0</v>
      </c>
      <c r="AU1093">
        <v>2</v>
      </c>
    </row>
    <row r="1094" spans="1:47" x14ac:dyDescent="0.25">
      <c r="A1094" s="61">
        <v>41914.625</v>
      </c>
      <c r="B1094" t="s">
        <v>232</v>
      </c>
      <c r="C1094" t="s">
        <v>14</v>
      </c>
      <c r="D1094" t="s">
        <v>5429</v>
      </c>
      <c r="E1094" t="s">
        <v>316</v>
      </c>
      <c r="F1094" t="s">
        <v>5430</v>
      </c>
      <c r="G1094">
        <v>2</v>
      </c>
      <c r="H1094">
        <v>23</v>
      </c>
      <c r="I1094">
        <v>10.06</v>
      </c>
      <c r="J1094">
        <v>5.08</v>
      </c>
      <c r="K1094">
        <v>1279</v>
      </c>
      <c r="L1094">
        <v>0</v>
      </c>
      <c r="M1094">
        <v>0</v>
      </c>
      <c r="N1094">
        <v>1279</v>
      </c>
      <c r="O1094">
        <v>8</v>
      </c>
      <c r="P1094">
        <v>0.63</v>
      </c>
      <c r="Q1094">
        <v>333</v>
      </c>
      <c r="R1094">
        <v>332</v>
      </c>
      <c r="S1094">
        <v>0</v>
      </c>
      <c r="T1094">
        <v>0</v>
      </c>
      <c r="U1094">
        <v>99.7</v>
      </c>
      <c r="V1094">
        <v>99.07</v>
      </c>
      <c r="W1094">
        <v>332</v>
      </c>
      <c r="X1094">
        <v>7</v>
      </c>
      <c r="Y1094">
        <v>2.14</v>
      </c>
      <c r="Z1094">
        <v>541</v>
      </c>
      <c r="AA1094">
        <v>534.02</v>
      </c>
      <c r="AB1094">
        <v>98.71</v>
      </c>
      <c r="AC1094">
        <v>529</v>
      </c>
      <c r="AD1094">
        <v>527.99</v>
      </c>
      <c r="AE1094">
        <v>99.81</v>
      </c>
      <c r="AF1094">
        <v>4.58</v>
      </c>
      <c r="AG1094">
        <v>2.516667</v>
      </c>
      <c r="AH1094">
        <v>90.15</v>
      </c>
      <c r="AI1094">
        <v>54.91</v>
      </c>
      <c r="AJ1094" s="31">
        <f t="shared" ca="1" si="18"/>
        <v>2</v>
      </c>
      <c r="AK1094" s="32">
        <v>2.1474368806945425</v>
      </c>
      <c r="AL1094" s="33">
        <v>3.0969000000000229</v>
      </c>
      <c r="AM1094" s="26">
        <v>0</v>
      </c>
      <c r="AN1094" s="26">
        <v>0</v>
      </c>
      <c r="AO1094" s="26">
        <v>1</v>
      </c>
      <c r="AP1094" s="26">
        <v>0</v>
      </c>
      <c r="AQ1094" s="26">
        <v>0</v>
      </c>
      <c r="AR1094">
        <v>1</v>
      </c>
      <c r="AS1094">
        <v>0</v>
      </c>
      <c r="AT1094">
        <v>1</v>
      </c>
      <c r="AU1094">
        <v>1</v>
      </c>
    </row>
    <row r="1095" spans="1:47" x14ac:dyDescent="0.25">
      <c r="A1095" s="61">
        <v>41914.625</v>
      </c>
      <c r="B1095" t="s">
        <v>232</v>
      </c>
      <c r="C1095" t="s">
        <v>14</v>
      </c>
      <c r="D1095" t="s">
        <v>493</v>
      </c>
      <c r="E1095" t="s">
        <v>316</v>
      </c>
      <c r="F1095" t="s">
        <v>506</v>
      </c>
      <c r="G1095">
        <v>2</v>
      </c>
      <c r="H1095">
        <v>23</v>
      </c>
      <c r="I1095">
        <v>10.14</v>
      </c>
      <c r="J1095">
        <v>5.08</v>
      </c>
      <c r="K1095">
        <v>2828</v>
      </c>
      <c r="L1095">
        <v>0</v>
      </c>
      <c r="M1095">
        <v>0</v>
      </c>
      <c r="N1095">
        <v>2828</v>
      </c>
      <c r="O1095">
        <v>10</v>
      </c>
      <c r="P1095">
        <v>0.35</v>
      </c>
      <c r="Q1095">
        <v>811</v>
      </c>
      <c r="R1095">
        <v>796</v>
      </c>
      <c r="S1095">
        <v>10</v>
      </c>
      <c r="T1095">
        <v>1.2345680000000001</v>
      </c>
      <c r="U1095">
        <v>98.15</v>
      </c>
      <c r="V1095">
        <v>97.81</v>
      </c>
      <c r="W1095">
        <v>796</v>
      </c>
      <c r="X1095">
        <v>5</v>
      </c>
      <c r="Y1095">
        <v>0.66</v>
      </c>
      <c r="Z1095">
        <v>915</v>
      </c>
      <c r="AA1095">
        <v>907.04</v>
      </c>
      <c r="AB1095">
        <v>99.13</v>
      </c>
      <c r="AC1095">
        <v>882</v>
      </c>
      <c r="AD1095">
        <v>870.98</v>
      </c>
      <c r="AE1095">
        <v>98.75</v>
      </c>
      <c r="AF1095">
        <v>11.68</v>
      </c>
      <c r="AG1095">
        <v>8.822222</v>
      </c>
      <c r="AH1095">
        <v>229.7</v>
      </c>
      <c r="AI1095">
        <v>75.55</v>
      </c>
      <c r="AJ1095" s="31">
        <f t="shared" ca="1" si="18"/>
        <v>2</v>
      </c>
      <c r="AK1095" s="32">
        <v>0.65794668000105261</v>
      </c>
      <c r="AL1095" s="33">
        <v>17.760899999999982</v>
      </c>
      <c r="AM1095" s="26">
        <v>0</v>
      </c>
      <c r="AN1095" s="26">
        <v>0</v>
      </c>
      <c r="AO1095" s="26">
        <v>1</v>
      </c>
      <c r="AP1095" s="26">
        <v>0</v>
      </c>
      <c r="AQ1095" s="26">
        <v>0</v>
      </c>
      <c r="AR1095">
        <v>0</v>
      </c>
      <c r="AS1095">
        <v>1</v>
      </c>
      <c r="AT1095">
        <v>0</v>
      </c>
      <c r="AU1095">
        <v>1</v>
      </c>
    </row>
    <row r="1096" spans="1:47" x14ac:dyDescent="0.25">
      <c r="A1096" s="61">
        <v>41914.708333333336</v>
      </c>
      <c r="B1096" t="s">
        <v>232</v>
      </c>
      <c r="C1096" t="s">
        <v>14</v>
      </c>
      <c r="D1096" t="s">
        <v>5553</v>
      </c>
      <c r="E1096" t="s">
        <v>316</v>
      </c>
      <c r="F1096" t="s">
        <v>5555</v>
      </c>
      <c r="G1096">
        <v>2</v>
      </c>
      <c r="H1096">
        <v>23</v>
      </c>
      <c r="I1096">
        <v>10.49</v>
      </c>
      <c r="J1096">
        <v>5.08</v>
      </c>
      <c r="K1096">
        <v>1463</v>
      </c>
      <c r="L1096">
        <v>0</v>
      </c>
      <c r="M1096">
        <v>0</v>
      </c>
      <c r="N1096">
        <v>1463</v>
      </c>
      <c r="O1096">
        <v>10</v>
      </c>
      <c r="P1096">
        <v>0.68</v>
      </c>
      <c r="Q1096">
        <v>226</v>
      </c>
      <c r="R1096">
        <v>226</v>
      </c>
      <c r="S1096">
        <v>0</v>
      </c>
      <c r="T1096">
        <v>0</v>
      </c>
      <c r="U1096">
        <v>100</v>
      </c>
      <c r="V1096">
        <v>99.32</v>
      </c>
      <c r="W1096">
        <v>226</v>
      </c>
      <c r="X1096">
        <v>6</v>
      </c>
      <c r="Y1096">
        <v>2.68</v>
      </c>
      <c r="Z1096">
        <v>136</v>
      </c>
      <c r="AA1096">
        <v>134</v>
      </c>
      <c r="AB1096">
        <v>98.53</v>
      </c>
      <c r="AC1096">
        <v>134</v>
      </c>
      <c r="AD1096">
        <v>132</v>
      </c>
      <c r="AE1096">
        <v>98.51</v>
      </c>
      <c r="AF1096">
        <v>2.94</v>
      </c>
      <c r="AG1096">
        <v>2.7944450000000001</v>
      </c>
      <c r="AH1096">
        <v>57.92</v>
      </c>
      <c r="AI1096">
        <v>94.91</v>
      </c>
      <c r="AJ1096" s="31">
        <f t="shared" ca="1" si="18"/>
        <v>2</v>
      </c>
      <c r="AK1096" s="32">
        <v>2.6785714285714284</v>
      </c>
      <c r="AL1096" s="33">
        <v>1.5368000000000155</v>
      </c>
      <c r="AM1096" s="26">
        <v>0</v>
      </c>
      <c r="AN1096" s="26">
        <v>0</v>
      </c>
      <c r="AO1096" s="26">
        <v>1</v>
      </c>
      <c r="AP1096" s="26">
        <v>0</v>
      </c>
      <c r="AQ1096" s="26">
        <v>0</v>
      </c>
      <c r="AR1096">
        <v>1</v>
      </c>
      <c r="AS1096">
        <v>0</v>
      </c>
      <c r="AT1096">
        <v>2</v>
      </c>
      <c r="AU1096">
        <v>0</v>
      </c>
    </row>
    <row r="1097" spans="1:47" x14ac:dyDescent="0.25">
      <c r="A1097" s="61">
        <v>41914.75</v>
      </c>
      <c r="B1097" t="s">
        <v>232</v>
      </c>
      <c r="C1097" t="s">
        <v>12</v>
      </c>
      <c r="D1097" t="s">
        <v>457</v>
      </c>
      <c r="E1097" t="s">
        <v>316</v>
      </c>
      <c r="F1097" t="s">
        <v>735</v>
      </c>
      <c r="G1097">
        <v>2</v>
      </c>
      <c r="H1097">
        <v>23</v>
      </c>
      <c r="I1097">
        <v>10.28</v>
      </c>
      <c r="J1097">
        <v>5.08</v>
      </c>
      <c r="K1097">
        <v>386</v>
      </c>
      <c r="L1097">
        <v>0</v>
      </c>
      <c r="M1097">
        <v>0</v>
      </c>
      <c r="N1097">
        <v>386</v>
      </c>
      <c r="O1097">
        <v>3</v>
      </c>
      <c r="P1097">
        <v>0.78</v>
      </c>
      <c r="Q1097">
        <v>132</v>
      </c>
      <c r="R1097">
        <v>132</v>
      </c>
      <c r="S1097">
        <v>0</v>
      </c>
      <c r="T1097">
        <v>0</v>
      </c>
      <c r="U1097">
        <v>100</v>
      </c>
      <c r="V1097">
        <v>99.22</v>
      </c>
      <c r="W1097">
        <v>132</v>
      </c>
      <c r="X1097">
        <v>7</v>
      </c>
      <c r="Y1097">
        <v>5.04</v>
      </c>
      <c r="Z1097">
        <v>85</v>
      </c>
      <c r="AA1097">
        <v>84</v>
      </c>
      <c r="AB1097">
        <v>98.82</v>
      </c>
      <c r="AC1097">
        <v>104</v>
      </c>
      <c r="AD1097">
        <v>91</v>
      </c>
      <c r="AE1097">
        <v>87.5</v>
      </c>
      <c r="AF1097">
        <v>1.84</v>
      </c>
      <c r="AG1097">
        <v>0.1111111</v>
      </c>
      <c r="AH1097">
        <v>36.17</v>
      </c>
      <c r="AI1097">
        <v>6.04</v>
      </c>
      <c r="AJ1097" s="31">
        <f t="shared" ca="1" si="18"/>
        <v>2</v>
      </c>
      <c r="AK1097" s="32">
        <v>5.0359712230215825</v>
      </c>
      <c r="AL1097" s="33">
        <v>1.0296000000000014</v>
      </c>
      <c r="AM1097" s="26">
        <v>1</v>
      </c>
      <c r="AN1097" s="26">
        <v>0</v>
      </c>
      <c r="AO1097" s="26">
        <v>2</v>
      </c>
      <c r="AP1097" s="26">
        <v>1</v>
      </c>
      <c r="AQ1097" s="26">
        <v>0</v>
      </c>
      <c r="AR1097">
        <v>1</v>
      </c>
      <c r="AS1097">
        <v>0</v>
      </c>
      <c r="AT1097">
        <v>1</v>
      </c>
      <c r="AU1097">
        <v>0</v>
      </c>
    </row>
    <row r="1098" spans="1:47" x14ac:dyDescent="0.25">
      <c r="A1098" s="61">
        <v>41914.75</v>
      </c>
      <c r="B1098" t="s">
        <v>232</v>
      </c>
      <c r="C1098" t="s">
        <v>12</v>
      </c>
      <c r="D1098" t="s">
        <v>900</v>
      </c>
      <c r="E1098" t="s">
        <v>316</v>
      </c>
      <c r="F1098" t="s">
        <v>902</v>
      </c>
      <c r="G1098">
        <v>6</v>
      </c>
      <c r="H1098">
        <v>79</v>
      </c>
      <c r="I1098">
        <v>34.590000000000003</v>
      </c>
      <c r="J1098">
        <v>26.44</v>
      </c>
      <c r="K1098">
        <v>8155</v>
      </c>
      <c r="L1098">
        <v>0</v>
      </c>
      <c r="M1098">
        <v>0</v>
      </c>
      <c r="N1098">
        <v>8155</v>
      </c>
      <c r="O1098">
        <v>46</v>
      </c>
      <c r="P1098">
        <v>0.56000000000000005</v>
      </c>
      <c r="Q1098">
        <v>3323</v>
      </c>
      <c r="R1098">
        <v>3267</v>
      </c>
      <c r="S1098">
        <v>44</v>
      </c>
      <c r="T1098">
        <v>1.3241050000000001</v>
      </c>
      <c r="U1098">
        <v>98.31</v>
      </c>
      <c r="V1098">
        <v>97.76</v>
      </c>
      <c r="W1098">
        <v>3267</v>
      </c>
      <c r="X1098">
        <v>26</v>
      </c>
      <c r="Y1098">
        <v>0.79</v>
      </c>
      <c r="Z1098">
        <v>1689</v>
      </c>
      <c r="AA1098">
        <v>1679.03</v>
      </c>
      <c r="AB1098">
        <v>99.41</v>
      </c>
      <c r="AC1098">
        <v>1715</v>
      </c>
      <c r="AD1098">
        <v>1703</v>
      </c>
      <c r="AE1098">
        <v>99.3</v>
      </c>
      <c r="AF1098">
        <v>41.92</v>
      </c>
      <c r="AG1098">
        <v>29.63889</v>
      </c>
      <c r="AH1098">
        <v>158.54</v>
      </c>
      <c r="AI1098">
        <v>70.709999999999994</v>
      </c>
      <c r="AJ1098" s="31">
        <f t="shared" ca="1" si="18"/>
        <v>2</v>
      </c>
      <c r="AK1098" s="32">
        <v>0.79004062631989957</v>
      </c>
      <c r="AL1098" s="33">
        <v>74.435199999999838</v>
      </c>
      <c r="AM1098" s="26">
        <v>0</v>
      </c>
      <c r="AN1098" s="26">
        <v>0</v>
      </c>
      <c r="AO1098" s="26">
        <v>1</v>
      </c>
      <c r="AP1098" s="26">
        <v>0</v>
      </c>
      <c r="AQ1098" s="26">
        <v>0</v>
      </c>
      <c r="AR1098">
        <v>0</v>
      </c>
      <c r="AS1098">
        <v>1</v>
      </c>
      <c r="AT1098">
        <v>0</v>
      </c>
      <c r="AU1098">
        <v>3</v>
      </c>
    </row>
    <row r="1099" spans="1:47" x14ac:dyDescent="0.25">
      <c r="A1099" s="61">
        <v>41914.75</v>
      </c>
      <c r="B1099" t="s">
        <v>232</v>
      </c>
      <c r="C1099" t="s">
        <v>12</v>
      </c>
      <c r="D1099" t="s">
        <v>462</v>
      </c>
      <c r="E1099" t="s">
        <v>316</v>
      </c>
      <c r="F1099" t="s">
        <v>495</v>
      </c>
      <c r="G1099">
        <v>5</v>
      </c>
      <c r="H1099">
        <v>71</v>
      </c>
      <c r="I1099">
        <v>27.73</v>
      </c>
      <c r="J1099">
        <v>20.149999999999999</v>
      </c>
      <c r="K1099">
        <v>4024</v>
      </c>
      <c r="L1099">
        <v>0</v>
      </c>
      <c r="M1099">
        <v>0</v>
      </c>
      <c r="N1099">
        <v>4024</v>
      </c>
      <c r="O1099">
        <v>39</v>
      </c>
      <c r="P1099">
        <v>0.97</v>
      </c>
      <c r="Q1099">
        <v>1925</v>
      </c>
      <c r="R1099">
        <v>1914</v>
      </c>
      <c r="S1099">
        <v>0</v>
      </c>
      <c r="T1099">
        <v>0</v>
      </c>
      <c r="U1099">
        <v>99.43</v>
      </c>
      <c r="V1099">
        <v>98.47</v>
      </c>
      <c r="W1099">
        <v>1914</v>
      </c>
      <c r="X1099">
        <v>45</v>
      </c>
      <c r="Y1099">
        <v>2.33</v>
      </c>
      <c r="Z1099">
        <v>500</v>
      </c>
      <c r="AA1099">
        <v>490</v>
      </c>
      <c r="AB1099">
        <v>98</v>
      </c>
      <c r="AC1099">
        <v>513</v>
      </c>
      <c r="AD1099">
        <v>507</v>
      </c>
      <c r="AE1099">
        <v>98.83</v>
      </c>
      <c r="AF1099">
        <v>25.77</v>
      </c>
      <c r="AG1099">
        <v>14.366669999999999</v>
      </c>
      <c r="AH1099">
        <v>127.87</v>
      </c>
      <c r="AI1099">
        <v>55.76</v>
      </c>
      <c r="AJ1099" s="31">
        <f t="shared" ca="1" si="18"/>
        <v>2</v>
      </c>
      <c r="AK1099" s="32">
        <v>2.3303987571206628</v>
      </c>
      <c r="AL1099" s="33">
        <v>29.452500000000022</v>
      </c>
      <c r="AM1099" s="26">
        <v>0</v>
      </c>
      <c r="AN1099" s="26">
        <v>0</v>
      </c>
      <c r="AO1099" s="26">
        <v>1</v>
      </c>
      <c r="AP1099" s="26">
        <v>0</v>
      </c>
      <c r="AQ1099" s="26">
        <v>1</v>
      </c>
      <c r="AR1099">
        <v>1</v>
      </c>
      <c r="AS1099">
        <v>0</v>
      </c>
      <c r="AT1099">
        <v>6</v>
      </c>
      <c r="AU1099">
        <v>5</v>
      </c>
    </row>
    <row r="1100" spans="1:47" x14ac:dyDescent="0.25">
      <c r="A1100" s="61">
        <v>41914.75</v>
      </c>
      <c r="B1100" t="s">
        <v>232</v>
      </c>
      <c r="C1100" t="s">
        <v>12</v>
      </c>
      <c r="D1100" t="s">
        <v>464</v>
      </c>
      <c r="E1100" t="s">
        <v>316</v>
      </c>
      <c r="F1100" t="s">
        <v>465</v>
      </c>
      <c r="G1100">
        <v>6</v>
      </c>
      <c r="H1100">
        <v>87</v>
      </c>
      <c r="I1100">
        <v>32.700000000000003</v>
      </c>
      <c r="J1100">
        <v>24.63</v>
      </c>
      <c r="K1100">
        <v>6407</v>
      </c>
      <c r="L1100">
        <v>0</v>
      </c>
      <c r="M1100">
        <v>0</v>
      </c>
      <c r="N1100">
        <v>6407</v>
      </c>
      <c r="O1100">
        <v>38</v>
      </c>
      <c r="P1100">
        <v>0.59</v>
      </c>
      <c r="Q1100">
        <v>3125</v>
      </c>
      <c r="R1100">
        <v>3115</v>
      </c>
      <c r="S1100">
        <v>3</v>
      </c>
      <c r="T1100">
        <v>9.5816029999999996E-2</v>
      </c>
      <c r="U1100">
        <v>99.68</v>
      </c>
      <c r="V1100">
        <v>99.09</v>
      </c>
      <c r="W1100">
        <v>3115</v>
      </c>
      <c r="X1100">
        <v>76</v>
      </c>
      <c r="Y1100">
        <v>3.03</v>
      </c>
      <c r="Z1100">
        <v>4515</v>
      </c>
      <c r="AA1100">
        <v>4454.05</v>
      </c>
      <c r="AB1100">
        <v>98.65</v>
      </c>
      <c r="AC1100">
        <v>3873</v>
      </c>
      <c r="AD1100">
        <v>3852.86</v>
      </c>
      <c r="AE1100">
        <v>99.48</v>
      </c>
      <c r="AF1100">
        <v>34.79</v>
      </c>
      <c r="AG1100">
        <v>24.55556</v>
      </c>
      <c r="AH1100">
        <v>141.27000000000001</v>
      </c>
      <c r="AI1100">
        <v>70.569999999999993</v>
      </c>
      <c r="AJ1100" s="31">
        <f t="shared" ca="1" si="18"/>
        <v>2</v>
      </c>
      <c r="AK1100" s="32">
        <v>3.0232992946960984</v>
      </c>
      <c r="AL1100" s="33">
        <v>28.437499999999897</v>
      </c>
      <c r="AM1100" s="26">
        <v>0</v>
      </c>
      <c r="AN1100" s="26">
        <v>0</v>
      </c>
      <c r="AO1100" s="26">
        <v>1</v>
      </c>
      <c r="AP1100" s="26">
        <v>0</v>
      </c>
      <c r="AQ1100" s="26">
        <v>0</v>
      </c>
      <c r="AR1100">
        <v>1</v>
      </c>
      <c r="AS1100">
        <v>0</v>
      </c>
      <c r="AT1100">
        <v>4</v>
      </c>
      <c r="AU1100">
        <v>2</v>
      </c>
    </row>
    <row r="1101" spans="1:47" x14ac:dyDescent="0.25">
      <c r="A1101" s="61">
        <v>41914.75</v>
      </c>
      <c r="B1101" t="s">
        <v>232</v>
      </c>
      <c r="C1101" t="s">
        <v>12</v>
      </c>
      <c r="D1101" t="s">
        <v>464</v>
      </c>
      <c r="E1101" t="s">
        <v>316</v>
      </c>
      <c r="F1101" t="s">
        <v>1259</v>
      </c>
      <c r="G1101">
        <v>6</v>
      </c>
      <c r="H1101">
        <v>87</v>
      </c>
      <c r="I1101">
        <v>32.99</v>
      </c>
      <c r="J1101">
        <v>24.63</v>
      </c>
      <c r="K1101">
        <v>3267</v>
      </c>
      <c r="L1101">
        <v>0</v>
      </c>
      <c r="M1101">
        <v>0</v>
      </c>
      <c r="N1101">
        <v>3267</v>
      </c>
      <c r="O1101">
        <v>33</v>
      </c>
      <c r="P1101">
        <v>1.01</v>
      </c>
      <c r="Q1101">
        <v>1559</v>
      </c>
      <c r="R1101">
        <v>1544</v>
      </c>
      <c r="S1101">
        <v>0</v>
      </c>
      <c r="T1101">
        <v>0</v>
      </c>
      <c r="U1101">
        <v>99.04</v>
      </c>
      <c r="V1101">
        <v>98.04</v>
      </c>
      <c r="W1101">
        <v>1544</v>
      </c>
      <c r="X1101">
        <v>50</v>
      </c>
      <c r="Y1101">
        <v>3.15</v>
      </c>
      <c r="Z1101">
        <v>571</v>
      </c>
      <c r="AA1101">
        <v>563.98</v>
      </c>
      <c r="AB1101">
        <v>98.77</v>
      </c>
      <c r="AC1101">
        <v>608</v>
      </c>
      <c r="AD1101">
        <v>605.99</v>
      </c>
      <c r="AE1101">
        <v>99.67</v>
      </c>
      <c r="AF1101">
        <v>21.13</v>
      </c>
      <c r="AG1101">
        <v>7.5944440000000002</v>
      </c>
      <c r="AH1101">
        <v>85.8</v>
      </c>
      <c r="AI1101">
        <v>35.94</v>
      </c>
      <c r="AJ1101" s="31">
        <f t="shared" ca="1" si="18"/>
        <v>2</v>
      </c>
      <c r="AK1101" s="32">
        <v>3.1525652423376904</v>
      </c>
      <c r="AL1101" s="33">
        <v>30.556399999999904</v>
      </c>
      <c r="AM1101" s="26">
        <v>0</v>
      </c>
      <c r="AN1101" s="26">
        <v>0</v>
      </c>
      <c r="AO1101" s="26">
        <v>1</v>
      </c>
      <c r="AP1101" s="26">
        <v>0</v>
      </c>
      <c r="AQ1101" s="26">
        <v>0</v>
      </c>
      <c r="AR1101">
        <v>1</v>
      </c>
      <c r="AS1101">
        <v>0</v>
      </c>
      <c r="AT1101">
        <v>2</v>
      </c>
      <c r="AU1101">
        <v>0</v>
      </c>
    </row>
    <row r="1102" spans="1:47" x14ac:dyDescent="0.25">
      <c r="A1102" s="61">
        <v>41914.75</v>
      </c>
      <c r="B1102" t="s">
        <v>232</v>
      </c>
      <c r="C1102" t="s">
        <v>12</v>
      </c>
      <c r="D1102" t="s">
        <v>464</v>
      </c>
      <c r="E1102" t="s">
        <v>316</v>
      </c>
      <c r="F1102" t="s">
        <v>466</v>
      </c>
      <c r="G1102">
        <v>6</v>
      </c>
      <c r="H1102">
        <v>87</v>
      </c>
      <c r="I1102">
        <v>33.42</v>
      </c>
      <c r="J1102">
        <v>24.63</v>
      </c>
      <c r="K1102">
        <v>4322</v>
      </c>
      <c r="L1102">
        <v>0</v>
      </c>
      <c r="M1102">
        <v>0</v>
      </c>
      <c r="N1102">
        <v>4322</v>
      </c>
      <c r="O1102">
        <v>33</v>
      </c>
      <c r="P1102">
        <v>0.76</v>
      </c>
      <c r="Q1102">
        <v>2210</v>
      </c>
      <c r="R1102">
        <v>2178</v>
      </c>
      <c r="S1102">
        <v>2</v>
      </c>
      <c r="T1102">
        <v>9.05387E-2</v>
      </c>
      <c r="U1102">
        <v>98.55</v>
      </c>
      <c r="V1102">
        <v>97.8</v>
      </c>
      <c r="W1102">
        <v>2178</v>
      </c>
      <c r="X1102">
        <v>59</v>
      </c>
      <c r="Y1102">
        <v>2.77</v>
      </c>
      <c r="Z1102">
        <v>1209</v>
      </c>
      <c r="AA1102">
        <v>1204.04</v>
      </c>
      <c r="AB1102">
        <v>99.59</v>
      </c>
      <c r="AC1102">
        <v>1157</v>
      </c>
      <c r="AD1102">
        <v>1153.99</v>
      </c>
      <c r="AE1102">
        <v>99.74</v>
      </c>
      <c r="AF1102">
        <v>29.69</v>
      </c>
      <c r="AG1102">
        <v>18.316669999999998</v>
      </c>
      <c r="AH1102">
        <v>120.54</v>
      </c>
      <c r="AI1102">
        <v>61.7</v>
      </c>
      <c r="AJ1102" s="31">
        <f t="shared" ca="1" si="18"/>
        <v>2</v>
      </c>
      <c r="AK1102" s="32">
        <v>2.7726215371601781</v>
      </c>
      <c r="AL1102" s="33">
        <v>48.620000000000061</v>
      </c>
      <c r="AM1102" s="26">
        <v>0</v>
      </c>
      <c r="AN1102" s="26">
        <v>0</v>
      </c>
      <c r="AO1102" s="26">
        <v>2</v>
      </c>
      <c r="AP1102" s="26">
        <v>0</v>
      </c>
      <c r="AQ1102" s="26">
        <v>0</v>
      </c>
      <c r="AR1102">
        <v>1</v>
      </c>
      <c r="AS1102">
        <v>1</v>
      </c>
      <c r="AT1102">
        <v>6</v>
      </c>
      <c r="AU1102">
        <v>4</v>
      </c>
    </row>
    <row r="1103" spans="1:47" x14ac:dyDescent="0.25">
      <c r="A1103" s="61">
        <v>41914.75</v>
      </c>
      <c r="B1103" t="s">
        <v>232</v>
      </c>
      <c r="C1103" t="s">
        <v>12</v>
      </c>
      <c r="D1103" t="s">
        <v>477</v>
      </c>
      <c r="E1103" t="s">
        <v>316</v>
      </c>
      <c r="F1103" t="s">
        <v>500</v>
      </c>
      <c r="G1103">
        <v>4</v>
      </c>
      <c r="H1103">
        <v>55</v>
      </c>
      <c r="I1103">
        <v>21.88</v>
      </c>
      <c r="J1103">
        <v>14.9</v>
      </c>
      <c r="K1103">
        <v>2669</v>
      </c>
      <c r="L1103">
        <v>0</v>
      </c>
      <c r="M1103">
        <v>0</v>
      </c>
      <c r="N1103">
        <v>2669</v>
      </c>
      <c r="O1103">
        <v>28</v>
      </c>
      <c r="P1103">
        <v>1.05</v>
      </c>
      <c r="Q1103">
        <v>1240</v>
      </c>
      <c r="R1103">
        <v>1228</v>
      </c>
      <c r="S1103">
        <v>0</v>
      </c>
      <c r="T1103">
        <v>0</v>
      </c>
      <c r="U1103">
        <v>99.03</v>
      </c>
      <c r="V1103">
        <v>97.99</v>
      </c>
      <c r="W1103">
        <v>1228</v>
      </c>
      <c r="X1103">
        <v>19</v>
      </c>
      <c r="Y1103">
        <v>1.53</v>
      </c>
      <c r="Z1103">
        <v>997</v>
      </c>
      <c r="AA1103">
        <v>993.01</v>
      </c>
      <c r="AB1103">
        <v>99.6</v>
      </c>
      <c r="AC1103">
        <v>1014</v>
      </c>
      <c r="AD1103">
        <v>1009.03</v>
      </c>
      <c r="AE1103">
        <v>99.51</v>
      </c>
      <c r="AF1103">
        <v>13.71</v>
      </c>
      <c r="AG1103">
        <v>5.4222219999999997</v>
      </c>
      <c r="AH1103">
        <v>91.98</v>
      </c>
      <c r="AI1103">
        <v>39.56</v>
      </c>
      <c r="AJ1103" s="31">
        <f t="shared" ca="1" si="18"/>
        <v>2</v>
      </c>
      <c r="AK1103" s="32">
        <v>1.5273066349415607</v>
      </c>
      <c r="AL1103" s="33">
        <v>24.924000000000063</v>
      </c>
      <c r="AM1103" s="26">
        <v>0</v>
      </c>
      <c r="AN1103" s="26">
        <v>0</v>
      </c>
      <c r="AO1103" s="26">
        <v>1</v>
      </c>
      <c r="AP1103" s="26">
        <v>0</v>
      </c>
      <c r="AQ1103" s="26">
        <v>0</v>
      </c>
      <c r="AR1103">
        <v>0</v>
      </c>
      <c r="AS1103">
        <v>1</v>
      </c>
      <c r="AT1103">
        <v>0</v>
      </c>
      <c r="AU1103">
        <v>3</v>
      </c>
    </row>
    <row r="1104" spans="1:47" x14ac:dyDescent="0.25">
      <c r="A1104" s="61">
        <v>41914.75</v>
      </c>
      <c r="B1104" t="s">
        <v>232</v>
      </c>
      <c r="C1104" t="s">
        <v>12</v>
      </c>
      <c r="D1104" t="s">
        <v>477</v>
      </c>
      <c r="E1104" t="s">
        <v>316</v>
      </c>
      <c r="F1104" t="s">
        <v>5004</v>
      </c>
      <c r="G1104">
        <v>4</v>
      </c>
      <c r="H1104">
        <v>55</v>
      </c>
      <c r="I1104">
        <v>21.99</v>
      </c>
      <c r="J1104">
        <v>14.9</v>
      </c>
      <c r="K1104">
        <v>4417</v>
      </c>
      <c r="L1104">
        <v>0</v>
      </c>
      <c r="M1104">
        <v>0</v>
      </c>
      <c r="N1104">
        <v>4417</v>
      </c>
      <c r="O1104">
        <v>33</v>
      </c>
      <c r="P1104">
        <v>0.75</v>
      </c>
      <c r="Q1104">
        <v>1014</v>
      </c>
      <c r="R1104">
        <v>1001</v>
      </c>
      <c r="S1104">
        <v>0</v>
      </c>
      <c r="T1104">
        <v>0</v>
      </c>
      <c r="U1104">
        <v>98.72</v>
      </c>
      <c r="V1104">
        <v>97.98</v>
      </c>
      <c r="W1104">
        <v>1001</v>
      </c>
      <c r="X1104">
        <v>7</v>
      </c>
      <c r="Y1104">
        <v>0.7</v>
      </c>
      <c r="Z1104">
        <v>641</v>
      </c>
      <c r="AA1104">
        <v>632.03</v>
      </c>
      <c r="AB1104">
        <v>98.6</v>
      </c>
      <c r="AC1104">
        <v>638</v>
      </c>
      <c r="AD1104">
        <v>633.02</v>
      </c>
      <c r="AE1104">
        <v>99.22</v>
      </c>
      <c r="AF1104">
        <v>10.59</v>
      </c>
      <c r="AG1104">
        <v>2.5</v>
      </c>
      <c r="AH1104">
        <v>71.099999999999994</v>
      </c>
      <c r="AI1104">
        <v>23.6</v>
      </c>
      <c r="AJ1104" s="31">
        <f t="shared" ca="1" si="18"/>
        <v>2</v>
      </c>
      <c r="AK1104" s="32">
        <v>0.69860976656453655</v>
      </c>
      <c r="AL1104" s="33">
        <v>20.482799999999962</v>
      </c>
      <c r="AM1104" s="26">
        <v>0</v>
      </c>
      <c r="AN1104" s="26">
        <v>0</v>
      </c>
      <c r="AO1104" s="26">
        <v>1</v>
      </c>
      <c r="AP1104" s="26">
        <v>0</v>
      </c>
      <c r="AQ1104" s="26">
        <v>0</v>
      </c>
      <c r="AR1104">
        <v>0</v>
      </c>
      <c r="AS1104">
        <v>1</v>
      </c>
      <c r="AT1104">
        <v>0</v>
      </c>
      <c r="AU1104">
        <v>1</v>
      </c>
    </row>
    <row r="1105" spans="1:47" x14ac:dyDescent="0.25">
      <c r="A1105" s="61">
        <v>41914.75</v>
      </c>
      <c r="B1105" t="s">
        <v>232</v>
      </c>
      <c r="C1105" t="s">
        <v>12</v>
      </c>
      <c r="D1105" t="s">
        <v>479</v>
      </c>
      <c r="E1105" t="s">
        <v>316</v>
      </c>
      <c r="F1105" t="s">
        <v>480</v>
      </c>
      <c r="G1105">
        <v>4</v>
      </c>
      <c r="H1105">
        <v>55</v>
      </c>
      <c r="I1105">
        <v>22.88</v>
      </c>
      <c r="J1105">
        <v>15.76</v>
      </c>
      <c r="K1105">
        <v>1593</v>
      </c>
      <c r="L1105">
        <v>0</v>
      </c>
      <c r="M1105">
        <v>0</v>
      </c>
      <c r="N1105">
        <v>1593</v>
      </c>
      <c r="O1105">
        <v>15</v>
      </c>
      <c r="P1105">
        <v>0.94</v>
      </c>
      <c r="Q1105">
        <v>716</v>
      </c>
      <c r="R1105">
        <v>711</v>
      </c>
      <c r="S1105">
        <v>0</v>
      </c>
      <c r="T1105">
        <v>0</v>
      </c>
      <c r="U1105">
        <v>99.3</v>
      </c>
      <c r="V1105">
        <v>98.37</v>
      </c>
      <c r="W1105">
        <v>711</v>
      </c>
      <c r="X1105">
        <v>15</v>
      </c>
      <c r="Y1105">
        <v>2.15</v>
      </c>
      <c r="Z1105">
        <v>617</v>
      </c>
      <c r="AA1105">
        <v>617</v>
      </c>
      <c r="AB1105">
        <v>100</v>
      </c>
      <c r="AC1105">
        <v>603</v>
      </c>
      <c r="AD1105">
        <v>603</v>
      </c>
      <c r="AE1105">
        <v>100</v>
      </c>
      <c r="AF1105">
        <v>10.039999999999999</v>
      </c>
      <c r="AG1105">
        <v>1.3722220000000001</v>
      </c>
      <c r="AH1105">
        <v>63.73</v>
      </c>
      <c r="AI1105">
        <v>13.66</v>
      </c>
      <c r="AJ1105" s="31">
        <f t="shared" ca="1" si="18"/>
        <v>2</v>
      </c>
      <c r="AK1105" s="32">
        <v>2.1520803443328553</v>
      </c>
      <c r="AL1105" s="33">
        <v>11.670799999999968</v>
      </c>
      <c r="AM1105" s="26">
        <v>0</v>
      </c>
      <c r="AN1105" s="26">
        <v>0</v>
      </c>
      <c r="AO1105" s="26">
        <v>1</v>
      </c>
      <c r="AP1105" s="26">
        <v>0</v>
      </c>
      <c r="AQ1105" s="26">
        <v>0</v>
      </c>
      <c r="AR1105">
        <v>1</v>
      </c>
      <c r="AS1105">
        <v>0</v>
      </c>
      <c r="AT1105">
        <v>6</v>
      </c>
      <c r="AU1105">
        <v>3</v>
      </c>
    </row>
    <row r="1106" spans="1:47" x14ac:dyDescent="0.25">
      <c r="A1106" s="61">
        <v>41914.75</v>
      </c>
      <c r="B1106" t="s">
        <v>232</v>
      </c>
      <c r="C1106" t="s">
        <v>12</v>
      </c>
      <c r="D1106" t="s">
        <v>1252</v>
      </c>
      <c r="E1106" t="s">
        <v>316</v>
      </c>
      <c r="F1106" t="s">
        <v>5029</v>
      </c>
      <c r="G1106">
        <v>2</v>
      </c>
      <c r="H1106">
        <v>23</v>
      </c>
      <c r="I1106">
        <v>9.11</v>
      </c>
      <c r="J1106">
        <v>4.34</v>
      </c>
      <c r="K1106">
        <v>742</v>
      </c>
      <c r="L1106">
        <v>0</v>
      </c>
      <c r="M1106">
        <v>0</v>
      </c>
      <c r="N1106">
        <v>742</v>
      </c>
      <c r="O1106">
        <v>14</v>
      </c>
      <c r="P1106">
        <v>1.89</v>
      </c>
      <c r="Q1106">
        <v>177</v>
      </c>
      <c r="R1106">
        <v>176</v>
      </c>
      <c r="S1106">
        <v>0</v>
      </c>
      <c r="T1106">
        <v>0</v>
      </c>
      <c r="U1106">
        <v>99.44</v>
      </c>
      <c r="V1106">
        <v>97.56</v>
      </c>
      <c r="W1106">
        <v>176</v>
      </c>
      <c r="X1106">
        <v>6</v>
      </c>
      <c r="Y1106">
        <v>3.53</v>
      </c>
      <c r="Z1106">
        <v>170</v>
      </c>
      <c r="AA1106">
        <v>170</v>
      </c>
      <c r="AB1106">
        <v>100</v>
      </c>
      <c r="AC1106">
        <v>164</v>
      </c>
      <c r="AD1106">
        <v>164</v>
      </c>
      <c r="AE1106">
        <v>100</v>
      </c>
      <c r="AF1106">
        <v>2.0699999999999998</v>
      </c>
      <c r="AG1106">
        <v>0.1055556</v>
      </c>
      <c r="AH1106">
        <v>47.56</v>
      </c>
      <c r="AI1106">
        <v>5.1100000000000003</v>
      </c>
      <c r="AJ1106" s="31">
        <f t="shared" ca="1" si="18"/>
        <v>2</v>
      </c>
      <c r="AK1106" s="32">
        <v>3.5294117647058822</v>
      </c>
      <c r="AL1106" s="33">
        <v>4.318799999999996</v>
      </c>
      <c r="AM1106" s="26">
        <v>0</v>
      </c>
      <c r="AN1106" s="26">
        <v>0</v>
      </c>
      <c r="AO1106" s="26">
        <v>1</v>
      </c>
      <c r="AP1106" s="26">
        <v>0</v>
      </c>
      <c r="AQ1106" s="26">
        <v>0</v>
      </c>
      <c r="AR1106">
        <v>1</v>
      </c>
      <c r="AS1106">
        <v>0</v>
      </c>
      <c r="AT1106">
        <v>1</v>
      </c>
      <c r="AU1106">
        <v>0</v>
      </c>
    </row>
    <row r="1107" spans="1:47" x14ac:dyDescent="0.25">
      <c r="A1107" s="61">
        <v>41914.75</v>
      </c>
      <c r="B1107" t="s">
        <v>232</v>
      </c>
      <c r="C1107" t="s">
        <v>12</v>
      </c>
      <c r="D1107" t="s">
        <v>1146</v>
      </c>
      <c r="E1107" t="s">
        <v>316</v>
      </c>
      <c r="F1107" t="s">
        <v>5051</v>
      </c>
      <c r="G1107">
        <v>2</v>
      </c>
      <c r="H1107">
        <v>23</v>
      </c>
      <c r="I1107">
        <v>10.98</v>
      </c>
      <c r="J1107">
        <v>5.84</v>
      </c>
      <c r="K1107">
        <v>341</v>
      </c>
      <c r="L1107">
        <v>0</v>
      </c>
      <c r="M1107">
        <v>0</v>
      </c>
      <c r="N1107">
        <v>341</v>
      </c>
      <c r="O1107">
        <v>7</v>
      </c>
      <c r="P1107">
        <v>2.0499999999999998</v>
      </c>
      <c r="Q1107">
        <v>159</v>
      </c>
      <c r="R1107">
        <v>155</v>
      </c>
      <c r="S1107">
        <v>0</v>
      </c>
      <c r="T1107">
        <v>0</v>
      </c>
      <c r="U1107">
        <v>97.48</v>
      </c>
      <c r="V1107">
        <v>95.48</v>
      </c>
      <c r="W1107">
        <v>155</v>
      </c>
      <c r="X1107">
        <v>5</v>
      </c>
      <c r="Y1107">
        <v>3.4</v>
      </c>
      <c r="Z1107">
        <v>219</v>
      </c>
      <c r="AA1107">
        <v>219</v>
      </c>
      <c r="AB1107">
        <v>100</v>
      </c>
      <c r="AC1107">
        <v>211</v>
      </c>
      <c r="AD1107">
        <v>211</v>
      </c>
      <c r="AE1107">
        <v>100</v>
      </c>
      <c r="AF1107">
        <v>2.77</v>
      </c>
      <c r="AG1107">
        <v>0.1277778</v>
      </c>
      <c r="AH1107">
        <v>47.45</v>
      </c>
      <c r="AI1107">
        <v>4.6100000000000003</v>
      </c>
      <c r="AJ1107" s="31">
        <f t="shared" ca="1" si="18"/>
        <v>2</v>
      </c>
      <c r="AK1107" s="32">
        <v>3.4013605442176873</v>
      </c>
      <c r="AL1107" s="33">
        <v>7.1867999999999936</v>
      </c>
      <c r="AM1107" s="26">
        <v>0</v>
      </c>
      <c r="AN1107" s="26">
        <v>0</v>
      </c>
      <c r="AO1107" s="26">
        <v>1</v>
      </c>
      <c r="AP1107" s="26">
        <v>0</v>
      </c>
      <c r="AQ1107" s="26">
        <v>0</v>
      </c>
      <c r="AR1107">
        <v>0</v>
      </c>
      <c r="AS1107">
        <v>1</v>
      </c>
      <c r="AT1107">
        <v>1</v>
      </c>
      <c r="AU1107">
        <v>1</v>
      </c>
    </row>
    <row r="1108" spans="1:47" x14ac:dyDescent="0.25">
      <c r="A1108" s="61">
        <v>41914.75</v>
      </c>
      <c r="B1108" t="s">
        <v>232</v>
      </c>
      <c r="C1108" t="s">
        <v>20</v>
      </c>
      <c r="D1108" t="s">
        <v>1316</v>
      </c>
      <c r="E1108" t="s">
        <v>316</v>
      </c>
      <c r="F1108" t="s">
        <v>1317</v>
      </c>
      <c r="G1108">
        <v>2</v>
      </c>
      <c r="H1108">
        <v>23</v>
      </c>
      <c r="I1108">
        <v>8.01</v>
      </c>
      <c r="J1108">
        <v>3.63</v>
      </c>
      <c r="K1108">
        <v>1644</v>
      </c>
      <c r="L1108">
        <v>0</v>
      </c>
      <c r="M1108">
        <v>0</v>
      </c>
      <c r="N1108">
        <v>1644</v>
      </c>
      <c r="O1108">
        <v>13</v>
      </c>
      <c r="P1108">
        <v>0.79</v>
      </c>
      <c r="Q1108">
        <v>251</v>
      </c>
      <c r="R1108">
        <v>250</v>
      </c>
      <c r="S1108">
        <v>0</v>
      </c>
      <c r="T1108">
        <v>0</v>
      </c>
      <c r="U1108">
        <v>99.6</v>
      </c>
      <c r="V1108">
        <v>98.81</v>
      </c>
      <c r="W1108">
        <v>250</v>
      </c>
      <c r="X1108">
        <v>6</v>
      </c>
      <c r="Y1108">
        <v>2.65</v>
      </c>
      <c r="Z1108">
        <v>354</v>
      </c>
      <c r="AA1108">
        <v>285.01</v>
      </c>
      <c r="AB1108">
        <v>80.510000000000005</v>
      </c>
      <c r="AC1108">
        <v>282</v>
      </c>
      <c r="AD1108">
        <v>260.99</v>
      </c>
      <c r="AE1108">
        <v>92.55</v>
      </c>
      <c r="AF1108">
        <v>3.67</v>
      </c>
      <c r="AG1108">
        <v>3.0611109999999999</v>
      </c>
      <c r="AH1108">
        <v>101.09</v>
      </c>
      <c r="AI1108">
        <v>83.48</v>
      </c>
      <c r="AJ1108" s="31">
        <f t="shared" ca="1" si="18"/>
        <v>2</v>
      </c>
      <c r="AK1108" s="32">
        <v>2.6551022214355249</v>
      </c>
      <c r="AL1108" s="33">
        <v>2.9868999999999941</v>
      </c>
      <c r="AM1108" s="26">
        <v>0</v>
      </c>
      <c r="AN1108" s="26">
        <v>0</v>
      </c>
      <c r="AO1108" s="26">
        <v>1</v>
      </c>
      <c r="AP1108" s="26">
        <v>0</v>
      </c>
      <c r="AQ1108" s="26">
        <v>0</v>
      </c>
      <c r="AR1108">
        <v>1</v>
      </c>
      <c r="AS1108">
        <v>0</v>
      </c>
      <c r="AT1108">
        <v>1</v>
      </c>
      <c r="AU1108">
        <v>0</v>
      </c>
    </row>
    <row r="1109" spans="1:47" x14ac:dyDescent="0.25">
      <c r="A1109" s="61">
        <v>41914.75</v>
      </c>
      <c r="B1109" t="s">
        <v>232</v>
      </c>
      <c r="C1109" t="s">
        <v>20</v>
      </c>
      <c r="D1109" t="s">
        <v>5096</v>
      </c>
      <c r="E1109" t="s">
        <v>316</v>
      </c>
      <c r="F1109" t="s">
        <v>5099</v>
      </c>
      <c r="G1109">
        <v>2</v>
      </c>
      <c r="H1109">
        <v>23</v>
      </c>
      <c r="I1109">
        <v>8.35</v>
      </c>
      <c r="J1109">
        <v>3.63</v>
      </c>
      <c r="K1109">
        <v>1293</v>
      </c>
      <c r="L1109">
        <v>0</v>
      </c>
      <c r="M1109">
        <v>0</v>
      </c>
      <c r="N1109">
        <v>1293</v>
      </c>
      <c r="O1109">
        <v>3</v>
      </c>
      <c r="P1109">
        <v>0.23</v>
      </c>
      <c r="Q1109">
        <v>330</v>
      </c>
      <c r="R1109">
        <v>327</v>
      </c>
      <c r="S1109">
        <v>0</v>
      </c>
      <c r="T1109">
        <v>0</v>
      </c>
      <c r="U1109">
        <v>99.09</v>
      </c>
      <c r="V1109">
        <v>98.86</v>
      </c>
      <c r="W1109">
        <v>327</v>
      </c>
      <c r="X1109">
        <v>6</v>
      </c>
      <c r="Y1109">
        <v>2.2000000000000002</v>
      </c>
      <c r="Z1109">
        <v>504</v>
      </c>
      <c r="AA1109">
        <v>493.01</v>
      </c>
      <c r="AB1109">
        <v>97.82</v>
      </c>
      <c r="AC1109">
        <v>441</v>
      </c>
      <c r="AD1109">
        <v>439.02</v>
      </c>
      <c r="AE1109">
        <v>99.55</v>
      </c>
      <c r="AF1109">
        <v>4.32</v>
      </c>
      <c r="AG1109">
        <v>2.7222219999999999</v>
      </c>
      <c r="AH1109">
        <v>119.17</v>
      </c>
      <c r="AI1109">
        <v>62.98</v>
      </c>
      <c r="AJ1109" s="31">
        <f t="shared" ca="1" si="18"/>
        <v>2</v>
      </c>
      <c r="AK1109" s="32">
        <v>2.1977216951760008</v>
      </c>
      <c r="AL1109" s="33">
        <v>3.7620000000000018</v>
      </c>
      <c r="AM1109" s="26">
        <v>0</v>
      </c>
      <c r="AN1109" s="26">
        <v>0</v>
      </c>
      <c r="AO1109" s="26">
        <v>1</v>
      </c>
      <c r="AP1109" s="26">
        <v>0</v>
      </c>
      <c r="AQ1109" s="26">
        <v>0</v>
      </c>
      <c r="AR1109">
        <v>1</v>
      </c>
      <c r="AS1109">
        <v>0</v>
      </c>
      <c r="AT1109">
        <v>1</v>
      </c>
      <c r="AU1109">
        <v>0</v>
      </c>
    </row>
    <row r="1110" spans="1:47" x14ac:dyDescent="0.25">
      <c r="A1110" s="61">
        <v>41914.75</v>
      </c>
      <c r="B1110" t="s">
        <v>232</v>
      </c>
      <c r="C1110" t="s">
        <v>14</v>
      </c>
      <c r="D1110" t="s">
        <v>317</v>
      </c>
      <c r="E1110" t="s">
        <v>316</v>
      </c>
      <c r="F1110" t="s">
        <v>1256</v>
      </c>
      <c r="G1110">
        <v>2</v>
      </c>
      <c r="H1110">
        <v>31</v>
      </c>
      <c r="I1110">
        <v>9.93</v>
      </c>
      <c r="J1110">
        <v>5.08</v>
      </c>
      <c r="K1110">
        <v>407</v>
      </c>
      <c r="L1110">
        <v>0</v>
      </c>
      <c r="M1110">
        <v>0</v>
      </c>
      <c r="N1110">
        <v>407</v>
      </c>
      <c r="O1110">
        <v>29</v>
      </c>
      <c r="P1110">
        <v>7.13</v>
      </c>
      <c r="Q1110">
        <v>33</v>
      </c>
      <c r="R1110">
        <v>33</v>
      </c>
      <c r="S1110">
        <v>0</v>
      </c>
      <c r="T1110">
        <v>0</v>
      </c>
      <c r="U1110">
        <v>100</v>
      </c>
      <c r="V1110">
        <v>92.87</v>
      </c>
      <c r="W1110">
        <v>33</v>
      </c>
      <c r="X1110">
        <v>6</v>
      </c>
      <c r="Y1110">
        <v>18.18</v>
      </c>
      <c r="Z1110">
        <v>113</v>
      </c>
      <c r="AA1110">
        <v>39</v>
      </c>
      <c r="AB1110">
        <v>34.51</v>
      </c>
      <c r="AC1110">
        <v>42</v>
      </c>
      <c r="AD1110">
        <v>39</v>
      </c>
      <c r="AE1110">
        <v>92.86</v>
      </c>
      <c r="AF1110">
        <v>1.19</v>
      </c>
      <c r="AG1110">
        <v>0</v>
      </c>
      <c r="AH1110">
        <v>23.49</v>
      </c>
      <c r="AI1110">
        <v>0</v>
      </c>
      <c r="AJ1110" s="31">
        <f t="shared" ca="1" si="18"/>
        <v>2</v>
      </c>
      <c r="AK1110" s="32">
        <v>18.181818181818183</v>
      </c>
      <c r="AL1110" s="33">
        <v>2.3528999999999987</v>
      </c>
      <c r="AM1110" s="26">
        <v>1</v>
      </c>
      <c r="AN1110" s="26">
        <v>0</v>
      </c>
      <c r="AO1110" s="26">
        <v>2</v>
      </c>
      <c r="AP1110" s="26">
        <v>2</v>
      </c>
      <c r="AQ1110" s="26">
        <v>1</v>
      </c>
      <c r="AR1110">
        <v>1</v>
      </c>
      <c r="AS1110">
        <v>0</v>
      </c>
      <c r="AT1110">
        <v>2</v>
      </c>
      <c r="AU1110">
        <v>1</v>
      </c>
    </row>
    <row r="1111" spans="1:47" x14ac:dyDescent="0.25">
      <c r="A1111" s="61">
        <v>41914.791666666664</v>
      </c>
      <c r="B1111" t="s">
        <v>232</v>
      </c>
      <c r="C1111" t="s">
        <v>12</v>
      </c>
      <c r="D1111" t="s">
        <v>458</v>
      </c>
      <c r="E1111" t="s">
        <v>316</v>
      </c>
      <c r="F1111" t="s">
        <v>932</v>
      </c>
      <c r="G1111">
        <v>2</v>
      </c>
      <c r="H1111">
        <v>23</v>
      </c>
      <c r="I1111">
        <v>10.86</v>
      </c>
      <c r="J1111">
        <v>5.84</v>
      </c>
      <c r="K1111">
        <v>877</v>
      </c>
      <c r="L1111">
        <v>0</v>
      </c>
      <c r="M1111">
        <v>0</v>
      </c>
      <c r="N1111">
        <v>877</v>
      </c>
      <c r="O1111">
        <v>19</v>
      </c>
      <c r="P1111">
        <v>2.17</v>
      </c>
      <c r="Q1111">
        <v>396</v>
      </c>
      <c r="R1111">
        <v>394</v>
      </c>
      <c r="S1111">
        <v>0</v>
      </c>
      <c r="T1111">
        <v>0</v>
      </c>
      <c r="U1111">
        <v>99.49</v>
      </c>
      <c r="V1111">
        <v>97.33</v>
      </c>
      <c r="W1111">
        <v>394</v>
      </c>
      <c r="X1111">
        <v>4</v>
      </c>
      <c r="Y1111">
        <v>1.04</v>
      </c>
      <c r="Z1111">
        <v>1256</v>
      </c>
      <c r="AA1111">
        <v>1256</v>
      </c>
      <c r="AB1111">
        <v>100</v>
      </c>
      <c r="AC1111">
        <v>1245</v>
      </c>
      <c r="AD1111">
        <v>1245</v>
      </c>
      <c r="AE1111">
        <v>100</v>
      </c>
      <c r="AF1111">
        <v>5.78</v>
      </c>
      <c r="AG1111">
        <v>3.8166669999999998</v>
      </c>
      <c r="AH1111">
        <v>99</v>
      </c>
      <c r="AI1111">
        <v>65.989999999999995</v>
      </c>
      <c r="AJ1111" s="31">
        <f t="shared" ca="1" si="18"/>
        <v>2</v>
      </c>
      <c r="AK1111" s="32">
        <v>1.0443864229765014</v>
      </c>
      <c r="AL1111" s="33">
        <v>10.573200000000007</v>
      </c>
      <c r="AM1111" s="26">
        <v>0</v>
      </c>
      <c r="AN1111" s="26">
        <v>0</v>
      </c>
      <c r="AO1111" s="26">
        <v>1</v>
      </c>
      <c r="AP1111" s="26">
        <v>0</v>
      </c>
      <c r="AQ1111" s="26">
        <v>0</v>
      </c>
      <c r="AR1111">
        <v>0</v>
      </c>
      <c r="AS1111">
        <v>1</v>
      </c>
      <c r="AT1111">
        <v>0</v>
      </c>
      <c r="AU1111">
        <v>1</v>
      </c>
    </row>
    <row r="1112" spans="1:47" x14ac:dyDescent="0.25">
      <c r="A1112" s="61">
        <v>41914.791666666664</v>
      </c>
      <c r="B1112" t="s">
        <v>232</v>
      </c>
      <c r="C1112" t="s">
        <v>12</v>
      </c>
      <c r="D1112" t="s">
        <v>458</v>
      </c>
      <c r="E1112" t="s">
        <v>316</v>
      </c>
      <c r="F1112" t="s">
        <v>460</v>
      </c>
      <c r="G1112">
        <v>4</v>
      </c>
      <c r="H1112">
        <v>55</v>
      </c>
      <c r="I1112">
        <v>21.41</v>
      </c>
      <c r="J1112">
        <v>14.04</v>
      </c>
      <c r="K1112">
        <v>1518</v>
      </c>
      <c r="L1112">
        <v>0</v>
      </c>
      <c r="M1112">
        <v>0</v>
      </c>
      <c r="N1112">
        <v>1518</v>
      </c>
      <c r="O1112">
        <v>25</v>
      </c>
      <c r="P1112">
        <v>1.65</v>
      </c>
      <c r="Q1112">
        <v>607</v>
      </c>
      <c r="R1112">
        <v>600</v>
      </c>
      <c r="S1112">
        <v>0</v>
      </c>
      <c r="T1112">
        <v>0</v>
      </c>
      <c r="U1112">
        <v>98.85</v>
      </c>
      <c r="V1112">
        <v>97.22</v>
      </c>
      <c r="W1112">
        <v>600</v>
      </c>
      <c r="X1112">
        <v>7</v>
      </c>
      <c r="Y1112">
        <v>1.1299999999999999</v>
      </c>
      <c r="Z1112">
        <v>1968</v>
      </c>
      <c r="AA1112">
        <v>1967.02</v>
      </c>
      <c r="AB1112">
        <v>99.95</v>
      </c>
      <c r="AC1112">
        <v>1989</v>
      </c>
      <c r="AD1112">
        <v>1987.01</v>
      </c>
      <c r="AE1112">
        <v>99.9</v>
      </c>
      <c r="AF1112">
        <v>11.29</v>
      </c>
      <c r="AG1112">
        <v>4.2722220000000002</v>
      </c>
      <c r="AH1112">
        <v>80.44</v>
      </c>
      <c r="AI1112">
        <v>37.83</v>
      </c>
      <c r="AJ1112" s="31">
        <f t="shared" ca="1" si="18"/>
        <v>2</v>
      </c>
      <c r="AK1112" s="32">
        <v>1.1290504685559442</v>
      </c>
      <c r="AL1112" s="33">
        <v>16.874600000000008</v>
      </c>
      <c r="AM1112" s="26">
        <v>0</v>
      </c>
      <c r="AN1112" s="26">
        <v>0</v>
      </c>
      <c r="AO1112" s="26">
        <v>1</v>
      </c>
      <c r="AP1112" s="26">
        <v>0</v>
      </c>
      <c r="AQ1112" s="26">
        <v>0</v>
      </c>
      <c r="AR1112">
        <v>0</v>
      </c>
      <c r="AS1112">
        <v>1</v>
      </c>
      <c r="AT1112">
        <v>1</v>
      </c>
      <c r="AU1112">
        <v>5</v>
      </c>
    </row>
    <row r="1113" spans="1:47" x14ac:dyDescent="0.25">
      <c r="A1113" s="61">
        <v>41914.791666666664</v>
      </c>
      <c r="B1113" t="s">
        <v>232</v>
      </c>
      <c r="C1113" t="s">
        <v>12</v>
      </c>
      <c r="D1113" t="s">
        <v>783</v>
      </c>
      <c r="E1113" t="s">
        <v>316</v>
      </c>
      <c r="F1113" t="s">
        <v>784</v>
      </c>
      <c r="G1113">
        <v>2</v>
      </c>
      <c r="H1113">
        <v>23</v>
      </c>
      <c r="I1113">
        <v>10.82</v>
      </c>
      <c r="J1113">
        <v>5.84</v>
      </c>
      <c r="K1113">
        <v>1677</v>
      </c>
      <c r="L1113">
        <v>0</v>
      </c>
      <c r="M1113">
        <v>0</v>
      </c>
      <c r="N1113">
        <v>1677</v>
      </c>
      <c r="O1113">
        <v>8</v>
      </c>
      <c r="P1113">
        <v>0.48</v>
      </c>
      <c r="Q1113">
        <v>871</v>
      </c>
      <c r="R1113">
        <v>840</v>
      </c>
      <c r="S1113">
        <v>24</v>
      </c>
      <c r="T1113">
        <v>2.7617950000000002</v>
      </c>
      <c r="U1113">
        <v>96.44</v>
      </c>
      <c r="V1113">
        <v>95.98</v>
      </c>
      <c r="W1113">
        <v>840</v>
      </c>
      <c r="X1113">
        <v>10</v>
      </c>
      <c r="Y1113">
        <v>1.2</v>
      </c>
      <c r="Z1113">
        <v>186</v>
      </c>
      <c r="AA1113">
        <v>182</v>
      </c>
      <c r="AB1113">
        <v>97.85</v>
      </c>
      <c r="AC1113">
        <v>197</v>
      </c>
      <c r="AD1113">
        <v>186.99</v>
      </c>
      <c r="AE1113">
        <v>94.92</v>
      </c>
      <c r="AF1113">
        <v>10.98</v>
      </c>
      <c r="AG1113">
        <v>8.3333329999999997</v>
      </c>
      <c r="AH1113">
        <v>188.01</v>
      </c>
      <c r="AI1113">
        <v>75.87</v>
      </c>
      <c r="AJ1113" s="31">
        <f t="shared" ca="1" si="18"/>
        <v>2</v>
      </c>
      <c r="AK1113" s="32">
        <v>1.1834459579403307</v>
      </c>
      <c r="AL1113" s="33">
        <v>35.014199999999967</v>
      </c>
      <c r="AM1113" s="26">
        <v>0</v>
      </c>
      <c r="AN1113" s="26">
        <v>0</v>
      </c>
      <c r="AO1113" s="26">
        <v>1</v>
      </c>
      <c r="AP1113" s="26">
        <v>0</v>
      </c>
      <c r="AQ1113" s="26">
        <v>0</v>
      </c>
      <c r="AR1113">
        <v>0</v>
      </c>
      <c r="AS1113">
        <v>1</v>
      </c>
      <c r="AT1113">
        <v>0</v>
      </c>
      <c r="AU1113">
        <v>3</v>
      </c>
    </row>
    <row r="1114" spans="1:47" x14ac:dyDescent="0.25">
      <c r="A1114" s="61">
        <v>41914.791666666664</v>
      </c>
      <c r="B1114" t="s">
        <v>232</v>
      </c>
      <c r="C1114" t="s">
        <v>12</v>
      </c>
      <c r="D1114" t="s">
        <v>1305</v>
      </c>
      <c r="E1114" t="s">
        <v>316</v>
      </c>
      <c r="F1114" t="s">
        <v>1313</v>
      </c>
      <c r="G1114">
        <v>6</v>
      </c>
      <c r="H1114">
        <v>87</v>
      </c>
      <c r="I1114">
        <v>34.06</v>
      </c>
      <c r="J1114">
        <v>25.53</v>
      </c>
      <c r="K1114">
        <v>6334</v>
      </c>
      <c r="L1114">
        <v>0</v>
      </c>
      <c r="M1114">
        <v>0</v>
      </c>
      <c r="N1114">
        <v>6334</v>
      </c>
      <c r="O1114">
        <v>10</v>
      </c>
      <c r="P1114">
        <v>0.16</v>
      </c>
      <c r="Q1114">
        <v>3358</v>
      </c>
      <c r="R1114">
        <v>3253</v>
      </c>
      <c r="S1114">
        <v>95</v>
      </c>
      <c r="T1114">
        <v>2.8290649999999999</v>
      </c>
      <c r="U1114">
        <v>96.87</v>
      </c>
      <c r="V1114">
        <v>96.72</v>
      </c>
      <c r="W1114">
        <v>3253</v>
      </c>
      <c r="X1114">
        <v>20</v>
      </c>
      <c r="Y1114">
        <v>0.64</v>
      </c>
      <c r="Z1114">
        <v>9040</v>
      </c>
      <c r="AA1114">
        <v>9030.9599999999991</v>
      </c>
      <c r="AB1114">
        <v>99.9</v>
      </c>
      <c r="AC1114">
        <v>8948</v>
      </c>
      <c r="AD1114">
        <v>8927.42</v>
      </c>
      <c r="AE1114">
        <v>99.77</v>
      </c>
      <c r="AF1114">
        <v>51.7</v>
      </c>
      <c r="AG1114">
        <v>44.1</v>
      </c>
      <c r="AH1114">
        <v>202.51</v>
      </c>
      <c r="AI1114">
        <v>85.3</v>
      </c>
      <c r="AJ1114" s="31">
        <f t="shared" ca="1" si="18"/>
        <v>2</v>
      </c>
      <c r="AK1114" s="32">
        <v>0.63502949712014101</v>
      </c>
      <c r="AL1114" s="33">
        <v>110.14240000000004</v>
      </c>
      <c r="AM1114" s="26">
        <v>0</v>
      </c>
      <c r="AN1114" s="26">
        <v>0</v>
      </c>
      <c r="AO1114" s="26">
        <v>1</v>
      </c>
      <c r="AP1114" s="26">
        <v>0</v>
      </c>
      <c r="AQ1114" s="26">
        <v>0</v>
      </c>
      <c r="AR1114">
        <v>0</v>
      </c>
      <c r="AS1114">
        <v>1</v>
      </c>
      <c r="AT1114">
        <v>1</v>
      </c>
      <c r="AU1114">
        <v>3</v>
      </c>
    </row>
    <row r="1115" spans="1:47" x14ac:dyDescent="0.25">
      <c r="A1115" s="61">
        <v>41914.791666666664</v>
      </c>
      <c r="B1115" t="s">
        <v>232</v>
      </c>
      <c r="C1115" t="s">
        <v>12</v>
      </c>
      <c r="D1115" t="s">
        <v>1305</v>
      </c>
      <c r="E1115" t="s">
        <v>316</v>
      </c>
      <c r="F1115" t="s">
        <v>4853</v>
      </c>
      <c r="G1115">
        <v>6</v>
      </c>
      <c r="H1115">
        <v>87</v>
      </c>
      <c r="I1115">
        <v>34.21</v>
      </c>
      <c r="J1115">
        <v>25.53</v>
      </c>
      <c r="K1115">
        <v>5811</v>
      </c>
      <c r="L1115">
        <v>0</v>
      </c>
      <c r="M1115">
        <v>0</v>
      </c>
      <c r="N1115">
        <v>5811</v>
      </c>
      <c r="O1115">
        <v>4</v>
      </c>
      <c r="P1115">
        <v>7.0000000000000007E-2</v>
      </c>
      <c r="Q1115">
        <v>3143</v>
      </c>
      <c r="R1115">
        <v>3024</v>
      </c>
      <c r="S1115">
        <v>107</v>
      </c>
      <c r="T1115">
        <v>3.403308</v>
      </c>
      <c r="U1115">
        <v>96.21</v>
      </c>
      <c r="V1115">
        <v>96.14</v>
      </c>
      <c r="W1115">
        <v>3024</v>
      </c>
      <c r="X1115">
        <v>15</v>
      </c>
      <c r="Y1115">
        <v>0.59</v>
      </c>
      <c r="Z1115">
        <v>15895</v>
      </c>
      <c r="AA1115">
        <v>15896.59</v>
      </c>
      <c r="AB1115">
        <v>100.01</v>
      </c>
      <c r="AC1115">
        <v>15769</v>
      </c>
      <c r="AD1115">
        <v>15737.46</v>
      </c>
      <c r="AE1115">
        <v>99.8</v>
      </c>
      <c r="AF1115">
        <v>54.13</v>
      </c>
      <c r="AG1115">
        <v>47.888890000000004</v>
      </c>
      <c r="AH1115">
        <v>212.04</v>
      </c>
      <c r="AI1115">
        <v>88.46</v>
      </c>
      <c r="AJ1115" s="31">
        <f t="shared" ca="1" si="18"/>
        <v>2</v>
      </c>
      <c r="AK1115" s="32">
        <v>0.52358396716081379</v>
      </c>
      <c r="AL1115" s="33">
        <v>121.31979999999997</v>
      </c>
      <c r="AM1115" s="26">
        <v>0</v>
      </c>
      <c r="AN1115" s="26">
        <v>0</v>
      </c>
      <c r="AO1115" s="26">
        <v>1</v>
      </c>
      <c r="AP1115" s="26">
        <v>0</v>
      </c>
      <c r="AQ1115" s="26">
        <v>0</v>
      </c>
      <c r="AR1115">
        <v>0</v>
      </c>
      <c r="AS1115">
        <v>1</v>
      </c>
      <c r="AT1115">
        <v>0</v>
      </c>
      <c r="AU1115">
        <v>1</v>
      </c>
    </row>
    <row r="1116" spans="1:47" x14ac:dyDescent="0.25">
      <c r="A1116" s="61">
        <v>41914.791666666664</v>
      </c>
      <c r="B1116" t="s">
        <v>232</v>
      </c>
      <c r="C1116" t="s">
        <v>12</v>
      </c>
      <c r="D1116" t="s">
        <v>680</v>
      </c>
      <c r="E1116" t="s">
        <v>316</v>
      </c>
      <c r="F1116" t="s">
        <v>681</v>
      </c>
      <c r="G1116">
        <v>3</v>
      </c>
      <c r="H1116">
        <v>51.03</v>
      </c>
      <c r="I1116">
        <v>20.29</v>
      </c>
      <c r="J1116">
        <v>13.18</v>
      </c>
      <c r="K1116">
        <v>2896</v>
      </c>
      <c r="L1116">
        <v>0</v>
      </c>
      <c r="M1116">
        <v>0</v>
      </c>
      <c r="N1116">
        <v>2896</v>
      </c>
      <c r="O1116">
        <v>13</v>
      </c>
      <c r="P1116">
        <v>0.45</v>
      </c>
      <c r="Q1116">
        <v>1327</v>
      </c>
      <c r="R1116">
        <v>1320</v>
      </c>
      <c r="S1116">
        <v>6</v>
      </c>
      <c r="T1116">
        <v>0.45146730000000002</v>
      </c>
      <c r="U1116">
        <v>99.47</v>
      </c>
      <c r="V1116">
        <v>99.02</v>
      </c>
      <c r="W1116">
        <v>1320</v>
      </c>
      <c r="X1116">
        <v>37</v>
      </c>
      <c r="Y1116">
        <v>2.64</v>
      </c>
      <c r="Z1116">
        <v>4159</v>
      </c>
      <c r="AA1116">
        <v>4158.17</v>
      </c>
      <c r="AB1116">
        <v>99.98</v>
      </c>
      <c r="AC1116">
        <v>4245</v>
      </c>
      <c r="AD1116">
        <v>4241.18</v>
      </c>
      <c r="AE1116">
        <v>99.91</v>
      </c>
      <c r="AF1116">
        <v>22.49</v>
      </c>
      <c r="AG1116">
        <v>18.77778</v>
      </c>
      <c r="AH1116">
        <v>170.63</v>
      </c>
      <c r="AI1116">
        <v>83.5</v>
      </c>
      <c r="AJ1116" s="31">
        <f t="shared" ca="1" si="18"/>
        <v>2</v>
      </c>
      <c r="AK1116" s="32">
        <v>2.6371871903977873</v>
      </c>
      <c r="AL1116" s="33">
        <v>13.004600000000053</v>
      </c>
      <c r="AM1116" s="26">
        <v>0</v>
      </c>
      <c r="AN1116" s="26">
        <v>0</v>
      </c>
      <c r="AO1116" s="26">
        <v>1</v>
      </c>
      <c r="AP1116" s="26">
        <v>0</v>
      </c>
      <c r="AQ1116" s="26">
        <v>0</v>
      </c>
      <c r="AR1116">
        <v>1</v>
      </c>
      <c r="AS1116">
        <v>0</v>
      </c>
      <c r="AT1116">
        <v>3</v>
      </c>
      <c r="AU1116">
        <v>1</v>
      </c>
    </row>
    <row r="1117" spans="1:47" x14ac:dyDescent="0.25">
      <c r="A1117" s="61">
        <v>41914.791666666664</v>
      </c>
      <c r="B1117" t="s">
        <v>232</v>
      </c>
      <c r="C1117" t="s">
        <v>12</v>
      </c>
      <c r="D1117" t="s">
        <v>680</v>
      </c>
      <c r="E1117" t="s">
        <v>316</v>
      </c>
      <c r="F1117" t="s">
        <v>4862</v>
      </c>
      <c r="G1117">
        <v>3</v>
      </c>
      <c r="H1117">
        <v>51.33</v>
      </c>
      <c r="I1117">
        <v>20.329999999999998</v>
      </c>
      <c r="J1117">
        <v>13.18</v>
      </c>
      <c r="K1117">
        <v>1692</v>
      </c>
      <c r="L1117">
        <v>0</v>
      </c>
      <c r="M1117">
        <v>0</v>
      </c>
      <c r="N1117">
        <v>1692</v>
      </c>
      <c r="O1117">
        <v>5</v>
      </c>
      <c r="P1117">
        <v>0.3</v>
      </c>
      <c r="Q1117">
        <v>801</v>
      </c>
      <c r="R1117">
        <v>799</v>
      </c>
      <c r="S1117">
        <v>0</v>
      </c>
      <c r="T1117">
        <v>0</v>
      </c>
      <c r="U1117">
        <v>99.75</v>
      </c>
      <c r="V1117">
        <v>99.45</v>
      </c>
      <c r="W1117">
        <v>799</v>
      </c>
      <c r="X1117">
        <v>27</v>
      </c>
      <c r="Y1117">
        <v>3.14</v>
      </c>
      <c r="Z1117">
        <v>4643</v>
      </c>
      <c r="AA1117">
        <v>4637.8900000000003</v>
      </c>
      <c r="AB1117">
        <v>99.89</v>
      </c>
      <c r="AC1117">
        <v>4707</v>
      </c>
      <c r="AD1117">
        <v>4699.9399999999996</v>
      </c>
      <c r="AE1117">
        <v>99.85</v>
      </c>
      <c r="AF1117">
        <v>13.79</v>
      </c>
      <c r="AG1117">
        <v>11.061109999999999</v>
      </c>
      <c r="AH1117">
        <v>104.66</v>
      </c>
      <c r="AI1117">
        <v>80.19</v>
      </c>
      <c r="AJ1117" s="31">
        <f t="shared" ca="1" si="18"/>
        <v>2</v>
      </c>
      <c r="AK1117" s="32">
        <v>3.1357064049706778</v>
      </c>
      <c r="AL1117" s="33">
        <v>4.4054999999999778</v>
      </c>
      <c r="AM1117" s="26">
        <v>0</v>
      </c>
      <c r="AN1117" s="26">
        <v>0</v>
      </c>
      <c r="AO1117" s="26">
        <v>1</v>
      </c>
      <c r="AP1117" s="26">
        <v>3</v>
      </c>
      <c r="AQ1117" s="26">
        <v>0</v>
      </c>
      <c r="AR1117">
        <v>1</v>
      </c>
      <c r="AS1117">
        <v>0</v>
      </c>
      <c r="AT1117">
        <v>4</v>
      </c>
      <c r="AU1117">
        <v>1</v>
      </c>
    </row>
    <row r="1118" spans="1:47" x14ac:dyDescent="0.25">
      <c r="A1118" s="61">
        <v>41914.791666666664</v>
      </c>
      <c r="B1118" t="s">
        <v>232</v>
      </c>
      <c r="C1118" t="s">
        <v>12</v>
      </c>
      <c r="D1118" t="s">
        <v>467</v>
      </c>
      <c r="E1118" t="s">
        <v>316</v>
      </c>
      <c r="F1118" t="s">
        <v>497</v>
      </c>
      <c r="G1118">
        <v>3</v>
      </c>
      <c r="H1118">
        <v>39</v>
      </c>
      <c r="I1118">
        <v>16.97</v>
      </c>
      <c r="J1118">
        <v>10.66</v>
      </c>
      <c r="K1118">
        <v>2049</v>
      </c>
      <c r="L1118">
        <v>0</v>
      </c>
      <c r="M1118">
        <v>0</v>
      </c>
      <c r="N1118">
        <v>2049</v>
      </c>
      <c r="O1118">
        <v>4</v>
      </c>
      <c r="P1118">
        <v>0.2</v>
      </c>
      <c r="Q1118">
        <v>1020</v>
      </c>
      <c r="R1118">
        <v>979</v>
      </c>
      <c r="S1118">
        <v>39</v>
      </c>
      <c r="T1118">
        <v>3.8272819999999999</v>
      </c>
      <c r="U1118">
        <v>95.98</v>
      </c>
      <c r="V1118">
        <v>95.79</v>
      </c>
      <c r="W1118">
        <v>979</v>
      </c>
      <c r="X1118">
        <v>5</v>
      </c>
      <c r="Y1118">
        <v>0.4</v>
      </c>
      <c r="Z1118">
        <v>3357</v>
      </c>
      <c r="AA1118">
        <v>3357</v>
      </c>
      <c r="AB1118">
        <v>100</v>
      </c>
      <c r="AC1118">
        <v>4031</v>
      </c>
      <c r="AD1118">
        <v>4016.09</v>
      </c>
      <c r="AE1118">
        <v>99.63</v>
      </c>
      <c r="AF1118">
        <v>29.55</v>
      </c>
      <c r="AG1118">
        <v>27.822220000000002</v>
      </c>
      <c r="AH1118">
        <v>277.2</v>
      </c>
      <c r="AI1118">
        <v>94.15</v>
      </c>
      <c r="AJ1118" s="31">
        <f t="shared" ca="1" si="18"/>
        <v>2</v>
      </c>
      <c r="AK1118" s="32">
        <v>0.30523353417699878</v>
      </c>
      <c r="AL1118" s="33">
        <v>42.941999999999936</v>
      </c>
      <c r="AM1118" s="26">
        <v>0</v>
      </c>
      <c r="AN1118" s="26">
        <v>0</v>
      </c>
      <c r="AO1118" s="26">
        <v>1</v>
      </c>
      <c r="AP1118" s="26">
        <v>0</v>
      </c>
      <c r="AQ1118" s="26">
        <v>0</v>
      </c>
      <c r="AR1118">
        <v>0</v>
      </c>
      <c r="AS1118">
        <v>1</v>
      </c>
      <c r="AT1118">
        <v>0</v>
      </c>
      <c r="AU1118">
        <v>6</v>
      </c>
    </row>
    <row r="1119" spans="1:47" x14ac:dyDescent="0.25">
      <c r="A1119" s="61">
        <v>41914.791666666664</v>
      </c>
      <c r="B1119" t="s">
        <v>232</v>
      </c>
      <c r="C1119" t="s">
        <v>12</v>
      </c>
      <c r="D1119" t="s">
        <v>371</v>
      </c>
      <c r="E1119" t="s">
        <v>316</v>
      </c>
      <c r="F1119" t="s">
        <v>372</v>
      </c>
      <c r="G1119">
        <v>2</v>
      </c>
      <c r="H1119">
        <v>23</v>
      </c>
      <c r="I1119">
        <v>10.84</v>
      </c>
      <c r="J1119">
        <v>5.84</v>
      </c>
      <c r="K1119">
        <v>488</v>
      </c>
      <c r="L1119">
        <v>0</v>
      </c>
      <c r="M1119">
        <v>0</v>
      </c>
      <c r="N1119">
        <v>488</v>
      </c>
      <c r="O1119">
        <v>6</v>
      </c>
      <c r="P1119">
        <v>1.23</v>
      </c>
      <c r="Q1119">
        <v>217</v>
      </c>
      <c r="R1119">
        <v>210</v>
      </c>
      <c r="S1119">
        <v>0</v>
      </c>
      <c r="T1119">
        <v>0</v>
      </c>
      <c r="U1119">
        <v>96.77</v>
      </c>
      <c r="V1119">
        <v>95.58</v>
      </c>
      <c r="W1119">
        <v>210</v>
      </c>
      <c r="X1119">
        <v>12</v>
      </c>
      <c r="Y1119">
        <v>5.71</v>
      </c>
      <c r="Z1119">
        <v>72</v>
      </c>
      <c r="AA1119">
        <v>72</v>
      </c>
      <c r="AB1119">
        <v>100</v>
      </c>
      <c r="AC1119">
        <v>72</v>
      </c>
      <c r="AD1119">
        <v>72</v>
      </c>
      <c r="AE1119">
        <v>100</v>
      </c>
      <c r="AF1119">
        <v>3.71</v>
      </c>
      <c r="AG1119">
        <v>0.23333329999999999</v>
      </c>
      <c r="AH1119">
        <v>63.43</v>
      </c>
      <c r="AI1119">
        <v>6.3</v>
      </c>
      <c r="AJ1119" s="31">
        <f t="shared" ca="1" si="18"/>
        <v>2</v>
      </c>
      <c r="AK1119" s="32">
        <v>5.7142857142857144</v>
      </c>
      <c r="AL1119" s="33">
        <v>9.5914000000000037</v>
      </c>
      <c r="AM1119" s="26">
        <v>1</v>
      </c>
      <c r="AN1119" s="26">
        <v>0</v>
      </c>
      <c r="AO1119" s="26">
        <v>3</v>
      </c>
      <c r="AP1119" s="26">
        <v>1</v>
      </c>
      <c r="AQ1119" s="26">
        <v>0</v>
      </c>
      <c r="AR1119">
        <v>1</v>
      </c>
      <c r="AS1119">
        <v>1</v>
      </c>
      <c r="AT1119">
        <v>3</v>
      </c>
      <c r="AU1119">
        <v>4</v>
      </c>
    </row>
    <row r="1120" spans="1:47" x14ac:dyDescent="0.25">
      <c r="A1120" s="61">
        <v>41914.791666666664</v>
      </c>
      <c r="B1120" t="s">
        <v>232</v>
      </c>
      <c r="C1120" t="s">
        <v>12</v>
      </c>
      <c r="D1120" t="s">
        <v>371</v>
      </c>
      <c r="E1120" t="s">
        <v>316</v>
      </c>
      <c r="F1120" t="s">
        <v>469</v>
      </c>
      <c r="G1120">
        <v>3</v>
      </c>
      <c r="H1120">
        <v>39</v>
      </c>
      <c r="I1120">
        <v>16.7</v>
      </c>
      <c r="J1120">
        <v>10.66</v>
      </c>
      <c r="K1120">
        <v>999</v>
      </c>
      <c r="L1120">
        <v>0</v>
      </c>
      <c r="M1120">
        <v>0</v>
      </c>
      <c r="N1120">
        <v>999</v>
      </c>
      <c r="O1120">
        <v>13</v>
      </c>
      <c r="P1120">
        <v>1.3</v>
      </c>
      <c r="Q1120">
        <v>397</v>
      </c>
      <c r="R1120">
        <v>383</v>
      </c>
      <c r="S1120">
        <v>0</v>
      </c>
      <c r="T1120">
        <v>0</v>
      </c>
      <c r="U1120">
        <v>96.47</v>
      </c>
      <c r="V1120">
        <v>95.22</v>
      </c>
      <c r="W1120">
        <v>383</v>
      </c>
      <c r="X1120">
        <v>11</v>
      </c>
      <c r="Y1120">
        <v>3.13</v>
      </c>
      <c r="Z1120">
        <v>426</v>
      </c>
      <c r="AA1120">
        <v>426</v>
      </c>
      <c r="AB1120">
        <v>100</v>
      </c>
      <c r="AC1120">
        <v>396</v>
      </c>
      <c r="AD1120">
        <v>395.01</v>
      </c>
      <c r="AE1120">
        <v>99.75</v>
      </c>
      <c r="AF1120">
        <v>5.0599999999999996</v>
      </c>
      <c r="AG1120">
        <v>0.40555550000000001</v>
      </c>
      <c r="AH1120">
        <v>47.43</v>
      </c>
      <c r="AI1120">
        <v>8.02</v>
      </c>
      <c r="AJ1120" s="31">
        <f t="shared" ca="1" si="18"/>
        <v>2</v>
      </c>
      <c r="AK1120" s="32">
        <v>3.1249112241129513</v>
      </c>
      <c r="AL1120" s="33">
        <v>18.976600000000005</v>
      </c>
      <c r="AM1120" s="26">
        <v>0</v>
      </c>
      <c r="AN1120" s="26">
        <v>0</v>
      </c>
      <c r="AO1120" s="26">
        <v>2</v>
      </c>
      <c r="AP1120" s="26">
        <v>0</v>
      </c>
      <c r="AQ1120" s="26">
        <v>0</v>
      </c>
      <c r="AR1120">
        <v>1</v>
      </c>
      <c r="AS1120">
        <v>1</v>
      </c>
      <c r="AT1120">
        <v>2</v>
      </c>
      <c r="AU1120">
        <v>2</v>
      </c>
    </row>
    <row r="1121" spans="1:47" x14ac:dyDescent="0.25">
      <c r="A1121" s="61">
        <v>41914.791666666664</v>
      </c>
      <c r="B1121" t="s">
        <v>232</v>
      </c>
      <c r="C1121" t="s">
        <v>12</v>
      </c>
      <c r="D1121" t="s">
        <v>470</v>
      </c>
      <c r="E1121" t="s">
        <v>316</v>
      </c>
      <c r="F1121" t="s">
        <v>471</v>
      </c>
      <c r="G1121">
        <v>4</v>
      </c>
      <c r="H1121">
        <v>55</v>
      </c>
      <c r="I1121">
        <v>21.94</v>
      </c>
      <c r="J1121">
        <v>14.9</v>
      </c>
      <c r="K1121">
        <v>1724</v>
      </c>
      <c r="L1121">
        <v>0</v>
      </c>
      <c r="M1121">
        <v>0</v>
      </c>
      <c r="N1121">
        <v>1724</v>
      </c>
      <c r="O1121">
        <v>20</v>
      </c>
      <c r="P1121">
        <v>1.1599999999999999</v>
      </c>
      <c r="Q1121">
        <v>828</v>
      </c>
      <c r="R1121">
        <v>823</v>
      </c>
      <c r="S1121">
        <v>0</v>
      </c>
      <c r="T1121">
        <v>0</v>
      </c>
      <c r="U1121">
        <v>99.4</v>
      </c>
      <c r="V1121">
        <v>98.25</v>
      </c>
      <c r="W1121">
        <v>823</v>
      </c>
      <c r="X1121">
        <v>20</v>
      </c>
      <c r="Y1121">
        <v>2.36</v>
      </c>
      <c r="Z1121">
        <v>2205</v>
      </c>
      <c r="AA1121">
        <v>2203.9</v>
      </c>
      <c r="AB1121">
        <v>99.95</v>
      </c>
      <c r="AC1121">
        <v>2232</v>
      </c>
      <c r="AD1121">
        <v>2229.1</v>
      </c>
      <c r="AE1121">
        <v>99.87</v>
      </c>
      <c r="AF1121">
        <v>15.87</v>
      </c>
      <c r="AG1121">
        <v>8.9499999999999993</v>
      </c>
      <c r="AH1121">
        <v>106.52</v>
      </c>
      <c r="AI1121">
        <v>56.39</v>
      </c>
      <c r="AJ1121" s="31">
        <f t="shared" ca="1" si="18"/>
        <v>2</v>
      </c>
      <c r="AK1121" s="32">
        <v>2.3579344494223067</v>
      </c>
      <c r="AL1121" s="33">
        <v>14.49</v>
      </c>
      <c r="AM1121" s="26">
        <v>0</v>
      </c>
      <c r="AN1121" s="26">
        <v>0</v>
      </c>
      <c r="AO1121" s="26">
        <v>1</v>
      </c>
      <c r="AP1121" s="26">
        <v>0</v>
      </c>
      <c r="AQ1121" s="26">
        <v>0</v>
      </c>
      <c r="AR1121">
        <v>1</v>
      </c>
      <c r="AS1121">
        <v>0</v>
      </c>
      <c r="AT1121">
        <v>5</v>
      </c>
      <c r="AU1121">
        <v>3</v>
      </c>
    </row>
    <row r="1122" spans="1:47" x14ac:dyDescent="0.25">
      <c r="A1122" s="61">
        <v>41914.791666666664</v>
      </c>
      <c r="B1122" t="s">
        <v>232</v>
      </c>
      <c r="C1122" t="s">
        <v>12</v>
      </c>
      <c r="D1122" t="s">
        <v>993</v>
      </c>
      <c r="E1122" t="s">
        <v>316</v>
      </c>
      <c r="F1122" t="s">
        <v>1005</v>
      </c>
      <c r="G1122">
        <v>6</v>
      </c>
      <c r="H1122">
        <v>87</v>
      </c>
      <c r="I1122">
        <v>33.28</v>
      </c>
      <c r="J1122">
        <v>24.63</v>
      </c>
      <c r="K1122">
        <v>2380</v>
      </c>
      <c r="L1122">
        <v>0</v>
      </c>
      <c r="M1122">
        <v>0</v>
      </c>
      <c r="N1122">
        <v>2380</v>
      </c>
      <c r="O1122">
        <v>24</v>
      </c>
      <c r="P1122">
        <v>1.01</v>
      </c>
      <c r="Q1122">
        <v>947</v>
      </c>
      <c r="R1122">
        <v>937</v>
      </c>
      <c r="S1122">
        <v>0</v>
      </c>
      <c r="T1122">
        <v>0</v>
      </c>
      <c r="U1122">
        <v>98.94</v>
      </c>
      <c r="V1122">
        <v>97.94</v>
      </c>
      <c r="W1122">
        <v>937</v>
      </c>
      <c r="X1122">
        <v>20</v>
      </c>
      <c r="Y1122">
        <v>2.58</v>
      </c>
      <c r="Z1122">
        <v>2008</v>
      </c>
      <c r="AA1122">
        <v>1740.94</v>
      </c>
      <c r="AB1122">
        <v>86.7</v>
      </c>
      <c r="AC1122">
        <v>1586</v>
      </c>
      <c r="AD1122">
        <v>1578.07</v>
      </c>
      <c r="AE1122">
        <v>99.5</v>
      </c>
      <c r="AF1122">
        <v>11.79</v>
      </c>
      <c r="AG1122">
        <v>7.0666669999999998</v>
      </c>
      <c r="AH1122">
        <v>47.89</v>
      </c>
      <c r="AI1122">
        <v>59.92</v>
      </c>
      <c r="AJ1122" s="31">
        <f t="shared" ca="1" si="18"/>
        <v>2</v>
      </c>
      <c r="AK1122" s="32">
        <v>2.5835453993515314</v>
      </c>
      <c r="AL1122" s="33">
        <v>19.508200000000024</v>
      </c>
      <c r="AM1122" s="26">
        <v>0</v>
      </c>
      <c r="AN1122" s="26">
        <v>0</v>
      </c>
      <c r="AO1122" s="26">
        <v>2</v>
      </c>
      <c r="AP1122" s="26">
        <v>0</v>
      </c>
      <c r="AQ1122" s="26">
        <v>0</v>
      </c>
      <c r="AR1122">
        <v>1</v>
      </c>
      <c r="AS1122">
        <v>1</v>
      </c>
      <c r="AT1122">
        <v>3</v>
      </c>
      <c r="AU1122">
        <v>5</v>
      </c>
    </row>
    <row r="1123" spans="1:47" x14ac:dyDescent="0.25">
      <c r="A1123" s="61">
        <v>41914.791666666664</v>
      </c>
      <c r="B1123" t="s">
        <v>232</v>
      </c>
      <c r="C1123" t="s">
        <v>12</v>
      </c>
      <c r="D1123" t="s">
        <v>472</v>
      </c>
      <c r="E1123" t="s">
        <v>316</v>
      </c>
      <c r="F1123" t="s">
        <v>473</v>
      </c>
      <c r="G1123">
        <v>4</v>
      </c>
      <c r="H1123">
        <v>55</v>
      </c>
      <c r="I1123">
        <v>22.79</v>
      </c>
      <c r="J1123">
        <v>15.76</v>
      </c>
      <c r="K1123">
        <v>1722</v>
      </c>
      <c r="L1123">
        <v>0</v>
      </c>
      <c r="M1123">
        <v>0</v>
      </c>
      <c r="N1123">
        <v>1722</v>
      </c>
      <c r="O1123">
        <v>7</v>
      </c>
      <c r="P1123">
        <v>0.41</v>
      </c>
      <c r="Q1123">
        <v>820</v>
      </c>
      <c r="R1123">
        <v>807</v>
      </c>
      <c r="S1123">
        <v>0</v>
      </c>
      <c r="T1123">
        <v>0</v>
      </c>
      <c r="U1123">
        <v>98.41</v>
      </c>
      <c r="V1123">
        <v>98.01</v>
      </c>
      <c r="W1123">
        <v>807</v>
      </c>
      <c r="X1123">
        <v>21</v>
      </c>
      <c r="Y1123">
        <v>2.63</v>
      </c>
      <c r="Z1123">
        <v>903</v>
      </c>
      <c r="AA1123">
        <v>902.01</v>
      </c>
      <c r="AB1123">
        <v>99.89</v>
      </c>
      <c r="AC1123">
        <v>897</v>
      </c>
      <c r="AD1123">
        <v>891.98</v>
      </c>
      <c r="AE1123">
        <v>99.44</v>
      </c>
      <c r="AF1123">
        <v>13.43</v>
      </c>
      <c r="AG1123">
        <v>8.2777779999999996</v>
      </c>
      <c r="AH1123">
        <v>85.2</v>
      </c>
      <c r="AI1123">
        <v>61.65</v>
      </c>
      <c r="AJ1123" s="31">
        <f t="shared" ca="1" si="18"/>
        <v>2</v>
      </c>
      <c r="AK1123" s="32">
        <v>2.6349799866996246</v>
      </c>
      <c r="AL1123" s="33">
        <v>16.317999999999959</v>
      </c>
      <c r="AM1123" s="26">
        <v>0</v>
      </c>
      <c r="AN1123" s="26">
        <v>0</v>
      </c>
      <c r="AO1123" s="26">
        <v>1</v>
      </c>
      <c r="AP1123" s="26">
        <v>0</v>
      </c>
      <c r="AQ1123" s="26">
        <v>0</v>
      </c>
      <c r="AR1123">
        <v>1</v>
      </c>
      <c r="AS1123">
        <v>0</v>
      </c>
      <c r="AT1123">
        <v>5</v>
      </c>
      <c r="AU1123">
        <v>0</v>
      </c>
    </row>
    <row r="1124" spans="1:47" x14ac:dyDescent="0.25">
      <c r="A1124" s="61">
        <v>41914.791666666664</v>
      </c>
      <c r="B1124" t="s">
        <v>232</v>
      </c>
      <c r="C1124" t="s">
        <v>12</v>
      </c>
      <c r="D1124" t="s">
        <v>478</v>
      </c>
      <c r="E1124" t="s">
        <v>316</v>
      </c>
      <c r="F1124" t="s">
        <v>501</v>
      </c>
      <c r="G1124">
        <v>4</v>
      </c>
      <c r="H1124">
        <v>55</v>
      </c>
      <c r="I1124">
        <v>21.6</v>
      </c>
      <c r="J1124">
        <v>14.9</v>
      </c>
      <c r="K1124">
        <v>3134</v>
      </c>
      <c r="L1124">
        <v>0</v>
      </c>
      <c r="M1124">
        <v>0</v>
      </c>
      <c r="N1124">
        <v>3134</v>
      </c>
      <c r="O1124">
        <v>24</v>
      </c>
      <c r="P1124">
        <v>0.77</v>
      </c>
      <c r="Q1124">
        <v>1521</v>
      </c>
      <c r="R1124">
        <v>1499</v>
      </c>
      <c r="S1124">
        <v>5</v>
      </c>
      <c r="T1124">
        <v>0.32916390000000001</v>
      </c>
      <c r="U1124">
        <v>98.55</v>
      </c>
      <c r="V1124">
        <v>97.79</v>
      </c>
      <c r="W1124">
        <v>1499</v>
      </c>
      <c r="X1124">
        <v>26</v>
      </c>
      <c r="Y1124">
        <v>1.77</v>
      </c>
      <c r="Z1124">
        <v>1230</v>
      </c>
      <c r="AA1124">
        <v>1230</v>
      </c>
      <c r="AB1124">
        <v>100</v>
      </c>
      <c r="AC1124">
        <v>1205</v>
      </c>
      <c r="AD1124">
        <v>1202.95</v>
      </c>
      <c r="AE1124">
        <v>99.83</v>
      </c>
      <c r="AF1124">
        <v>17.64</v>
      </c>
      <c r="AG1124">
        <v>8.8166670000000007</v>
      </c>
      <c r="AH1124">
        <v>118.42</v>
      </c>
      <c r="AI1124">
        <v>49.97</v>
      </c>
      <c r="AJ1124" s="31">
        <f t="shared" ca="1" si="18"/>
        <v>2</v>
      </c>
      <c r="AK1124" s="32">
        <v>1.7663643466150347</v>
      </c>
      <c r="AL1124" s="33">
        <v>33.614099999999901</v>
      </c>
      <c r="AM1124" s="26">
        <v>0</v>
      </c>
      <c r="AN1124" s="26">
        <v>0</v>
      </c>
      <c r="AO1124" s="26">
        <v>1</v>
      </c>
      <c r="AP1124" s="26">
        <v>0</v>
      </c>
      <c r="AQ1124" s="26">
        <v>0</v>
      </c>
      <c r="AR1124">
        <v>0</v>
      </c>
      <c r="AS1124">
        <v>1</v>
      </c>
      <c r="AT1124">
        <v>2</v>
      </c>
      <c r="AU1124">
        <v>6</v>
      </c>
    </row>
    <row r="1125" spans="1:47" x14ac:dyDescent="0.25">
      <c r="A1125" s="61">
        <v>41914.791666666664</v>
      </c>
      <c r="B1125" t="s">
        <v>232</v>
      </c>
      <c r="C1125" t="s">
        <v>12</v>
      </c>
      <c r="D1125" t="s">
        <v>348</v>
      </c>
      <c r="E1125" t="s">
        <v>316</v>
      </c>
      <c r="F1125" t="s">
        <v>349</v>
      </c>
      <c r="G1125">
        <v>3</v>
      </c>
      <c r="H1125">
        <v>39</v>
      </c>
      <c r="I1125">
        <v>16.22</v>
      </c>
      <c r="J1125">
        <v>9.83</v>
      </c>
      <c r="K1125">
        <v>1931</v>
      </c>
      <c r="L1125">
        <v>0</v>
      </c>
      <c r="M1125">
        <v>0</v>
      </c>
      <c r="N1125">
        <v>1931</v>
      </c>
      <c r="O1125">
        <v>17</v>
      </c>
      <c r="P1125">
        <v>0.88</v>
      </c>
      <c r="Q1125">
        <v>732</v>
      </c>
      <c r="R1125">
        <v>720</v>
      </c>
      <c r="S1125">
        <v>4</v>
      </c>
      <c r="T1125">
        <v>0.54495910000000003</v>
      </c>
      <c r="U1125">
        <v>98.36</v>
      </c>
      <c r="V1125">
        <v>97.49</v>
      </c>
      <c r="W1125">
        <v>720</v>
      </c>
      <c r="X1125">
        <v>32</v>
      </c>
      <c r="Y1125">
        <v>4.08</v>
      </c>
      <c r="Z1125">
        <v>596</v>
      </c>
      <c r="AA1125">
        <v>594.99</v>
      </c>
      <c r="AB1125">
        <v>99.83</v>
      </c>
      <c r="AC1125">
        <v>659</v>
      </c>
      <c r="AD1125">
        <v>659</v>
      </c>
      <c r="AE1125">
        <v>100</v>
      </c>
      <c r="AF1125">
        <v>11.44</v>
      </c>
      <c r="AG1125">
        <v>5.6222219999999998</v>
      </c>
      <c r="AH1125">
        <v>116.39</v>
      </c>
      <c r="AI1125">
        <v>49.15</v>
      </c>
      <c r="AJ1125" s="31">
        <f t="shared" ca="1" si="18"/>
        <v>2</v>
      </c>
      <c r="AK1125" s="32">
        <v>4.0815805920842854</v>
      </c>
      <c r="AL1125" s="33">
        <v>18.37320000000004</v>
      </c>
      <c r="AM1125" s="26">
        <v>0</v>
      </c>
      <c r="AN1125" s="26">
        <v>0</v>
      </c>
      <c r="AO1125" s="26">
        <v>2</v>
      </c>
      <c r="AP1125" s="26">
        <v>3</v>
      </c>
      <c r="AQ1125" s="26">
        <v>1</v>
      </c>
      <c r="AR1125">
        <v>1</v>
      </c>
      <c r="AS1125">
        <v>1</v>
      </c>
      <c r="AT1125">
        <v>7</v>
      </c>
      <c r="AU1125">
        <v>5</v>
      </c>
    </row>
    <row r="1126" spans="1:47" x14ac:dyDescent="0.25">
      <c r="A1126" s="61">
        <v>41914.791666666664</v>
      </c>
      <c r="B1126" t="s">
        <v>232</v>
      </c>
      <c r="C1126" t="s">
        <v>12</v>
      </c>
      <c r="D1126" t="s">
        <v>479</v>
      </c>
      <c r="E1126" t="s">
        <v>316</v>
      </c>
      <c r="F1126" t="s">
        <v>1380</v>
      </c>
      <c r="G1126">
        <v>2</v>
      </c>
      <c r="H1126">
        <v>23</v>
      </c>
      <c r="I1126">
        <v>10.94</v>
      </c>
      <c r="J1126">
        <v>5.84</v>
      </c>
      <c r="K1126">
        <v>527</v>
      </c>
      <c r="L1126">
        <v>0</v>
      </c>
      <c r="M1126">
        <v>0</v>
      </c>
      <c r="N1126">
        <v>527</v>
      </c>
      <c r="O1126">
        <v>2</v>
      </c>
      <c r="P1126">
        <v>0.38</v>
      </c>
      <c r="Q1126">
        <v>260</v>
      </c>
      <c r="R1126">
        <v>260</v>
      </c>
      <c r="S1126">
        <v>0</v>
      </c>
      <c r="T1126">
        <v>0</v>
      </c>
      <c r="U1126">
        <v>100</v>
      </c>
      <c r="V1126">
        <v>99.62</v>
      </c>
      <c r="W1126">
        <v>260</v>
      </c>
      <c r="X1126">
        <v>6</v>
      </c>
      <c r="Y1126">
        <v>2.38</v>
      </c>
      <c r="Z1126">
        <v>269</v>
      </c>
      <c r="AA1126">
        <v>267.01</v>
      </c>
      <c r="AB1126">
        <v>99.26</v>
      </c>
      <c r="AC1126">
        <v>260</v>
      </c>
      <c r="AD1126">
        <v>259.01</v>
      </c>
      <c r="AE1126">
        <v>99.62</v>
      </c>
      <c r="AF1126">
        <v>4.6500000000000004</v>
      </c>
      <c r="AG1126">
        <v>1.894444</v>
      </c>
      <c r="AH1126">
        <v>79.599999999999994</v>
      </c>
      <c r="AI1126">
        <v>40.74</v>
      </c>
      <c r="AJ1126" s="31">
        <f t="shared" ca="1" si="18"/>
        <v>2</v>
      </c>
      <c r="AK1126" s="32">
        <v>2.3809523809523809</v>
      </c>
      <c r="AL1126" s="33">
        <v>0.98799999999998822</v>
      </c>
      <c r="AM1126" s="26">
        <v>0</v>
      </c>
      <c r="AN1126" s="26">
        <v>0</v>
      </c>
      <c r="AO1126" s="26">
        <v>1</v>
      </c>
      <c r="AP1126" s="26">
        <v>0</v>
      </c>
      <c r="AQ1126" s="26">
        <v>0</v>
      </c>
      <c r="AR1126">
        <v>1</v>
      </c>
      <c r="AS1126">
        <v>0</v>
      </c>
      <c r="AT1126">
        <v>2</v>
      </c>
      <c r="AU1126">
        <v>0</v>
      </c>
    </row>
    <row r="1127" spans="1:47" x14ac:dyDescent="0.25">
      <c r="A1127" s="61">
        <v>41914.791666666664</v>
      </c>
      <c r="B1127" t="s">
        <v>232</v>
      </c>
      <c r="C1127" t="s">
        <v>12</v>
      </c>
      <c r="D1127" t="s">
        <v>5021</v>
      </c>
      <c r="E1127" t="s">
        <v>316</v>
      </c>
      <c r="F1127" t="s">
        <v>5023</v>
      </c>
      <c r="G1127">
        <v>2</v>
      </c>
      <c r="H1127">
        <v>23</v>
      </c>
      <c r="I1127">
        <v>10.69</v>
      </c>
      <c r="J1127">
        <v>5.84</v>
      </c>
      <c r="K1127">
        <v>590</v>
      </c>
      <c r="L1127">
        <v>0</v>
      </c>
      <c r="M1127">
        <v>0</v>
      </c>
      <c r="N1127">
        <v>590</v>
      </c>
      <c r="O1127">
        <v>11</v>
      </c>
      <c r="P1127">
        <v>1.86</v>
      </c>
      <c r="Q1127">
        <v>274</v>
      </c>
      <c r="R1127">
        <v>271</v>
      </c>
      <c r="S1127">
        <v>0</v>
      </c>
      <c r="T1127">
        <v>0</v>
      </c>
      <c r="U1127">
        <v>98.91</v>
      </c>
      <c r="V1127">
        <v>97.07</v>
      </c>
      <c r="W1127">
        <v>271</v>
      </c>
      <c r="X1127">
        <v>2</v>
      </c>
      <c r="Y1127">
        <v>0.39</v>
      </c>
      <c r="Z1127">
        <v>2197</v>
      </c>
      <c r="AA1127">
        <v>2195.9</v>
      </c>
      <c r="AB1127">
        <v>99.95</v>
      </c>
      <c r="AC1127">
        <v>2452</v>
      </c>
      <c r="AD1127">
        <v>2436.06</v>
      </c>
      <c r="AE1127">
        <v>99.35</v>
      </c>
      <c r="AF1127">
        <v>6.66</v>
      </c>
      <c r="AG1127">
        <v>5.4388889999999996</v>
      </c>
      <c r="AH1127">
        <v>114.02</v>
      </c>
      <c r="AI1127">
        <v>81.650000000000006</v>
      </c>
      <c r="AJ1127" s="31">
        <f t="shared" ca="1" si="18"/>
        <v>2</v>
      </c>
      <c r="AK1127" s="32">
        <v>0.39126692229438931</v>
      </c>
      <c r="AL1127" s="33">
        <v>8.0282000000000195</v>
      </c>
      <c r="AM1127" s="26">
        <v>0</v>
      </c>
      <c r="AN1127" s="26">
        <v>0</v>
      </c>
      <c r="AO1127" s="26">
        <v>1</v>
      </c>
      <c r="AP1127" s="26">
        <v>0</v>
      </c>
      <c r="AQ1127" s="26">
        <v>0</v>
      </c>
      <c r="AR1127">
        <v>0</v>
      </c>
      <c r="AS1127">
        <v>1</v>
      </c>
      <c r="AT1127">
        <v>0</v>
      </c>
      <c r="AU1127">
        <v>1</v>
      </c>
    </row>
    <row r="1128" spans="1:47" x14ac:dyDescent="0.25">
      <c r="A1128" s="61">
        <v>41914.791666666664</v>
      </c>
      <c r="B1128" t="s">
        <v>232</v>
      </c>
      <c r="C1128" t="s">
        <v>12</v>
      </c>
      <c r="D1128" t="s">
        <v>1000</v>
      </c>
      <c r="E1128" t="s">
        <v>316</v>
      </c>
      <c r="F1128" t="s">
        <v>1006</v>
      </c>
      <c r="G1128">
        <v>2</v>
      </c>
      <c r="H1128">
        <v>23</v>
      </c>
      <c r="I1128">
        <v>8.6199999999999992</v>
      </c>
      <c r="J1128">
        <v>4.34</v>
      </c>
      <c r="K1128">
        <v>1517</v>
      </c>
      <c r="L1128">
        <v>0</v>
      </c>
      <c r="M1128">
        <v>0</v>
      </c>
      <c r="N1128">
        <v>1517</v>
      </c>
      <c r="O1128">
        <v>14</v>
      </c>
      <c r="P1128">
        <v>0.92</v>
      </c>
      <c r="Q1128">
        <v>203</v>
      </c>
      <c r="R1128">
        <v>203</v>
      </c>
      <c r="S1128">
        <v>0</v>
      </c>
      <c r="T1128">
        <v>0</v>
      </c>
      <c r="U1128">
        <v>100</v>
      </c>
      <c r="V1128">
        <v>99.08</v>
      </c>
      <c r="W1128">
        <v>203</v>
      </c>
      <c r="X1128">
        <v>6</v>
      </c>
      <c r="Y1128">
        <v>2.11</v>
      </c>
      <c r="Z1128">
        <v>761</v>
      </c>
      <c r="AA1128">
        <v>740.99</v>
      </c>
      <c r="AB1128">
        <v>97.37</v>
      </c>
      <c r="AC1128">
        <v>847</v>
      </c>
      <c r="AD1128">
        <v>822.01</v>
      </c>
      <c r="AE1128">
        <v>97.05</v>
      </c>
      <c r="AF1128">
        <v>4.12</v>
      </c>
      <c r="AG1128">
        <v>2.588889</v>
      </c>
      <c r="AH1128">
        <v>94.87</v>
      </c>
      <c r="AI1128">
        <v>62.8</v>
      </c>
      <c r="AJ1128" s="31">
        <f t="shared" ca="1" si="18"/>
        <v>2</v>
      </c>
      <c r="AK1128" s="32">
        <v>2.1125272868107881</v>
      </c>
      <c r="AL1128" s="33">
        <v>1.8676000000000033</v>
      </c>
      <c r="AM1128" s="26">
        <v>0</v>
      </c>
      <c r="AN1128" s="26">
        <v>0</v>
      </c>
      <c r="AO1128" s="26">
        <v>1</v>
      </c>
      <c r="AP1128" s="26">
        <v>0</v>
      </c>
      <c r="AQ1128" s="26">
        <v>0</v>
      </c>
      <c r="AR1128">
        <v>1</v>
      </c>
      <c r="AS1128">
        <v>0</v>
      </c>
      <c r="AT1128">
        <v>2</v>
      </c>
      <c r="AU1128">
        <v>1</v>
      </c>
    </row>
    <row r="1129" spans="1:47" x14ac:dyDescent="0.25">
      <c r="A1129" s="61">
        <v>41914.791666666664</v>
      </c>
      <c r="B1129" t="s">
        <v>232</v>
      </c>
      <c r="C1129" t="s">
        <v>12</v>
      </c>
      <c r="D1129" t="s">
        <v>483</v>
      </c>
      <c r="E1129" t="s">
        <v>316</v>
      </c>
      <c r="F1129" t="s">
        <v>484</v>
      </c>
      <c r="G1129">
        <v>2</v>
      </c>
      <c r="H1129">
        <v>23</v>
      </c>
      <c r="I1129">
        <v>10.68</v>
      </c>
      <c r="J1129">
        <v>5.84</v>
      </c>
      <c r="K1129">
        <v>586</v>
      </c>
      <c r="L1129">
        <v>0</v>
      </c>
      <c r="M1129">
        <v>0</v>
      </c>
      <c r="N1129">
        <v>586</v>
      </c>
      <c r="O1129">
        <v>2</v>
      </c>
      <c r="P1129">
        <v>0.34</v>
      </c>
      <c r="Q1129">
        <v>281</v>
      </c>
      <c r="R1129">
        <v>275</v>
      </c>
      <c r="S1129">
        <v>0</v>
      </c>
      <c r="T1129">
        <v>0</v>
      </c>
      <c r="U1129">
        <v>97.86</v>
      </c>
      <c r="V1129">
        <v>97.53</v>
      </c>
      <c r="W1129">
        <v>275</v>
      </c>
      <c r="X1129">
        <v>7</v>
      </c>
      <c r="Y1129">
        <v>2.42</v>
      </c>
      <c r="Z1129">
        <v>1071</v>
      </c>
      <c r="AA1129">
        <v>1065</v>
      </c>
      <c r="AB1129">
        <v>99.44</v>
      </c>
      <c r="AC1129">
        <v>1092</v>
      </c>
      <c r="AD1129">
        <v>1079.01</v>
      </c>
      <c r="AE1129">
        <v>98.81</v>
      </c>
      <c r="AF1129">
        <v>4.6100000000000003</v>
      </c>
      <c r="AG1129">
        <v>1.855556</v>
      </c>
      <c r="AH1129">
        <v>78.84</v>
      </c>
      <c r="AI1129">
        <v>40.29</v>
      </c>
      <c r="AJ1129" s="31">
        <f t="shared" ca="1" si="18"/>
        <v>2</v>
      </c>
      <c r="AK1129" s="32">
        <v>2.4220615203626172</v>
      </c>
      <c r="AL1129" s="33">
        <v>6.940699999999997</v>
      </c>
      <c r="AM1129" s="26">
        <v>0</v>
      </c>
      <c r="AN1129" s="26">
        <v>0</v>
      </c>
      <c r="AO1129" s="26">
        <v>2</v>
      </c>
      <c r="AP1129" s="26">
        <v>1</v>
      </c>
      <c r="AQ1129" s="26">
        <v>0</v>
      </c>
      <c r="AR1129">
        <v>1</v>
      </c>
      <c r="AS1129">
        <v>1</v>
      </c>
      <c r="AT1129">
        <v>3</v>
      </c>
      <c r="AU1129">
        <v>3</v>
      </c>
    </row>
    <row r="1130" spans="1:47" x14ac:dyDescent="0.25">
      <c r="A1130" s="61">
        <v>41914.791666666664</v>
      </c>
      <c r="B1130" t="s">
        <v>232</v>
      </c>
      <c r="C1130" t="s">
        <v>20</v>
      </c>
      <c r="D1130" t="s">
        <v>5074</v>
      </c>
      <c r="E1130" t="s">
        <v>316</v>
      </c>
      <c r="F1130" t="s">
        <v>5076</v>
      </c>
      <c r="G1130">
        <v>2</v>
      </c>
      <c r="H1130">
        <v>23</v>
      </c>
      <c r="I1130">
        <v>8.82</v>
      </c>
      <c r="J1130">
        <v>4.34</v>
      </c>
      <c r="K1130">
        <v>2148</v>
      </c>
      <c r="L1130">
        <v>0</v>
      </c>
      <c r="M1130">
        <v>0</v>
      </c>
      <c r="N1130">
        <v>2148</v>
      </c>
      <c r="O1130">
        <v>11</v>
      </c>
      <c r="P1130">
        <v>0.51</v>
      </c>
      <c r="Q1130">
        <v>258</v>
      </c>
      <c r="R1130">
        <v>257</v>
      </c>
      <c r="S1130">
        <v>0</v>
      </c>
      <c r="T1130">
        <v>0</v>
      </c>
      <c r="U1130">
        <v>99.61</v>
      </c>
      <c r="V1130">
        <v>99.1</v>
      </c>
      <c r="W1130">
        <v>257</v>
      </c>
      <c r="X1130">
        <v>11</v>
      </c>
      <c r="Y1130">
        <v>3.87</v>
      </c>
      <c r="Z1130">
        <v>1263</v>
      </c>
      <c r="AA1130">
        <v>1256.94</v>
      </c>
      <c r="AB1130">
        <v>99.52</v>
      </c>
      <c r="AC1130">
        <v>1316</v>
      </c>
      <c r="AD1130">
        <v>1284.02</v>
      </c>
      <c r="AE1130">
        <v>97.57</v>
      </c>
      <c r="AF1130">
        <v>5.39</v>
      </c>
      <c r="AG1130">
        <v>5.0444449999999996</v>
      </c>
      <c r="AH1130">
        <v>124.15</v>
      </c>
      <c r="AI1130">
        <v>93.51</v>
      </c>
      <c r="AJ1130" s="31">
        <f t="shared" ca="1" si="18"/>
        <v>2</v>
      </c>
      <c r="AK1130" s="32">
        <v>3.8721486905097162</v>
      </c>
      <c r="AL1130" s="33">
        <v>2.3220000000000147</v>
      </c>
      <c r="AM1130" s="26">
        <v>0</v>
      </c>
      <c r="AN1130" s="26">
        <v>0</v>
      </c>
      <c r="AO1130" s="26">
        <v>1</v>
      </c>
      <c r="AP1130" s="26">
        <v>0</v>
      </c>
      <c r="AQ1130" s="26">
        <v>0</v>
      </c>
      <c r="AR1130">
        <v>1</v>
      </c>
      <c r="AS1130">
        <v>0</v>
      </c>
      <c r="AT1130">
        <v>2</v>
      </c>
      <c r="AU1130">
        <v>0</v>
      </c>
    </row>
    <row r="1131" spans="1:47" x14ac:dyDescent="0.25">
      <c r="A1131" s="61">
        <v>41914.791666666664</v>
      </c>
      <c r="B1131" t="s">
        <v>232</v>
      </c>
      <c r="C1131" t="s">
        <v>20</v>
      </c>
      <c r="D1131" t="s">
        <v>5222</v>
      </c>
      <c r="E1131" t="s">
        <v>316</v>
      </c>
      <c r="F1131" t="s">
        <v>5225</v>
      </c>
      <c r="G1131">
        <v>2</v>
      </c>
      <c r="H1131">
        <v>23</v>
      </c>
      <c r="I1131">
        <v>8.1999999999999993</v>
      </c>
      <c r="J1131">
        <v>3.63</v>
      </c>
      <c r="K1131">
        <v>448</v>
      </c>
      <c r="L1131">
        <v>0</v>
      </c>
      <c r="M1131">
        <v>0</v>
      </c>
      <c r="N1131">
        <v>448</v>
      </c>
      <c r="O1131">
        <v>18</v>
      </c>
      <c r="P1131">
        <v>4.0199999999999996</v>
      </c>
      <c r="Q1131">
        <v>146</v>
      </c>
      <c r="R1131">
        <v>139</v>
      </c>
      <c r="S1131">
        <v>0</v>
      </c>
      <c r="T1131">
        <v>0</v>
      </c>
      <c r="U1131">
        <v>95.21</v>
      </c>
      <c r="V1131">
        <v>91.38</v>
      </c>
      <c r="W1131">
        <v>139</v>
      </c>
      <c r="X1131">
        <v>1</v>
      </c>
      <c r="Y1131">
        <v>0.79</v>
      </c>
      <c r="Z1131">
        <v>117</v>
      </c>
      <c r="AA1131">
        <v>95</v>
      </c>
      <c r="AB1131">
        <v>81.2</v>
      </c>
      <c r="AC1131">
        <v>83</v>
      </c>
      <c r="AD1131">
        <v>83</v>
      </c>
      <c r="AE1131">
        <v>100</v>
      </c>
      <c r="AF1131">
        <v>1.43</v>
      </c>
      <c r="AG1131">
        <v>0</v>
      </c>
      <c r="AH1131">
        <v>39.369999999999997</v>
      </c>
      <c r="AI1131">
        <v>0</v>
      </c>
      <c r="AJ1131" s="31">
        <f t="shared" ca="1" si="18"/>
        <v>2</v>
      </c>
      <c r="AK1131" s="32">
        <v>0.78740157480314954</v>
      </c>
      <c r="AL1131" s="33">
        <v>12.585200000000007</v>
      </c>
      <c r="AM1131" s="26">
        <v>0</v>
      </c>
      <c r="AN1131" s="26">
        <v>1</v>
      </c>
      <c r="AO1131" s="26">
        <v>2</v>
      </c>
      <c r="AP1131" s="26">
        <v>0</v>
      </c>
      <c r="AQ1131" s="26">
        <v>1</v>
      </c>
      <c r="AR1131">
        <v>0</v>
      </c>
      <c r="AS1131">
        <v>1</v>
      </c>
      <c r="AT1131">
        <v>0</v>
      </c>
      <c r="AU1131">
        <v>1</v>
      </c>
    </row>
    <row r="1132" spans="1:47" x14ac:dyDescent="0.25">
      <c r="A1132" s="61">
        <v>41914.791666666664</v>
      </c>
      <c r="B1132" t="s">
        <v>232</v>
      </c>
      <c r="C1132" t="s">
        <v>14</v>
      </c>
      <c r="D1132" t="s">
        <v>5384</v>
      </c>
      <c r="E1132" t="s">
        <v>316</v>
      </c>
      <c r="F1132" t="s">
        <v>5386</v>
      </c>
      <c r="G1132">
        <v>2</v>
      </c>
      <c r="H1132">
        <v>23</v>
      </c>
      <c r="I1132">
        <v>8.98</v>
      </c>
      <c r="J1132">
        <v>4.34</v>
      </c>
      <c r="K1132">
        <v>1232</v>
      </c>
      <c r="L1132">
        <v>0</v>
      </c>
      <c r="M1132">
        <v>0</v>
      </c>
      <c r="N1132">
        <v>1232</v>
      </c>
      <c r="O1132">
        <v>7</v>
      </c>
      <c r="P1132">
        <v>0.56999999999999995</v>
      </c>
      <c r="Q1132">
        <v>154</v>
      </c>
      <c r="R1132">
        <v>148</v>
      </c>
      <c r="S1132">
        <v>0</v>
      </c>
      <c r="T1132">
        <v>0</v>
      </c>
      <c r="U1132">
        <v>96.1</v>
      </c>
      <c r="V1132">
        <v>95.55</v>
      </c>
      <c r="W1132">
        <v>148</v>
      </c>
      <c r="X1132">
        <v>7</v>
      </c>
      <c r="Y1132">
        <v>4.5199999999999996</v>
      </c>
      <c r="Z1132">
        <v>222</v>
      </c>
      <c r="AA1132">
        <v>207.99</v>
      </c>
      <c r="AB1132">
        <v>93.69</v>
      </c>
      <c r="AC1132">
        <v>225</v>
      </c>
      <c r="AD1132">
        <v>215.01</v>
      </c>
      <c r="AE1132">
        <v>95.56</v>
      </c>
      <c r="AF1132">
        <v>3.53</v>
      </c>
      <c r="AG1132">
        <v>3.0277780000000001</v>
      </c>
      <c r="AH1132">
        <v>81.19</v>
      </c>
      <c r="AI1132">
        <v>85.83</v>
      </c>
      <c r="AJ1132" s="31">
        <f t="shared" ca="1" si="18"/>
        <v>2</v>
      </c>
      <c r="AK1132" s="32">
        <v>4.5155463811121148</v>
      </c>
      <c r="AL1132" s="33">
        <v>6.8530000000000042</v>
      </c>
      <c r="AM1132" s="26">
        <v>0</v>
      </c>
      <c r="AN1132" s="26">
        <v>0</v>
      </c>
      <c r="AO1132" s="26">
        <v>2</v>
      </c>
      <c r="AP1132" s="26">
        <v>0</v>
      </c>
      <c r="AQ1132" s="26">
        <v>0</v>
      </c>
      <c r="AR1132">
        <v>1</v>
      </c>
      <c r="AS1132">
        <v>1</v>
      </c>
      <c r="AT1132">
        <v>1</v>
      </c>
      <c r="AU1132">
        <v>1</v>
      </c>
    </row>
    <row r="1133" spans="1:47" x14ac:dyDescent="0.25">
      <c r="A1133" s="61">
        <v>41914.791666666664</v>
      </c>
      <c r="B1133" t="s">
        <v>232</v>
      </c>
      <c r="C1133" t="s">
        <v>14</v>
      </c>
      <c r="D1133" t="s">
        <v>1385</v>
      </c>
      <c r="E1133" t="s">
        <v>316</v>
      </c>
      <c r="F1133" t="s">
        <v>5477</v>
      </c>
      <c r="G1133">
        <v>4</v>
      </c>
      <c r="H1133">
        <v>55</v>
      </c>
      <c r="I1133">
        <v>20.13</v>
      </c>
      <c r="J1133">
        <v>13.18</v>
      </c>
      <c r="K1133">
        <v>1526</v>
      </c>
      <c r="L1133">
        <v>0</v>
      </c>
      <c r="M1133">
        <v>0</v>
      </c>
      <c r="N1133">
        <v>1526</v>
      </c>
      <c r="O1133">
        <v>12</v>
      </c>
      <c r="P1133">
        <v>0.79</v>
      </c>
      <c r="Q1133">
        <v>256</v>
      </c>
      <c r="R1133">
        <v>252</v>
      </c>
      <c r="S1133">
        <v>0</v>
      </c>
      <c r="T1133">
        <v>0</v>
      </c>
      <c r="U1133">
        <v>98.44</v>
      </c>
      <c r="V1133">
        <v>97.66</v>
      </c>
      <c r="W1133">
        <v>252</v>
      </c>
      <c r="X1133">
        <v>1</v>
      </c>
      <c r="Y1133">
        <v>0.45</v>
      </c>
      <c r="Z1133">
        <v>357</v>
      </c>
      <c r="AA1133">
        <v>347</v>
      </c>
      <c r="AB1133">
        <v>97.2</v>
      </c>
      <c r="AC1133">
        <v>322</v>
      </c>
      <c r="AD1133">
        <v>319.01</v>
      </c>
      <c r="AE1133">
        <v>99.07</v>
      </c>
      <c r="AF1133">
        <v>3.95</v>
      </c>
      <c r="AG1133">
        <v>0.23333329999999999</v>
      </c>
      <c r="AH1133">
        <v>29.97</v>
      </c>
      <c r="AI1133">
        <v>5.91</v>
      </c>
      <c r="AJ1133" s="31">
        <f t="shared" ca="1" si="18"/>
        <v>2</v>
      </c>
      <c r="AK1133" s="32">
        <v>0.44640864247131828</v>
      </c>
      <c r="AL1133" s="33">
        <v>5.9904000000000091</v>
      </c>
      <c r="AM1133" s="26">
        <v>0</v>
      </c>
      <c r="AN1133" s="26">
        <v>0</v>
      </c>
      <c r="AO1133" s="26">
        <v>1</v>
      </c>
      <c r="AP1133" s="26">
        <v>0</v>
      </c>
      <c r="AQ1133" s="26">
        <v>0</v>
      </c>
      <c r="AR1133">
        <v>0</v>
      </c>
      <c r="AS1133">
        <v>1</v>
      </c>
      <c r="AT1133">
        <v>1</v>
      </c>
      <c r="AU1133">
        <v>1</v>
      </c>
    </row>
    <row r="1134" spans="1:47" x14ac:dyDescent="0.25">
      <c r="A1134" s="61">
        <v>41914.791666666664</v>
      </c>
      <c r="B1134" t="s">
        <v>232</v>
      </c>
      <c r="C1134" t="s">
        <v>14</v>
      </c>
      <c r="D1134" t="s">
        <v>1073</v>
      </c>
      <c r="E1134" t="s">
        <v>316</v>
      </c>
      <c r="F1134" t="s">
        <v>1320</v>
      </c>
      <c r="G1134">
        <v>2</v>
      </c>
      <c r="H1134">
        <v>23</v>
      </c>
      <c r="I1134">
        <v>10.35</v>
      </c>
      <c r="J1134">
        <v>5.08</v>
      </c>
      <c r="K1134">
        <v>487</v>
      </c>
      <c r="L1134">
        <v>0</v>
      </c>
      <c r="M1134">
        <v>0</v>
      </c>
      <c r="N1134">
        <v>487</v>
      </c>
      <c r="O1134">
        <v>4</v>
      </c>
      <c r="P1134">
        <v>0.82</v>
      </c>
      <c r="Q1134">
        <v>140</v>
      </c>
      <c r="R1134">
        <v>136</v>
      </c>
      <c r="S1134">
        <v>0</v>
      </c>
      <c r="T1134">
        <v>0</v>
      </c>
      <c r="U1134">
        <v>97.14</v>
      </c>
      <c r="V1134">
        <v>96.34</v>
      </c>
      <c r="W1134">
        <v>136</v>
      </c>
      <c r="X1134">
        <v>0</v>
      </c>
      <c r="Y1134">
        <v>0</v>
      </c>
      <c r="Z1134">
        <v>122</v>
      </c>
      <c r="AA1134">
        <v>117</v>
      </c>
      <c r="AB1134">
        <v>95.9</v>
      </c>
      <c r="AC1134">
        <v>140</v>
      </c>
      <c r="AD1134">
        <v>112.99</v>
      </c>
      <c r="AE1134">
        <v>80.709999999999994</v>
      </c>
      <c r="AF1134">
        <v>1.68</v>
      </c>
      <c r="AG1134">
        <v>6.1111110000000003E-2</v>
      </c>
      <c r="AH1134">
        <v>33.11</v>
      </c>
      <c r="AI1134">
        <v>3.63</v>
      </c>
      <c r="AJ1134" s="31">
        <f t="shared" ca="1" si="18"/>
        <v>2</v>
      </c>
      <c r="AK1134" s="32">
        <v>0</v>
      </c>
      <c r="AL1134" s="33">
        <v>5.1239999999999952</v>
      </c>
      <c r="AM1134" s="26">
        <v>0</v>
      </c>
      <c r="AN1134" s="26">
        <v>0</v>
      </c>
      <c r="AO1134" s="26">
        <v>1</v>
      </c>
      <c r="AP1134" s="26">
        <v>0</v>
      </c>
      <c r="AQ1134" s="26">
        <v>0</v>
      </c>
      <c r="AR1134">
        <v>0</v>
      </c>
      <c r="AS1134">
        <v>1</v>
      </c>
      <c r="AT1134">
        <v>0</v>
      </c>
      <c r="AU1134">
        <v>1</v>
      </c>
    </row>
    <row r="1135" spans="1:47" x14ac:dyDescent="0.25">
      <c r="A1135" s="61">
        <v>41914.791666666664</v>
      </c>
      <c r="B1135" t="s">
        <v>232</v>
      </c>
      <c r="C1135" t="s">
        <v>14</v>
      </c>
      <c r="D1135" t="s">
        <v>1387</v>
      </c>
      <c r="E1135" t="s">
        <v>316</v>
      </c>
      <c r="F1135" t="s">
        <v>1388</v>
      </c>
      <c r="G1135">
        <v>2</v>
      </c>
      <c r="H1135">
        <v>23</v>
      </c>
      <c r="I1135">
        <v>8.83</v>
      </c>
      <c r="J1135">
        <v>4.34</v>
      </c>
      <c r="K1135">
        <v>2007</v>
      </c>
      <c r="L1135">
        <v>0</v>
      </c>
      <c r="M1135">
        <v>0</v>
      </c>
      <c r="N1135">
        <v>2007</v>
      </c>
      <c r="O1135">
        <v>3</v>
      </c>
      <c r="P1135">
        <v>0.15</v>
      </c>
      <c r="Q1135">
        <v>252</v>
      </c>
      <c r="R1135">
        <v>251</v>
      </c>
      <c r="S1135">
        <v>0</v>
      </c>
      <c r="T1135">
        <v>0</v>
      </c>
      <c r="U1135">
        <v>99.6</v>
      </c>
      <c r="V1135">
        <v>99.45</v>
      </c>
      <c r="W1135">
        <v>251</v>
      </c>
      <c r="X1135">
        <v>7</v>
      </c>
      <c r="Y1135">
        <v>3.17</v>
      </c>
      <c r="Z1135">
        <v>1303</v>
      </c>
      <c r="AA1135">
        <v>1297.01</v>
      </c>
      <c r="AB1135">
        <v>99.54</v>
      </c>
      <c r="AC1135">
        <v>1296</v>
      </c>
      <c r="AD1135">
        <v>1266.97</v>
      </c>
      <c r="AE1135">
        <v>97.76</v>
      </c>
      <c r="AF1135">
        <v>4.1100000000000003</v>
      </c>
      <c r="AG1135">
        <v>3.822222</v>
      </c>
      <c r="AH1135">
        <v>94.49</v>
      </c>
      <c r="AI1135">
        <v>93.1</v>
      </c>
      <c r="AJ1135" s="31">
        <f t="shared" ca="1" si="18"/>
        <v>2</v>
      </c>
      <c r="AK1135" s="32">
        <v>3.1679942070963065</v>
      </c>
      <c r="AL1135" s="33">
        <v>1.3859999999999928</v>
      </c>
      <c r="AM1135" s="26">
        <v>0</v>
      </c>
      <c r="AN1135" s="26">
        <v>0</v>
      </c>
      <c r="AO1135" s="26">
        <v>1</v>
      </c>
      <c r="AP1135" s="26">
        <v>0</v>
      </c>
      <c r="AQ1135" s="26">
        <v>0</v>
      </c>
      <c r="AR1135">
        <v>1</v>
      </c>
      <c r="AS1135">
        <v>0</v>
      </c>
      <c r="AT1135">
        <v>1</v>
      </c>
      <c r="AU1135">
        <v>0</v>
      </c>
    </row>
    <row r="1136" spans="1:47" x14ac:dyDescent="0.25">
      <c r="A1136" s="61">
        <v>41914.791666666664</v>
      </c>
      <c r="B1136" t="s">
        <v>232</v>
      </c>
      <c r="C1136" t="s">
        <v>14</v>
      </c>
      <c r="D1136" t="s">
        <v>1387</v>
      </c>
      <c r="E1136" t="s">
        <v>316</v>
      </c>
      <c r="F1136" t="s">
        <v>5522</v>
      </c>
      <c r="G1136">
        <v>2</v>
      </c>
      <c r="H1136">
        <v>23</v>
      </c>
      <c r="I1136">
        <v>10.029999999999999</v>
      </c>
      <c r="J1136">
        <v>5.08</v>
      </c>
      <c r="K1136">
        <v>1192</v>
      </c>
      <c r="L1136">
        <v>0</v>
      </c>
      <c r="M1136">
        <v>0</v>
      </c>
      <c r="N1136">
        <v>1192</v>
      </c>
      <c r="O1136">
        <v>0</v>
      </c>
      <c r="P1136">
        <v>0</v>
      </c>
      <c r="Q1136">
        <v>281</v>
      </c>
      <c r="R1136">
        <v>280</v>
      </c>
      <c r="S1136">
        <v>0</v>
      </c>
      <c r="T1136">
        <v>0</v>
      </c>
      <c r="U1136">
        <v>99.64</v>
      </c>
      <c r="V1136">
        <v>99.64</v>
      </c>
      <c r="W1136">
        <v>280</v>
      </c>
      <c r="X1136">
        <v>6</v>
      </c>
      <c r="Y1136">
        <v>2.34</v>
      </c>
      <c r="Z1136">
        <v>1976</v>
      </c>
      <c r="AA1136">
        <v>1963.95</v>
      </c>
      <c r="AB1136">
        <v>99.39</v>
      </c>
      <c r="AC1136">
        <v>1951</v>
      </c>
      <c r="AD1136">
        <v>1940.07</v>
      </c>
      <c r="AE1136">
        <v>99.44</v>
      </c>
      <c r="AF1136">
        <v>4.8</v>
      </c>
      <c r="AG1136">
        <v>2.4444439999999998</v>
      </c>
      <c r="AH1136">
        <v>94.41</v>
      </c>
      <c r="AI1136">
        <v>50.93</v>
      </c>
      <c r="AJ1136" s="31">
        <f t="shared" ca="1" si="18"/>
        <v>2</v>
      </c>
      <c r="AK1136" s="32">
        <v>2.3426518819303483</v>
      </c>
      <c r="AL1136" s="33">
        <v>1.0115999999999985</v>
      </c>
      <c r="AM1136" s="26">
        <v>0</v>
      </c>
      <c r="AN1136" s="26">
        <v>0</v>
      </c>
      <c r="AO1136" s="26">
        <v>1</v>
      </c>
      <c r="AP1136" s="26">
        <v>0</v>
      </c>
      <c r="AQ1136" s="26">
        <v>0</v>
      </c>
      <c r="AR1136">
        <v>1</v>
      </c>
      <c r="AS1136">
        <v>0</v>
      </c>
      <c r="AT1136">
        <v>1</v>
      </c>
      <c r="AU1136">
        <v>1</v>
      </c>
    </row>
    <row r="1137" spans="1:47" x14ac:dyDescent="0.25">
      <c r="A1137" s="61">
        <v>41914.791666666664</v>
      </c>
      <c r="B1137" t="s">
        <v>232</v>
      </c>
      <c r="C1137" t="s">
        <v>14</v>
      </c>
      <c r="D1137" t="s">
        <v>5537</v>
      </c>
      <c r="E1137" t="s">
        <v>316</v>
      </c>
      <c r="F1137" t="s">
        <v>5538</v>
      </c>
      <c r="G1137">
        <v>2</v>
      </c>
      <c r="H1137">
        <v>34.22</v>
      </c>
      <c r="I1137">
        <v>12.71</v>
      </c>
      <c r="J1137">
        <v>7.4</v>
      </c>
      <c r="K1137">
        <v>1222</v>
      </c>
      <c r="L1137">
        <v>0</v>
      </c>
      <c r="M1137">
        <v>0</v>
      </c>
      <c r="N1137">
        <v>1222</v>
      </c>
      <c r="O1137">
        <v>4</v>
      </c>
      <c r="P1137">
        <v>0.33</v>
      </c>
      <c r="Q1137">
        <v>429</v>
      </c>
      <c r="R1137">
        <v>425</v>
      </c>
      <c r="S1137">
        <v>0</v>
      </c>
      <c r="T1137">
        <v>0</v>
      </c>
      <c r="U1137">
        <v>99.07</v>
      </c>
      <c r="V1137">
        <v>98.74</v>
      </c>
      <c r="W1137">
        <v>425</v>
      </c>
      <c r="X1137">
        <v>20</v>
      </c>
      <c r="Y1137">
        <v>5.52</v>
      </c>
      <c r="Z1137">
        <v>2941</v>
      </c>
      <c r="AA1137">
        <v>2928.06</v>
      </c>
      <c r="AB1137">
        <v>99.56</v>
      </c>
      <c r="AC1137">
        <v>2866</v>
      </c>
      <c r="AD1137">
        <v>2865.14</v>
      </c>
      <c r="AE1137">
        <v>99.97</v>
      </c>
      <c r="AF1137">
        <v>10.19</v>
      </c>
      <c r="AG1137">
        <v>9.9777769999999997</v>
      </c>
      <c r="AH1137">
        <v>137.65</v>
      </c>
      <c r="AI1137">
        <v>97.93</v>
      </c>
      <c r="AJ1137" s="31">
        <f t="shared" ca="1" si="18"/>
        <v>2</v>
      </c>
      <c r="AK1137" s="32">
        <v>5.523641184268671</v>
      </c>
      <c r="AL1137" s="33">
        <v>5.4054000000000224</v>
      </c>
      <c r="AM1137" s="26">
        <v>1</v>
      </c>
      <c r="AN1137" s="26">
        <v>0</v>
      </c>
      <c r="AO1137" s="26">
        <v>2</v>
      </c>
      <c r="AP1137" s="26">
        <v>1</v>
      </c>
      <c r="AQ1137" s="26">
        <v>0</v>
      </c>
      <c r="AR1137">
        <v>1</v>
      </c>
      <c r="AS1137">
        <v>0</v>
      </c>
      <c r="AT1137">
        <v>1</v>
      </c>
      <c r="AU1137">
        <v>0</v>
      </c>
    </row>
    <row r="1138" spans="1:47" x14ac:dyDescent="0.25">
      <c r="A1138" s="61">
        <v>41914.791666666664</v>
      </c>
      <c r="B1138" t="s">
        <v>232</v>
      </c>
      <c r="C1138" t="s">
        <v>14</v>
      </c>
      <c r="D1138" t="s">
        <v>5537</v>
      </c>
      <c r="E1138" t="s">
        <v>316</v>
      </c>
      <c r="F1138" t="s">
        <v>5539</v>
      </c>
      <c r="G1138">
        <v>2</v>
      </c>
      <c r="H1138">
        <v>34.22</v>
      </c>
      <c r="I1138">
        <v>13.18</v>
      </c>
      <c r="J1138">
        <v>7.4</v>
      </c>
      <c r="K1138">
        <v>355</v>
      </c>
      <c r="L1138">
        <v>0</v>
      </c>
      <c r="M1138">
        <v>0</v>
      </c>
      <c r="N1138">
        <v>355</v>
      </c>
      <c r="O1138">
        <v>2</v>
      </c>
      <c r="P1138">
        <v>0.56000000000000005</v>
      </c>
      <c r="Q1138">
        <v>130</v>
      </c>
      <c r="R1138">
        <v>130</v>
      </c>
      <c r="S1138">
        <v>0</v>
      </c>
      <c r="T1138">
        <v>0</v>
      </c>
      <c r="U1138">
        <v>100</v>
      </c>
      <c r="V1138">
        <v>99.44</v>
      </c>
      <c r="W1138">
        <v>130</v>
      </c>
      <c r="X1138">
        <v>9</v>
      </c>
      <c r="Y1138">
        <v>4.05</v>
      </c>
      <c r="Z1138">
        <v>2169</v>
      </c>
      <c r="AA1138">
        <v>2167.0500000000002</v>
      </c>
      <c r="AB1138">
        <v>99.91</v>
      </c>
      <c r="AC1138">
        <v>2263</v>
      </c>
      <c r="AD1138">
        <v>2258.9299999999998</v>
      </c>
      <c r="AE1138">
        <v>99.82</v>
      </c>
      <c r="AF1138">
        <v>5.87</v>
      </c>
      <c r="AG1138">
        <v>5.4388889999999996</v>
      </c>
      <c r="AH1138">
        <v>79.260000000000005</v>
      </c>
      <c r="AI1138">
        <v>92.71</v>
      </c>
      <c r="AJ1138" s="31">
        <f t="shared" ca="1" si="18"/>
        <v>2</v>
      </c>
      <c r="AK1138" s="32">
        <v>4.0562466197944893</v>
      </c>
      <c r="AL1138" s="33">
        <v>0.72800000000000298</v>
      </c>
      <c r="AM1138" s="26">
        <v>0</v>
      </c>
      <c r="AN1138" s="26">
        <v>0</v>
      </c>
      <c r="AO1138" s="26">
        <v>1</v>
      </c>
      <c r="AP1138" s="26">
        <v>0</v>
      </c>
      <c r="AQ1138" s="26">
        <v>0</v>
      </c>
      <c r="AR1138">
        <v>1</v>
      </c>
      <c r="AS1138">
        <v>0</v>
      </c>
      <c r="AT1138">
        <v>1</v>
      </c>
      <c r="AU1138">
        <v>0</v>
      </c>
    </row>
    <row r="1139" spans="1:47" x14ac:dyDescent="0.25">
      <c r="A1139" s="61">
        <v>41914.791666666664</v>
      </c>
      <c r="B1139" t="s">
        <v>232</v>
      </c>
      <c r="C1139" t="s">
        <v>14</v>
      </c>
      <c r="D1139" t="s">
        <v>5537</v>
      </c>
      <c r="E1139" t="s">
        <v>316</v>
      </c>
      <c r="F1139" t="s">
        <v>5540</v>
      </c>
      <c r="G1139">
        <v>2</v>
      </c>
      <c r="H1139">
        <v>34.22</v>
      </c>
      <c r="I1139">
        <v>13.01</v>
      </c>
      <c r="J1139">
        <v>7.4</v>
      </c>
      <c r="K1139">
        <v>1092</v>
      </c>
      <c r="L1139">
        <v>0</v>
      </c>
      <c r="M1139">
        <v>0</v>
      </c>
      <c r="N1139">
        <v>1092</v>
      </c>
      <c r="O1139">
        <v>6</v>
      </c>
      <c r="P1139">
        <v>0.55000000000000004</v>
      </c>
      <c r="Q1139">
        <v>301</v>
      </c>
      <c r="R1139">
        <v>299</v>
      </c>
      <c r="S1139">
        <v>0</v>
      </c>
      <c r="T1139">
        <v>0</v>
      </c>
      <c r="U1139">
        <v>99.34</v>
      </c>
      <c r="V1139">
        <v>98.79</v>
      </c>
      <c r="W1139">
        <v>299</v>
      </c>
      <c r="X1139">
        <v>10</v>
      </c>
      <c r="Y1139">
        <v>3.7</v>
      </c>
      <c r="Z1139">
        <v>1103</v>
      </c>
      <c r="AA1139">
        <v>1102.01</v>
      </c>
      <c r="AB1139">
        <v>99.91</v>
      </c>
      <c r="AC1139">
        <v>1076</v>
      </c>
      <c r="AD1139">
        <v>1072.99</v>
      </c>
      <c r="AE1139">
        <v>99.72</v>
      </c>
      <c r="AF1139">
        <v>7.54</v>
      </c>
      <c r="AG1139">
        <v>3.855556</v>
      </c>
      <c r="AH1139">
        <v>101.92</v>
      </c>
      <c r="AI1139">
        <v>51.1</v>
      </c>
      <c r="AJ1139" s="31">
        <f t="shared" ca="1" si="18"/>
        <v>2</v>
      </c>
      <c r="AK1139" s="32">
        <v>3.7039780724498108</v>
      </c>
      <c r="AL1139" s="33">
        <v>3.642099999999981</v>
      </c>
      <c r="AM1139" s="26">
        <v>0</v>
      </c>
      <c r="AN1139" s="26">
        <v>0</v>
      </c>
      <c r="AO1139" s="26">
        <v>1</v>
      </c>
      <c r="AP1139" s="26">
        <v>0</v>
      </c>
      <c r="AQ1139" s="26">
        <v>0</v>
      </c>
      <c r="AR1139">
        <v>1</v>
      </c>
      <c r="AS1139">
        <v>0</v>
      </c>
      <c r="AT1139">
        <v>1</v>
      </c>
      <c r="AU1139">
        <v>0</v>
      </c>
    </row>
    <row r="1140" spans="1:47" x14ac:dyDescent="0.25">
      <c r="A1140" s="61">
        <v>41914.833333333336</v>
      </c>
      <c r="B1140" t="s">
        <v>232</v>
      </c>
      <c r="C1140" t="s">
        <v>12</v>
      </c>
      <c r="D1140" t="s">
        <v>682</v>
      </c>
      <c r="E1140" t="s">
        <v>316</v>
      </c>
      <c r="F1140" t="s">
        <v>683</v>
      </c>
      <c r="G1140">
        <v>4</v>
      </c>
      <c r="H1140">
        <v>55</v>
      </c>
      <c r="I1140">
        <v>21.16</v>
      </c>
      <c r="J1140">
        <v>14.04</v>
      </c>
      <c r="K1140">
        <v>770</v>
      </c>
      <c r="L1140">
        <v>0</v>
      </c>
      <c r="M1140">
        <v>0</v>
      </c>
      <c r="N1140">
        <v>770</v>
      </c>
      <c r="O1140">
        <v>5</v>
      </c>
      <c r="P1140">
        <v>0.65</v>
      </c>
      <c r="Q1140">
        <v>306</v>
      </c>
      <c r="R1140">
        <v>300</v>
      </c>
      <c r="S1140">
        <v>0</v>
      </c>
      <c r="T1140">
        <v>0</v>
      </c>
      <c r="U1140">
        <v>98.04</v>
      </c>
      <c r="V1140">
        <v>97.4</v>
      </c>
      <c r="W1140">
        <v>300</v>
      </c>
      <c r="X1140">
        <v>5</v>
      </c>
      <c r="Y1140">
        <v>1.6</v>
      </c>
      <c r="Z1140">
        <v>115</v>
      </c>
      <c r="AA1140">
        <v>115</v>
      </c>
      <c r="AB1140">
        <v>100</v>
      </c>
      <c r="AC1140">
        <v>128</v>
      </c>
      <c r="AD1140">
        <v>128</v>
      </c>
      <c r="AE1140">
        <v>100</v>
      </c>
      <c r="AF1140">
        <v>6.03</v>
      </c>
      <c r="AG1140">
        <v>0.87222219999999995</v>
      </c>
      <c r="AH1140">
        <v>42.97</v>
      </c>
      <c r="AI1140">
        <v>14.46</v>
      </c>
      <c r="AJ1140" s="31">
        <f t="shared" ca="1" si="18"/>
        <v>2</v>
      </c>
      <c r="AK1140" s="32">
        <v>1.5974440894568689</v>
      </c>
      <c r="AL1140" s="33">
        <v>7.9559999999999835</v>
      </c>
      <c r="AM1140" s="26">
        <v>0</v>
      </c>
      <c r="AN1140" s="26">
        <v>0</v>
      </c>
      <c r="AO1140" s="26">
        <v>1</v>
      </c>
      <c r="AP1140" s="26">
        <v>0</v>
      </c>
      <c r="AQ1140" s="26">
        <v>0</v>
      </c>
      <c r="AR1140">
        <v>0</v>
      </c>
      <c r="AS1140">
        <v>1</v>
      </c>
      <c r="AT1140">
        <v>0</v>
      </c>
      <c r="AU1140">
        <v>3</v>
      </c>
    </row>
    <row r="1141" spans="1:47" x14ac:dyDescent="0.25">
      <c r="A1141" s="61">
        <v>41914.833333333336</v>
      </c>
      <c r="B1141" t="s">
        <v>232</v>
      </c>
      <c r="C1141" t="s">
        <v>20</v>
      </c>
      <c r="D1141" t="s">
        <v>489</v>
      </c>
      <c r="E1141" t="s">
        <v>316</v>
      </c>
      <c r="F1141" t="s">
        <v>5068</v>
      </c>
      <c r="G1141">
        <v>2</v>
      </c>
      <c r="H1141">
        <v>23</v>
      </c>
      <c r="I1141">
        <v>10.37</v>
      </c>
      <c r="J1141">
        <v>5.08</v>
      </c>
      <c r="K1141">
        <v>765</v>
      </c>
      <c r="L1141">
        <v>0</v>
      </c>
      <c r="M1141">
        <v>0</v>
      </c>
      <c r="N1141">
        <v>765</v>
      </c>
      <c r="O1141">
        <v>5</v>
      </c>
      <c r="P1141">
        <v>0.65</v>
      </c>
      <c r="Q1141">
        <v>119</v>
      </c>
      <c r="R1141">
        <v>119</v>
      </c>
      <c r="S1141">
        <v>0</v>
      </c>
      <c r="T1141">
        <v>0</v>
      </c>
      <c r="U1141">
        <v>100</v>
      </c>
      <c r="V1141">
        <v>99.35</v>
      </c>
      <c r="W1141">
        <v>119</v>
      </c>
      <c r="X1141">
        <v>6</v>
      </c>
      <c r="Y1141">
        <v>5.26</v>
      </c>
      <c r="Z1141">
        <v>353</v>
      </c>
      <c r="AA1141">
        <v>341.99</v>
      </c>
      <c r="AB1141">
        <v>96.88</v>
      </c>
      <c r="AC1141">
        <v>344</v>
      </c>
      <c r="AD1141">
        <v>337.02</v>
      </c>
      <c r="AE1141">
        <v>97.97</v>
      </c>
      <c r="AF1141">
        <v>2.31</v>
      </c>
      <c r="AG1141">
        <v>1.1277779999999999</v>
      </c>
      <c r="AH1141">
        <v>45.35</v>
      </c>
      <c r="AI1141">
        <v>48.92</v>
      </c>
      <c r="AJ1141" s="31">
        <f t="shared" ca="1" si="18"/>
        <v>2</v>
      </c>
      <c r="AK1141" s="32">
        <v>5.2617732175743237</v>
      </c>
      <c r="AL1141" s="33">
        <v>0.77350000000000674</v>
      </c>
      <c r="AM1141" s="26">
        <v>1</v>
      </c>
      <c r="AN1141" s="26">
        <v>0</v>
      </c>
      <c r="AO1141" s="26">
        <v>2</v>
      </c>
      <c r="AP1141" s="26">
        <v>1</v>
      </c>
      <c r="AQ1141" s="26">
        <v>0</v>
      </c>
      <c r="AR1141">
        <v>1</v>
      </c>
      <c r="AS1141">
        <v>0</v>
      </c>
      <c r="AT1141">
        <v>1</v>
      </c>
      <c r="AU1141">
        <v>1</v>
      </c>
    </row>
    <row r="1142" spans="1:47" x14ac:dyDescent="0.25">
      <c r="A1142" s="61">
        <v>41914.833333333336</v>
      </c>
      <c r="B1142" t="s">
        <v>232</v>
      </c>
      <c r="C1142" t="s">
        <v>14</v>
      </c>
      <c r="D1142" t="s">
        <v>317</v>
      </c>
      <c r="E1142" t="s">
        <v>316</v>
      </c>
      <c r="F1142" t="s">
        <v>318</v>
      </c>
      <c r="G1142">
        <v>2</v>
      </c>
      <c r="H1142">
        <v>31</v>
      </c>
      <c r="I1142">
        <v>9.3800000000000008</v>
      </c>
      <c r="J1142">
        <v>4.34</v>
      </c>
      <c r="K1142">
        <v>411</v>
      </c>
      <c r="L1142">
        <v>0</v>
      </c>
      <c r="M1142">
        <v>0</v>
      </c>
      <c r="N1142">
        <v>411</v>
      </c>
      <c r="O1142">
        <v>3</v>
      </c>
      <c r="P1142">
        <v>0.73</v>
      </c>
      <c r="Q1142">
        <v>45</v>
      </c>
      <c r="R1142">
        <v>45</v>
      </c>
      <c r="S1142">
        <v>0</v>
      </c>
      <c r="T1142">
        <v>0</v>
      </c>
      <c r="U1142">
        <v>100</v>
      </c>
      <c r="V1142">
        <v>99.27</v>
      </c>
      <c r="W1142">
        <v>45</v>
      </c>
      <c r="X1142">
        <v>9</v>
      </c>
      <c r="Y1142">
        <v>17.649999999999999</v>
      </c>
      <c r="Z1142">
        <v>379</v>
      </c>
      <c r="AA1142">
        <v>95.02</v>
      </c>
      <c r="AB1142">
        <v>25.07</v>
      </c>
      <c r="AC1142">
        <v>103</v>
      </c>
      <c r="AD1142">
        <v>101</v>
      </c>
      <c r="AE1142">
        <v>98.06</v>
      </c>
      <c r="AF1142">
        <v>1.84</v>
      </c>
      <c r="AG1142">
        <v>1.111111E-2</v>
      </c>
      <c r="AH1142">
        <v>42.45</v>
      </c>
      <c r="AI1142">
        <v>0.6</v>
      </c>
      <c r="AJ1142" s="31">
        <f t="shared" ca="1" si="18"/>
        <v>2</v>
      </c>
      <c r="AK1142" s="32">
        <v>17.653981953707333</v>
      </c>
      <c r="AL1142" s="33">
        <v>0.32850000000000179</v>
      </c>
      <c r="AM1142" s="26">
        <v>1</v>
      </c>
      <c r="AN1142" s="26">
        <v>0</v>
      </c>
      <c r="AO1142" s="26">
        <v>2</v>
      </c>
      <c r="AP1142" s="26">
        <v>5</v>
      </c>
      <c r="AQ1142" s="26">
        <v>0</v>
      </c>
      <c r="AR1142">
        <v>1</v>
      </c>
      <c r="AS1142">
        <v>0</v>
      </c>
      <c r="AT1142">
        <v>5</v>
      </c>
      <c r="AU1142">
        <v>0</v>
      </c>
    </row>
    <row r="1143" spans="1:47" x14ac:dyDescent="0.25">
      <c r="A1143" s="61">
        <v>41914.833333333336</v>
      </c>
      <c r="B1143" t="s">
        <v>232</v>
      </c>
      <c r="C1143" t="s">
        <v>14</v>
      </c>
      <c r="D1143" t="s">
        <v>1244</v>
      </c>
      <c r="E1143" t="s">
        <v>316</v>
      </c>
      <c r="F1143" t="s">
        <v>5491</v>
      </c>
      <c r="G1143">
        <v>4</v>
      </c>
      <c r="H1143">
        <v>63</v>
      </c>
      <c r="I1143">
        <v>20.7</v>
      </c>
      <c r="J1143">
        <v>14.04</v>
      </c>
      <c r="K1143">
        <v>4434</v>
      </c>
      <c r="L1143">
        <v>0</v>
      </c>
      <c r="M1143">
        <v>0</v>
      </c>
      <c r="N1143">
        <v>4434</v>
      </c>
      <c r="O1143">
        <v>30</v>
      </c>
      <c r="P1143">
        <v>0.68</v>
      </c>
      <c r="Q1143">
        <v>644</v>
      </c>
      <c r="R1143">
        <v>609</v>
      </c>
      <c r="S1143">
        <v>35</v>
      </c>
      <c r="T1143">
        <v>5.4179570000000004</v>
      </c>
      <c r="U1143">
        <v>94.57</v>
      </c>
      <c r="V1143">
        <v>93.93</v>
      </c>
      <c r="W1143">
        <v>609</v>
      </c>
      <c r="X1143">
        <v>22</v>
      </c>
      <c r="Y1143">
        <v>3.79</v>
      </c>
      <c r="Z1143">
        <v>346</v>
      </c>
      <c r="AA1143">
        <v>328.01</v>
      </c>
      <c r="AB1143">
        <v>94.8</v>
      </c>
      <c r="AC1143">
        <v>319</v>
      </c>
      <c r="AD1143">
        <v>316</v>
      </c>
      <c r="AE1143">
        <v>99.06</v>
      </c>
      <c r="AF1143">
        <v>21.92</v>
      </c>
      <c r="AG1143">
        <v>13.644439999999999</v>
      </c>
      <c r="AH1143">
        <v>156.1</v>
      </c>
      <c r="AI1143">
        <v>62.26</v>
      </c>
      <c r="AJ1143" s="31">
        <f t="shared" ca="1" si="18"/>
        <v>2</v>
      </c>
      <c r="AK1143" s="32">
        <v>3.6851538551734535</v>
      </c>
      <c r="AL1143" s="33">
        <v>39.090799999999952</v>
      </c>
      <c r="AM1143" s="26">
        <v>0</v>
      </c>
      <c r="AN1143" s="26">
        <v>1</v>
      </c>
      <c r="AO1143" s="26">
        <v>3</v>
      </c>
      <c r="AP1143" s="26">
        <v>0</v>
      </c>
      <c r="AQ1143" s="26">
        <v>1</v>
      </c>
      <c r="AR1143">
        <v>1</v>
      </c>
      <c r="AS1143">
        <v>1</v>
      </c>
      <c r="AT1143">
        <v>1</v>
      </c>
      <c r="AU1143">
        <v>1</v>
      </c>
    </row>
    <row r="1144" spans="1:47" x14ac:dyDescent="0.25">
      <c r="A1144" s="61">
        <v>41914.833333333336</v>
      </c>
      <c r="B1144" t="s">
        <v>232</v>
      </c>
      <c r="C1144" t="s">
        <v>14</v>
      </c>
      <c r="D1144" t="s">
        <v>1150</v>
      </c>
      <c r="E1144" t="s">
        <v>316</v>
      </c>
      <c r="F1144" t="s">
        <v>1155</v>
      </c>
      <c r="G1144">
        <v>4</v>
      </c>
      <c r="H1144">
        <v>63</v>
      </c>
      <c r="I1144">
        <v>19.309999999999999</v>
      </c>
      <c r="J1144">
        <v>12.33</v>
      </c>
      <c r="K1144">
        <v>2906</v>
      </c>
      <c r="L1144">
        <v>0</v>
      </c>
      <c r="M1144">
        <v>0</v>
      </c>
      <c r="N1144">
        <v>2906</v>
      </c>
      <c r="O1144">
        <v>26</v>
      </c>
      <c r="P1144">
        <v>0.89</v>
      </c>
      <c r="Q1144">
        <v>346</v>
      </c>
      <c r="R1144">
        <v>338</v>
      </c>
      <c r="S1144">
        <v>0</v>
      </c>
      <c r="T1144">
        <v>0</v>
      </c>
      <c r="U1144">
        <v>97.69</v>
      </c>
      <c r="V1144">
        <v>96.82</v>
      </c>
      <c r="W1144">
        <v>338</v>
      </c>
      <c r="X1144">
        <v>18</v>
      </c>
      <c r="Y1144">
        <v>5.52</v>
      </c>
      <c r="Z1144">
        <v>373</v>
      </c>
      <c r="AA1144">
        <v>358.01</v>
      </c>
      <c r="AB1144">
        <v>95.98</v>
      </c>
      <c r="AC1144">
        <v>345</v>
      </c>
      <c r="AD1144">
        <v>345</v>
      </c>
      <c r="AE1144">
        <v>100</v>
      </c>
      <c r="AF1144">
        <v>11.8</v>
      </c>
      <c r="AG1144">
        <v>5.588889</v>
      </c>
      <c r="AH1144">
        <v>95.7</v>
      </c>
      <c r="AI1144">
        <v>47.36</v>
      </c>
      <c r="AJ1144" s="31">
        <f t="shared" ca="1" si="18"/>
        <v>2</v>
      </c>
      <c r="AK1144" s="32">
        <v>5.5386319579063965</v>
      </c>
      <c r="AL1144" s="33">
        <v>11.002800000000025</v>
      </c>
      <c r="AM1144" s="26">
        <v>1</v>
      </c>
      <c r="AN1144" s="26">
        <v>0</v>
      </c>
      <c r="AO1144" s="26">
        <v>3</v>
      </c>
      <c r="AP1144" s="26">
        <v>1</v>
      </c>
      <c r="AQ1144" s="26">
        <v>0</v>
      </c>
      <c r="AR1144">
        <v>1</v>
      </c>
      <c r="AS1144">
        <v>1</v>
      </c>
      <c r="AT1144">
        <v>1</v>
      </c>
      <c r="AU1144">
        <v>2</v>
      </c>
    </row>
    <row r="1145" spans="1:47" x14ac:dyDescent="0.25">
      <c r="A1145" s="61">
        <v>41914.25</v>
      </c>
      <c r="B1145" t="s">
        <v>232</v>
      </c>
      <c r="C1145" t="s">
        <v>12</v>
      </c>
      <c r="D1145" t="s">
        <v>821</v>
      </c>
      <c r="E1145" t="s">
        <v>319</v>
      </c>
      <c r="F1145" t="s">
        <v>822</v>
      </c>
      <c r="G1145">
        <v>2</v>
      </c>
      <c r="H1145">
        <v>23</v>
      </c>
      <c r="I1145">
        <v>10.57</v>
      </c>
      <c r="J1145">
        <v>5.84</v>
      </c>
      <c r="K1145">
        <v>745</v>
      </c>
      <c r="L1145">
        <v>0</v>
      </c>
      <c r="M1145">
        <v>0</v>
      </c>
      <c r="N1145">
        <v>745</v>
      </c>
      <c r="O1145">
        <v>5</v>
      </c>
      <c r="P1145">
        <v>0.67</v>
      </c>
      <c r="Q1145">
        <v>238</v>
      </c>
      <c r="R1145">
        <v>232</v>
      </c>
      <c r="S1145">
        <v>0</v>
      </c>
      <c r="T1145">
        <v>0</v>
      </c>
      <c r="U1145">
        <v>97.48</v>
      </c>
      <c r="V1145">
        <v>96.83</v>
      </c>
      <c r="W1145">
        <v>232</v>
      </c>
      <c r="X1145">
        <v>5</v>
      </c>
      <c r="Y1145">
        <v>2.2400000000000002</v>
      </c>
      <c r="Z1145">
        <v>280</v>
      </c>
      <c r="AA1145">
        <v>277</v>
      </c>
      <c r="AB1145">
        <v>98.93</v>
      </c>
      <c r="AC1145">
        <v>281</v>
      </c>
      <c r="AD1145">
        <v>267.99</v>
      </c>
      <c r="AE1145">
        <v>95.37</v>
      </c>
      <c r="AF1145">
        <v>3.39</v>
      </c>
      <c r="AG1145">
        <v>0.32777780000000001</v>
      </c>
      <c r="AH1145">
        <v>58.01</v>
      </c>
      <c r="AI1145">
        <v>9.67</v>
      </c>
      <c r="AJ1145" s="31">
        <f t="shared" ca="1" si="18"/>
        <v>2</v>
      </c>
      <c r="AK1145" s="32">
        <v>2.2422530158303062</v>
      </c>
      <c r="AL1145" s="33">
        <v>7.5446000000000035</v>
      </c>
      <c r="AM1145" s="26">
        <v>0</v>
      </c>
      <c r="AN1145" s="26">
        <v>0</v>
      </c>
      <c r="AO1145" s="26">
        <v>1</v>
      </c>
      <c r="AP1145" s="26">
        <v>0</v>
      </c>
      <c r="AQ1145" s="26">
        <v>0</v>
      </c>
      <c r="AR1145">
        <v>0</v>
      </c>
      <c r="AS1145">
        <v>1</v>
      </c>
      <c r="AT1145">
        <v>1</v>
      </c>
      <c r="AU1145">
        <v>2</v>
      </c>
    </row>
    <row r="1146" spans="1:47" x14ac:dyDescent="0.25">
      <c r="A1146" s="61">
        <v>41914.458333333336</v>
      </c>
      <c r="B1146" t="s">
        <v>232</v>
      </c>
      <c r="C1146" t="s">
        <v>12</v>
      </c>
      <c r="D1146" t="s">
        <v>521</v>
      </c>
      <c r="E1146" t="s">
        <v>319</v>
      </c>
      <c r="F1146" t="s">
        <v>522</v>
      </c>
      <c r="G1146">
        <v>2</v>
      </c>
      <c r="H1146">
        <v>23</v>
      </c>
      <c r="I1146">
        <v>10.48</v>
      </c>
      <c r="J1146">
        <v>5.08</v>
      </c>
      <c r="K1146">
        <v>2024</v>
      </c>
      <c r="L1146">
        <v>0</v>
      </c>
      <c r="M1146">
        <v>0</v>
      </c>
      <c r="N1146">
        <v>2024</v>
      </c>
      <c r="O1146">
        <v>24</v>
      </c>
      <c r="P1146">
        <v>1.19</v>
      </c>
      <c r="Q1146">
        <v>205</v>
      </c>
      <c r="R1146">
        <v>201</v>
      </c>
      <c r="S1146">
        <v>0</v>
      </c>
      <c r="T1146">
        <v>0</v>
      </c>
      <c r="U1146">
        <v>98.05</v>
      </c>
      <c r="V1146">
        <v>96.88</v>
      </c>
      <c r="W1146">
        <v>201</v>
      </c>
      <c r="X1146">
        <v>2</v>
      </c>
      <c r="Y1146">
        <v>1.07</v>
      </c>
      <c r="Z1146">
        <v>92</v>
      </c>
      <c r="AA1146">
        <v>90</v>
      </c>
      <c r="AB1146">
        <v>97.83</v>
      </c>
      <c r="AC1146">
        <v>78</v>
      </c>
      <c r="AD1146">
        <v>76</v>
      </c>
      <c r="AE1146">
        <v>97.44</v>
      </c>
      <c r="AF1146">
        <v>1.6</v>
      </c>
      <c r="AG1146">
        <v>0</v>
      </c>
      <c r="AH1146">
        <v>31.47</v>
      </c>
      <c r="AI1146">
        <v>0</v>
      </c>
      <c r="AJ1146" s="31">
        <f t="shared" ca="1" si="18"/>
        <v>2</v>
      </c>
      <c r="AK1146" s="32">
        <v>1.0695187165775399</v>
      </c>
      <c r="AL1146" s="33">
        <v>6.3960000000000097</v>
      </c>
      <c r="AM1146" s="26">
        <v>0</v>
      </c>
      <c r="AN1146" s="26">
        <v>0</v>
      </c>
      <c r="AO1146" s="26">
        <v>1</v>
      </c>
      <c r="AP1146" s="26">
        <v>0</v>
      </c>
      <c r="AQ1146" s="26">
        <v>0</v>
      </c>
      <c r="AR1146">
        <v>0</v>
      </c>
      <c r="AS1146">
        <v>1</v>
      </c>
      <c r="AT1146">
        <v>0</v>
      </c>
      <c r="AU1146">
        <v>4</v>
      </c>
    </row>
    <row r="1147" spans="1:47" x14ac:dyDescent="0.25">
      <c r="A1147" s="61">
        <v>41914.458333333336</v>
      </c>
      <c r="B1147" t="s">
        <v>232</v>
      </c>
      <c r="C1147" t="s">
        <v>12</v>
      </c>
      <c r="D1147" t="s">
        <v>521</v>
      </c>
      <c r="E1147" t="s">
        <v>319</v>
      </c>
      <c r="F1147" t="s">
        <v>523</v>
      </c>
      <c r="G1147">
        <v>2</v>
      </c>
      <c r="H1147">
        <v>23</v>
      </c>
      <c r="I1147">
        <v>10.08</v>
      </c>
      <c r="J1147">
        <v>5.08</v>
      </c>
      <c r="K1147">
        <v>3835</v>
      </c>
      <c r="L1147">
        <v>0</v>
      </c>
      <c r="M1147">
        <v>0</v>
      </c>
      <c r="N1147">
        <v>3835</v>
      </c>
      <c r="O1147">
        <v>49</v>
      </c>
      <c r="P1147">
        <v>1.28</v>
      </c>
      <c r="Q1147">
        <v>228</v>
      </c>
      <c r="R1147">
        <v>223</v>
      </c>
      <c r="S1147">
        <v>0</v>
      </c>
      <c r="T1147">
        <v>0</v>
      </c>
      <c r="U1147">
        <v>97.81</v>
      </c>
      <c r="V1147">
        <v>96.56</v>
      </c>
      <c r="W1147">
        <v>223</v>
      </c>
      <c r="X1147">
        <v>5</v>
      </c>
      <c r="Y1147">
        <v>2.23</v>
      </c>
      <c r="Z1147">
        <v>104</v>
      </c>
      <c r="AA1147">
        <v>100</v>
      </c>
      <c r="AB1147">
        <v>96.15</v>
      </c>
      <c r="AC1147">
        <v>104</v>
      </c>
      <c r="AD1147">
        <v>101</v>
      </c>
      <c r="AE1147">
        <v>97.12</v>
      </c>
      <c r="AF1147">
        <v>2.0699999999999998</v>
      </c>
      <c r="AG1147">
        <v>3.3333340000000003E-2</v>
      </c>
      <c r="AH1147">
        <v>40.76</v>
      </c>
      <c r="AI1147">
        <v>1.61</v>
      </c>
      <c r="AJ1147" s="31">
        <f t="shared" ca="1" si="18"/>
        <v>2</v>
      </c>
      <c r="AK1147" s="32">
        <v>2.2321428571428572</v>
      </c>
      <c r="AL1147" s="33">
        <v>7.8431999999999951</v>
      </c>
      <c r="AM1147" s="26">
        <v>0</v>
      </c>
      <c r="AN1147" s="26">
        <v>0</v>
      </c>
      <c r="AO1147" s="26">
        <v>1</v>
      </c>
      <c r="AP1147" s="26">
        <v>0</v>
      </c>
      <c r="AQ1147" s="26">
        <v>2</v>
      </c>
      <c r="AR1147">
        <v>0</v>
      </c>
      <c r="AS1147">
        <v>1</v>
      </c>
      <c r="AT1147">
        <v>1</v>
      </c>
      <c r="AU1147">
        <v>5</v>
      </c>
    </row>
    <row r="1148" spans="1:47" x14ac:dyDescent="0.25">
      <c r="A1148" s="61">
        <v>41914.541666666664</v>
      </c>
      <c r="B1148" t="s">
        <v>232</v>
      </c>
      <c r="C1148" t="s">
        <v>13</v>
      </c>
      <c r="D1148" t="s">
        <v>1090</v>
      </c>
      <c r="E1148" t="s">
        <v>319</v>
      </c>
      <c r="F1148" t="s">
        <v>1271</v>
      </c>
      <c r="G1148">
        <v>2</v>
      </c>
      <c r="H1148">
        <v>23</v>
      </c>
      <c r="I1148">
        <v>9.84</v>
      </c>
      <c r="J1148">
        <v>5.08</v>
      </c>
      <c r="K1148">
        <v>3134</v>
      </c>
      <c r="L1148">
        <v>0</v>
      </c>
      <c r="M1148">
        <v>0</v>
      </c>
      <c r="N1148">
        <v>3134</v>
      </c>
      <c r="O1148">
        <v>46</v>
      </c>
      <c r="P1148">
        <v>1.47</v>
      </c>
      <c r="Q1148">
        <v>494</v>
      </c>
      <c r="R1148">
        <v>482</v>
      </c>
      <c r="S1148">
        <v>0</v>
      </c>
      <c r="T1148">
        <v>0</v>
      </c>
      <c r="U1148">
        <v>97.57</v>
      </c>
      <c r="V1148">
        <v>96.14</v>
      </c>
      <c r="W1148">
        <v>482</v>
      </c>
      <c r="X1148">
        <v>12</v>
      </c>
      <c r="Y1148">
        <v>2.63</v>
      </c>
      <c r="Z1148">
        <v>198</v>
      </c>
      <c r="AA1148">
        <v>194</v>
      </c>
      <c r="AB1148">
        <v>97.98</v>
      </c>
      <c r="AC1148">
        <v>172</v>
      </c>
      <c r="AD1148">
        <v>167.99</v>
      </c>
      <c r="AE1148">
        <v>97.67</v>
      </c>
      <c r="AF1148">
        <v>5.44</v>
      </c>
      <c r="AG1148">
        <v>1.816667</v>
      </c>
      <c r="AH1148">
        <v>106.98</v>
      </c>
      <c r="AI1148">
        <v>33.4</v>
      </c>
      <c r="AJ1148" s="31">
        <f t="shared" ca="1" si="18"/>
        <v>2</v>
      </c>
      <c r="AK1148" s="32">
        <v>2.6316366586986559</v>
      </c>
      <c r="AL1148" s="33">
        <v>19.068399999999997</v>
      </c>
      <c r="AM1148" s="26">
        <v>0</v>
      </c>
      <c r="AN1148" s="26">
        <v>0</v>
      </c>
      <c r="AO1148" s="26">
        <v>2</v>
      </c>
      <c r="AP1148" s="26">
        <v>0</v>
      </c>
      <c r="AQ1148" s="26">
        <v>0</v>
      </c>
      <c r="AR1148">
        <v>1</v>
      </c>
      <c r="AS1148">
        <v>1</v>
      </c>
      <c r="AT1148">
        <v>1</v>
      </c>
      <c r="AU1148">
        <v>1</v>
      </c>
    </row>
    <row r="1149" spans="1:47" x14ac:dyDescent="0.25">
      <c r="A1149" s="61">
        <v>41914.541666666664</v>
      </c>
      <c r="B1149" t="s">
        <v>232</v>
      </c>
      <c r="C1149" t="s">
        <v>13</v>
      </c>
      <c r="D1149" t="s">
        <v>11144</v>
      </c>
      <c r="E1149" t="s">
        <v>319</v>
      </c>
      <c r="F1149" t="s">
        <v>5964</v>
      </c>
      <c r="G1149">
        <v>1</v>
      </c>
      <c r="H1149">
        <v>17.25</v>
      </c>
      <c r="I1149">
        <v>6.98</v>
      </c>
      <c r="J1149">
        <v>2.93</v>
      </c>
      <c r="K1149">
        <v>1140</v>
      </c>
      <c r="L1149">
        <v>0</v>
      </c>
      <c r="M1149">
        <v>0</v>
      </c>
      <c r="N1149">
        <v>1140</v>
      </c>
      <c r="O1149">
        <v>9</v>
      </c>
      <c r="P1149">
        <v>0.79</v>
      </c>
      <c r="Q1149">
        <v>272</v>
      </c>
      <c r="R1149">
        <v>269</v>
      </c>
      <c r="S1149">
        <v>0</v>
      </c>
      <c r="T1149">
        <v>0</v>
      </c>
      <c r="U1149">
        <v>98.9</v>
      </c>
      <c r="V1149">
        <v>98.12</v>
      </c>
      <c r="W1149">
        <v>269</v>
      </c>
      <c r="X1149">
        <v>6</v>
      </c>
      <c r="Y1149">
        <v>2.29</v>
      </c>
      <c r="Z1149">
        <v>29</v>
      </c>
      <c r="AA1149">
        <v>26</v>
      </c>
      <c r="AB1149">
        <v>89.66</v>
      </c>
      <c r="AC1149">
        <v>21</v>
      </c>
      <c r="AD1149">
        <v>19</v>
      </c>
      <c r="AE1149">
        <v>90.48</v>
      </c>
      <c r="AF1149">
        <v>2.46</v>
      </c>
      <c r="AG1149">
        <v>0.49444440000000001</v>
      </c>
      <c r="AH1149">
        <v>83.85</v>
      </c>
      <c r="AI1149">
        <v>20.09</v>
      </c>
      <c r="AJ1149" s="31">
        <f t="shared" ca="1" si="18"/>
        <v>2</v>
      </c>
      <c r="AK1149" s="32">
        <v>2.2900763358778624</v>
      </c>
      <c r="AL1149" s="33">
        <v>5.1135999999999875</v>
      </c>
      <c r="AM1149" s="26">
        <v>0</v>
      </c>
      <c r="AN1149" s="26">
        <v>0</v>
      </c>
      <c r="AO1149" s="26">
        <v>1</v>
      </c>
      <c r="AP1149" s="26">
        <v>0</v>
      </c>
      <c r="AQ1149" s="26">
        <v>0</v>
      </c>
      <c r="AR1149">
        <v>1</v>
      </c>
      <c r="AS1149">
        <v>0</v>
      </c>
      <c r="AT1149">
        <v>1</v>
      </c>
      <c r="AU1149">
        <v>0</v>
      </c>
    </row>
    <row r="1150" spans="1:47" x14ac:dyDescent="0.25">
      <c r="A1150" s="61">
        <v>41914.666666666664</v>
      </c>
      <c r="B1150" t="s">
        <v>232</v>
      </c>
      <c r="C1150" t="s">
        <v>13</v>
      </c>
      <c r="D1150" t="s">
        <v>320</v>
      </c>
      <c r="E1150" t="s">
        <v>319</v>
      </c>
      <c r="F1150" t="s">
        <v>1095</v>
      </c>
      <c r="G1150">
        <v>2</v>
      </c>
      <c r="H1150">
        <v>23</v>
      </c>
      <c r="I1150">
        <v>11</v>
      </c>
      <c r="J1150">
        <v>5.84</v>
      </c>
      <c r="K1150">
        <v>142</v>
      </c>
      <c r="L1150">
        <v>0</v>
      </c>
      <c r="M1150">
        <v>0</v>
      </c>
      <c r="N1150">
        <v>142</v>
      </c>
      <c r="O1150">
        <v>5</v>
      </c>
      <c r="P1150">
        <v>3.52</v>
      </c>
      <c r="Q1150">
        <v>68</v>
      </c>
      <c r="R1150">
        <v>65</v>
      </c>
      <c r="S1150">
        <v>0</v>
      </c>
      <c r="T1150">
        <v>0</v>
      </c>
      <c r="U1150">
        <v>95.59</v>
      </c>
      <c r="V1150">
        <v>92.23</v>
      </c>
      <c r="W1150">
        <v>65</v>
      </c>
      <c r="X1150">
        <v>2</v>
      </c>
      <c r="Y1150">
        <v>3.08</v>
      </c>
      <c r="Z1150">
        <v>14</v>
      </c>
      <c r="AA1150">
        <v>14</v>
      </c>
      <c r="AB1150">
        <v>100</v>
      </c>
      <c r="AC1150">
        <v>14</v>
      </c>
      <c r="AD1150">
        <v>14</v>
      </c>
      <c r="AE1150">
        <v>100</v>
      </c>
      <c r="AF1150">
        <v>1.02</v>
      </c>
      <c r="AG1150">
        <v>0</v>
      </c>
      <c r="AH1150">
        <v>17.5</v>
      </c>
      <c r="AI1150">
        <v>0</v>
      </c>
      <c r="AJ1150" s="31">
        <f t="shared" ca="1" si="18"/>
        <v>2</v>
      </c>
      <c r="AK1150" s="32">
        <v>3.0769230769230771</v>
      </c>
      <c r="AL1150" s="33">
        <v>5.2835999999999963</v>
      </c>
      <c r="AM1150" s="26">
        <v>0</v>
      </c>
      <c r="AN1150" s="26">
        <v>1</v>
      </c>
      <c r="AO1150" s="26">
        <v>2</v>
      </c>
      <c r="AP1150" s="26">
        <v>0</v>
      </c>
      <c r="AQ1150" s="26">
        <v>1</v>
      </c>
      <c r="AR1150">
        <v>0</v>
      </c>
      <c r="AS1150">
        <v>1</v>
      </c>
      <c r="AT1150">
        <v>0</v>
      </c>
      <c r="AU1150">
        <v>1</v>
      </c>
    </row>
    <row r="1151" spans="1:47" x14ac:dyDescent="0.25">
      <c r="A1151" s="61">
        <v>41914.75</v>
      </c>
      <c r="B1151" t="s">
        <v>232</v>
      </c>
      <c r="C1151" t="s">
        <v>12</v>
      </c>
      <c r="D1151" t="s">
        <v>533</v>
      </c>
      <c r="E1151" t="s">
        <v>319</v>
      </c>
      <c r="F1151" t="s">
        <v>5722</v>
      </c>
      <c r="G1151">
        <v>2</v>
      </c>
      <c r="H1151">
        <v>23</v>
      </c>
      <c r="I1151">
        <v>10.88</v>
      </c>
      <c r="J1151">
        <v>5.84</v>
      </c>
      <c r="K1151">
        <v>663</v>
      </c>
      <c r="L1151">
        <v>0</v>
      </c>
      <c r="M1151">
        <v>0</v>
      </c>
      <c r="N1151">
        <v>663</v>
      </c>
      <c r="O1151">
        <v>3</v>
      </c>
      <c r="P1151">
        <v>0.45</v>
      </c>
      <c r="Q1151">
        <v>285</v>
      </c>
      <c r="R1151">
        <v>281</v>
      </c>
      <c r="S1151">
        <v>0</v>
      </c>
      <c r="T1151">
        <v>0</v>
      </c>
      <c r="U1151">
        <v>98.6</v>
      </c>
      <c r="V1151">
        <v>98.16</v>
      </c>
      <c r="W1151">
        <v>281</v>
      </c>
      <c r="X1151">
        <v>6</v>
      </c>
      <c r="Y1151">
        <v>2.0299999999999998</v>
      </c>
      <c r="Z1151">
        <v>598</v>
      </c>
      <c r="AA1151">
        <v>596.03</v>
      </c>
      <c r="AB1151">
        <v>99.67</v>
      </c>
      <c r="AC1151">
        <v>616</v>
      </c>
      <c r="AD1151">
        <v>610.02</v>
      </c>
      <c r="AE1151">
        <v>99.03</v>
      </c>
      <c r="AF1151">
        <v>4.04</v>
      </c>
      <c r="AG1151">
        <v>1.55</v>
      </c>
      <c r="AH1151">
        <v>69.23</v>
      </c>
      <c r="AI1151">
        <v>38.32</v>
      </c>
      <c r="AJ1151" s="31">
        <f t="shared" ca="1" si="18"/>
        <v>2</v>
      </c>
      <c r="AK1151" s="32">
        <v>2.0339672531272246</v>
      </c>
      <c r="AL1151" s="33">
        <v>5.2440000000000104</v>
      </c>
      <c r="AM1151" s="26">
        <v>0</v>
      </c>
      <c r="AN1151" s="26">
        <v>0</v>
      </c>
      <c r="AO1151" s="26">
        <v>1</v>
      </c>
      <c r="AP1151" s="26">
        <v>0</v>
      </c>
      <c r="AQ1151" s="26">
        <v>0</v>
      </c>
      <c r="AR1151">
        <v>1</v>
      </c>
      <c r="AS1151">
        <v>0</v>
      </c>
      <c r="AT1151">
        <v>2</v>
      </c>
      <c r="AU1151">
        <v>0</v>
      </c>
    </row>
    <row r="1152" spans="1:47" x14ac:dyDescent="0.25">
      <c r="A1152" s="61">
        <v>41914.75</v>
      </c>
      <c r="B1152" t="s">
        <v>232</v>
      </c>
      <c r="C1152" t="s">
        <v>13</v>
      </c>
      <c r="D1152" t="s">
        <v>537</v>
      </c>
      <c r="E1152" t="s">
        <v>319</v>
      </c>
      <c r="F1152" t="s">
        <v>685</v>
      </c>
      <c r="G1152">
        <v>3</v>
      </c>
      <c r="H1152">
        <v>39</v>
      </c>
      <c r="I1152">
        <v>15.67</v>
      </c>
      <c r="J1152">
        <v>9.83</v>
      </c>
      <c r="K1152">
        <v>2407</v>
      </c>
      <c r="L1152">
        <v>0</v>
      </c>
      <c r="M1152">
        <v>0</v>
      </c>
      <c r="N1152">
        <v>2407</v>
      </c>
      <c r="O1152">
        <v>15</v>
      </c>
      <c r="P1152">
        <v>0.62</v>
      </c>
      <c r="Q1152">
        <v>768</v>
      </c>
      <c r="R1152">
        <v>766</v>
      </c>
      <c r="S1152">
        <v>0</v>
      </c>
      <c r="T1152">
        <v>0</v>
      </c>
      <c r="U1152">
        <v>99.74</v>
      </c>
      <c r="V1152">
        <v>99.12</v>
      </c>
      <c r="W1152">
        <v>766</v>
      </c>
      <c r="X1152">
        <v>15</v>
      </c>
      <c r="Y1152">
        <v>2.17</v>
      </c>
      <c r="Z1152">
        <v>520</v>
      </c>
      <c r="AA1152">
        <v>515.01</v>
      </c>
      <c r="AB1152">
        <v>99.04</v>
      </c>
      <c r="AC1152">
        <v>442</v>
      </c>
      <c r="AD1152">
        <v>438.99</v>
      </c>
      <c r="AE1152">
        <v>99.32</v>
      </c>
      <c r="AF1152">
        <v>9.4700000000000006</v>
      </c>
      <c r="AG1152">
        <v>8.5111109999999996</v>
      </c>
      <c r="AH1152">
        <v>96.38</v>
      </c>
      <c r="AI1152">
        <v>89.85</v>
      </c>
      <c r="AJ1152" s="31">
        <f t="shared" ca="1" si="18"/>
        <v>2</v>
      </c>
      <c r="AK1152" s="32">
        <v>2.1739760572770224</v>
      </c>
      <c r="AL1152" s="33">
        <v>6.7583999999999653</v>
      </c>
      <c r="AM1152" s="26">
        <v>0</v>
      </c>
      <c r="AN1152" s="26">
        <v>0</v>
      </c>
      <c r="AO1152" s="26">
        <v>1</v>
      </c>
      <c r="AP1152" s="26">
        <v>0</v>
      </c>
      <c r="AQ1152" s="26">
        <v>0</v>
      </c>
      <c r="AR1152">
        <v>1</v>
      </c>
      <c r="AS1152">
        <v>0</v>
      </c>
      <c r="AT1152">
        <v>2</v>
      </c>
      <c r="AU1152">
        <v>2</v>
      </c>
    </row>
    <row r="1153" spans="1:47" x14ac:dyDescent="0.25">
      <c r="A1153" s="61">
        <v>41914.75</v>
      </c>
      <c r="B1153" t="s">
        <v>232</v>
      </c>
      <c r="C1153" t="s">
        <v>13</v>
      </c>
      <c r="D1153" t="s">
        <v>513</v>
      </c>
      <c r="E1153" t="s">
        <v>319</v>
      </c>
      <c r="F1153" t="s">
        <v>678</v>
      </c>
      <c r="G1153">
        <v>2</v>
      </c>
      <c r="H1153">
        <v>23</v>
      </c>
      <c r="I1153">
        <v>9.1</v>
      </c>
      <c r="J1153">
        <v>4.34</v>
      </c>
      <c r="K1153">
        <v>1042</v>
      </c>
      <c r="L1153">
        <v>0</v>
      </c>
      <c r="M1153">
        <v>0</v>
      </c>
      <c r="N1153">
        <v>1042</v>
      </c>
      <c r="O1153">
        <v>7</v>
      </c>
      <c r="P1153">
        <v>0.67</v>
      </c>
      <c r="Q1153">
        <v>371</v>
      </c>
      <c r="R1153">
        <v>366</v>
      </c>
      <c r="S1153">
        <v>0</v>
      </c>
      <c r="T1153">
        <v>0</v>
      </c>
      <c r="U1153">
        <v>98.65</v>
      </c>
      <c r="V1153">
        <v>97.99</v>
      </c>
      <c r="W1153">
        <v>366</v>
      </c>
      <c r="X1153">
        <v>11</v>
      </c>
      <c r="Y1153">
        <v>3.09</v>
      </c>
      <c r="Z1153">
        <v>185</v>
      </c>
      <c r="AA1153">
        <v>181</v>
      </c>
      <c r="AB1153">
        <v>97.84</v>
      </c>
      <c r="AC1153">
        <v>173</v>
      </c>
      <c r="AD1153">
        <v>170.99</v>
      </c>
      <c r="AE1153">
        <v>98.84</v>
      </c>
      <c r="AF1153">
        <v>3.58</v>
      </c>
      <c r="AG1153">
        <v>1.1333329999999999</v>
      </c>
      <c r="AH1153">
        <v>82.34</v>
      </c>
      <c r="AI1153">
        <v>31.68</v>
      </c>
      <c r="AJ1153" s="31">
        <f t="shared" ca="1" si="18"/>
        <v>2</v>
      </c>
      <c r="AK1153" s="32">
        <v>3.0899744374841989</v>
      </c>
      <c r="AL1153" s="33">
        <v>7.4571000000000183</v>
      </c>
      <c r="AM1153" s="26">
        <v>0</v>
      </c>
      <c r="AN1153" s="26">
        <v>0</v>
      </c>
      <c r="AO1153" s="26">
        <v>2</v>
      </c>
      <c r="AP1153" s="26">
        <v>0</v>
      </c>
      <c r="AQ1153" s="26">
        <v>0</v>
      </c>
      <c r="AR1153">
        <v>1</v>
      </c>
      <c r="AS1153">
        <v>1</v>
      </c>
      <c r="AT1153">
        <v>1</v>
      </c>
      <c r="AU1153">
        <v>1</v>
      </c>
    </row>
    <row r="1154" spans="1:47" x14ac:dyDescent="0.25">
      <c r="A1154" s="61">
        <v>41914.75</v>
      </c>
      <c r="B1154" t="s">
        <v>232</v>
      </c>
      <c r="C1154" t="s">
        <v>13</v>
      </c>
      <c r="D1154" t="s">
        <v>541</v>
      </c>
      <c r="E1154" t="s">
        <v>319</v>
      </c>
      <c r="F1154" t="s">
        <v>542</v>
      </c>
      <c r="G1154">
        <v>2</v>
      </c>
      <c r="H1154">
        <v>23</v>
      </c>
      <c r="I1154">
        <v>10.92</v>
      </c>
      <c r="J1154">
        <v>5.84</v>
      </c>
      <c r="K1154">
        <v>547</v>
      </c>
      <c r="L1154">
        <v>0</v>
      </c>
      <c r="M1154">
        <v>0</v>
      </c>
      <c r="N1154">
        <v>547</v>
      </c>
      <c r="O1154">
        <v>1</v>
      </c>
      <c r="P1154">
        <v>0.18</v>
      </c>
      <c r="Q1154">
        <v>227</v>
      </c>
      <c r="R1154">
        <v>219</v>
      </c>
      <c r="S1154">
        <v>0</v>
      </c>
      <c r="T1154">
        <v>0</v>
      </c>
      <c r="U1154">
        <v>96.48</v>
      </c>
      <c r="V1154">
        <v>96.31</v>
      </c>
      <c r="W1154">
        <v>219</v>
      </c>
      <c r="X1154">
        <v>4</v>
      </c>
      <c r="Y1154">
        <v>1.6</v>
      </c>
      <c r="Z1154">
        <v>593</v>
      </c>
      <c r="AA1154">
        <v>587.01</v>
      </c>
      <c r="AB1154">
        <v>98.99</v>
      </c>
      <c r="AC1154">
        <v>640</v>
      </c>
      <c r="AD1154">
        <v>617.98</v>
      </c>
      <c r="AE1154">
        <v>96.56</v>
      </c>
      <c r="AF1154">
        <v>3.37</v>
      </c>
      <c r="AG1154">
        <v>0.85</v>
      </c>
      <c r="AH1154">
        <v>57.72</v>
      </c>
      <c r="AI1154">
        <v>25.21</v>
      </c>
      <c r="AJ1154" s="31">
        <f t="shared" ref="AJ1154:AJ1217" ca="1" si="19">DAY(TODAY()-DAY(A1154))</f>
        <v>2</v>
      </c>
      <c r="AK1154" s="32">
        <v>1.6001920230427649</v>
      </c>
      <c r="AL1154" s="33">
        <v>8.3762999999999934</v>
      </c>
      <c r="AM1154" s="26">
        <v>0</v>
      </c>
      <c r="AN1154" s="26">
        <v>0</v>
      </c>
      <c r="AO1154" s="26">
        <v>1</v>
      </c>
      <c r="AP1154" s="26">
        <v>0</v>
      </c>
      <c r="AQ1154" s="26">
        <v>0</v>
      </c>
      <c r="AR1154">
        <v>0</v>
      </c>
      <c r="AS1154">
        <v>1</v>
      </c>
      <c r="AT1154">
        <v>1</v>
      </c>
      <c r="AU1154">
        <v>3</v>
      </c>
    </row>
    <row r="1155" spans="1:47" x14ac:dyDescent="0.25">
      <c r="A1155" s="61">
        <v>41914.75</v>
      </c>
      <c r="B1155" t="s">
        <v>232</v>
      </c>
      <c r="C1155" t="s">
        <v>13</v>
      </c>
      <c r="D1155" t="s">
        <v>819</v>
      </c>
      <c r="E1155" t="s">
        <v>319</v>
      </c>
      <c r="F1155" t="s">
        <v>5859</v>
      </c>
      <c r="G1155">
        <v>2</v>
      </c>
      <c r="H1155">
        <v>23</v>
      </c>
      <c r="I1155">
        <v>10.88</v>
      </c>
      <c r="J1155">
        <v>5.84</v>
      </c>
      <c r="K1155">
        <v>585</v>
      </c>
      <c r="L1155">
        <v>0</v>
      </c>
      <c r="M1155">
        <v>0</v>
      </c>
      <c r="N1155">
        <v>585</v>
      </c>
      <c r="O1155">
        <v>1</v>
      </c>
      <c r="P1155">
        <v>0.17</v>
      </c>
      <c r="Q1155">
        <v>244</v>
      </c>
      <c r="R1155">
        <v>241</v>
      </c>
      <c r="S1155">
        <v>0</v>
      </c>
      <c r="T1155">
        <v>0</v>
      </c>
      <c r="U1155">
        <v>98.77</v>
      </c>
      <c r="V1155">
        <v>98.6</v>
      </c>
      <c r="W1155">
        <v>241</v>
      </c>
      <c r="X1155">
        <v>9</v>
      </c>
      <c r="Y1155">
        <v>3.83</v>
      </c>
      <c r="Z1155">
        <v>99</v>
      </c>
      <c r="AA1155">
        <v>98</v>
      </c>
      <c r="AB1155">
        <v>98.99</v>
      </c>
      <c r="AC1155">
        <v>93</v>
      </c>
      <c r="AD1155">
        <v>92</v>
      </c>
      <c r="AE1155">
        <v>98.92</v>
      </c>
      <c r="AF1155">
        <v>2.98</v>
      </c>
      <c r="AG1155">
        <v>0.3777778</v>
      </c>
      <c r="AH1155">
        <v>51.07</v>
      </c>
      <c r="AI1155">
        <v>12.66</v>
      </c>
      <c r="AJ1155" s="31">
        <f t="shared" ca="1" si="19"/>
        <v>2</v>
      </c>
      <c r="AK1155" s="32">
        <v>3.8297872340425529</v>
      </c>
      <c r="AL1155" s="33">
        <v>3.4160000000000137</v>
      </c>
      <c r="AM1155" s="26">
        <v>0</v>
      </c>
      <c r="AN1155" s="26">
        <v>0</v>
      </c>
      <c r="AO1155" s="26">
        <v>1</v>
      </c>
      <c r="AP1155" s="26">
        <v>0</v>
      </c>
      <c r="AQ1155" s="26">
        <v>0</v>
      </c>
      <c r="AR1155">
        <v>1</v>
      </c>
      <c r="AS1155">
        <v>0</v>
      </c>
      <c r="AT1155">
        <v>1</v>
      </c>
      <c r="AU1155">
        <v>1</v>
      </c>
    </row>
    <row r="1156" spans="1:47" x14ac:dyDescent="0.25">
      <c r="A1156" s="61">
        <v>41914.75</v>
      </c>
      <c r="B1156" t="s">
        <v>232</v>
      </c>
      <c r="C1156" t="s">
        <v>13</v>
      </c>
      <c r="D1156" t="s">
        <v>380</v>
      </c>
      <c r="E1156" t="s">
        <v>319</v>
      </c>
      <c r="F1156" t="s">
        <v>381</v>
      </c>
      <c r="G1156">
        <v>2</v>
      </c>
      <c r="H1156">
        <v>23</v>
      </c>
      <c r="I1156">
        <v>10.55</v>
      </c>
      <c r="J1156">
        <v>5.84</v>
      </c>
      <c r="K1156">
        <v>1222</v>
      </c>
      <c r="L1156">
        <v>0</v>
      </c>
      <c r="M1156">
        <v>0</v>
      </c>
      <c r="N1156">
        <v>1222</v>
      </c>
      <c r="O1156">
        <v>6</v>
      </c>
      <c r="P1156">
        <v>0.49</v>
      </c>
      <c r="Q1156">
        <v>421</v>
      </c>
      <c r="R1156">
        <v>415</v>
      </c>
      <c r="S1156">
        <v>0</v>
      </c>
      <c r="T1156">
        <v>0</v>
      </c>
      <c r="U1156">
        <v>98.57</v>
      </c>
      <c r="V1156">
        <v>98.09</v>
      </c>
      <c r="W1156">
        <v>415</v>
      </c>
      <c r="X1156">
        <v>9</v>
      </c>
      <c r="Y1156">
        <v>2.19</v>
      </c>
      <c r="Z1156">
        <v>88</v>
      </c>
      <c r="AA1156">
        <v>86</v>
      </c>
      <c r="AB1156">
        <v>97.73</v>
      </c>
      <c r="AC1156">
        <v>86</v>
      </c>
      <c r="AD1156">
        <v>82</v>
      </c>
      <c r="AE1156">
        <v>95.35</v>
      </c>
      <c r="AF1156">
        <v>4.13</v>
      </c>
      <c r="AG1156">
        <v>0.68333330000000003</v>
      </c>
      <c r="AH1156">
        <v>70.66</v>
      </c>
      <c r="AI1156">
        <v>16.55</v>
      </c>
      <c r="AJ1156" s="31">
        <f t="shared" ca="1" si="19"/>
        <v>2</v>
      </c>
      <c r="AK1156" s="32">
        <v>2.1897810218978102</v>
      </c>
      <c r="AL1156" s="33">
        <v>8.0410999999999859</v>
      </c>
      <c r="AM1156" s="26">
        <v>0</v>
      </c>
      <c r="AN1156" s="26">
        <v>0</v>
      </c>
      <c r="AO1156" s="26">
        <v>1</v>
      </c>
      <c r="AP1156" s="26">
        <v>0</v>
      </c>
      <c r="AQ1156" s="26">
        <v>0</v>
      </c>
      <c r="AR1156">
        <v>1</v>
      </c>
      <c r="AS1156">
        <v>0</v>
      </c>
      <c r="AT1156">
        <v>3</v>
      </c>
      <c r="AU1156">
        <v>1</v>
      </c>
    </row>
    <row r="1157" spans="1:47" x14ac:dyDescent="0.25">
      <c r="A1157" s="61">
        <v>41914.75</v>
      </c>
      <c r="B1157" t="s">
        <v>232</v>
      </c>
      <c r="C1157" t="s">
        <v>13</v>
      </c>
      <c r="D1157" t="s">
        <v>545</v>
      </c>
      <c r="E1157" t="s">
        <v>319</v>
      </c>
      <c r="F1157" t="s">
        <v>546</v>
      </c>
      <c r="G1157">
        <v>2</v>
      </c>
      <c r="H1157">
        <v>23</v>
      </c>
      <c r="I1157">
        <v>10.67</v>
      </c>
      <c r="J1157">
        <v>5.84</v>
      </c>
      <c r="K1157">
        <v>1217</v>
      </c>
      <c r="L1157">
        <v>0</v>
      </c>
      <c r="M1157">
        <v>0</v>
      </c>
      <c r="N1157">
        <v>1217</v>
      </c>
      <c r="O1157">
        <v>8</v>
      </c>
      <c r="P1157">
        <v>0.66</v>
      </c>
      <c r="Q1157">
        <v>499</v>
      </c>
      <c r="R1157">
        <v>490</v>
      </c>
      <c r="S1157">
        <v>0</v>
      </c>
      <c r="T1157">
        <v>0</v>
      </c>
      <c r="U1157">
        <v>98.2</v>
      </c>
      <c r="V1157">
        <v>97.55</v>
      </c>
      <c r="W1157">
        <v>490</v>
      </c>
      <c r="X1157">
        <v>19</v>
      </c>
      <c r="Y1157">
        <v>3.41</v>
      </c>
      <c r="Z1157">
        <v>869</v>
      </c>
      <c r="AA1157">
        <v>865.96</v>
      </c>
      <c r="AB1157">
        <v>99.65</v>
      </c>
      <c r="AC1157">
        <v>939</v>
      </c>
      <c r="AD1157">
        <v>934.02</v>
      </c>
      <c r="AE1157">
        <v>99.47</v>
      </c>
      <c r="AF1157">
        <v>6.67</v>
      </c>
      <c r="AG1157">
        <v>3.8444449999999999</v>
      </c>
      <c r="AH1157">
        <v>114.12</v>
      </c>
      <c r="AI1157">
        <v>57.67</v>
      </c>
      <c r="AJ1157" s="31">
        <f t="shared" ca="1" si="19"/>
        <v>2</v>
      </c>
      <c r="AK1157" s="32">
        <v>3.4046518295523782</v>
      </c>
      <c r="AL1157" s="33">
        <v>12.225500000000013</v>
      </c>
      <c r="AM1157" s="26">
        <v>0</v>
      </c>
      <c r="AN1157" s="26">
        <v>0</v>
      </c>
      <c r="AO1157" s="26">
        <v>2</v>
      </c>
      <c r="AP1157" s="26">
        <v>0</v>
      </c>
      <c r="AQ1157" s="26">
        <v>1</v>
      </c>
      <c r="AR1157">
        <v>1</v>
      </c>
      <c r="AS1157">
        <v>1</v>
      </c>
      <c r="AT1157">
        <v>6</v>
      </c>
      <c r="AU1157">
        <v>4</v>
      </c>
    </row>
    <row r="1158" spans="1:47" x14ac:dyDescent="0.25">
      <c r="A1158" s="61">
        <v>41914.75</v>
      </c>
      <c r="B1158" t="s">
        <v>232</v>
      </c>
      <c r="C1158" t="s">
        <v>13</v>
      </c>
      <c r="D1158" t="s">
        <v>547</v>
      </c>
      <c r="E1158" t="s">
        <v>319</v>
      </c>
      <c r="F1158" t="s">
        <v>577</v>
      </c>
      <c r="G1158">
        <v>3</v>
      </c>
      <c r="H1158">
        <v>39</v>
      </c>
      <c r="I1158">
        <v>15.26</v>
      </c>
      <c r="J1158">
        <v>9.01</v>
      </c>
      <c r="K1158">
        <v>2087</v>
      </c>
      <c r="L1158">
        <v>0</v>
      </c>
      <c r="M1158">
        <v>0</v>
      </c>
      <c r="N1158">
        <v>2087</v>
      </c>
      <c r="O1158">
        <v>23</v>
      </c>
      <c r="P1158">
        <v>1.1000000000000001</v>
      </c>
      <c r="Q1158">
        <v>827</v>
      </c>
      <c r="R1158">
        <v>817</v>
      </c>
      <c r="S1158">
        <v>0</v>
      </c>
      <c r="T1158">
        <v>0</v>
      </c>
      <c r="U1158">
        <v>98.79</v>
      </c>
      <c r="V1158">
        <v>97.7</v>
      </c>
      <c r="W1158">
        <v>817</v>
      </c>
      <c r="X1158">
        <v>14</v>
      </c>
      <c r="Y1158">
        <v>1.71</v>
      </c>
      <c r="Z1158">
        <v>115</v>
      </c>
      <c r="AA1158">
        <v>99</v>
      </c>
      <c r="AB1158">
        <v>86.09</v>
      </c>
      <c r="AC1158">
        <v>116</v>
      </c>
      <c r="AD1158">
        <v>103</v>
      </c>
      <c r="AE1158">
        <v>88.79</v>
      </c>
      <c r="AF1158">
        <v>12.07</v>
      </c>
      <c r="AG1158">
        <v>7.7111109999999998</v>
      </c>
      <c r="AH1158">
        <v>133.93</v>
      </c>
      <c r="AI1158">
        <v>63.9</v>
      </c>
      <c r="AJ1158" s="31">
        <f t="shared" ca="1" si="19"/>
        <v>2</v>
      </c>
      <c r="AK1158" s="32">
        <v>1.705237515225335</v>
      </c>
      <c r="AL1158" s="33">
        <v>19.020999999999976</v>
      </c>
      <c r="AM1158" s="26">
        <v>0</v>
      </c>
      <c r="AN1158" s="26">
        <v>0</v>
      </c>
      <c r="AO1158" s="26">
        <v>1</v>
      </c>
      <c r="AP1158" s="26">
        <v>0</v>
      </c>
      <c r="AQ1158" s="26">
        <v>0</v>
      </c>
      <c r="AR1158">
        <v>0</v>
      </c>
      <c r="AS1158">
        <v>1</v>
      </c>
      <c r="AT1158">
        <v>0</v>
      </c>
      <c r="AU1158">
        <v>1</v>
      </c>
    </row>
    <row r="1159" spans="1:47" x14ac:dyDescent="0.25">
      <c r="A1159" s="61">
        <v>41914.75</v>
      </c>
      <c r="B1159" t="s">
        <v>232</v>
      </c>
      <c r="C1159" t="s">
        <v>13</v>
      </c>
      <c r="D1159" t="s">
        <v>384</v>
      </c>
      <c r="E1159" t="s">
        <v>319</v>
      </c>
      <c r="F1159" t="s">
        <v>548</v>
      </c>
      <c r="G1159">
        <v>6</v>
      </c>
      <c r="H1159">
        <v>71</v>
      </c>
      <c r="I1159">
        <v>36</v>
      </c>
      <c r="J1159">
        <v>27.34</v>
      </c>
      <c r="K1159">
        <v>13601</v>
      </c>
      <c r="L1159">
        <v>0</v>
      </c>
      <c r="M1159">
        <v>0</v>
      </c>
      <c r="N1159">
        <v>13601</v>
      </c>
      <c r="O1159">
        <v>72</v>
      </c>
      <c r="P1159">
        <v>0.53</v>
      </c>
      <c r="Q1159">
        <v>4536</v>
      </c>
      <c r="R1159">
        <v>4393</v>
      </c>
      <c r="S1159">
        <v>132</v>
      </c>
      <c r="T1159">
        <v>2.9081290000000002</v>
      </c>
      <c r="U1159">
        <v>96.85</v>
      </c>
      <c r="V1159">
        <v>96.34</v>
      </c>
      <c r="W1159">
        <v>4393</v>
      </c>
      <c r="X1159">
        <v>38</v>
      </c>
      <c r="Y1159">
        <v>0.87</v>
      </c>
      <c r="Z1159">
        <v>1212</v>
      </c>
      <c r="AA1159">
        <v>1116.98</v>
      </c>
      <c r="AB1159">
        <v>92.16</v>
      </c>
      <c r="AC1159">
        <v>1154</v>
      </c>
      <c r="AD1159">
        <v>1125.96</v>
      </c>
      <c r="AE1159">
        <v>97.57</v>
      </c>
      <c r="AF1159">
        <v>47.34</v>
      </c>
      <c r="AG1159">
        <v>34.905560000000001</v>
      </c>
      <c r="AH1159">
        <v>173.15</v>
      </c>
      <c r="AI1159">
        <v>73.739999999999995</v>
      </c>
      <c r="AJ1159" s="31">
        <f t="shared" ca="1" si="19"/>
        <v>2</v>
      </c>
      <c r="AK1159" s="32">
        <v>0.86324790208042756</v>
      </c>
      <c r="AL1159" s="33">
        <v>166.01759999999985</v>
      </c>
      <c r="AM1159" s="26">
        <v>0</v>
      </c>
      <c r="AN1159" s="26">
        <v>0</v>
      </c>
      <c r="AO1159" s="26">
        <v>1</v>
      </c>
      <c r="AP1159" s="26">
        <v>0</v>
      </c>
      <c r="AQ1159" s="26">
        <v>0</v>
      </c>
      <c r="AR1159">
        <v>0</v>
      </c>
      <c r="AS1159">
        <v>1</v>
      </c>
      <c r="AT1159">
        <v>0</v>
      </c>
      <c r="AU1159">
        <v>5</v>
      </c>
    </row>
    <row r="1160" spans="1:47" x14ac:dyDescent="0.25">
      <c r="A1160" s="61">
        <v>41914.75</v>
      </c>
      <c r="B1160" t="s">
        <v>232</v>
      </c>
      <c r="C1160" t="s">
        <v>13</v>
      </c>
      <c r="D1160" t="s">
        <v>556</v>
      </c>
      <c r="E1160" t="s">
        <v>319</v>
      </c>
      <c r="F1160" t="s">
        <v>557</v>
      </c>
      <c r="G1160">
        <v>3</v>
      </c>
      <c r="H1160">
        <v>39</v>
      </c>
      <c r="I1160">
        <v>16.29</v>
      </c>
      <c r="J1160">
        <v>9.83</v>
      </c>
      <c r="K1160">
        <v>1678</v>
      </c>
      <c r="L1160">
        <v>0</v>
      </c>
      <c r="M1160">
        <v>0</v>
      </c>
      <c r="N1160">
        <v>1678</v>
      </c>
      <c r="O1160">
        <v>7</v>
      </c>
      <c r="P1160">
        <v>0.42</v>
      </c>
      <c r="Q1160">
        <v>777</v>
      </c>
      <c r="R1160">
        <v>774</v>
      </c>
      <c r="S1160">
        <v>0</v>
      </c>
      <c r="T1160">
        <v>0</v>
      </c>
      <c r="U1160">
        <v>99.61</v>
      </c>
      <c r="V1160">
        <v>99.19</v>
      </c>
      <c r="W1160">
        <v>774</v>
      </c>
      <c r="X1160">
        <v>26</v>
      </c>
      <c r="Y1160">
        <v>3.53</v>
      </c>
      <c r="Z1160">
        <v>1690</v>
      </c>
      <c r="AA1160">
        <v>1690</v>
      </c>
      <c r="AB1160">
        <v>100</v>
      </c>
      <c r="AC1160">
        <v>1655</v>
      </c>
      <c r="AD1160">
        <v>1652.02</v>
      </c>
      <c r="AE1160">
        <v>99.82</v>
      </c>
      <c r="AF1160">
        <v>11.76</v>
      </c>
      <c r="AG1160">
        <v>8.5</v>
      </c>
      <c r="AH1160">
        <v>119.61</v>
      </c>
      <c r="AI1160">
        <v>72.31</v>
      </c>
      <c r="AJ1160" s="31">
        <f t="shared" ca="1" si="19"/>
        <v>2</v>
      </c>
      <c r="AK1160" s="32">
        <v>3.5325127034591453</v>
      </c>
      <c r="AL1160" s="33">
        <v>6.2937000000000172</v>
      </c>
      <c r="AM1160" s="26">
        <v>0</v>
      </c>
      <c r="AN1160" s="26">
        <v>0</v>
      </c>
      <c r="AO1160" s="26">
        <v>1</v>
      </c>
      <c r="AP1160" s="26">
        <v>0</v>
      </c>
      <c r="AQ1160" s="26">
        <v>0</v>
      </c>
      <c r="AR1160">
        <v>1</v>
      </c>
      <c r="AS1160">
        <v>0</v>
      </c>
      <c r="AT1160">
        <v>7</v>
      </c>
      <c r="AU1160">
        <v>0</v>
      </c>
    </row>
    <row r="1161" spans="1:47" x14ac:dyDescent="0.25">
      <c r="A1161" s="61">
        <v>41914.75</v>
      </c>
      <c r="B1161" t="s">
        <v>232</v>
      </c>
      <c r="C1161" t="s">
        <v>13</v>
      </c>
      <c r="D1161" t="s">
        <v>377</v>
      </c>
      <c r="E1161" t="s">
        <v>319</v>
      </c>
      <c r="F1161" t="s">
        <v>852</v>
      </c>
      <c r="G1161">
        <v>2</v>
      </c>
      <c r="H1161">
        <v>23</v>
      </c>
      <c r="I1161">
        <v>10.27</v>
      </c>
      <c r="J1161">
        <v>5.08</v>
      </c>
      <c r="K1161">
        <v>1183</v>
      </c>
      <c r="L1161">
        <v>0</v>
      </c>
      <c r="M1161">
        <v>0</v>
      </c>
      <c r="N1161">
        <v>1183</v>
      </c>
      <c r="O1161">
        <v>8</v>
      </c>
      <c r="P1161">
        <v>0.68</v>
      </c>
      <c r="Q1161">
        <v>562</v>
      </c>
      <c r="R1161">
        <v>561</v>
      </c>
      <c r="S1161">
        <v>0</v>
      </c>
      <c r="T1161">
        <v>0</v>
      </c>
      <c r="U1161">
        <v>99.82</v>
      </c>
      <c r="V1161">
        <v>99.14</v>
      </c>
      <c r="W1161">
        <v>561</v>
      </c>
      <c r="X1161">
        <v>12</v>
      </c>
      <c r="Y1161">
        <v>2.2000000000000002</v>
      </c>
      <c r="Z1161">
        <v>120</v>
      </c>
      <c r="AA1161">
        <v>109</v>
      </c>
      <c r="AB1161">
        <v>90.83</v>
      </c>
      <c r="AC1161">
        <v>94</v>
      </c>
      <c r="AD1161">
        <v>93</v>
      </c>
      <c r="AE1161">
        <v>98.94</v>
      </c>
      <c r="AF1161">
        <v>5.84</v>
      </c>
      <c r="AG1161">
        <v>3.2277779999999998</v>
      </c>
      <c r="AH1161">
        <v>114.96</v>
      </c>
      <c r="AI1161">
        <v>55.23</v>
      </c>
      <c r="AJ1161" s="31">
        <f t="shared" ca="1" si="19"/>
        <v>2</v>
      </c>
      <c r="AK1161" s="32">
        <v>2.2018348623853212</v>
      </c>
      <c r="AL1161" s="33">
        <v>4.8331999999999971</v>
      </c>
      <c r="AM1161" s="26">
        <v>0</v>
      </c>
      <c r="AN1161" s="26">
        <v>0</v>
      </c>
      <c r="AO1161" s="26">
        <v>1</v>
      </c>
      <c r="AP1161" s="26">
        <v>0</v>
      </c>
      <c r="AQ1161" s="26">
        <v>0</v>
      </c>
      <c r="AR1161">
        <v>1</v>
      </c>
      <c r="AS1161">
        <v>0</v>
      </c>
      <c r="AT1161">
        <v>3</v>
      </c>
      <c r="AU1161">
        <v>2</v>
      </c>
    </row>
    <row r="1162" spans="1:47" x14ac:dyDescent="0.25">
      <c r="A1162" s="61">
        <v>41914.75</v>
      </c>
      <c r="B1162" t="s">
        <v>232</v>
      </c>
      <c r="C1162" t="s">
        <v>13</v>
      </c>
      <c r="D1162" t="s">
        <v>565</v>
      </c>
      <c r="E1162" t="s">
        <v>319</v>
      </c>
      <c r="F1162" t="s">
        <v>581</v>
      </c>
      <c r="G1162">
        <v>2</v>
      </c>
      <c r="H1162">
        <v>23</v>
      </c>
      <c r="I1162">
        <v>10.81</v>
      </c>
      <c r="J1162">
        <v>5.84</v>
      </c>
      <c r="K1162">
        <v>818</v>
      </c>
      <c r="L1162">
        <v>0</v>
      </c>
      <c r="M1162">
        <v>0</v>
      </c>
      <c r="N1162">
        <v>818</v>
      </c>
      <c r="O1162">
        <v>15</v>
      </c>
      <c r="P1162">
        <v>1.83</v>
      </c>
      <c r="Q1162">
        <v>342</v>
      </c>
      <c r="R1162">
        <v>340</v>
      </c>
      <c r="S1162">
        <v>0</v>
      </c>
      <c r="T1162">
        <v>0</v>
      </c>
      <c r="U1162">
        <v>99.42</v>
      </c>
      <c r="V1162">
        <v>97.6</v>
      </c>
      <c r="W1162">
        <v>340</v>
      </c>
      <c r="X1162">
        <v>1</v>
      </c>
      <c r="Y1162">
        <v>0.33</v>
      </c>
      <c r="Z1162">
        <v>655</v>
      </c>
      <c r="AA1162">
        <v>655</v>
      </c>
      <c r="AB1162">
        <v>100</v>
      </c>
      <c r="AC1162">
        <v>620</v>
      </c>
      <c r="AD1162">
        <v>618.02</v>
      </c>
      <c r="AE1162">
        <v>99.68</v>
      </c>
      <c r="AF1162">
        <v>4.07</v>
      </c>
      <c r="AG1162">
        <v>2.0111110000000001</v>
      </c>
      <c r="AH1162">
        <v>69.61</v>
      </c>
      <c r="AI1162">
        <v>49.45</v>
      </c>
      <c r="AJ1162" s="31">
        <f t="shared" ca="1" si="19"/>
        <v>2</v>
      </c>
      <c r="AK1162" s="32">
        <v>0.330011220381493</v>
      </c>
      <c r="AL1162" s="33">
        <v>8.2080000000000197</v>
      </c>
      <c r="AM1162" s="26">
        <v>0</v>
      </c>
      <c r="AN1162" s="26">
        <v>0</v>
      </c>
      <c r="AO1162" s="26">
        <v>1</v>
      </c>
      <c r="AP1162" s="26">
        <v>0</v>
      </c>
      <c r="AQ1162" s="26">
        <v>0</v>
      </c>
      <c r="AR1162">
        <v>0</v>
      </c>
      <c r="AS1162">
        <v>1</v>
      </c>
      <c r="AT1162">
        <v>1</v>
      </c>
      <c r="AU1162">
        <v>7</v>
      </c>
    </row>
    <row r="1163" spans="1:47" x14ac:dyDescent="0.25">
      <c r="A1163" s="61">
        <v>41914.75</v>
      </c>
      <c r="B1163" t="s">
        <v>232</v>
      </c>
      <c r="C1163" t="s">
        <v>13</v>
      </c>
      <c r="D1163" t="s">
        <v>507</v>
      </c>
      <c r="E1163" t="s">
        <v>319</v>
      </c>
      <c r="F1163" t="s">
        <v>743</v>
      </c>
      <c r="G1163">
        <v>2</v>
      </c>
      <c r="H1163">
        <v>23</v>
      </c>
      <c r="I1163">
        <v>10.81</v>
      </c>
      <c r="J1163">
        <v>5.84</v>
      </c>
      <c r="K1163">
        <v>914</v>
      </c>
      <c r="L1163">
        <v>0</v>
      </c>
      <c r="M1163">
        <v>0</v>
      </c>
      <c r="N1163">
        <v>914</v>
      </c>
      <c r="O1163">
        <v>16</v>
      </c>
      <c r="P1163">
        <v>1.75</v>
      </c>
      <c r="Q1163">
        <v>458</v>
      </c>
      <c r="R1163">
        <v>446</v>
      </c>
      <c r="S1163">
        <v>0</v>
      </c>
      <c r="T1163">
        <v>0</v>
      </c>
      <c r="U1163">
        <v>97.38</v>
      </c>
      <c r="V1163">
        <v>95.68</v>
      </c>
      <c r="W1163">
        <v>446</v>
      </c>
      <c r="X1163">
        <v>11</v>
      </c>
      <c r="Y1163">
        <v>2.84</v>
      </c>
      <c r="Z1163">
        <v>622</v>
      </c>
      <c r="AA1163">
        <v>623</v>
      </c>
      <c r="AB1163">
        <v>100.16</v>
      </c>
      <c r="AC1163">
        <v>566</v>
      </c>
      <c r="AD1163">
        <v>564.02</v>
      </c>
      <c r="AE1163">
        <v>99.65</v>
      </c>
      <c r="AF1163">
        <v>4.3099999999999996</v>
      </c>
      <c r="AG1163">
        <v>1.2555559999999999</v>
      </c>
      <c r="AH1163">
        <v>73.7</v>
      </c>
      <c r="AI1163">
        <v>29.16</v>
      </c>
      <c r="AJ1163" s="31">
        <f t="shared" ca="1" si="19"/>
        <v>2</v>
      </c>
      <c r="AK1163" s="32">
        <v>2.8422303756911789</v>
      </c>
      <c r="AL1163" s="33">
        <v>19.785599999999967</v>
      </c>
      <c r="AM1163" s="26">
        <v>0</v>
      </c>
      <c r="AN1163" s="26">
        <v>0</v>
      </c>
      <c r="AO1163" s="26">
        <v>2</v>
      </c>
      <c r="AP1163" s="26">
        <v>0</v>
      </c>
      <c r="AQ1163" s="26">
        <v>0</v>
      </c>
      <c r="AR1163">
        <v>1</v>
      </c>
      <c r="AS1163">
        <v>1</v>
      </c>
      <c r="AT1163">
        <v>1</v>
      </c>
      <c r="AU1163">
        <v>1</v>
      </c>
    </row>
    <row r="1164" spans="1:47" x14ac:dyDescent="0.25">
      <c r="A1164" s="61">
        <v>41914.75</v>
      </c>
      <c r="B1164" t="s">
        <v>232</v>
      </c>
      <c r="C1164" t="s">
        <v>13</v>
      </c>
      <c r="D1164" t="s">
        <v>507</v>
      </c>
      <c r="E1164" t="s">
        <v>319</v>
      </c>
      <c r="F1164" t="s">
        <v>508</v>
      </c>
      <c r="G1164">
        <v>3</v>
      </c>
      <c r="H1164">
        <v>39</v>
      </c>
      <c r="I1164">
        <v>16.059999999999999</v>
      </c>
      <c r="J1164">
        <v>9.83</v>
      </c>
      <c r="K1164">
        <v>2025</v>
      </c>
      <c r="L1164">
        <v>0</v>
      </c>
      <c r="M1164">
        <v>0</v>
      </c>
      <c r="N1164">
        <v>2025</v>
      </c>
      <c r="O1164">
        <v>24</v>
      </c>
      <c r="P1164">
        <v>1.19</v>
      </c>
      <c r="Q1164">
        <v>805</v>
      </c>
      <c r="R1164">
        <v>784</v>
      </c>
      <c r="S1164">
        <v>0</v>
      </c>
      <c r="T1164">
        <v>0</v>
      </c>
      <c r="U1164">
        <v>97.39</v>
      </c>
      <c r="V1164">
        <v>96.23</v>
      </c>
      <c r="W1164">
        <v>784</v>
      </c>
      <c r="X1164">
        <v>17</v>
      </c>
      <c r="Y1164">
        <v>2.13</v>
      </c>
      <c r="Z1164">
        <v>229</v>
      </c>
      <c r="AA1164">
        <v>224.99</v>
      </c>
      <c r="AB1164">
        <v>98.25</v>
      </c>
      <c r="AC1164">
        <v>241</v>
      </c>
      <c r="AD1164">
        <v>239</v>
      </c>
      <c r="AE1164">
        <v>99.17</v>
      </c>
      <c r="AF1164">
        <v>9.84</v>
      </c>
      <c r="AG1164">
        <v>2.7777780000000001</v>
      </c>
      <c r="AH1164">
        <v>100.17</v>
      </c>
      <c r="AI1164">
        <v>28.22</v>
      </c>
      <c r="AJ1164" s="31">
        <f t="shared" ca="1" si="19"/>
        <v>2</v>
      </c>
      <c r="AK1164" s="32">
        <v>2.1302991190586584</v>
      </c>
      <c r="AL1164" s="33">
        <v>30.348499999999966</v>
      </c>
      <c r="AM1164" s="26">
        <v>0</v>
      </c>
      <c r="AN1164" s="26">
        <v>0</v>
      </c>
      <c r="AO1164" s="26">
        <v>2</v>
      </c>
      <c r="AP1164" s="26">
        <v>0</v>
      </c>
      <c r="AQ1164" s="26">
        <v>0</v>
      </c>
      <c r="AR1164">
        <v>1</v>
      </c>
      <c r="AS1164">
        <v>1</v>
      </c>
      <c r="AT1164">
        <v>1</v>
      </c>
      <c r="AU1164">
        <v>6</v>
      </c>
    </row>
    <row r="1165" spans="1:47" x14ac:dyDescent="0.25">
      <c r="A1165" s="61">
        <v>41914.75</v>
      </c>
      <c r="B1165" t="s">
        <v>232</v>
      </c>
      <c r="C1165" t="s">
        <v>13</v>
      </c>
      <c r="D1165" t="s">
        <v>423</v>
      </c>
      <c r="E1165" t="s">
        <v>319</v>
      </c>
      <c r="F1165" t="s">
        <v>568</v>
      </c>
      <c r="G1165">
        <v>3</v>
      </c>
      <c r="H1165">
        <v>38.39</v>
      </c>
      <c r="I1165">
        <v>15.32</v>
      </c>
      <c r="J1165">
        <v>9.01</v>
      </c>
      <c r="K1165">
        <v>1469</v>
      </c>
      <c r="L1165">
        <v>0</v>
      </c>
      <c r="M1165">
        <v>0</v>
      </c>
      <c r="N1165">
        <v>1469</v>
      </c>
      <c r="O1165">
        <v>25</v>
      </c>
      <c r="P1165">
        <v>1.7</v>
      </c>
      <c r="Q1165">
        <v>629</v>
      </c>
      <c r="R1165">
        <v>618</v>
      </c>
      <c r="S1165">
        <v>0</v>
      </c>
      <c r="T1165">
        <v>0</v>
      </c>
      <c r="U1165">
        <v>98.25</v>
      </c>
      <c r="V1165">
        <v>96.58</v>
      </c>
      <c r="W1165">
        <v>618</v>
      </c>
      <c r="X1165">
        <v>34</v>
      </c>
      <c r="Y1165">
        <v>5.53</v>
      </c>
      <c r="Z1165">
        <v>136</v>
      </c>
      <c r="AA1165">
        <v>134</v>
      </c>
      <c r="AB1165">
        <v>98.53</v>
      </c>
      <c r="AC1165">
        <v>132</v>
      </c>
      <c r="AD1165">
        <v>131</v>
      </c>
      <c r="AE1165">
        <v>99.24</v>
      </c>
      <c r="AF1165">
        <v>7.46</v>
      </c>
      <c r="AG1165">
        <v>1.3</v>
      </c>
      <c r="AH1165">
        <v>82.75</v>
      </c>
      <c r="AI1165">
        <v>17.440000000000001</v>
      </c>
      <c r="AJ1165" s="31">
        <f t="shared" ca="1" si="19"/>
        <v>2</v>
      </c>
      <c r="AK1165" s="32">
        <v>5.5284552845528454</v>
      </c>
      <c r="AL1165" s="33">
        <v>21.511800000000012</v>
      </c>
      <c r="AM1165" s="26">
        <v>1</v>
      </c>
      <c r="AN1165" s="26">
        <v>0</v>
      </c>
      <c r="AO1165" s="26">
        <v>3</v>
      </c>
      <c r="AP1165" s="26">
        <v>1</v>
      </c>
      <c r="AQ1165" s="26">
        <v>0</v>
      </c>
      <c r="AR1165">
        <v>1</v>
      </c>
      <c r="AS1165">
        <v>1</v>
      </c>
      <c r="AT1165">
        <v>2</v>
      </c>
      <c r="AU1165">
        <v>2</v>
      </c>
    </row>
    <row r="1166" spans="1:47" x14ac:dyDescent="0.25">
      <c r="A1166" s="61">
        <v>41914.75</v>
      </c>
      <c r="B1166" t="s">
        <v>232</v>
      </c>
      <c r="C1166" t="s">
        <v>13</v>
      </c>
      <c r="D1166" t="s">
        <v>6129</v>
      </c>
      <c r="E1166" t="s">
        <v>319</v>
      </c>
      <c r="F1166" t="s">
        <v>6132</v>
      </c>
      <c r="G1166">
        <v>2</v>
      </c>
      <c r="H1166">
        <v>23</v>
      </c>
      <c r="I1166">
        <v>10.68</v>
      </c>
      <c r="J1166">
        <v>5.84</v>
      </c>
      <c r="K1166">
        <v>998</v>
      </c>
      <c r="L1166">
        <v>0</v>
      </c>
      <c r="M1166">
        <v>0</v>
      </c>
      <c r="N1166">
        <v>998</v>
      </c>
      <c r="O1166">
        <v>7</v>
      </c>
      <c r="P1166">
        <v>0.7</v>
      </c>
      <c r="Q1166">
        <v>496</v>
      </c>
      <c r="R1166">
        <v>488</v>
      </c>
      <c r="S1166">
        <v>0</v>
      </c>
      <c r="T1166">
        <v>0</v>
      </c>
      <c r="U1166">
        <v>98.39</v>
      </c>
      <c r="V1166">
        <v>97.7</v>
      </c>
      <c r="W1166">
        <v>488</v>
      </c>
      <c r="X1166">
        <v>11</v>
      </c>
      <c r="Y1166">
        <v>2.31</v>
      </c>
      <c r="Z1166">
        <v>221</v>
      </c>
      <c r="AA1166">
        <v>220.01</v>
      </c>
      <c r="AB1166">
        <v>99.55</v>
      </c>
      <c r="AC1166">
        <v>212</v>
      </c>
      <c r="AD1166">
        <v>208.99</v>
      </c>
      <c r="AE1166">
        <v>98.58</v>
      </c>
      <c r="AF1166">
        <v>5.57</v>
      </c>
      <c r="AG1166">
        <v>1.711111</v>
      </c>
      <c r="AH1166">
        <v>95.29</v>
      </c>
      <c r="AI1166">
        <v>30.74</v>
      </c>
      <c r="AJ1166" s="31">
        <f t="shared" ca="1" si="19"/>
        <v>2</v>
      </c>
      <c r="AK1166" s="32">
        <v>2.3061763595957898</v>
      </c>
      <c r="AL1166" s="33">
        <v>11.407999999999985</v>
      </c>
      <c r="AM1166" s="26">
        <v>0</v>
      </c>
      <c r="AN1166" s="26">
        <v>0</v>
      </c>
      <c r="AO1166" s="26">
        <v>2</v>
      </c>
      <c r="AP1166" s="26">
        <v>0</v>
      </c>
      <c r="AQ1166" s="26">
        <v>0</v>
      </c>
      <c r="AR1166">
        <v>1</v>
      </c>
      <c r="AS1166">
        <v>1</v>
      </c>
      <c r="AT1166">
        <v>2</v>
      </c>
      <c r="AU1166">
        <v>3</v>
      </c>
    </row>
    <row r="1167" spans="1:47" x14ac:dyDescent="0.25">
      <c r="A1167" s="61">
        <v>41914.75</v>
      </c>
      <c r="B1167" t="s">
        <v>232</v>
      </c>
      <c r="C1167" t="s">
        <v>13</v>
      </c>
      <c r="D1167" t="s">
        <v>421</v>
      </c>
      <c r="E1167" t="s">
        <v>319</v>
      </c>
      <c r="F1167" t="s">
        <v>424</v>
      </c>
      <c r="G1167">
        <v>2</v>
      </c>
      <c r="H1167">
        <v>23</v>
      </c>
      <c r="I1167">
        <v>10.97</v>
      </c>
      <c r="J1167">
        <v>5.84</v>
      </c>
      <c r="K1167">
        <v>714</v>
      </c>
      <c r="L1167">
        <v>0</v>
      </c>
      <c r="M1167">
        <v>0</v>
      </c>
      <c r="N1167">
        <v>714</v>
      </c>
      <c r="O1167">
        <v>6</v>
      </c>
      <c r="P1167">
        <v>0.84</v>
      </c>
      <c r="Q1167">
        <v>321</v>
      </c>
      <c r="R1167">
        <v>313</v>
      </c>
      <c r="S1167">
        <v>2</v>
      </c>
      <c r="T1167">
        <v>0.62305299999999997</v>
      </c>
      <c r="U1167">
        <v>97.51</v>
      </c>
      <c r="V1167">
        <v>96.69</v>
      </c>
      <c r="W1167">
        <v>313</v>
      </c>
      <c r="X1167">
        <v>7</v>
      </c>
      <c r="Y1167">
        <v>2.15</v>
      </c>
      <c r="Z1167">
        <v>249</v>
      </c>
      <c r="AA1167">
        <v>242</v>
      </c>
      <c r="AB1167">
        <v>97.19</v>
      </c>
      <c r="AC1167">
        <v>255</v>
      </c>
      <c r="AD1167">
        <v>254.01</v>
      </c>
      <c r="AE1167">
        <v>99.61</v>
      </c>
      <c r="AF1167">
        <v>5.56</v>
      </c>
      <c r="AG1167">
        <v>1.6277779999999999</v>
      </c>
      <c r="AH1167">
        <v>95.19</v>
      </c>
      <c r="AI1167">
        <v>29.27</v>
      </c>
      <c r="AJ1167" s="31">
        <f t="shared" ca="1" si="19"/>
        <v>2</v>
      </c>
      <c r="AK1167" s="32">
        <v>2.1537798836958864</v>
      </c>
      <c r="AL1167" s="33">
        <v>10.625100000000007</v>
      </c>
      <c r="AM1167" s="26">
        <v>0</v>
      </c>
      <c r="AN1167" s="26">
        <v>0</v>
      </c>
      <c r="AO1167" s="26">
        <v>2</v>
      </c>
      <c r="AP1167" s="26">
        <v>3</v>
      </c>
      <c r="AQ1167" s="26">
        <v>0</v>
      </c>
      <c r="AR1167">
        <v>1</v>
      </c>
      <c r="AS1167">
        <v>1</v>
      </c>
      <c r="AT1167">
        <v>7</v>
      </c>
      <c r="AU1167">
        <v>6</v>
      </c>
    </row>
    <row r="1168" spans="1:47" x14ac:dyDescent="0.25">
      <c r="A1168" s="61">
        <v>41914.75</v>
      </c>
      <c r="B1168" t="s">
        <v>232</v>
      </c>
      <c r="C1168" t="s">
        <v>13</v>
      </c>
      <c r="D1168" t="s">
        <v>421</v>
      </c>
      <c r="E1168" t="s">
        <v>319</v>
      </c>
      <c r="F1168" t="s">
        <v>942</v>
      </c>
      <c r="G1168">
        <v>2</v>
      </c>
      <c r="H1168">
        <v>23</v>
      </c>
      <c r="I1168">
        <v>10.92</v>
      </c>
      <c r="J1168">
        <v>5.84</v>
      </c>
      <c r="K1168">
        <v>898</v>
      </c>
      <c r="L1168">
        <v>0</v>
      </c>
      <c r="M1168">
        <v>0</v>
      </c>
      <c r="N1168">
        <v>898</v>
      </c>
      <c r="O1168">
        <v>9</v>
      </c>
      <c r="P1168">
        <v>1</v>
      </c>
      <c r="Q1168">
        <v>418</v>
      </c>
      <c r="R1168">
        <v>399</v>
      </c>
      <c r="S1168">
        <v>0</v>
      </c>
      <c r="T1168">
        <v>0</v>
      </c>
      <c r="U1168">
        <v>95.45</v>
      </c>
      <c r="V1168">
        <v>94.5</v>
      </c>
      <c r="W1168">
        <v>399</v>
      </c>
      <c r="X1168">
        <v>9</v>
      </c>
      <c r="Y1168">
        <v>2.4900000000000002</v>
      </c>
      <c r="Z1168">
        <v>474</v>
      </c>
      <c r="AA1168">
        <v>474</v>
      </c>
      <c r="AB1168">
        <v>100</v>
      </c>
      <c r="AC1168">
        <v>440</v>
      </c>
      <c r="AD1168">
        <v>437.01</v>
      </c>
      <c r="AE1168">
        <v>99.32</v>
      </c>
      <c r="AF1168">
        <v>5.16</v>
      </c>
      <c r="AG1168">
        <v>0.80555560000000004</v>
      </c>
      <c r="AH1168">
        <v>88.34</v>
      </c>
      <c r="AI1168">
        <v>15.61</v>
      </c>
      <c r="AJ1168" s="31">
        <f t="shared" ca="1" si="19"/>
        <v>2</v>
      </c>
      <c r="AK1168" s="32">
        <v>2.4861191679787851</v>
      </c>
      <c r="AL1168" s="33">
        <v>22.99</v>
      </c>
      <c r="AM1168" s="26">
        <v>0</v>
      </c>
      <c r="AN1168" s="26">
        <v>1</v>
      </c>
      <c r="AO1168" s="26">
        <v>3</v>
      </c>
      <c r="AP1168" s="26">
        <v>3</v>
      </c>
      <c r="AQ1168" s="26">
        <v>5</v>
      </c>
      <c r="AR1168">
        <v>1</v>
      </c>
      <c r="AS1168">
        <v>1</v>
      </c>
      <c r="AT1168">
        <v>6</v>
      </c>
      <c r="AU1168">
        <v>7</v>
      </c>
    </row>
    <row r="1169" spans="1:47" x14ac:dyDescent="0.25">
      <c r="A1169" s="61">
        <v>41914.75</v>
      </c>
      <c r="B1169" t="s">
        <v>232</v>
      </c>
      <c r="C1169" t="s">
        <v>13</v>
      </c>
      <c r="D1169" t="s">
        <v>421</v>
      </c>
      <c r="E1169" t="s">
        <v>319</v>
      </c>
      <c r="F1169" t="s">
        <v>571</v>
      </c>
      <c r="G1169">
        <v>4</v>
      </c>
      <c r="H1169">
        <v>55</v>
      </c>
      <c r="I1169">
        <v>22.62</v>
      </c>
      <c r="J1169">
        <v>15.76</v>
      </c>
      <c r="K1169">
        <v>1201</v>
      </c>
      <c r="L1169">
        <v>0</v>
      </c>
      <c r="M1169">
        <v>0</v>
      </c>
      <c r="N1169">
        <v>1201</v>
      </c>
      <c r="O1169">
        <v>11</v>
      </c>
      <c r="P1169">
        <v>0.92</v>
      </c>
      <c r="Q1169">
        <v>590</v>
      </c>
      <c r="R1169">
        <v>575</v>
      </c>
      <c r="S1169">
        <v>0</v>
      </c>
      <c r="T1169">
        <v>0</v>
      </c>
      <c r="U1169">
        <v>97.46</v>
      </c>
      <c r="V1169">
        <v>96.56</v>
      </c>
      <c r="W1169">
        <v>575</v>
      </c>
      <c r="X1169">
        <v>22</v>
      </c>
      <c r="Y1169">
        <v>3.67</v>
      </c>
      <c r="Z1169">
        <v>484</v>
      </c>
      <c r="AA1169">
        <v>482.02</v>
      </c>
      <c r="AB1169">
        <v>99.59</v>
      </c>
      <c r="AC1169">
        <v>513</v>
      </c>
      <c r="AD1169">
        <v>507</v>
      </c>
      <c r="AE1169">
        <v>98.83</v>
      </c>
      <c r="AF1169">
        <v>8.1</v>
      </c>
      <c r="AG1169">
        <v>0.65</v>
      </c>
      <c r="AH1169">
        <v>51.4</v>
      </c>
      <c r="AI1169">
        <v>8.02</v>
      </c>
      <c r="AJ1169" s="31">
        <f t="shared" ca="1" si="19"/>
        <v>2</v>
      </c>
      <c r="AK1169" s="32">
        <v>3.6667888929630985</v>
      </c>
      <c r="AL1169" s="33">
        <v>20.295999999999985</v>
      </c>
      <c r="AM1169" s="26">
        <v>0</v>
      </c>
      <c r="AN1169" s="26">
        <v>0</v>
      </c>
      <c r="AO1169" s="26">
        <v>2</v>
      </c>
      <c r="AP1169" s="26">
        <v>0</v>
      </c>
      <c r="AQ1169" s="26">
        <v>0</v>
      </c>
      <c r="AR1169">
        <v>1</v>
      </c>
      <c r="AS1169">
        <v>1</v>
      </c>
      <c r="AT1169">
        <v>5</v>
      </c>
      <c r="AU1169">
        <v>7</v>
      </c>
    </row>
    <row r="1170" spans="1:47" x14ac:dyDescent="0.25">
      <c r="A1170" s="61">
        <v>41914.75</v>
      </c>
      <c r="B1170" t="s">
        <v>232</v>
      </c>
      <c r="C1170" t="s">
        <v>13</v>
      </c>
      <c r="D1170" t="s">
        <v>357</v>
      </c>
      <c r="E1170" t="s">
        <v>319</v>
      </c>
      <c r="F1170" t="s">
        <v>791</v>
      </c>
      <c r="G1170">
        <v>2</v>
      </c>
      <c r="H1170">
        <v>23</v>
      </c>
      <c r="I1170">
        <v>10</v>
      </c>
      <c r="J1170">
        <v>5.08</v>
      </c>
      <c r="K1170">
        <v>1132</v>
      </c>
      <c r="L1170">
        <v>0</v>
      </c>
      <c r="M1170">
        <v>0</v>
      </c>
      <c r="N1170">
        <v>1132</v>
      </c>
      <c r="O1170">
        <v>10</v>
      </c>
      <c r="P1170">
        <v>0.88</v>
      </c>
      <c r="Q1170">
        <v>496</v>
      </c>
      <c r="R1170">
        <v>490</v>
      </c>
      <c r="S1170">
        <v>0</v>
      </c>
      <c r="T1170">
        <v>0</v>
      </c>
      <c r="U1170">
        <v>98.79</v>
      </c>
      <c r="V1170">
        <v>97.92</v>
      </c>
      <c r="W1170">
        <v>490</v>
      </c>
      <c r="X1170">
        <v>11</v>
      </c>
      <c r="Y1170">
        <v>2.3199999999999998</v>
      </c>
      <c r="Z1170">
        <v>666</v>
      </c>
      <c r="AA1170">
        <v>665</v>
      </c>
      <c r="AB1170">
        <v>99.85</v>
      </c>
      <c r="AC1170">
        <v>652</v>
      </c>
      <c r="AD1170">
        <v>649.98</v>
      </c>
      <c r="AE1170">
        <v>99.69</v>
      </c>
      <c r="AF1170">
        <v>6.12</v>
      </c>
      <c r="AG1170">
        <v>4.0111109999999996</v>
      </c>
      <c r="AH1170">
        <v>120.31</v>
      </c>
      <c r="AI1170">
        <v>65.58</v>
      </c>
      <c r="AJ1170" s="31">
        <f t="shared" ca="1" si="19"/>
        <v>2</v>
      </c>
      <c r="AK1170" s="32">
        <v>2.3158869847151458</v>
      </c>
      <c r="AL1170" s="33">
        <v>10.316799999999992</v>
      </c>
      <c r="AM1170" s="26">
        <v>0</v>
      </c>
      <c r="AN1170" s="26">
        <v>0</v>
      </c>
      <c r="AO1170" s="26">
        <v>2</v>
      </c>
      <c r="AP1170" s="26">
        <v>0</v>
      </c>
      <c r="AQ1170" s="26">
        <v>0</v>
      </c>
      <c r="AR1170">
        <v>1</v>
      </c>
      <c r="AS1170">
        <v>1</v>
      </c>
      <c r="AT1170">
        <v>2</v>
      </c>
      <c r="AU1170">
        <v>4</v>
      </c>
    </row>
    <row r="1171" spans="1:47" x14ac:dyDescent="0.25">
      <c r="A1171" s="61">
        <v>41914.791666666664</v>
      </c>
      <c r="B1171" t="s">
        <v>232</v>
      </c>
      <c r="C1171" t="s">
        <v>12</v>
      </c>
      <c r="D1171" t="s">
        <v>5654</v>
      </c>
      <c r="E1171" t="s">
        <v>319</v>
      </c>
      <c r="F1171" t="s">
        <v>5655</v>
      </c>
      <c r="G1171">
        <v>2</v>
      </c>
      <c r="H1171">
        <v>23</v>
      </c>
      <c r="I1171">
        <v>10.06</v>
      </c>
      <c r="J1171">
        <v>5.08</v>
      </c>
      <c r="K1171">
        <v>2841</v>
      </c>
      <c r="L1171">
        <v>0</v>
      </c>
      <c r="M1171">
        <v>0</v>
      </c>
      <c r="N1171">
        <v>2841</v>
      </c>
      <c r="O1171">
        <v>24</v>
      </c>
      <c r="P1171">
        <v>0.84</v>
      </c>
      <c r="Q1171">
        <v>886</v>
      </c>
      <c r="R1171">
        <v>873</v>
      </c>
      <c r="S1171">
        <v>12</v>
      </c>
      <c r="T1171">
        <v>1.352875</v>
      </c>
      <c r="U1171">
        <v>98.53</v>
      </c>
      <c r="V1171">
        <v>97.7</v>
      </c>
      <c r="W1171">
        <v>873</v>
      </c>
      <c r="X1171">
        <v>10</v>
      </c>
      <c r="Y1171">
        <v>1.1100000000000001</v>
      </c>
      <c r="Z1171">
        <v>2332</v>
      </c>
      <c r="AA1171">
        <v>2304.9499999999998</v>
      </c>
      <c r="AB1171">
        <v>98.84</v>
      </c>
      <c r="AC1171">
        <v>2355</v>
      </c>
      <c r="AD1171">
        <v>2345.11</v>
      </c>
      <c r="AE1171">
        <v>99.58</v>
      </c>
      <c r="AF1171">
        <v>11</v>
      </c>
      <c r="AG1171">
        <v>9.194445</v>
      </c>
      <c r="AH1171">
        <v>216.37</v>
      </c>
      <c r="AI1171">
        <v>83.59</v>
      </c>
      <c r="AJ1171" s="31">
        <f t="shared" ca="1" si="19"/>
        <v>2</v>
      </c>
      <c r="AK1171" s="32">
        <v>1.0950983398309164</v>
      </c>
      <c r="AL1171" s="33">
        <v>20.377999999999975</v>
      </c>
      <c r="AM1171" s="26">
        <v>0</v>
      </c>
      <c r="AN1171" s="26">
        <v>0</v>
      </c>
      <c r="AO1171" s="26">
        <v>1</v>
      </c>
      <c r="AP1171" s="26">
        <v>0</v>
      </c>
      <c r="AQ1171" s="26">
        <v>1</v>
      </c>
      <c r="AR1171">
        <v>0</v>
      </c>
      <c r="AS1171">
        <v>1</v>
      </c>
      <c r="AT1171">
        <v>0</v>
      </c>
      <c r="AU1171">
        <v>7</v>
      </c>
    </row>
    <row r="1172" spans="1:47" x14ac:dyDescent="0.25">
      <c r="A1172" s="61">
        <v>41914.791666666664</v>
      </c>
      <c r="B1172" t="s">
        <v>232</v>
      </c>
      <c r="C1172" t="s">
        <v>12</v>
      </c>
      <c r="D1172" t="s">
        <v>414</v>
      </c>
      <c r="E1172" t="s">
        <v>319</v>
      </c>
      <c r="F1172" t="s">
        <v>417</v>
      </c>
      <c r="G1172">
        <v>3</v>
      </c>
      <c r="H1172">
        <v>39</v>
      </c>
      <c r="I1172">
        <v>16.48</v>
      </c>
      <c r="J1172">
        <v>9.83</v>
      </c>
      <c r="K1172">
        <v>3765</v>
      </c>
      <c r="L1172">
        <v>0</v>
      </c>
      <c r="M1172">
        <v>0</v>
      </c>
      <c r="N1172">
        <v>3765</v>
      </c>
      <c r="O1172">
        <v>15</v>
      </c>
      <c r="P1172">
        <v>0.4</v>
      </c>
      <c r="Q1172">
        <v>1920</v>
      </c>
      <c r="R1172">
        <v>1853</v>
      </c>
      <c r="S1172">
        <v>60</v>
      </c>
      <c r="T1172">
        <v>3.125</v>
      </c>
      <c r="U1172">
        <v>96.51</v>
      </c>
      <c r="V1172">
        <v>96.12</v>
      </c>
      <c r="W1172">
        <v>1853</v>
      </c>
      <c r="X1172">
        <v>14</v>
      </c>
      <c r="Y1172">
        <v>0.81</v>
      </c>
      <c r="Z1172">
        <v>1128</v>
      </c>
      <c r="AA1172">
        <v>1099.01</v>
      </c>
      <c r="AB1172">
        <v>97.43</v>
      </c>
      <c r="AC1172">
        <v>988</v>
      </c>
      <c r="AD1172">
        <v>980.99</v>
      </c>
      <c r="AE1172">
        <v>99.29</v>
      </c>
      <c r="AF1172">
        <v>21.64</v>
      </c>
      <c r="AG1172">
        <v>17.86111</v>
      </c>
      <c r="AH1172">
        <v>220.23</v>
      </c>
      <c r="AI1172">
        <v>82.52</v>
      </c>
      <c r="AJ1172" s="31">
        <f t="shared" ca="1" si="19"/>
        <v>2</v>
      </c>
      <c r="AK1172" s="32">
        <v>0.80692572825046982</v>
      </c>
      <c r="AL1172" s="33">
        <v>74.49599999999991</v>
      </c>
      <c r="AM1172" s="26">
        <v>0</v>
      </c>
      <c r="AN1172" s="26">
        <v>0</v>
      </c>
      <c r="AO1172" s="26">
        <v>1</v>
      </c>
      <c r="AP1172" s="26">
        <v>0</v>
      </c>
      <c r="AQ1172" s="26">
        <v>2</v>
      </c>
      <c r="AR1172">
        <v>0</v>
      </c>
      <c r="AS1172">
        <v>1</v>
      </c>
      <c r="AT1172">
        <v>0</v>
      </c>
      <c r="AU1172">
        <v>7</v>
      </c>
    </row>
    <row r="1173" spans="1:47" x14ac:dyDescent="0.25">
      <c r="A1173" s="61">
        <v>41914.791666666664</v>
      </c>
      <c r="B1173" t="s">
        <v>232</v>
      </c>
      <c r="C1173" t="s">
        <v>12</v>
      </c>
      <c r="D1173" t="s">
        <v>786</v>
      </c>
      <c r="E1173" t="s">
        <v>319</v>
      </c>
      <c r="F1173" t="s">
        <v>787</v>
      </c>
      <c r="G1173">
        <v>4</v>
      </c>
      <c r="H1173">
        <v>55</v>
      </c>
      <c r="I1173">
        <v>22.73</v>
      </c>
      <c r="J1173">
        <v>15.76</v>
      </c>
      <c r="K1173">
        <v>2779</v>
      </c>
      <c r="L1173">
        <v>0</v>
      </c>
      <c r="M1173">
        <v>0</v>
      </c>
      <c r="N1173">
        <v>2779</v>
      </c>
      <c r="O1173">
        <v>15</v>
      </c>
      <c r="P1173">
        <v>0.54</v>
      </c>
      <c r="Q1173">
        <v>1201</v>
      </c>
      <c r="R1173">
        <v>1188</v>
      </c>
      <c r="S1173">
        <v>0</v>
      </c>
      <c r="T1173">
        <v>0</v>
      </c>
      <c r="U1173">
        <v>98.92</v>
      </c>
      <c r="V1173">
        <v>98.39</v>
      </c>
      <c r="W1173">
        <v>1188</v>
      </c>
      <c r="X1173">
        <v>24</v>
      </c>
      <c r="Y1173">
        <v>2.0099999999999998</v>
      </c>
      <c r="Z1173">
        <v>1066</v>
      </c>
      <c r="AA1173">
        <v>1050.97</v>
      </c>
      <c r="AB1173">
        <v>98.59</v>
      </c>
      <c r="AC1173">
        <v>1065</v>
      </c>
      <c r="AD1173">
        <v>1055.95</v>
      </c>
      <c r="AE1173">
        <v>99.15</v>
      </c>
      <c r="AF1173">
        <v>13.76</v>
      </c>
      <c r="AG1173">
        <v>11.022220000000001</v>
      </c>
      <c r="AH1173">
        <v>87.28</v>
      </c>
      <c r="AI1173">
        <v>80.13</v>
      </c>
      <c r="AJ1173" s="31">
        <f t="shared" ca="1" si="19"/>
        <v>2</v>
      </c>
      <c r="AK1173" s="32">
        <v>2.0117688477593929</v>
      </c>
      <c r="AL1173" s="33">
        <v>19.336099999999991</v>
      </c>
      <c r="AM1173" s="26">
        <v>0</v>
      </c>
      <c r="AN1173" s="26">
        <v>0</v>
      </c>
      <c r="AO1173" s="26">
        <v>1</v>
      </c>
      <c r="AP1173" s="26">
        <v>0</v>
      </c>
      <c r="AQ1173" s="26">
        <v>0</v>
      </c>
      <c r="AR1173">
        <v>1</v>
      </c>
      <c r="AS1173">
        <v>0</v>
      </c>
      <c r="AT1173">
        <v>1</v>
      </c>
      <c r="AU1173">
        <v>0</v>
      </c>
    </row>
    <row r="1174" spans="1:47" x14ac:dyDescent="0.25">
      <c r="A1174" s="61">
        <v>41914.791666666664</v>
      </c>
      <c r="B1174" t="s">
        <v>232</v>
      </c>
      <c r="C1174" t="s">
        <v>12</v>
      </c>
      <c r="D1174" t="s">
        <v>525</v>
      </c>
      <c r="E1174" t="s">
        <v>319</v>
      </c>
      <c r="F1174" t="s">
        <v>526</v>
      </c>
      <c r="G1174">
        <v>3</v>
      </c>
      <c r="H1174">
        <v>47</v>
      </c>
      <c r="I1174">
        <v>14.17</v>
      </c>
      <c r="J1174">
        <v>8.1999999999999993</v>
      </c>
      <c r="K1174">
        <v>1610</v>
      </c>
      <c r="L1174">
        <v>0</v>
      </c>
      <c r="M1174">
        <v>0</v>
      </c>
      <c r="N1174">
        <v>1610</v>
      </c>
      <c r="O1174">
        <v>13</v>
      </c>
      <c r="P1174">
        <v>0.81</v>
      </c>
      <c r="Q1174">
        <v>265</v>
      </c>
      <c r="R1174">
        <v>257</v>
      </c>
      <c r="S1174">
        <v>0</v>
      </c>
      <c r="T1174">
        <v>0</v>
      </c>
      <c r="U1174">
        <v>96.98</v>
      </c>
      <c r="V1174">
        <v>96.19</v>
      </c>
      <c r="W1174">
        <v>257</v>
      </c>
      <c r="X1174">
        <v>1</v>
      </c>
      <c r="Y1174">
        <v>0.39</v>
      </c>
      <c r="Z1174">
        <v>119</v>
      </c>
      <c r="AA1174">
        <v>114</v>
      </c>
      <c r="AB1174">
        <v>95.8</v>
      </c>
      <c r="AC1174">
        <v>120</v>
      </c>
      <c r="AD1174">
        <v>112</v>
      </c>
      <c r="AE1174">
        <v>93.33</v>
      </c>
      <c r="AF1174">
        <v>2.2599999999999998</v>
      </c>
      <c r="AG1174">
        <v>1.111111E-2</v>
      </c>
      <c r="AH1174">
        <v>27.51</v>
      </c>
      <c r="AI1174">
        <v>0.49</v>
      </c>
      <c r="AJ1174" s="31">
        <f t="shared" ca="1" si="19"/>
        <v>2</v>
      </c>
      <c r="AK1174" s="32">
        <v>0.39215686274509803</v>
      </c>
      <c r="AL1174" s="33">
        <v>10.096500000000006</v>
      </c>
      <c r="AM1174" s="26">
        <v>0</v>
      </c>
      <c r="AN1174" s="26">
        <v>0</v>
      </c>
      <c r="AO1174" s="26">
        <v>1</v>
      </c>
      <c r="AP1174" s="26">
        <v>0</v>
      </c>
      <c r="AQ1174" s="26">
        <v>0</v>
      </c>
      <c r="AR1174">
        <v>0</v>
      </c>
      <c r="AS1174">
        <v>1</v>
      </c>
      <c r="AT1174">
        <v>0</v>
      </c>
      <c r="AU1174">
        <v>2</v>
      </c>
    </row>
    <row r="1175" spans="1:47" x14ac:dyDescent="0.25">
      <c r="A1175" s="61">
        <v>41914.791666666664</v>
      </c>
      <c r="B1175" t="s">
        <v>232</v>
      </c>
      <c r="C1175" t="s">
        <v>12</v>
      </c>
      <c r="D1175" t="s">
        <v>1181</v>
      </c>
      <c r="E1175" t="s">
        <v>319</v>
      </c>
      <c r="F1175" t="s">
        <v>5719</v>
      </c>
      <c r="G1175">
        <v>2</v>
      </c>
      <c r="H1175">
        <v>23</v>
      </c>
      <c r="I1175">
        <v>9.49</v>
      </c>
      <c r="J1175">
        <v>4.34</v>
      </c>
      <c r="K1175">
        <v>784</v>
      </c>
      <c r="L1175">
        <v>0</v>
      </c>
      <c r="M1175">
        <v>0</v>
      </c>
      <c r="N1175">
        <v>784</v>
      </c>
      <c r="O1175">
        <v>2</v>
      </c>
      <c r="P1175">
        <v>0.26</v>
      </c>
      <c r="Q1175">
        <v>395</v>
      </c>
      <c r="R1175">
        <v>395</v>
      </c>
      <c r="S1175">
        <v>0</v>
      </c>
      <c r="T1175">
        <v>0</v>
      </c>
      <c r="U1175">
        <v>100</v>
      </c>
      <c r="V1175">
        <v>99.74</v>
      </c>
      <c r="W1175">
        <v>395</v>
      </c>
      <c r="X1175">
        <v>8</v>
      </c>
      <c r="Y1175">
        <v>2.0099999999999998</v>
      </c>
      <c r="Z1175">
        <v>2380</v>
      </c>
      <c r="AA1175">
        <v>2378.1</v>
      </c>
      <c r="AB1175">
        <v>99.92</v>
      </c>
      <c r="AC1175">
        <v>2387</v>
      </c>
      <c r="AD1175">
        <v>2381.0300000000002</v>
      </c>
      <c r="AE1175">
        <v>99.75</v>
      </c>
      <c r="AF1175">
        <v>5.97</v>
      </c>
      <c r="AG1175">
        <v>5.75</v>
      </c>
      <c r="AH1175">
        <v>137.44999999999999</v>
      </c>
      <c r="AI1175">
        <v>96.28</v>
      </c>
      <c r="AJ1175" s="31">
        <f t="shared" ca="1" si="19"/>
        <v>2</v>
      </c>
      <c r="AK1175" s="32">
        <v>2.0104038398713326</v>
      </c>
      <c r="AL1175" s="33">
        <v>1.0270000000000201</v>
      </c>
      <c r="AM1175" s="26">
        <v>0</v>
      </c>
      <c r="AN1175" s="26">
        <v>0</v>
      </c>
      <c r="AO1175" s="26">
        <v>1</v>
      </c>
      <c r="AP1175" s="26">
        <v>0</v>
      </c>
      <c r="AQ1175" s="26">
        <v>0</v>
      </c>
      <c r="AR1175">
        <v>1</v>
      </c>
      <c r="AS1175">
        <v>0</v>
      </c>
      <c r="AT1175">
        <v>1</v>
      </c>
      <c r="AU1175">
        <v>0</v>
      </c>
    </row>
    <row r="1176" spans="1:47" x14ac:dyDescent="0.25">
      <c r="A1176" s="61">
        <v>41914.791666666664</v>
      </c>
      <c r="B1176" t="s">
        <v>232</v>
      </c>
      <c r="C1176" t="s">
        <v>12</v>
      </c>
      <c r="D1176" t="s">
        <v>533</v>
      </c>
      <c r="E1176" t="s">
        <v>319</v>
      </c>
      <c r="F1176" t="s">
        <v>535</v>
      </c>
      <c r="G1176">
        <v>2</v>
      </c>
      <c r="H1176">
        <v>23</v>
      </c>
      <c r="I1176">
        <v>10.74</v>
      </c>
      <c r="J1176">
        <v>5.84</v>
      </c>
      <c r="K1176">
        <v>878</v>
      </c>
      <c r="L1176">
        <v>0</v>
      </c>
      <c r="M1176">
        <v>0</v>
      </c>
      <c r="N1176">
        <v>878</v>
      </c>
      <c r="O1176">
        <v>15</v>
      </c>
      <c r="P1176">
        <v>1.71</v>
      </c>
      <c r="Q1176">
        <v>384</v>
      </c>
      <c r="R1176">
        <v>379</v>
      </c>
      <c r="S1176">
        <v>0</v>
      </c>
      <c r="T1176">
        <v>0</v>
      </c>
      <c r="U1176">
        <v>98.7</v>
      </c>
      <c r="V1176">
        <v>97.01</v>
      </c>
      <c r="W1176">
        <v>379</v>
      </c>
      <c r="X1176">
        <v>7</v>
      </c>
      <c r="Y1176">
        <v>1.92</v>
      </c>
      <c r="Z1176">
        <v>893</v>
      </c>
      <c r="AA1176">
        <v>881.03</v>
      </c>
      <c r="AB1176">
        <v>98.66</v>
      </c>
      <c r="AC1176">
        <v>873</v>
      </c>
      <c r="AD1176">
        <v>866.02</v>
      </c>
      <c r="AE1176">
        <v>99.2</v>
      </c>
      <c r="AF1176">
        <v>5.57</v>
      </c>
      <c r="AG1176">
        <v>3.2111109999999998</v>
      </c>
      <c r="AH1176">
        <v>95.29</v>
      </c>
      <c r="AI1176">
        <v>57.68</v>
      </c>
      <c r="AJ1176" s="31">
        <f t="shared" ca="1" si="19"/>
        <v>2</v>
      </c>
      <c r="AK1176" s="32">
        <v>1.9231297563119865</v>
      </c>
      <c r="AL1176" s="33">
        <v>11.481599999999981</v>
      </c>
      <c r="AM1176" s="26">
        <v>0</v>
      </c>
      <c r="AN1176" s="26">
        <v>0</v>
      </c>
      <c r="AO1176" s="26">
        <v>1</v>
      </c>
      <c r="AP1176" s="26">
        <v>0</v>
      </c>
      <c r="AQ1176" s="26">
        <v>0</v>
      </c>
      <c r="AR1176">
        <v>0</v>
      </c>
      <c r="AS1176">
        <v>1</v>
      </c>
      <c r="AT1176">
        <v>2</v>
      </c>
      <c r="AU1176">
        <v>6</v>
      </c>
    </row>
    <row r="1177" spans="1:47" x14ac:dyDescent="0.25">
      <c r="A1177" s="61">
        <v>41914.791666666664</v>
      </c>
      <c r="B1177" t="s">
        <v>232</v>
      </c>
      <c r="C1177" t="s">
        <v>13</v>
      </c>
      <c r="D1177" t="s">
        <v>847</v>
      </c>
      <c r="E1177" t="s">
        <v>319</v>
      </c>
      <c r="F1177" t="s">
        <v>848</v>
      </c>
      <c r="G1177">
        <v>2</v>
      </c>
      <c r="H1177">
        <v>23</v>
      </c>
      <c r="I1177">
        <v>10.8</v>
      </c>
      <c r="J1177">
        <v>5.84</v>
      </c>
      <c r="K1177">
        <v>651</v>
      </c>
      <c r="L1177">
        <v>0</v>
      </c>
      <c r="M1177">
        <v>0</v>
      </c>
      <c r="N1177">
        <v>651</v>
      </c>
      <c r="O1177">
        <v>11</v>
      </c>
      <c r="P1177">
        <v>1.69</v>
      </c>
      <c r="Q1177">
        <v>313</v>
      </c>
      <c r="R1177">
        <v>305</v>
      </c>
      <c r="S1177">
        <v>0</v>
      </c>
      <c r="T1177">
        <v>0</v>
      </c>
      <c r="U1177">
        <v>97.44</v>
      </c>
      <c r="V1177">
        <v>95.79</v>
      </c>
      <c r="W1177">
        <v>305</v>
      </c>
      <c r="X1177">
        <v>11</v>
      </c>
      <c r="Y1177">
        <v>3.64</v>
      </c>
      <c r="Z1177">
        <v>29</v>
      </c>
      <c r="AA1177">
        <v>26</v>
      </c>
      <c r="AB1177">
        <v>89.66</v>
      </c>
      <c r="AC1177">
        <v>33</v>
      </c>
      <c r="AD1177">
        <v>23</v>
      </c>
      <c r="AE1177">
        <v>69.7</v>
      </c>
      <c r="AF1177">
        <v>3.03</v>
      </c>
      <c r="AG1177">
        <v>0.2055556</v>
      </c>
      <c r="AH1177">
        <v>51.92</v>
      </c>
      <c r="AI1177">
        <v>6.78</v>
      </c>
      <c r="AJ1177" s="31">
        <f t="shared" ca="1" si="19"/>
        <v>2</v>
      </c>
      <c r="AK1177" s="32">
        <v>3.6423841059602649</v>
      </c>
      <c r="AL1177" s="33">
        <v>13.177299999999979</v>
      </c>
      <c r="AM1177" s="26">
        <v>0</v>
      </c>
      <c r="AN1177" s="26">
        <v>0</v>
      </c>
      <c r="AO1177" s="26">
        <v>2</v>
      </c>
      <c r="AP1177" s="26">
        <v>2</v>
      </c>
      <c r="AQ1177" s="26">
        <v>0</v>
      </c>
      <c r="AR1177">
        <v>1</v>
      </c>
      <c r="AS1177">
        <v>1</v>
      </c>
      <c r="AT1177">
        <v>4</v>
      </c>
      <c r="AU1177">
        <v>3</v>
      </c>
    </row>
    <row r="1178" spans="1:47" x14ac:dyDescent="0.25">
      <c r="A1178" s="61">
        <v>41914.791666666664</v>
      </c>
      <c r="B1178" t="s">
        <v>232</v>
      </c>
      <c r="C1178" t="s">
        <v>13</v>
      </c>
      <c r="D1178" t="s">
        <v>847</v>
      </c>
      <c r="E1178" t="s">
        <v>319</v>
      </c>
      <c r="F1178" t="s">
        <v>853</v>
      </c>
      <c r="G1178">
        <v>2</v>
      </c>
      <c r="H1178">
        <v>23</v>
      </c>
      <c r="I1178">
        <v>10.72</v>
      </c>
      <c r="J1178">
        <v>5.84</v>
      </c>
      <c r="K1178">
        <v>470</v>
      </c>
      <c r="L1178">
        <v>0</v>
      </c>
      <c r="M1178">
        <v>0</v>
      </c>
      <c r="N1178">
        <v>470</v>
      </c>
      <c r="O1178">
        <v>16</v>
      </c>
      <c r="P1178">
        <v>3.4</v>
      </c>
      <c r="Q1178">
        <v>150</v>
      </c>
      <c r="R1178">
        <v>147</v>
      </c>
      <c r="S1178">
        <v>0</v>
      </c>
      <c r="T1178">
        <v>0</v>
      </c>
      <c r="U1178">
        <v>98</v>
      </c>
      <c r="V1178">
        <v>94.67</v>
      </c>
      <c r="W1178">
        <v>147</v>
      </c>
      <c r="X1178">
        <v>9</v>
      </c>
      <c r="Y1178">
        <v>6.43</v>
      </c>
      <c r="Z1178">
        <v>28</v>
      </c>
      <c r="AA1178">
        <v>28</v>
      </c>
      <c r="AB1178">
        <v>100</v>
      </c>
      <c r="AC1178">
        <v>21</v>
      </c>
      <c r="AD1178">
        <v>21</v>
      </c>
      <c r="AE1178">
        <v>100</v>
      </c>
      <c r="AF1178">
        <v>2.48</v>
      </c>
      <c r="AG1178">
        <v>0.1055556</v>
      </c>
      <c r="AH1178">
        <v>42.41</v>
      </c>
      <c r="AI1178">
        <v>4.26</v>
      </c>
      <c r="AJ1178" s="31">
        <f t="shared" ca="1" si="19"/>
        <v>2</v>
      </c>
      <c r="AK1178" s="32">
        <v>6.4285714285714279</v>
      </c>
      <c r="AL1178" s="33">
        <v>7.9949999999999974</v>
      </c>
      <c r="AM1178" s="26">
        <v>1</v>
      </c>
      <c r="AN1178" s="26">
        <v>1</v>
      </c>
      <c r="AO1178" s="26">
        <v>4</v>
      </c>
      <c r="AP1178" s="26">
        <v>2</v>
      </c>
      <c r="AQ1178" s="26">
        <v>3</v>
      </c>
      <c r="AR1178">
        <v>1</v>
      </c>
      <c r="AS1178">
        <v>1</v>
      </c>
      <c r="AT1178">
        <v>7</v>
      </c>
      <c r="AU1178">
        <v>6</v>
      </c>
    </row>
    <row r="1179" spans="1:47" x14ac:dyDescent="0.25">
      <c r="A1179" s="61">
        <v>41914.791666666664</v>
      </c>
      <c r="B1179" t="s">
        <v>232</v>
      </c>
      <c r="C1179" t="s">
        <v>13</v>
      </c>
      <c r="D1179" t="s">
        <v>415</v>
      </c>
      <c r="E1179" t="s">
        <v>319</v>
      </c>
      <c r="F1179" t="s">
        <v>1336</v>
      </c>
      <c r="G1179">
        <v>2</v>
      </c>
      <c r="H1179">
        <v>23</v>
      </c>
      <c r="I1179">
        <v>10.85</v>
      </c>
      <c r="J1179">
        <v>5.84</v>
      </c>
      <c r="K1179">
        <v>498</v>
      </c>
      <c r="L1179">
        <v>0</v>
      </c>
      <c r="M1179">
        <v>0</v>
      </c>
      <c r="N1179">
        <v>498</v>
      </c>
      <c r="O1179">
        <v>6</v>
      </c>
      <c r="P1179">
        <v>1.2</v>
      </c>
      <c r="Q1179">
        <v>244</v>
      </c>
      <c r="R1179">
        <v>240</v>
      </c>
      <c r="S1179">
        <v>0</v>
      </c>
      <c r="T1179">
        <v>0</v>
      </c>
      <c r="U1179">
        <v>98.36</v>
      </c>
      <c r="V1179">
        <v>97.18</v>
      </c>
      <c r="W1179">
        <v>240</v>
      </c>
      <c r="X1179">
        <v>3</v>
      </c>
      <c r="Y1179">
        <v>1.28</v>
      </c>
      <c r="Z1179">
        <v>291</v>
      </c>
      <c r="AA1179">
        <v>291.99</v>
      </c>
      <c r="AB1179">
        <v>100.34</v>
      </c>
      <c r="AC1179">
        <v>286</v>
      </c>
      <c r="AD1179">
        <v>286</v>
      </c>
      <c r="AE1179">
        <v>100</v>
      </c>
      <c r="AF1179">
        <v>3.77</v>
      </c>
      <c r="AG1179">
        <v>0.52777779999999996</v>
      </c>
      <c r="AH1179">
        <v>64.569999999999993</v>
      </c>
      <c r="AI1179">
        <v>13.99</v>
      </c>
      <c r="AJ1179" s="31">
        <f t="shared" ca="1" si="19"/>
        <v>2</v>
      </c>
      <c r="AK1179" s="32">
        <v>1.2819964958762446</v>
      </c>
      <c r="AL1179" s="33">
        <v>6.8807999999999829</v>
      </c>
      <c r="AM1179" s="26">
        <v>0</v>
      </c>
      <c r="AN1179" s="26">
        <v>0</v>
      </c>
      <c r="AO1179" s="26">
        <v>1</v>
      </c>
      <c r="AP1179" s="26">
        <v>0</v>
      </c>
      <c r="AQ1179" s="26">
        <v>0</v>
      </c>
      <c r="AR1179">
        <v>0</v>
      </c>
      <c r="AS1179">
        <v>1</v>
      </c>
      <c r="AT1179">
        <v>2</v>
      </c>
      <c r="AU1179">
        <v>2</v>
      </c>
    </row>
    <row r="1180" spans="1:47" x14ac:dyDescent="0.25">
      <c r="A1180" s="61">
        <v>41914.791666666664</v>
      </c>
      <c r="B1180" t="s">
        <v>232</v>
      </c>
      <c r="C1180" t="s">
        <v>13</v>
      </c>
      <c r="D1180" t="s">
        <v>509</v>
      </c>
      <c r="E1180" t="s">
        <v>319</v>
      </c>
      <c r="F1180" t="s">
        <v>512</v>
      </c>
      <c r="G1180">
        <v>2</v>
      </c>
      <c r="H1180">
        <v>23</v>
      </c>
      <c r="I1180">
        <v>10.81</v>
      </c>
      <c r="J1180">
        <v>5.84</v>
      </c>
      <c r="K1180">
        <v>615</v>
      </c>
      <c r="L1180">
        <v>0</v>
      </c>
      <c r="M1180">
        <v>0</v>
      </c>
      <c r="N1180">
        <v>615</v>
      </c>
      <c r="O1180">
        <v>7</v>
      </c>
      <c r="P1180">
        <v>1.1399999999999999</v>
      </c>
      <c r="Q1180">
        <v>287</v>
      </c>
      <c r="R1180">
        <v>281</v>
      </c>
      <c r="S1180">
        <v>0</v>
      </c>
      <c r="T1180">
        <v>0</v>
      </c>
      <c r="U1180">
        <v>97.91</v>
      </c>
      <c r="V1180">
        <v>96.79</v>
      </c>
      <c r="W1180">
        <v>281</v>
      </c>
      <c r="X1180">
        <v>4</v>
      </c>
      <c r="Y1180">
        <v>1.46</v>
      </c>
      <c r="Z1180">
        <v>217</v>
      </c>
      <c r="AA1180">
        <v>215</v>
      </c>
      <c r="AB1180">
        <v>99.08</v>
      </c>
      <c r="AC1180">
        <v>212</v>
      </c>
      <c r="AD1180">
        <v>207.99</v>
      </c>
      <c r="AE1180">
        <v>98.11</v>
      </c>
      <c r="AF1180">
        <v>3.66</v>
      </c>
      <c r="AG1180">
        <v>0.69444439999999996</v>
      </c>
      <c r="AH1180">
        <v>62.57</v>
      </c>
      <c r="AI1180">
        <v>19</v>
      </c>
      <c r="AJ1180" s="31">
        <f t="shared" ca="1" si="19"/>
        <v>2</v>
      </c>
      <c r="AK1180" s="32">
        <v>1.4599072958867112</v>
      </c>
      <c r="AL1180" s="33">
        <v>9.2126999999999821</v>
      </c>
      <c r="AM1180" s="26">
        <v>0</v>
      </c>
      <c r="AN1180" s="26">
        <v>0</v>
      </c>
      <c r="AO1180" s="26">
        <v>1</v>
      </c>
      <c r="AP1180" s="26">
        <v>0</v>
      </c>
      <c r="AQ1180" s="26">
        <v>0</v>
      </c>
      <c r="AR1180">
        <v>0</v>
      </c>
      <c r="AS1180">
        <v>1</v>
      </c>
      <c r="AT1180">
        <v>0</v>
      </c>
      <c r="AU1180">
        <v>4</v>
      </c>
    </row>
    <row r="1181" spans="1:47" x14ac:dyDescent="0.25">
      <c r="A1181" s="61">
        <v>41914.791666666664</v>
      </c>
      <c r="B1181" t="s">
        <v>232</v>
      </c>
      <c r="C1181" t="s">
        <v>13</v>
      </c>
      <c r="D1181" t="s">
        <v>908</v>
      </c>
      <c r="E1181" t="s">
        <v>319</v>
      </c>
      <c r="F1181" t="s">
        <v>939</v>
      </c>
      <c r="G1181">
        <v>2</v>
      </c>
      <c r="H1181">
        <v>23</v>
      </c>
      <c r="I1181">
        <v>10.53</v>
      </c>
      <c r="J1181">
        <v>5.84</v>
      </c>
      <c r="K1181">
        <v>1593</v>
      </c>
      <c r="L1181">
        <v>0</v>
      </c>
      <c r="M1181">
        <v>0</v>
      </c>
      <c r="N1181">
        <v>1593</v>
      </c>
      <c r="O1181">
        <v>9</v>
      </c>
      <c r="P1181">
        <v>0.56000000000000005</v>
      </c>
      <c r="Q1181">
        <v>591</v>
      </c>
      <c r="R1181">
        <v>580</v>
      </c>
      <c r="S1181">
        <v>0</v>
      </c>
      <c r="T1181">
        <v>0</v>
      </c>
      <c r="U1181">
        <v>98.14</v>
      </c>
      <c r="V1181">
        <v>97.59</v>
      </c>
      <c r="W1181">
        <v>580</v>
      </c>
      <c r="X1181">
        <v>5</v>
      </c>
      <c r="Y1181">
        <v>0.84</v>
      </c>
      <c r="Z1181">
        <v>180</v>
      </c>
      <c r="AA1181">
        <v>169.99</v>
      </c>
      <c r="AB1181">
        <v>94.44</v>
      </c>
      <c r="AC1181">
        <v>227</v>
      </c>
      <c r="AD1181">
        <v>184.01</v>
      </c>
      <c r="AE1181">
        <v>81.06</v>
      </c>
      <c r="AF1181">
        <v>6.94</v>
      </c>
      <c r="AG1181">
        <v>4.177778</v>
      </c>
      <c r="AH1181">
        <v>118.87</v>
      </c>
      <c r="AI1181">
        <v>60.16</v>
      </c>
      <c r="AJ1181" s="31">
        <f t="shared" ca="1" si="19"/>
        <v>2</v>
      </c>
      <c r="AK1181" s="32">
        <v>0.84172250092589485</v>
      </c>
      <c r="AL1181" s="33">
        <v>14.243099999999979</v>
      </c>
      <c r="AM1181" s="26">
        <v>0</v>
      </c>
      <c r="AN1181" s="26">
        <v>0</v>
      </c>
      <c r="AO1181" s="26">
        <v>1</v>
      </c>
      <c r="AP1181" s="26">
        <v>0</v>
      </c>
      <c r="AQ1181" s="26">
        <v>0</v>
      </c>
      <c r="AR1181">
        <v>0</v>
      </c>
      <c r="AS1181">
        <v>1</v>
      </c>
      <c r="AT1181">
        <v>0</v>
      </c>
      <c r="AU1181">
        <v>6</v>
      </c>
    </row>
    <row r="1182" spans="1:47" x14ac:dyDescent="0.25">
      <c r="A1182" s="61">
        <v>41914.791666666664</v>
      </c>
      <c r="B1182" t="s">
        <v>232</v>
      </c>
      <c r="C1182" t="s">
        <v>13</v>
      </c>
      <c r="D1182" t="s">
        <v>549</v>
      </c>
      <c r="E1182" t="s">
        <v>319</v>
      </c>
      <c r="F1182" t="s">
        <v>550</v>
      </c>
      <c r="G1182">
        <v>3</v>
      </c>
      <c r="H1182">
        <v>39</v>
      </c>
      <c r="I1182">
        <v>15.54</v>
      </c>
      <c r="J1182">
        <v>9.83</v>
      </c>
      <c r="K1182">
        <v>5788</v>
      </c>
      <c r="L1182">
        <v>0</v>
      </c>
      <c r="M1182">
        <v>0</v>
      </c>
      <c r="N1182">
        <v>5788</v>
      </c>
      <c r="O1182">
        <v>34</v>
      </c>
      <c r="P1182">
        <v>0.59</v>
      </c>
      <c r="Q1182">
        <v>1480</v>
      </c>
      <c r="R1182">
        <v>1445</v>
      </c>
      <c r="S1182">
        <v>26</v>
      </c>
      <c r="T1182">
        <v>1.7567569999999999</v>
      </c>
      <c r="U1182">
        <v>97.64</v>
      </c>
      <c r="V1182">
        <v>97.06</v>
      </c>
      <c r="W1182">
        <v>1445</v>
      </c>
      <c r="X1182">
        <v>20</v>
      </c>
      <c r="Y1182">
        <v>1.44</v>
      </c>
      <c r="Z1182">
        <v>794</v>
      </c>
      <c r="AA1182">
        <v>750.01</v>
      </c>
      <c r="AB1182">
        <v>94.46</v>
      </c>
      <c r="AC1182">
        <v>711</v>
      </c>
      <c r="AD1182">
        <v>696.99</v>
      </c>
      <c r="AE1182">
        <v>98.03</v>
      </c>
      <c r="AF1182">
        <v>17.420000000000002</v>
      </c>
      <c r="AG1182">
        <v>11.561109999999999</v>
      </c>
      <c r="AH1182">
        <v>177.21</v>
      </c>
      <c r="AI1182">
        <v>66.38</v>
      </c>
      <c r="AJ1182" s="31">
        <f t="shared" ca="1" si="19"/>
        <v>2</v>
      </c>
      <c r="AK1182" s="32">
        <v>1.4368022529059328</v>
      </c>
      <c r="AL1182" s="33">
        <v>43.511999999999972</v>
      </c>
      <c r="AM1182" s="26">
        <v>0</v>
      </c>
      <c r="AN1182" s="26">
        <v>0</v>
      </c>
      <c r="AO1182" s="26">
        <v>1</v>
      </c>
      <c r="AP1182" s="26">
        <v>0</v>
      </c>
      <c r="AQ1182" s="26">
        <v>1</v>
      </c>
      <c r="AR1182">
        <v>0</v>
      </c>
      <c r="AS1182">
        <v>1</v>
      </c>
      <c r="AT1182">
        <v>0</v>
      </c>
      <c r="AU1182">
        <v>6</v>
      </c>
    </row>
    <row r="1183" spans="1:47" x14ac:dyDescent="0.25">
      <c r="A1183" s="61">
        <v>41914.791666666664</v>
      </c>
      <c r="B1183" t="s">
        <v>232</v>
      </c>
      <c r="C1183" t="s">
        <v>13</v>
      </c>
      <c r="D1183" t="s">
        <v>553</v>
      </c>
      <c r="E1183" t="s">
        <v>319</v>
      </c>
      <c r="F1183" t="s">
        <v>726</v>
      </c>
      <c r="G1183">
        <v>2</v>
      </c>
      <c r="H1183">
        <v>23</v>
      </c>
      <c r="I1183">
        <v>10.69</v>
      </c>
      <c r="J1183">
        <v>5.84</v>
      </c>
      <c r="K1183">
        <v>844</v>
      </c>
      <c r="L1183">
        <v>0</v>
      </c>
      <c r="M1183">
        <v>0</v>
      </c>
      <c r="N1183">
        <v>844</v>
      </c>
      <c r="O1183">
        <v>9</v>
      </c>
      <c r="P1183">
        <v>1.07</v>
      </c>
      <c r="Q1183">
        <v>412</v>
      </c>
      <c r="R1183">
        <v>408</v>
      </c>
      <c r="S1183">
        <v>0</v>
      </c>
      <c r="T1183">
        <v>0</v>
      </c>
      <c r="U1183">
        <v>99.03</v>
      </c>
      <c r="V1183">
        <v>97.97</v>
      </c>
      <c r="W1183">
        <v>408</v>
      </c>
      <c r="X1183">
        <v>0</v>
      </c>
      <c r="Y1183">
        <v>0</v>
      </c>
      <c r="Z1183">
        <v>559</v>
      </c>
      <c r="AA1183">
        <v>556.99</v>
      </c>
      <c r="AB1183">
        <v>99.64</v>
      </c>
      <c r="AC1183">
        <v>609</v>
      </c>
      <c r="AD1183">
        <v>575.99</v>
      </c>
      <c r="AE1183">
        <v>94.58</v>
      </c>
      <c r="AF1183">
        <v>4.62</v>
      </c>
      <c r="AG1183">
        <v>2.4944440000000001</v>
      </c>
      <c r="AH1183">
        <v>79.03</v>
      </c>
      <c r="AI1183">
        <v>54.03</v>
      </c>
      <c r="AJ1183" s="31">
        <f t="shared" ca="1" si="19"/>
        <v>2</v>
      </c>
      <c r="AK1183" s="32">
        <v>0</v>
      </c>
      <c r="AL1183" s="33">
        <v>8.3636000000000053</v>
      </c>
      <c r="AM1183" s="26">
        <v>0</v>
      </c>
      <c r="AN1183" s="26">
        <v>0</v>
      </c>
      <c r="AO1183" s="26">
        <v>1</v>
      </c>
      <c r="AP1183" s="26">
        <v>0</v>
      </c>
      <c r="AQ1183" s="26">
        <v>0</v>
      </c>
      <c r="AR1183">
        <v>0</v>
      </c>
      <c r="AS1183">
        <v>1</v>
      </c>
      <c r="AT1183">
        <v>0</v>
      </c>
      <c r="AU1183">
        <v>1</v>
      </c>
    </row>
    <row r="1184" spans="1:47" x14ac:dyDescent="0.25">
      <c r="A1184" s="61">
        <v>41914.791666666664</v>
      </c>
      <c r="B1184" t="s">
        <v>232</v>
      </c>
      <c r="C1184" t="s">
        <v>13</v>
      </c>
      <c r="D1184" t="s">
        <v>560</v>
      </c>
      <c r="E1184" t="s">
        <v>319</v>
      </c>
      <c r="F1184" t="s">
        <v>6106</v>
      </c>
      <c r="G1184">
        <v>4</v>
      </c>
      <c r="H1184">
        <v>55</v>
      </c>
      <c r="I1184">
        <v>22.53</v>
      </c>
      <c r="J1184">
        <v>15.76</v>
      </c>
      <c r="K1184">
        <v>1757</v>
      </c>
      <c r="L1184">
        <v>0</v>
      </c>
      <c r="M1184">
        <v>0</v>
      </c>
      <c r="N1184">
        <v>1757</v>
      </c>
      <c r="O1184">
        <v>13</v>
      </c>
      <c r="P1184">
        <v>0.74</v>
      </c>
      <c r="Q1184">
        <v>571</v>
      </c>
      <c r="R1184">
        <v>552</v>
      </c>
      <c r="S1184">
        <v>0</v>
      </c>
      <c r="T1184">
        <v>0</v>
      </c>
      <c r="U1184">
        <v>96.67</v>
      </c>
      <c r="V1184">
        <v>95.95</v>
      </c>
      <c r="W1184">
        <v>552</v>
      </c>
      <c r="X1184">
        <v>11</v>
      </c>
      <c r="Y1184">
        <v>2.02</v>
      </c>
      <c r="Z1184">
        <v>1151</v>
      </c>
      <c r="AA1184">
        <v>1148.01</v>
      </c>
      <c r="AB1184">
        <v>99.74</v>
      </c>
      <c r="AC1184">
        <v>1154</v>
      </c>
      <c r="AD1184">
        <v>1140.96</v>
      </c>
      <c r="AE1184">
        <v>98.87</v>
      </c>
      <c r="AF1184">
        <v>6.03</v>
      </c>
      <c r="AG1184">
        <v>0.3722222</v>
      </c>
      <c r="AH1184">
        <v>38.28</v>
      </c>
      <c r="AI1184">
        <v>6.17</v>
      </c>
      <c r="AJ1184" s="31">
        <f t="shared" ca="1" si="19"/>
        <v>2</v>
      </c>
      <c r="AK1184" s="32">
        <v>2.0185338104413244</v>
      </c>
      <c r="AL1184" s="33">
        <v>23.125499999999985</v>
      </c>
      <c r="AM1184" s="26">
        <v>0</v>
      </c>
      <c r="AN1184" s="26">
        <v>0</v>
      </c>
      <c r="AO1184" s="26">
        <v>2</v>
      </c>
      <c r="AP1184" s="26">
        <v>0</v>
      </c>
      <c r="AQ1184" s="26">
        <v>0</v>
      </c>
      <c r="AR1184">
        <v>1</v>
      </c>
      <c r="AS1184">
        <v>1</v>
      </c>
      <c r="AT1184">
        <v>2</v>
      </c>
      <c r="AU1184">
        <v>7</v>
      </c>
    </row>
    <row r="1185" spans="1:47" x14ac:dyDescent="0.25">
      <c r="A1185" s="61">
        <v>41914.791666666664</v>
      </c>
      <c r="B1185" t="s">
        <v>232</v>
      </c>
      <c r="C1185" t="s">
        <v>13</v>
      </c>
      <c r="D1185" t="s">
        <v>579</v>
      </c>
      <c r="E1185" t="s">
        <v>319</v>
      </c>
      <c r="F1185" t="s">
        <v>580</v>
      </c>
      <c r="G1185">
        <v>3</v>
      </c>
      <c r="H1185">
        <v>47</v>
      </c>
      <c r="I1185">
        <v>17</v>
      </c>
      <c r="J1185">
        <v>10.66</v>
      </c>
      <c r="K1185">
        <v>770</v>
      </c>
      <c r="L1185">
        <v>0</v>
      </c>
      <c r="M1185">
        <v>0</v>
      </c>
      <c r="N1185">
        <v>770</v>
      </c>
      <c r="O1185">
        <v>10</v>
      </c>
      <c r="P1185">
        <v>1.3</v>
      </c>
      <c r="Q1185">
        <v>372</v>
      </c>
      <c r="R1185">
        <v>365</v>
      </c>
      <c r="S1185">
        <v>0</v>
      </c>
      <c r="T1185">
        <v>0</v>
      </c>
      <c r="U1185">
        <v>98.12</v>
      </c>
      <c r="V1185">
        <v>96.84</v>
      </c>
      <c r="W1185">
        <v>365</v>
      </c>
      <c r="X1185">
        <v>6</v>
      </c>
      <c r="Y1185">
        <v>1.35</v>
      </c>
      <c r="Z1185">
        <v>1372</v>
      </c>
      <c r="AA1185">
        <v>1372.96</v>
      </c>
      <c r="AB1185">
        <v>100.07</v>
      </c>
      <c r="AC1185">
        <v>1455</v>
      </c>
      <c r="AD1185">
        <v>1451.94</v>
      </c>
      <c r="AE1185">
        <v>99.79</v>
      </c>
      <c r="AF1185">
        <v>8.26</v>
      </c>
      <c r="AG1185">
        <v>2.2000000000000002</v>
      </c>
      <c r="AH1185">
        <v>77.44</v>
      </c>
      <c r="AI1185">
        <v>26.65</v>
      </c>
      <c r="AJ1185" s="31">
        <f t="shared" ca="1" si="19"/>
        <v>2</v>
      </c>
      <c r="AK1185" s="32">
        <v>1.3514122257759358</v>
      </c>
      <c r="AL1185" s="33">
        <v>11.755199999999986</v>
      </c>
      <c r="AM1185" s="26">
        <v>0</v>
      </c>
      <c r="AN1185" s="26">
        <v>0</v>
      </c>
      <c r="AO1185" s="26">
        <v>1</v>
      </c>
      <c r="AP1185" s="26">
        <v>0</v>
      </c>
      <c r="AQ1185" s="26">
        <v>1</v>
      </c>
      <c r="AR1185">
        <v>0</v>
      </c>
      <c r="AS1185">
        <v>1</v>
      </c>
      <c r="AT1185">
        <v>5</v>
      </c>
      <c r="AU1185">
        <v>6</v>
      </c>
    </row>
    <row r="1186" spans="1:47" x14ac:dyDescent="0.25">
      <c r="A1186" s="61">
        <v>41914.791666666664</v>
      </c>
      <c r="B1186" t="s">
        <v>232</v>
      </c>
      <c r="C1186" t="s">
        <v>13</v>
      </c>
      <c r="D1186" t="s">
        <v>579</v>
      </c>
      <c r="E1186" t="s">
        <v>319</v>
      </c>
      <c r="F1186" t="s">
        <v>1017</v>
      </c>
      <c r="G1186">
        <v>3</v>
      </c>
      <c r="H1186">
        <v>39</v>
      </c>
      <c r="I1186">
        <v>16.68</v>
      </c>
      <c r="J1186">
        <v>10.66</v>
      </c>
      <c r="K1186">
        <v>1068</v>
      </c>
      <c r="L1186">
        <v>0</v>
      </c>
      <c r="M1186">
        <v>0</v>
      </c>
      <c r="N1186">
        <v>1068</v>
      </c>
      <c r="O1186">
        <v>3</v>
      </c>
      <c r="P1186">
        <v>0.28000000000000003</v>
      </c>
      <c r="Q1186">
        <v>485</v>
      </c>
      <c r="R1186">
        <v>474</v>
      </c>
      <c r="S1186">
        <v>0</v>
      </c>
      <c r="T1186">
        <v>0</v>
      </c>
      <c r="U1186">
        <v>97.73</v>
      </c>
      <c r="V1186">
        <v>97.46</v>
      </c>
      <c r="W1186">
        <v>474</v>
      </c>
      <c r="X1186">
        <v>3</v>
      </c>
      <c r="Y1186">
        <v>0.66</v>
      </c>
      <c r="Z1186">
        <v>1614</v>
      </c>
      <c r="AA1186">
        <v>1613.03</v>
      </c>
      <c r="AB1186">
        <v>99.94</v>
      </c>
      <c r="AC1186">
        <v>1600</v>
      </c>
      <c r="AD1186">
        <v>1596</v>
      </c>
      <c r="AE1186">
        <v>99.75</v>
      </c>
      <c r="AF1186">
        <v>7.16</v>
      </c>
      <c r="AG1186">
        <v>2.8777780000000002</v>
      </c>
      <c r="AH1186">
        <v>67.13</v>
      </c>
      <c r="AI1186">
        <v>40.22</v>
      </c>
      <c r="AJ1186" s="31">
        <f t="shared" ca="1" si="19"/>
        <v>2</v>
      </c>
      <c r="AK1186" s="32">
        <v>0.65649823839639354</v>
      </c>
      <c r="AL1186" s="33">
        <v>12.319000000000031</v>
      </c>
      <c r="AM1186" s="26">
        <v>0</v>
      </c>
      <c r="AN1186" s="26">
        <v>0</v>
      </c>
      <c r="AO1186" s="26">
        <v>1</v>
      </c>
      <c r="AP1186" s="26">
        <v>0</v>
      </c>
      <c r="AQ1186" s="26">
        <v>0</v>
      </c>
      <c r="AR1186">
        <v>0</v>
      </c>
      <c r="AS1186">
        <v>1</v>
      </c>
      <c r="AT1186">
        <v>4</v>
      </c>
      <c r="AU1186">
        <v>1</v>
      </c>
    </row>
    <row r="1187" spans="1:47" x14ac:dyDescent="0.25">
      <c r="A1187" s="61">
        <v>41914.791666666664</v>
      </c>
      <c r="B1187" t="s">
        <v>232</v>
      </c>
      <c r="C1187" t="s">
        <v>13</v>
      </c>
      <c r="D1187" t="s">
        <v>377</v>
      </c>
      <c r="E1187" t="s">
        <v>319</v>
      </c>
      <c r="F1187" t="s">
        <v>564</v>
      </c>
      <c r="G1187">
        <v>2</v>
      </c>
      <c r="H1187">
        <v>23</v>
      </c>
      <c r="I1187">
        <v>10.9</v>
      </c>
      <c r="J1187">
        <v>5.84</v>
      </c>
      <c r="K1187">
        <v>693</v>
      </c>
      <c r="L1187">
        <v>0</v>
      </c>
      <c r="M1187">
        <v>0</v>
      </c>
      <c r="N1187">
        <v>693</v>
      </c>
      <c r="O1187">
        <v>11</v>
      </c>
      <c r="P1187">
        <v>1.59</v>
      </c>
      <c r="Q1187">
        <v>326</v>
      </c>
      <c r="R1187">
        <v>315</v>
      </c>
      <c r="S1187">
        <v>0</v>
      </c>
      <c r="T1187">
        <v>0</v>
      </c>
      <c r="U1187">
        <v>96.63</v>
      </c>
      <c r="V1187">
        <v>95.09</v>
      </c>
      <c r="W1187">
        <v>315</v>
      </c>
      <c r="X1187">
        <v>9</v>
      </c>
      <c r="Y1187">
        <v>2.8</v>
      </c>
      <c r="Z1187">
        <v>180</v>
      </c>
      <c r="AA1187">
        <v>176</v>
      </c>
      <c r="AB1187">
        <v>97.78</v>
      </c>
      <c r="AC1187">
        <v>182</v>
      </c>
      <c r="AD1187">
        <v>182</v>
      </c>
      <c r="AE1187">
        <v>100</v>
      </c>
      <c r="AF1187">
        <v>3.22</v>
      </c>
      <c r="AG1187">
        <v>0.43333329999999998</v>
      </c>
      <c r="AH1187">
        <v>55.16</v>
      </c>
      <c r="AI1187">
        <v>13.45</v>
      </c>
      <c r="AJ1187" s="31">
        <f t="shared" ca="1" si="19"/>
        <v>2</v>
      </c>
      <c r="AK1187" s="32">
        <v>2.8037383177570092</v>
      </c>
      <c r="AL1187" s="33">
        <v>16.006599999999988</v>
      </c>
      <c r="AM1187" s="26">
        <v>0</v>
      </c>
      <c r="AN1187" s="26">
        <v>0</v>
      </c>
      <c r="AO1187" s="26">
        <v>2</v>
      </c>
      <c r="AP1187" s="26">
        <v>0</v>
      </c>
      <c r="AQ1187" s="26">
        <v>0</v>
      </c>
      <c r="AR1187">
        <v>1</v>
      </c>
      <c r="AS1187">
        <v>1</v>
      </c>
      <c r="AT1187">
        <v>5</v>
      </c>
      <c r="AU1187">
        <v>7</v>
      </c>
    </row>
    <row r="1188" spans="1:47" x14ac:dyDescent="0.25">
      <c r="A1188" s="61">
        <v>41914.791666666664</v>
      </c>
      <c r="B1188" t="s">
        <v>232</v>
      </c>
      <c r="C1188" t="s">
        <v>13</v>
      </c>
      <c r="D1188" t="s">
        <v>884</v>
      </c>
      <c r="E1188" t="s">
        <v>319</v>
      </c>
      <c r="F1188" t="s">
        <v>6142</v>
      </c>
      <c r="G1188">
        <v>4</v>
      </c>
      <c r="H1188">
        <v>55</v>
      </c>
      <c r="I1188">
        <v>20.99</v>
      </c>
      <c r="J1188">
        <v>14.04</v>
      </c>
      <c r="K1188">
        <v>1365</v>
      </c>
      <c r="L1188">
        <v>0</v>
      </c>
      <c r="M1188">
        <v>0</v>
      </c>
      <c r="N1188">
        <v>1365</v>
      </c>
      <c r="O1188">
        <v>12</v>
      </c>
      <c r="P1188">
        <v>0.88</v>
      </c>
      <c r="Q1188">
        <v>473</v>
      </c>
      <c r="R1188">
        <v>466</v>
      </c>
      <c r="S1188">
        <v>0</v>
      </c>
      <c r="T1188">
        <v>0</v>
      </c>
      <c r="U1188">
        <v>98.52</v>
      </c>
      <c r="V1188">
        <v>97.65</v>
      </c>
      <c r="W1188">
        <v>466</v>
      </c>
      <c r="X1188">
        <v>1</v>
      </c>
      <c r="Y1188">
        <v>0.21</v>
      </c>
      <c r="Z1188">
        <v>219</v>
      </c>
      <c r="AA1188">
        <v>214.01</v>
      </c>
      <c r="AB1188">
        <v>97.72</v>
      </c>
      <c r="AC1188">
        <v>225</v>
      </c>
      <c r="AD1188">
        <v>216</v>
      </c>
      <c r="AE1188">
        <v>96</v>
      </c>
      <c r="AF1188">
        <v>5.58</v>
      </c>
      <c r="AG1188">
        <v>0.81111109999999997</v>
      </c>
      <c r="AH1188">
        <v>39.729999999999997</v>
      </c>
      <c r="AI1188">
        <v>14.54</v>
      </c>
      <c r="AJ1188" s="31">
        <f t="shared" ca="1" si="19"/>
        <v>2</v>
      </c>
      <c r="AK1188" s="32">
        <v>0.21367977948246758</v>
      </c>
      <c r="AL1188" s="33">
        <v>11.115499999999972</v>
      </c>
      <c r="AM1188" s="26">
        <v>0</v>
      </c>
      <c r="AN1188" s="26">
        <v>0</v>
      </c>
      <c r="AO1188" s="26">
        <v>1</v>
      </c>
      <c r="AP1188" s="26">
        <v>0</v>
      </c>
      <c r="AQ1188" s="26">
        <v>0</v>
      </c>
      <c r="AR1188">
        <v>0</v>
      </c>
      <c r="AS1188">
        <v>1</v>
      </c>
      <c r="AT1188">
        <v>0</v>
      </c>
      <c r="AU1188">
        <v>1</v>
      </c>
    </row>
    <row r="1189" spans="1:47" x14ac:dyDescent="0.25">
      <c r="A1189" s="61">
        <v>41914.833333333336</v>
      </c>
      <c r="B1189" t="s">
        <v>232</v>
      </c>
      <c r="C1189" t="s">
        <v>13</v>
      </c>
      <c r="D1189" t="s">
        <v>562</v>
      </c>
      <c r="E1189" t="s">
        <v>319</v>
      </c>
      <c r="F1189" t="s">
        <v>6109</v>
      </c>
      <c r="G1189">
        <v>2</v>
      </c>
      <c r="H1189">
        <v>23</v>
      </c>
      <c r="I1189">
        <v>10.61</v>
      </c>
      <c r="J1189">
        <v>5.84</v>
      </c>
      <c r="K1189">
        <v>387</v>
      </c>
      <c r="L1189">
        <v>0</v>
      </c>
      <c r="M1189">
        <v>0</v>
      </c>
      <c r="N1189">
        <v>387</v>
      </c>
      <c r="O1189">
        <v>7</v>
      </c>
      <c r="P1189">
        <v>1.81</v>
      </c>
      <c r="Q1189">
        <v>149</v>
      </c>
      <c r="R1189">
        <v>148</v>
      </c>
      <c r="S1189">
        <v>0</v>
      </c>
      <c r="T1189">
        <v>0</v>
      </c>
      <c r="U1189">
        <v>99.33</v>
      </c>
      <c r="V1189">
        <v>97.53</v>
      </c>
      <c r="W1189">
        <v>148</v>
      </c>
      <c r="X1189">
        <v>10</v>
      </c>
      <c r="Y1189">
        <v>7.04</v>
      </c>
      <c r="Z1189">
        <v>230</v>
      </c>
      <c r="AA1189">
        <v>226</v>
      </c>
      <c r="AB1189">
        <v>98.26</v>
      </c>
      <c r="AC1189">
        <v>230</v>
      </c>
      <c r="AD1189">
        <v>220</v>
      </c>
      <c r="AE1189">
        <v>95.65</v>
      </c>
      <c r="AF1189">
        <v>2.1800000000000002</v>
      </c>
      <c r="AG1189">
        <v>5.5555559999999997E-2</v>
      </c>
      <c r="AH1189">
        <v>37.28</v>
      </c>
      <c r="AI1189">
        <v>2.5499999999999998</v>
      </c>
      <c r="AJ1189" s="31">
        <f t="shared" ca="1" si="19"/>
        <v>2</v>
      </c>
      <c r="AK1189" s="32">
        <v>7.042253521126761</v>
      </c>
      <c r="AL1189" s="33">
        <v>3.6802999999999986</v>
      </c>
      <c r="AM1189" s="26">
        <v>1</v>
      </c>
      <c r="AN1189" s="26">
        <v>0</v>
      </c>
      <c r="AO1189" s="26">
        <v>2</v>
      </c>
      <c r="AP1189" s="26">
        <v>1</v>
      </c>
      <c r="AQ1189" s="26">
        <v>0</v>
      </c>
      <c r="AR1189">
        <v>1</v>
      </c>
      <c r="AS1189">
        <v>0</v>
      </c>
      <c r="AT1189">
        <v>1</v>
      </c>
      <c r="AU1189">
        <v>1</v>
      </c>
    </row>
    <row r="1190" spans="1:47" x14ac:dyDescent="0.25">
      <c r="A1190" s="59">
        <v>41914</v>
      </c>
      <c r="B1190" t="s">
        <v>321</v>
      </c>
      <c r="C1190" t="s">
        <v>5</v>
      </c>
      <c r="D1190" t="s">
        <v>10884</v>
      </c>
      <c r="E1190" t="s">
        <v>322</v>
      </c>
      <c r="F1190" t="s">
        <v>6200</v>
      </c>
      <c r="G1190">
        <v>3</v>
      </c>
      <c r="H1190">
        <v>40</v>
      </c>
      <c r="I1190">
        <v>17</v>
      </c>
      <c r="J1190">
        <v>11.49</v>
      </c>
      <c r="K1190">
        <v>2015</v>
      </c>
      <c r="L1190">
        <v>0</v>
      </c>
      <c r="M1190">
        <v>0</v>
      </c>
      <c r="N1190">
        <v>2014</v>
      </c>
      <c r="O1190">
        <v>2</v>
      </c>
      <c r="P1190">
        <v>0.1</v>
      </c>
      <c r="Q1190">
        <v>1159</v>
      </c>
      <c r="R1190">
        <v>1110</v>
      </c>
      <c r="S1190">
        <v>0</v>
      </c>
      <c r="T1190">
        <v>0</v>
      </c>
      <c r="U1190">
        <v>95.77</v>
      </c>
      <c r="V1190">
        <v>95.68</v>
      </c>
      <c r="W1190">
        <v>1110</v>
      </c>
      <c r="X1190">
        <v>2</v>
      </c>
      <c r="Y1190">
        <v>0.18</v>
      </c>
      <c r="Z1190">
        <v>509</v>
      </c>
      <c r="AA1190">
        <v>497</v>
      </c>
      <c r="AB1190">
        <v>97.64</v>
      </c>
      <c r="AC1190">
        <v>531</v>
      </c>
      <c r="AD1190">
        <v>512</v>
      </c>
      <c r="AE1190">
        <v>96.42</v>
      </c>
      <c r="AF1190">
        <v>17.13</v>
      </c>
      <c r="AG1190">
        <v>17.13</v>
      </c>
      <c r="AH1190">
        <v>149.09</v>
      </c>
      <c r="AI1190">
        <v>100</v>
      </c>
      <c r="AJ1190" s="31">
        <f t="shared" ca="1" si="19"/>
        <v>2</v>
      </c>
      <c r="AK1190" s="32">
        <v>0.17777777777777778</v>
      </c>
      <c r="AL1190" s="33">
        <v>50.068799999999918</v>
      </c>
      <c r="AM1190" s="26">
        <v>0</v>
      </c>
      <c r="AN1190" s="26">
        <v>0</v>
      </c>
      <c r="AO1190" s="26">
        <v>1</v>
      </c>
      <c r="AP1190" s="26">
        <v>0</v>
      </c>
      <c r="AQ1190" s="26">
        <v>0</v>
      </c>
      <c r="AR1190">
        <v>0</v>
      </c>
      <c r="AS1190">
        <v>1</v>
      </c>
      <c r="AT1190">
        <v>0</v>
      </c>
      <c r="AU1190">
        <v>2</v>
      </c>
    </row>
    <row r="1191" spans="1:47" x14ac:dyDescent="0.25">
      <c r="A1191" s="59">
        <v>41914</v>
      </c>
      <c r="B1191" t="s">
        <v>321</v>
      </c>
      <c r="C1191" t="s">
        <v>5</v>
      </c>
      <c r="D1191" t="s">
        <v>582</v>
      </c>
      <c r="E1191" t="s">
        <v>322</v>
      </c>
      <c r="F1191" t="s">
        <v>583</v>
      </c>
      <c r="G1191">
        <v>2</v>
      </c>
      <c r="H1191">
        <v>24</v>
      </c>
      <c r="I1191">
        <v>11</v>
      </c>
      <c r="J1191">
        <v>6.6150000000000002</v>
      </c>
      <c r="K1191">
        <v>527</v>
      </c>
      <c r="L1191">
        <v>0</v>
      </c>
      <c r="M1191">
        <v>0</v>
      </c>
      <c r="N1191">
        <v>527</v>
      </c>
      <c r="O1191">
        <v>5</v>
      </c>
      <c r="P1191">
        <v>0.95</v>
      </c>
      <c r="Q1191">
        <v>269</v>
      </c>
      <c r="R1191">
        <v>264</v>
      </c>
      <c r="S1191">
        <v>0</v>
      </c>
      <c r="T1191">
        <v>0</v>
      </c>
      <c r="U1191">
        <v>98.14</v>
      </c>
      <c r="V1191">
        <v>97.21</v>
      </c>
      <c r="W1191">
        <v>264</v>
      </c>
      <c r="X1191">
        <v>7</v>
      </c>
      <c r="Y1191">
        <v>2.65</v>
      </c>
      <c r="Z1191">
        <v>230</v>
      </c>
      <c r="AA1191">
        <v>211</v>
      </c>
      <c r="AB1191">
        <v>91.74</v>
      </c>
      <c r="AC1191">
        <v>409</v>
      </c>
      <c r="AD1191">
        <v>278</v>
      </c>
      <c r="AE1191">
        <v>67.97</v>
      </c>
      <c r="AF1191">
        <v>4.7</v>
      </c>
      <c r="AG1191">
        <v>0.82</v>
      </c>
      <c r="AH1191">
        <v>71.05</v>
      </c>
      <c r="AI1191">
        <v>17.53</v>
      </c>
      <c r="AJ1191" s="31">
        <f t="shared" ca="1" si="19"/>
        <v>2</v>
      </c>
      <c r="AK1191" s="32">
        <v>2.1148036253776437</v>
      </c>
      <c r="AL1191" s="33">
        <v>7.5051000000000165</v>
      </c>
      <c r="AM1191" s="26">
        <v>0</v>
      </c>
      <c r="AN1191" s="26">
        <v>0</v>
      </c>
      <c r="AO1191" s="26">
        <v>2</v>
      </c>
      <c r="AP1191" s="26">
        <v>0</v>
      </c>
      <c r="AQ1191" s="26">
        <v>0</v>
      </c>
      <c r="AR1191">
        <v>1</v>
      </c>
      <c r="AS1191">
        <v>1</v>
      </c>
      <c r="AT1191">
        <v>5</v>
      </c>
      <c r="AU1191">
        <v>3</v>
      </c>
    </row>
    <row r="1192" spans="1:47" x14ac:dyDescent="0.25">
      <c r="A1192" s="59">
        <v>41914</v>
      </c>
      <c r="B1192" t="s">
        <v>321</v>
      </c>
      <c r="C1192" t="s">
        <v>5</v>
      </c>
      <c r="D1192" t="s">
        <v>582</v>
      </c>
      <c r="E1192" t="s">
        <v>322</v>
      </c>
      <c r="F1192" t="s">
        <v>584</v>
      </c>
      <c r="G1192">
        <v>4</v>
      </c>
      <c r="H1192">
        <v>56</v>
      </c>
      <c r="I1192">
        <v>23</v>
      </c>
      <c r="J1192">
        <v>16.63</v>
      </c>
      <c r="K1192">
        <v>2297</v>
      </c>
      <c r="L1192">
        <v>0</v>
      </c>
      <c r="M1192">
        <v>0</v>
      </c>
      <c r="N1192">
        <v>2297</v>
      </c>
      <c r="O1192">
        <v>25</v>
      </c>
      <c r="P1192">
        <v>1.0900000000000001</v>
      </c>
      <c r="Q1192">
        <v>1070</v>
      </c>
      <c r="R1192">
        <v>1033</v>
      </c>
      <c r="S1192">
        <v>0</v>
      </c>
      <c r="T1192">
        <v>0</v>
      </c>
      <c r="U1192">
        <v>96.54</v>
      </c>
      <c r="V1192">
        <v>95.49</v>
      </c>
      <c r="W1192">
        <v>1033</v>
      </c>
      <c r="X1192">
        <v>17</v>
      </c>
      <c r="Y1192">
        <v>1.65</v>
      </c>
      <c r="Z1192">
        <v>501</v>
      </c>
      <c r="AA1192">
        <v>337</v>
      </c>
      <c r="AB1192">
        <v>67.27</v>
      </c>
      <c r="AC1192">
        <v>321</v>
      </c>
      <c r="AD1192">
        <v>298</v>
      </c>
      <c r="AE1192">
        <v>92.83</v>
      </c>
      <c r="AF1192">
        <v>21.93</v>
      </c>
      <c r="AG1192">
        <v>21.93</v>
      </c>
      <c r="AH1192">
        <v>131.86000000000001</v>
      </c>
      <c r="AI1192">
        <v>100</v>
      </c>
      <c r="AJ1192" s="31">
        <f t="shared" ca="1" si="19"/>
        <v>2</v>
      </c>
      <c r="AK1192" s="32">
        <v>1.7102615694164991</v>
      </c>
      <c r="AL1192" s="33">
        <v>48.257000000000055</v>
      </c>
      <c r="AM1192" s="26">
        <v>0</v>
      </c>
      <c r="AN1192" s="26">
        <v>0</v>
      </c>
      <c r="AO1192" s="26">
        <v>1</v>
      </c>
      <c r="AP1192" s="26">
        <v>0</v>
      </c>
      <c r="AQ1192" s="26">
        <v>4</v>
      </c>
      <c r="AR1192">
        <v>0</v>
      </c>
      <c r="AS1192">
        <v>1</v>
      </c>
      <c r="AT1192">
        <v>0</v>
      </c>
      <c r="AU1192">
        <v>6</v>
      </c>
    </row>
    <row r="1193" spans="1:47" x14ac:dyDescent="0.25">
      <c r="A1193" s="59">
        <v>41914</v>
      </c>
      <c r="B1193" t="s">
        <v>321</v>
      </c>
      <c r="C1193" t="s">
        <v>5</v>
      </c>
      <c r="D1193" t="s">
        <v>585</v>
      </c>
      <c r="E1193" t="s">
        <v>322</v>
      </c>
      <c r="F1193" t="s">
        <v>687</v>
      </c>
      <c r="G1193">
        <v>6</v>
      </c>
      <c r="H1193">
        <v>64</v>
      </c>
      <c r="I1193">
        <v>38</v>
      </c>
      <c r="J1193">
        <v>30.08</v>
      </c>
      <c r="K1193">
        <v>19887</v>
      </c>
      <c r="L1193">
        <v>585</v>
      </c>
      <c r="M1193">
        <v>2.94</v>
      </c>
      <c r="N1193">
        <v>19302</v>
      </c>
      <c r="O1193">
        <v>9</v>
      </c>
      <c r="P1193">
        <v>0.05</v>
      </c>
      <c r="Q1193">
        <v>9255</v>
      </c>
      <c r="R1193">
        <v>8709</v>
      </c>
      <c r="S1193">
        <v>416</v>
      </c>
      <c r="T1193">
        <v>4.49</v>
      </c>
      <c r="U1193">
        <v>94.1</v>
      </c>
      <c r="V1193">
        <v>94.06</v>
      </c>
      <c r="W1193">
        <v>8709</v>
      </c>
      <c r="X1193">
        <v>7</v>
      </c>
      <c r="Y1193">
        <v>0.08</v>
      </c>
      <c r="Z1193">
        <v>3389</v>
      </c>
      <c r="AA1193">
        <v>3341</v>
      </c>
      <c r="AB1193">
        <v>98.58</v>
      </c>
      <c r="AC1193">
        <v>601</v>
      </c>
      <c r="AD1193">
        <v>591</v>
      </c>
      <c r="AE1193">
        <v>98.34</v>
      </c>
      <c r="AF1193">
        <v>75.989999999999995</v>
      </c>
      <c r="AG1193">
        <v>75.989999999999995</v>
      </c>
      <c r="AH1193">
        <v>252.63</v>
      </c>
      <c r="AI1193">
        <v>100</v>
      </c>
      <c r="AJ1193" s="31">
        <f t="shared" ca="1" si="19"/>
        <v>2</v>
      </c>
      <c r="AK1193" s="32">
        <v>0.11746937405604967</v>
      </c>
      <c r="AL1193" s="33">
        <v>549.74699999999984</v>
      </c>
      <c r="AM1193" s="26">
        <v>0</v>
      </c>
      <c r="AN1193" s="26">
        <v>1</v>
      </c>
      <c r="AO1193" s="26">
        <v>2</v>
      </c>
      <c r="AP1193" s="26">
        <v>0</v>
      </c>
      <c r="AQ1193" s="26">
        <v>6</v>
      </c>
      <c r="AR1193">
        <v>0</v>
      </c>
      <c r="AS1193">
        <v>1</v>
      </c>
      <c r="AT1193">
        <v>0</v>
      </c>
      <c r="AU1193">
        <v>7</v>
      </c>
    </row>
    <row r="1194" spans="1:47" x14ac:dyDescent="0.25">
      <c r="A1194" s="59">
        <v>41914</v>
      </c>
      <c r="B1194" t="s">
        <v>321</v>
      </c>
      <c r="C1194" t="s">
        <v>5</v>
      </c>
      <c r="D1194" t="s">
        <v>585</v>
      </c>
      <c r="E1194" t="s">
        <v>322</v>
      </c>
      <c r="F1194" t="s">
        <v>586</v>
      </c>
      <c r="G1194">
        <v>6</v>
      </c>
      <c r="H1194">
        <v>64</v>
      </c>
      <c r="I1194">
        <v>38</v>
      </c>
      <c r="J1194">
        <v>30.08</v>
      </c>
      <c r="K1194">
        <v>16381</v>
      </c>
      <c r="L1194">
        <v>13</v>
      </c>
      <c r="M1194">
        <v>0.08</v>
      </c>
      <c r="N1194">
        <v>16368</v>
      </c>
      <c r="O1194">
        <v>15</v>
      </c>
      <c r="P1194">
        <v>0.09</v>
      </c>
      <c r="Q1194">
        <v>7915</v>
      </c>
      <c r="R1194">
        <v>7746</v>
      </c>
      <c r="S1194">
        <v>114</v>
      </c>
      <c r="T1194">
        <v>1.44</v>
      </c>
      <c r="U1194">
        <v>97.86</v>
      </c>
      <c r="V1194">
        <v>97.78</v>
      </c>
      <c r="W1194">
        <v>7746</v>
      </c>
      <c r="X1194">
        <v>10</v>
      </c>
      <c r="Y1194">
        <v>0.13</v>
      </c>
      <c r="Z1194">
        <v>4263</v>
      </c>
      <c r="AA1194">
        <v>4165</v>
      </c>
      <c r="AB1194">
        <v>97.7</v>
      </c>
      <c r="AC1194">
        <v>1828</v>
      </c>
      <c r="AD1194">
        <v>1814</v>
      </c>
      <c r="AE1194">
        <v>99.23</v>
      </c>
      <c r="AF1194">
        <v>75.790000000000006</v>
      </c>
      <c r="AG1194">
        <v>75.739999999999995</v>
      </c>
      <c r="AH1194">
        <v>251.97</v>
      </c>
      <c r="AI1194">
        <v>99.93</v>
      </c>
      <c r="AJ1194" s="31">
        <f t="shared" ca="1" si="19"/>
        <v>2</v>
      </c>
      <c r="AK1194" s="32">
        <v>0.18535681186283595</v>
      </c>
      <c r="AL1194" s="33">
        <v>175.71299999999991</v>
      </c>
      <c r="AM1194" s="26">
        <v>0</v>
      </c>
      <c r="AN1194" s="26">
        <v>0</v>
      </c>
      <c r="AO1194" s="26">
        <v>1</v>
      </c>
      <c r="AP1194" s="26">
        <v>0</v>
      </c>
      <c r="AQ1194" s="26">
        <v>0</v>
      </c>
      <c r="AR1194">
        <v>0</v>
      </c>
      <c r="AS1194">
        <v>1</v>
      </c>
      <c r="AT1194">
        <v>0</v>
      </c>
      <c r="AU1194">
        <v>7</v>
      </c>
    </row>
    <row r="1195" spans="1:47" x14ac:dyDescent="0.25">
      <c r="A1195" s="59">
        <v>41914</v>
      </c>
      <c r="B1195" t="s">
        <v>321</v>
      </c>
      <c r="C1195" t="s">
        <v>5</v>
      </c>
      <c r="D1195" t="s">
        <v>10858</v>
      </c>
      <c r="E1195" t="s">
        <v>322</v>
      </c>
      <c r="F1195" t="s">
        <v>6328</v>
      </c>
      <c r="G1195">
        <v>6</v>
      </c>
      <c r="H1195">
        <v>56</v>
      </c>
      <c r="I1195">
        <v>39</v>
      </c>
      <c r="J1195">
        <v>31</v>
      </c>
      <c r="K1195">
        <v>9693</v>
      </c>
      <c r="L1195">
        <v>0</v>
      </c>
      <c r="M1195">
        <v>0</v>
      </c>
      <c r="N1195">
        <v>9693</v>
      </c>
      <c r="O1195">
        <v>13</v>
      </c>
      <c r="P1195">
        <v>0.13</v>
      </c>
      <c r="Q1195">
        <v>4295</v>
      </c>
      <c r="R1195">
        <v>4209</v>
      </c>
      <c r="S1195">
        <v>58</v>
      </c>
      <c r="T1195">
        <v>1.35</v>
      </c>
      <c r="U1195">
        <v>98</v>
      </c>
      <c r="V1195">
        <v>97.87</v>
      </c>
      <c r="W1195">
        <v>4209</v>
      </c>
      <c r="X1195">
        <v>4</v>
      </c>
      <c r="Y1195">
        <v>0.1</v>
      </c>
      <c r="Z1195">
        <v>4056</v>
      </c>
      <c r="AA1195">
        <v>4007</v>
      </c>
      <c r="AB1195">
        <v>98.79</v>
      </c>
      <c r="AC1195">
        <v>4031</v>
      </c>
      <c r="AD1195">
        <v>4017</v>
      </c>
      <c r="AE1195">
        <v>99.65</v>
      </c>
      <c r="AF1195">
        <v>77.59</v>
      </c>
      <c r="AG1195">
        <v>77.540000000000006</v>
      </c>
      <c r="AH1195">
        <v>250.28</v>
      </c>
      <c r="AI1195">
        <v>99.94</v>
      </c>
      <c r="AJ1195" s="31">
        <f t="shared" ca="1" si="19"/>
        <v>2</v>
      </c>
      <c r="AK1195" s="32">
        <v>9.4809196492059725E-2</v>
      </c>
      <c r="AL1195" s="33">
        <v>91.483499999999808</v>
      </c>
      <c r="AM1195" s="26">
        <v>0</v>
      </c>
      <c r="AN1195" s="26">
        <v>0</v>
      </c>
      <c r="AO1195" s="26">
        <v>1</v>
      </c>
      <c r="AP1195" s="26">
        <v>0</v>
      </c>
      <c r="AQ1195" s="26">
        <v>0</v>
      </c>
      <c r="AR1195">
        <v>0</v>
      </c>
      <c r="AS1195">
        <v>1</v>
      </c>
      <c r="AT1195">
        <v>0</v>
      </c>
      <c r="AU1195">
        <v>2</v>
      </c>
    </row>
    <row r="1196" spans="1:47" x14ac:dyDescent="0.25">
      <c r="A1196" s="59">
        <v>41914</v>
      </c>
      <c r="B1196" t="s">
        <v>321</v>
      </c>
      <c r="C1196" t="s">
        <v>5</v>
      </c>
      <c r="D1196" t="s">
        <v>756</v>
      </c>
      <c r="E1196" t="s">
        <v>322</v>
      </c>
      <c r="F1196" t="s">
        <v>757</v>
      </c>
      <c r="G1196">
        <v>2</v>
      </c>
      <c r="H1196">
        <v>16</v>
      </c>
      <c r="I1196">
        <v>12</v>
      </c>
      <c r="J1196">
        <v>7.4020000000000001</v>
      </c>
      <c r="K1196">
        <v>2767</v>
      </c>
      <c r="L1196">
        <v>403</v>
      </c>
      <c r="M1196">
        <v>14.56</v>
      </c>
      <c r="N1196">
        <v>2364</v>
      </c>
      <c r="O1196">
        <v>0</v>
      </c>
      <c r="P1196">
        <v>0</v>
      </c>
      <c r="Q1196">
        <v>1319</v>
      </c>
      <c r="R1196">
        <v>1214</v>
      </c>
      <c r="S1196">
        <v>98</v>
      </c>
      <c r="T1196">
        <v>7.43</v>
      </c>
      <c r="U1196">
        <v>92.04</v>
      </c>
      <c r="V1196">
        <v>92.04</v>
      </c>
      <c r="W1196">
        <v>1214</v>
      </c>
      <c r="X1196">
        <v>10</v>
      </c>
      <c r="Y1196">
        <v>0.82</v>
      </c>
      <c r="Z1196">
        <v>658</v>
      </c>
      <c r="AA1196">
        <v>645</v>
      </c>
      <c r="AB1196">
        <v>98.02</v>
      </c>
      <c r="AC1196">
        <v>207</v>
      </c>
      <c r="AD1196">
        <v>205</v>
      </c>
      <c r="AE1196">
        <v>99.03</v>
      </c>
      <c r="AF1196">
        <v>9.44</v>
      </c>
      <c r="AG1196">
        <v>9.43</v>
      </c>
      <c r="AH1196">
        <v>127.47</v>
      </c>
      <c r="AI1196">
        <v>99.97</v>
      </c>
      <c r="AJ1196" s="31">
        <f t="shared" ca="1" si="19"/>
        <v>2</v>
      </c>
      <c r="AK1196" s="32">
        <v>1.2919896640826873</v>
      </c>
      <c r="AL1196" s="33">
        <v>104.99239999999992</v>
      </c>
      <c r="AM1196" s="26">
        <v>0</v>
      </c>
      <c r="AN1196" s="26">
        <v>1</v>
      </c>
      <c r="AO1196" s="26">
        <v>2</v>
      </c>
      <c r="AP1196" s="26">
        <v>0</v>
      </c>
      <c r="AQ1196" s="26">
        <v>3</v>
      </c>
      <c r="AR1196">
        <v>0</v>
      </c>
      <c r="AS1196">
        <v>1</v>
      </c>
      <c r="AT1196">
        <v>0</v>
      </c>
      <c r="AU1196">
        <v>6</v>
      </c>
    </row>
    <row r="1197" spans="1:47" x14ac:dyDescent="0.25">
      <c r="A1197" s="59">
        <v>41914</v>
      </c>
      <c r="B1197" t="s">
        <v>321</v>
      </c>
      <c r="C1197" t="s">
        <v>5</v>
      </c>
      <c r="D1197" t="s">
        <v>756</v>
      </c>
      <c r="E1197" t="s">
        <v>322</v>
      </c>
      <c r="F1197" t="s">
        <v>826</v>
      </c>
      <c r="G1197">
        <v>5</v>
      </c>
      <c r="H1197">
        <v>72</v>
      </c>
      <c r="I1197">
        <v>29</v>
      </c>
      <c r="J1197">
        <v>21.93</v>
      </c>
      <c r="K1197">
        <v>5641</v>
      </c>
      <c r="L1197">
        <v>0</v>
      </c>
      <c r="M1197">
        <v>0</v>
      </c>
      <c r="N1197">
        <v>5601</v>
      </c>
      <c r="O1197">
        <v>15</v>
      </c>
      <c r="P1197">
        <v>0.27</v>
      </c>
      <c r="Q1197">
        <v>2645</v>
      </c>
      <c r="R1197">
        <v>2554</v>
      </c>
      <c r="S1197">
        <v>0</v>
      </c>
      <c r="T1197">
        <v>0</v>
      </c>
      <c r="U1197">
        <v>96.56</v>
      </c>
      <c r="V1197">
        <v>96.3</v>
      </c>
      <c r="W1197">
        <v>2554</v>
      </c>
      <c r="X1197">
        <v>11</v>
      </c>
      <c r="Y1197">
        <v>0.43</v>
      </c>
      <c r="Z1197">
        <v>2333</v>
      </c>
      <c r="AA1197">
        <v>2184</v>
      </c>
      <c r="AB1197">
        <v>93.61</v>
      </c>
      <c r="AC1197">
        <v>978</v>
      </c>
      <c r="AD1197">
        <v>931</v>
      </c>
      <c r="AE1197">
        <v>95.19</v>
      </c>
      <c r="AF1197">
        <v>14.55</v>
      </c>
      <c r="AG1197">
        <v>2.0499999999999998</v>
      </c>
      <c r="AH1197">
        <v>66.37</v>
      </c>
      <c r="AI1197">
        <v>14.06</v>
      </c>
      <c r="AJ1197" s="31">
        <f t="shared" ca="1" si="19"/>
        <v>2</v>
      </c>
      <c r="AK1197" s="32">
        <v>0.84550345887778633</v>
      </c>
      <c r="AL1197" s="33">
        <v>97.865000000000066</v>
      </c>
      <c r="AM1197" s="26">
        <v>0</v>
      </c>
      <c r="AN1197" s="26">
        <v>0</v>
      </c>
      <c r="AO1197" s="26">
        <v>1</v>
      </c>
      <c r="AP1197" s="26">
        <v>0</v>
      </c>
      <c r="AQ1197" s="26">
        <v>0</v>
      </c>
      <c r="AR1197">
        <v>0</v>
      </c>
      <c r="AS1197">
        <v>1</v>
      </c>
      <c r="AT1197">
        <v>0</v>
      </c>
      <c r="AU1197">
        <v>3</v>
      </c>
    </row>
    <row r="1198" spans="1:47" x14ac:dyDescent="0.25">
      <c r="A1198" s="59">
        <v>41914</v>
      </c>
      <c r="B1198" t="s">
        <v>321</v>
      </c>
      <c r="C1198" t="s">
        <v>5</v>
      </c>
      <c r="D1198" t="s">
        <v>593</v>
      </c>
      <c r="E1198" t="s">
        <v>322</v>
      </c>
      <c r="F1198" t="s">
        <v>594</v>
      </c>
      <c r="G1198">
        <v>2</v>
      </c>
      <c r="H1198">
        <v>24</v>
      </c>
      <c r="I1198">
        <v>11</v>
      </c>
      <c r="J1198">
        <v>6.6150000000000002</v>
      </c>
      <c r="K1198">
        <v>2499</v>
      </c>
      <c r="L1198">
        <v>0</v>
      </c>
      <c r="M1198">
        <v>0</v>
      </c>
      <c r="N1198">
        <v>2479</v>
      </c>
      <c r="O1198">
        <v>6</v>
      </c>
      <c r="P1198">
        <v>0.24</v>
      </c>
      <c r="Q1198">
        <v>694</v>
      </c>
      <c r="R1198">
        <v>674</v>
      </c>
      <c r="S1198">
        <v>0</v>
      </c>
      <c r="T1198">
        <v>0</v>
      </c>
      <c r="U1198">
        <v>97.12</v>
      </c>
      <c r="V1198">
        <v>96.88</v>
      </c>
      <c r="W1198">
        <v>674</v>
      </c>
      <c r="X1198">
        <v>8</v>
      </c>
      <c r="Y1198">
        <v>1.19</v>
      </c>
      <c r="Z1198">
        <v>533</v>
      </c>
      <c r="AA1198">
        <v>513</v>
      </c>
      <c r="AB1198">
        <v>96.25</v>
      </c>
      <c r="AC1198">
        <v>535</v>
      </c>
      <c r="AD1198">
        <v>525</v>
      </c>
      <c r="AE1198">
        <v>98.13</v>
      </c>
      <c r="AF1198">
        <v>9.33</v>
      </c>
      <c r="AG1198">
        <v>9.33</v>
      </c>
      <c r="AH1198">
        <v>141.03</v>
      </c>
      <c r="AI1198">
        <v>100</v>
      </c>
      <c r="AJ1198" s="31">
        <f t="shared" ca="1" si="19"/>
        <v>2</v>
      </c>
      <c r="AK1198" s="32">
        <v>1.1661807580174928</v>
      </c>
      <c r="AL1198" s="33">
        <v>21.652800000000035</v>
      </c>
      <c r="AM1198" s="26">
        <v>0</v>
      </c>
      <c r="AN1198" s="26">
        <v>0</v>
      </c>
      <c r="AO1198" s="26">
        <v>1</v>
      </c>
      <c r="AP1198" s="26">
        <v>0</v>
      </c>
      <c r="AQ1198" s="26">
        <v>0</v>
      </c>
      <c r="AR1198">
        <v>0</v>
      </c>
      <c r="AS1198">
        <v>1</v>
      </c>
      <c r="AT1198">
        <v>0</v>
      </c>
      <c r="AU1198">
        <v>5</v>
      </c>
    </row>
    <row r="1199" spans="1:47" x14ac:dyDescent="0.25">
      <c r="A1199" s="59">
        <v>41914</v>
      </c>
      <c r="B1199" t="s">
        <v>321</v>
      </c>
      <c r="C1199" t="s">
        <v>5</v>
      </c>
      <c r="D1199" t="s">
        <v>346</v>
      </c>
      <c r="E1199" t="s">
        <v>322</v>
      </c>
      <c r="F1199" t="s">
        <v>595</v>
      </c>
      <c r="G1199">
        <v>6</v>
      </c>
      <c r="H1199">
        <v>88</v>
      </c>
      <c r="I1199">
        <v>35</v>
      </c>
      <c r="J1199">
        <v>27.34</v>
      </c>
      <c r="K1199">
        <v>4624</v>
      </c>
      <c r="L1199">
        <v>0</v>
      </c>
      <c r="M1199">
        <v>0</v>
      </c>
      <c r="N1199">
        <v>4624</v>
      </c>
      <c r="O1199">
        <v>2</v>
      </c>
      <c r="P1199">
        <v>0.04</v>
      </c>
      <c r="Q1199">
        <v>2658</v>
      </c>
      <c r="R1199">
        <v>2654</v>
      </c>
      <c r="S1199">
        <v>0</v>
      </c>
      <c r="T1199">
        <v>0</v>
      </c>
      <c r="U1199">
        <v>99.85</v>
      </c>
      <c r="V1199">
        <v>99.81</v>
      </c>
      <c r="W1199">
        <v>2654</v>
      </c>
      <c r="X1199">
        <v>52</v>
      </c>
      <c r="Y1199">
        <v>1.96</v>
      </c>
      <c r="Z1199">
        <v>2913</v>
      </c>
      <c r="AA1199">
        <v>2831</v>
      </c>
      <c r="AB1199">
        <v>97.19</v>
      </c>
      <c r="AC1199">
        <v>2194</v>
      </c>
      <c r="AD1199">
        <v>2023</v>
      </c>
      <c r="AE1199">
        <v>92.21</v>
      </c>
      <c r="AF1199">
        <v>22.99</v>
      </c>
      <c r="AG1199">
        <v>7.89</v>
      </c>
      <c r="AH1199">
        <v>84.1</v>
      </c>
      <c r="AI1199">
        <v>34.29</v>
      </c>
      <c r="AJ1199" s="31">
        <f t="shared" ca="1" si="19"/>
        <v>2</v>
      </c>
      <c r="AK1199" s="32">
        <v>2.8169014084507045</v>
      </c>
      <c r="AL1199" s="33">
        <v>5.0501999999999398</v>
      </c>
      <c r="AM1199" s="26">
        <v>0</v>
      </c>
      <c r="AN1199" s="26">
        <v>0</v>
      </c>
      <c r="AO1199" s="26">
        <v>1</v>
      </c>
      <c r="AP1199" s="26">
        <v>0</v>
      </c>
      <c r="AQ1199" s="26">
        <v>0</v>
      </c>
      <c r="AR1199">
        <v>1</v>
      </c>
      <c r="AS1199">
        <v>0</v>
      </c>
      <c r="AT1199">
        <v>6</v>
      </c>
      <c r="AU1199">
        <v>0</v>
      </c>
    </row>
    <row r="1200" spans="1:47" x14ac:dyDescent="0.25">
      <c r="A1200" s="59">
        <v>41914</v>
      </c>
      <c r="B1200" t="s">
        <v>321</v>
      </c>
      <c r="C1200" t="s">
        <v>5</v>
      </c>
      <c r="D1200" t="s">
        <v>346</v>
      </c>
      <c r="E1200" t="s">
        <v>322</v>
      </c>
      <c r="F1200" t="s">
        <v>347</v>
      </c>
      <c r="G1200">
        <v>4</v>
      </c>
      <c r="H1200">
        <v>56</v>
      </c>
      <c r="I1200">
        <v>23</v>
      </c>
      <c r="J1200">
        <v>16.63</v>
      </c>
      <c r="K1200">
        <v>3313</v>
      </c>
      <c r="L1200">
        <v>5</v>
      </c>
      <c r="M1200">
        <v>0.15</v>
      </c>
      <c r="N1200">
        <v>3206</v>
      </c>
      <c r="O1200">
        <v>9</v>
      </c>
      <c r="P1200">
        <v>0.28000000000000003</v>
      </c>
      <c r="Q1200">
        <v>1618</v>
      </c>
      <c r="R1200">
        <v>1487</v>
      </c>
      <c r="S1200">
        <v>0</v>
      </c>
      <c r="T1200">
        <v>0</v>
      </c>
      <c r="U1200">
        <v>91.9</v>
      </c>
      <c r="V1200">
        <v>91.65</v>
      </c>
      <c r="W1200">
        <v>1487</v>
      </c>
      <c r="X1200">
        <v>83</v>
      </c>
      <c r="Y1200">
        <v>5.58</v>
      </c>
      <c r="Z1200">
        <v>2324</v>
      </c>
      <c r="AA1200">
        <v>2115</v>
      </c>
      <c r="AB1200">
        <v>91.01</v>
      </c>
      <c r="AC1200">
        <v>2561</v>
      </c>
      <c r="AD1200">
        <v>2494</v>
      </c>
      <c r="AE1200">
        <v>97.38</v>
      </c>
      <c r="AF1200">
        <v>33.299999999999997</v>
      </c>
      <c r="AG1200">
        <v>33.020000000000003</v>
      </c>
      <c r="AH1200">
        <v>200.22</v>
      </c>
      <c r="AI1200">
        <v>99.18</v>
      </c>
      <c r="AJ1200" s="31">
        <f t="shared" ca="1" si="19"/>
        <v>2</v>
      </c>
      <c r="AK1200" s="32">
        <v>4.448017148981779</v>
      </c>
      <c r="AL1200" s="33">
        <v>135.10299999999989</v>
      </c>
      <c r="AM1200" s="26">
        <v>0</v>
      </c>
      <c r="AN1200" s="26">
        <v>1</v>
      </c>
      <c r="AO1200" s="26">
        <v>3</v>
      </c>
      <c r="AP1200" s="26">
        <v>1</v>
      </c>
      <c r="AQ1200" s="26">
        <v>4</v>
      </c>
      <c r="AR1200">
        <v>1</v>
      </c>
      <c r="AS1200">
        <v>1</v>
      </c>
      <c r="AT1200">
        <v>2</v>
      </c>
      <c r="AU1200">
        <v>6</v>
      </c>
    </row>
    <row r="1201" spans="1:47" x14ac:dyDescent="0.25">
      <c r="A1201" s="59">
        <v>41914</v>
      </c>
      <c r="B1201" t="s">
        <v>321</v>
      </c>
      <c r="C1201" t="s">
        <v>7</v>
      </c>
      <c r="D1201" t="s">
        <v>358</v>
      </c>
      <c r="E1201" t="s">
        <v>323</v>
      </c>
      <c r="F1201" t="s">
        <v>359</v>
      </c>
      <c r="G1201">
        <v>2</v>
      </c>
      <c r="H1201">
        <v>24</v>
      </c>
      <c r="I1201">
        <v>11</v>
      </c>
      <c r="J1201">
        <v>6.6150000000000002</v>
      </c>
      <c r="K1201">
        <v>1436</v>
      </c>
      <c r="L1201">
        <v>0</v>
      </c>
      <c r="M1201">
        <v>0</v>
      </c>
      <c r="N1201">
        <v>1436</v>
      </c>
      <c r="O1201">
        <v>2</v>
      </c>
      <c r="P1201">
        <v>0.14000000000000001</v>
      </c>
      <c r="Q1201">
        <v>316</v>
      </c>
      <c r="R1201">
        <v>316</v>
      </c>
      <c r="S1201">
        <v>0</v>
      </c>
      <c r="T1201">
        <v>0</v>
      </c>
      <c r="U1201">
        <v>100</v>
      </c>
      <c r="V1201">
        <v>99.86</v>
      </c>
      <c r="W1201">
        <v>316</v>
      </c>
      <c r="X1201">
        <v>24</v>
      </c>
      <c r="Y1201">
        <v>7.59</v>
      </c>
      <c r="Z1201">
        <v>207</v>
      </c>
      <c r="AA1201">
        <v>206</v>
      </c>
      <c r="AB1201">
        <v>99.52</v>
      </c>
      <c r="AC1201">
        <v>276</v>
      </c>
      <c r="AD1201">
        <v>276</v>
      </c>
      <c r="AE1201">
        <v>100</v>
      </c>
      <c r="AF1201">
        <v>5.05</v>
      </c>
      <c r="AG1201">
        <v>4.32</v>
      </c>
      <c r="AH1201">
        <v>76.36</v>
      </c>
      <c r="AI1201">
        <v>85.61</v>
      </c>
      <c r="AJ1201" s="31">
        <f t="shared" ca="1" si="19"/>
        <v>2</v>
      </c>
      <c r="AK1201" s="32">
        <v>6.2176165803108807</v>
      </c>
      <c r="AL1201" s="33">
        <v>0.44240000000000179</v>
      </c>
      <c r="AM1201" s="26">
        <v>1</v>
      </c>
      <c r="AN1201" s="26">
        <v>0</v>
      </c>
      <c r="AO1201" s="26">
        <v>2</v>
      </c>
      <c r="AP1201" s="26">
        <v>4</v>
      </c>
      <c r="AQ1201" s="26">
        <v>0</v>
      </c>
      <c r="AR1201">
        <v>1</v>
      </c>
      <c r="AS1201">
        <v>0</v>
      </c>
      <c r="AT1201">
        <v>6</v>
      </c>
      <c r="AU1201">
        <v>0</v>
      </c>
    </row>
    <row r="1202" spans="1:47" x14ac:dyDescent="0.25">
      <c r="A1202" s="59">
        <v>41914</v>
      </c>
      <c r="B1202" t="s">
        <v>321</v>
      </c>
      <c r="C1202" t="s">
        <v>7</v>
      </c>
      <c r="D1202" t="s">
        <v>11022</v>
      </c>
      <c r="E1202" t="s">
        <v>323</v>
      </c>
      <c r="F1202" t="s">
        <v>7070</v>
      </c>
      <c r="G1202">
        <v>2</v>
      </c>
      <c r="H1202">
        <v>24</v>
      </c>
      <c r="I1202">
        <v>11</v>
      </c>
      <c r="J1202">
        <v>6.6150000000000002</v>
      </c>
      <c r="K1202">
        <v>2426</v>
      </c>
      <c r="L1202">
        <v>0</v>
      </c>
      <c r="M1202">
        <v>0</v>
      </c>
      <c r="N1202">
        <v>2414</v>
      </c>
      <c r="O1202">
        <v>7</v>
      </c>
      <c r="P1202">
        <v>0.28999999999999998</v>
      </c>
      <c r="Q1202">
        <v>612</v>
      </c>
      <c r="R1202">
        <v>599</v>
      </c>
      <c r="S1202">
        <v>0</v>
      </c>
      <c r="T1202">
        <v>0</v>
      </c>
      <c r="U1202">
        <v>97.88</v>
      </c>
      <c r="V1202">
        <v>97.59</v>
      </c>
      <c r="W1202">
        <v>599</v>
      </c>
      <c r="X1202">
        <v>2</v>
      </c>
      <c r="Y1202">
        <v>0.33</v>
      </c>
      <c r="Z1202">
        <v>156</v>
      </c>
      <c r="AA1202">
        <v>153</v>
      </c>
      <c r="AB1202">
        <v>98.08</v>
      </c>
      <c r="AC1202">
        <v>162</v>
      </c>
      <c r="AD1202">
        <v>130</v>
      </c>
      <c r="AE1202">
        <v>80.25</v>
      </c>
      <c r="AF1202">
        <v>7.99</v>
      </c>
      <c r="AG1202">
        <v>7.55</v>
      </c>
      <c r="AH1202">
        <v>120.71</v>
      </c>
      <c r="AI1202">
        <v>94.54</v>
      </c>
      <c r="AJ1202" s="31">
        <f t="shared" ca="1" si="19"/>
        <v>2</v>
      </c>
      <c r="AK1202" s="32">
        <v>0.34722222222222221</v>
      </c>
      <c r="AL1202" s="33">
        <v>14.749199999999979</v>
      </c>
      <c r="AM1202" s="26">
        <v>0</v>
      </c>
      <c r="AN1202" s="26">
        <v>0</v>
      </c>
      <c r="AO1202" s="26">
        <v>1</v>
      </c>
      <c r="AP1202" s="26">
        <v>0</v>
      </c>
      <c r="AQ1202" s="26">
        <v>1</v>
      </c>
      <c r="AR1202">
        <v>0</v>
      </c>
      <c r="AS1202">
        <v>1</v>
      </c>
      <c r="AT1202">
        <v>1</v>
      </c>
      <c r="AU1202">
        <v>4</v>
      </c>
    </row>
    <row r="1203" spans="1:47" x14ac:dyDescent="0.25">
      <c r="A1203" s="59">
        <v>41914</v>
      </c>
      <c r="B1203" t="s">
        <v>321</v>
      </c>
      <c r="C1203" t="s">
        <v>11</v>
      </c>
      <c r="D1203" t="s">
        <v>325</v>
      </c>
      <c r="E1203" t="s">
        <v>324</v>
      </c>
      <c r="F1203" t="s">
        <v>326</v>
      </c>
      <c r="G1203">
        <v>2</v>
      </c>
      <c r="H1203">
        <v>24</v>
      </c>
      <c r="I1203">
        <v>11</v>
      </c>
      <c r="J1203">
        <v>6.6150000000000002</v>
      </c>
      <c r="K1203">
        <v>928</v>
      </c>
      <c r="L1203">
        <v>0</v>
      </c>
      <c r="M1203">
        <v>0</v>
      </c>
      <c r="N1203">
        <v>924</v>
      </c>
      <c r="O1203">
        <v>0</v>
      </c>
      <c r="P1203">
        <v>0</v>
      </c>
      <c r="Q1203">
        <v>298</v>
      </c>
      <c r="R1203">
        <v>290</v>
      </c>
      <c r="S1203">
        <v>0</v>
      </c>
      <c r="T1203">
        <v>0</v>
      </c>
      <c r="U1203">
        <v>97.32</v>
      </c>
      <c r="V1203">
        <v>97.32</v>
      </c>
      <c r="W1203">
        <v>290</v>
      </c>
      <c r="X1203">
        <v>0</v>
      </c>
      <c r="Y1203">
        <v>0</v>
      </c>
      <c r="Z1203">
        <v>373</v>
      </c>
      <c r="AA1203">
        <v>369</v>
      </c>
      <c r="AB1203">
        <v>98.93</v>
      </c>
      <c r="AC1203">
        <v>372</v>
      </c>
      <c r="AD1203">
        <v>372</v>
      </c>
      <c r="AE1203">
        <v>100</v>
      </c>
      <c r="AF1203">
        <v>5.35</v>
      </c>
      <c r="AG1203">
        <v>0.77</v>
      </c>
      <c r="AH1203">
        <v>80.88</v>
      </c>
      <c r="AI1203">
        <v>14.36</v>
      </c>
      <c r="AJ1203" s="31">
        <f t="shared" ca="1" si="19"/>
        <v>2</v>
      </c>
      <c r="AK1203" s="32">
        <v>0</v>
      </c>
      <c r="AL1203" s="33">
        <v>7.9864000000000201</v>
      </c>
      <c r="AM1203" s="26">
        <v>0</v>
      </c>
      <c r="AN1203" s="26">
        <v>0</v>
      </c>
      <c r="AO1203" s="26">
        <v>1</v>
      </c>
      <c r="AP1203" s="26">
        <v>0</v>
      </c>
      <c r="AQ1203" s="26">
        <v>0</v>
      </c>
      <c r="AR1203">
        <v>0</v>
      </c>
      <c r="AS1203">
        <v>1</v>
      </c>
      <c r="AT1203">
        <v>0</v>
      </c>
      <c r="AU1203">
        <v>2</v>
      </c>
    </row>
    <row r="1204" spans="1:47" x14ac:dyDescent="0.25">
      <c r="A1204" s="59">
        <v>41914</v>
      </c>
      <c r="B1204" t="s">
        <v>321</v>
      </c>
      <c r="C1204" t="s">
        <v>11</v>
      </c>
      <c r="D1204" t="s">
        <v>11145</v>
      </c>
      <c r="E1204" t="s">
        <v>324</v>
      </c>
      <c r="F1204" t="s">
        <v>7547</v>
      </c>
      <c r="G1204">
        <v>4</v>
      </c>
      <c r="H1204">
        <v>64</v>
      </c>
      <c r="I1204">
        <v>22</v>
      </c>
      <c r="J1204">
        <v>15.76</v>
      </c>
      <c r="K1204">
        <v>874</v>
      </c>
      <c r="L1204">
        <v>0</v>
      </c>
      <c r="M1204">
        <v>0</v>
      </c>
      <c r="N1204">
        <v>874</v>
      </c>
      <c r="O1204">
        <v>5</v>
      </c>
      <c r="P1204">
        <v>0.56999999999999995</v>
      </c>
      <c r="Q1204">
        <v>338</v>
      </c>
      <c r="R1204">
        <v>310</v>
      </c>
      <c r="S1204">
        <v>0</v>
      </c>
      <c r="T1204">
        <v>0</v>
      </c>
      <c r="U1204">
        <v>91.72</v>
      </c>
      <c r="V1204">
        <v>91.19</v>
      </c>
      <c r="W1204">
        <v>310</v>
      </c>
      <c r="X1204">
        <v>2</v>
      </c>
      <c r="Y1204">
        <v>0.65</v>
      </c>
      <c r="Z1204">
        <v>240</v>
      </c>
      <c r="AA1204">
        <v>236</v>
      </c>
      <c r="AB1204">
        <v>98.33</v>
      </c>
      <c r="AC1204">
        <v>228</v>
      </c>
      <c r="AD1204">
        <v>227</v>
      </c>
      <c r="AE1204">
        <v>99.56</v>
      </c>
      <c r="AF1204">
        <v>3.11</v>
      </c>
      <c r="AG1204">
        <v>0</v>
      </c>
      <c r="AH1204">
        <v>19.73</v>
      </c>
      <c r="AI1204">
        <v>0</v>
      </c>
      <c r="AJ1204" s="31">
        <f t="shared" ca="1" si="19"/>
        <v>2</v>
      </c>
      <c r="AK1204" s="32">
        <v>0.66445182724252494</v>
      </c>
      <c r="AL1204" s="33">
        <v>29.777800000000006</v>
      </c>
      <c r="AM1204" s="26">
        <v>0</v>
      </c>
      <c r="AN1204" s="26">
        <v>1</v>
      </c>
      <c r="AO1204" s="26">
        <v>2</v>
      </c>
      <c r="AP1204" s="26">
        <v>0</v>
      </c>
      <c r="AQ1204" s="26">
        <v>1</v>
      </c>
      <c r="AR1204">
        <v>0</v>
      </c>
      <c r="AS1204">
        <v>1</v>
      </c>
      <c r="AT1204">
        <v>0</v>
      </c>
      <c r="AU1204">
        <v>1</v>
      </c>
    </row>
    <row r="1205" spans="1:47" x14ac:dyDescent="0.25">
      <c r="A1205" s="59">
        <v>41914</v>
      </c>
      <c r="B1205" t="s">
        <v>321</v>
      </c>
      <c r="C1205" t="s">
        <v>11</v>
      </c>
      <c r="D1205" t="s">
        <v>596</v>
      </c>
      <c r="E1205" t="s">
        <v>324</v>
      </c>
      <c r="F1205" t="s">
        <v>597</v>
      </c>
      <c r="G1205">
        <v>2</v>
      </c>
      <c r="H1205">
        <v>24</v>
      </c>
      <c r="I1205">
        <v>11</v>
      </c>
      <c r="J1205">
        <v>6.6150000000000002</v>
      </c>
      <c r="K1205">
        <v>1964</v>
      </c>
      <c r="L1205">
        <v>1</v>
      </c>
      <c r="M1205">
        <v>0.05</v>
      </c>
      <c r="N1205">
        <v>1961</v>
      </c>
      <c r="O1205">
        <v>10</v>
      </c>
      <c r="P1205">
        <v>0.51</v>
      </c>
      <c r="Q1205">
        <v>650</v>
      </c>
      <c r="R1205">
        <v>637</v>
      </c>
      <c r="S1205">
        <v>0</v>
      </c>
      <c r="T1205">
        <v>0</v>
      </c>
      <c r="U1205">
        <v>98</v>
      </c>
      <c r="V1205">
        <v>97.5</v>
      </c>
      <c r="W1205">
        <v>637</v>
      </c>
      <c r="X1205">
        <v>8</v>
      </c>
      <c r="Y1205">
        <v>1.26</v>
      </c>
      <c r="Z1205">
        <v>325</v>
      </c>
      <c r="AA1205">
        <v>321</v>
      </c>
      <c r="AB1205">
        <v>98.77</v>
      </c>
      <c r="AC1205">
        <v>332</v>
      </c>
      <c r="AD1205">
        <v>324</v>
      </c>
      <c r="AE1205">
        <v>97.59</v>
      </c>
      <c r="AF1205">
        <v>8.92</v>
      </c>
      <c r="AG1205">
        <v>8.83</v>
      </c>
      <c r="AH1205">
        <v>134.86000000000001</v>
      </c>
      <c r="AI1205">
        <v>98.94</v>
      </c>
      <c r="AJ1205" s="31">
        <f t="shared" ca="1" si="19"/>
        <v>2</v>
      </c>
      <c r="AK1205" s="32">
        <v>1.25</v>
      </c>
      <c r="AL1205" s="33">
        <v>16.25</v>
      </c>
      <c r="AM1205" s="26">
        <v>0</v>
      </c>
      <c r="AN1205" s="26">
        <v>0</v>
      </c>
      <c r="AO1205" s="26">
        <v>1</v>
      </c>
      <c r="AP1205" s="26">
        <v>0</v>
      </c>
      <c r="AQ1205" s="26">
        <v>1</v>
      </c>
      <c r="AR1205">
        <v>0</v>
      </c>
      <c r="AS1205">
        <v>1</v>
      </c>
      <c r="AT1205">
        <v>1</v>
      </c>
      <c r="AU1205">
        <v>6</v>
      </c>
    </row>
    <row r="1206" spans="1:47" x14ac:dyDescent="0.25">
      <c r="A1206" s="59">
        <v>41914</v>
      </c>
      <c r="B1206" t="s">
        <v>321</v>
      </c>
      <c r="C1206" t="s">
        <v>11</v>
      </c>
      <c r="D1206" t="s">
        <v>596</v>
      </c>
      <c r="E1206" t="s">
        <v>324</v>
      </c>
      <c r="F1206" t="s">
        <v>957</v>
      </c>
      <c r="G1206">
        <v>4</v>
      </c>
      <c r="H1206">
        <v>56</v>
      </c>
      <c r="I1206">
        <v>23</v>
      </c>
      <c r="J1206">
        <v>16.63</v>
      </c>
      <c r="K1206">
        <v>2001</v>
      </c>
      <c r="L1206">
        <v>0</v>
      </c>
      <c r="M1206">
        <v>0</v>
      </c>
      <c r="N1206">
        <v>2001</v>
      </c>
      <c r="O1206">
        <v>19</v>
      </c>
      <c r="P1206">
        <v>0.95</v>
      </c>
      <c r="Q1206">
        <v>817</v>
      </c>
      <c r="R1206">
        <v>785</v>
      </c>
      <c r="S1206">
        <v>1</v>
      </c>
      <c r="T1206">
        <v>0.12</v>
      </c>
      <c r="U1206">
        <v>96.08</v>
      </c>
      <c r="V1206">
        <v>95.17</v>
      </c>
      <c r="W1206">
        <v>785</v>
      </c>
      <c r="X1206">
        <v>11</v>
      </c>
      <c r="Y1206">
        <v>1.4</v>
      </c>
      <c r="Z1206">
        <v>46</v>
      </c>
      <c r="AA1206">
        <v>46</v>
      </c>
      <c r="AB1206">
        <v>100</v>
      </c>
      <c r="AC1206">
        <v>44</v>
      </c>
      <c r="AD1206">
        <v>40</v>
      </c>
      <c r="AE1206">
        <v>90.91</v>
      </c>
      <c r="AF1206">
        <v>8.2100000000000009</v>
      </c>
      <c r="AG1206">
        <v>3.52</v>
      </c>
      <c r="AH1206">
        <v>49.39</v>
      </c>
      <c r="AI1206">
        <v>42.87</v>
      </c>
      <c r="AJ1206" s="31">
        <f t="shared" ca="1" si="19"/>
        <v>2</v>
      </c>
      <c r="AK1206" s="32">
        <v>1.4120667522464698</v>
      </c>
      <c r="AL1206" s="33">
        <v>39.461099999999988</v>
      </c>
      <c r="AM1206" s="26">
        <v>0</v>
      </c>
      <c r="AN1206" s="26">
        <v>0</v>
      </c>
      <c r="AO1206" s="26">
        <v>1</v>
      </c>
      <c r="AP1206" s="26">
        <v>0</v>
      </c>
      <c r="AQ1206" s="26">
        <v>2</v>
      </c>
      <c r="AR1206">
        <v>0</v>
      </c>
      <c r="AS1206">
        <v>1</v>
      </c>
      <c r="AT1206">
        <v>5</v>
      </c>
      <c r="AU1206">
        <v>7</v>
      </c>
    </row>
    <row r="1207" spans="1:47" x14ac:dyDescent="0.25">
      <c r="A1207" s="59">
        <v>41914</v>
      </c>
      <c r="B1207" t="s">
        <v>321</v>
      </c>
      <c r="C1207" t="s">
        <v>11</v>
      </c>
      <c r="D1207" t="s">
        <v>11146</v>
      </c>
      <c r="E1207" t="s">
        <v>324</v>
      </c>
      <c r="F1207" t="s">
        <v>598</v>
      </c>
      <c r="G1207">
        <v>2</v>
      </c>
      <c r="H1207">
        <v>32</v>
      </c>
      <c r="I1207">
        <v>10</v>
      </c>
      <c r="J1207">
        <v>5.8419999999999996</v>
      </c>
      <c r="K1207">
        <v>872</v>
      </c>
      <c r="L1207">
        <v>0</v>
      </c>
      <c r="M1207">
        <v>0</v>
      </c>
      <c r="N1207">
        <v>872</v>
      </c>
      <c r="O1207">
        <v>5</v>
      </c>
      <c r="P1207">
        <v>0.56999999999999995</v>
      </c>
      <c r="Q1207">
        <v>273</v>
      </c>
      <c r="R1207">
        <v>268</v>
      </c>
      <c r="S1207">
        <v>0</v>
      </c>
      <c r="T1207">
        <v>0</v>
      </c>
      <c r="U1207">
        <v>98.17</v>
      </c>
      <c r="V1207">
        <v>97.61</v>
      </c>
      <c r="W1207">
        <v>268</v>
      </c>
      <c r="X1207">
        <v>1</v>
      </c>
      <c r="Y1207">
        <v>0.37</v>
      </c>
      <c r="Z1207">
        <v>247</v>
      </c>
      <c r="AA1207">
        <v>245</v>
      </c>
      <c r="AB1207">
        <v>99.19</v>
      </c>
      <c r="AC1207">
        <v>256</v>
      </c>
      <c r="AD1207">
        <v>248</v>
      </c>
      <c r="AE1207">
        <v>96.88</v>
      </c>
      <c r="AF1207">
        <v>4.13</v>
      </c>
      <c r="AG1207">
        <v>1.58</v>
      </c>
      <c r="AH1207">
        <v>70.66</v>
      </c>
      <c r="AI1207">
        <v>38.32</v>
      </c>
      <c r="AJ1207" s="31">
        <f t="shared" ca="1" si="19"/>
        <v>2</v>
      </c>
      <c r="AK1207" s="32">
        <v>0.36900369003690037</v>
      </c>
      <c r="AL1207" s="33">
        <v>6.5247000000000011</v>
      </c>
      <c r="AM1207" s="26">
        <v>0</v>
      </c>
      <c r="AN1207" s="26">
        <v>0</v>
      </c>
      <c r="AO1207" s="26">
        <v>1</v>
      </c>
      <c r="AP1207" s="26">
        <v>0</v>
      </c>
      <c r="AQ1207" s="26">
        <v>0</v>
      </c>
      <c r="AR1207">
        <v>0</v>
      </c>
      <c r="AS1207">
        <v>1</v>
      </c>
      <c r="AT1207">
        <v>0</v>
      </c>
      <c r="AU1207">
        <v>1</v>
      </c>
    </row>
    <row r="1208" spans="1:47" x14ac:dyDescent="0.25">
      <c r="A1208" s="59">
        <v>41914</v>
      </c>
      <c r="B1208" t="s">
        <v>321</v>
      </c>
      <c r="C1208" t="s">
        <v>11</v>
      </c>
      <c r="D1208" t="s">
        <v>353</v>
      </c>
      <c r="E1208" t="s">
        <v>324</v>
      </c>
      <c r="F1208" t="s">
        <v>354</v>
      </c>
      <c r="G1208">
        <v>4</v>
      </c>
      <c r="H1208">
        <v>56</v>
      </c>
      <c r="I1208">
        <v>23</v>
      </c>
      <c r="J1208">
        <v>16.63</v>
      </c>
      <c r="K1208">
        <v>2182</v>
      </c>
      <c r="L1208">
        <v>0</v>
      </c>
      <c r="M1208">
        <v>0</v>
      </c>
      <c r="N1208">
        <v>2155</v>
      </c>
      <c r="O1208">
        <v>7</v>
      </c>
      <c r="P1208">
        <v>0.32</v>
      </c>
      <c r="Q1208">
        <v>655</v>
      </c>
      <c r="R1208">
        <v>632</v>
      </c>
      <c r="S1208">
        <v>0</v>
      </c>
      <c r="T1208">
        <v>0</v>
      </c>
      <c r="U1208">
        <v>96.49</v>
      </c>
      <c r="V1208">
        <v>96.18</v>
      </c>
      <c r="W1208">
        <v>632</v>
      </c>
      <c r="X1208">
        <v>10</v>
      </c>
      <c r="Y1208">
        <v>1.58</v>
      </c>
      <c r="Z1208">
        <v>643</v>
      </c>
      <c r="AA1208">
        <v>368</v>
      </c>
      <c r="AB1208">
        <v>57.23</v>
      </c>
      <c r="AC1208">
        <v>418</v>
      </c>
      <c r="AD1208">
        <v>411</v>
      </c>
      <c r="AE1208">
        <v>98.33</v>
      </c>
      <c r="AF1208">
        <v>18.09</v>
      </c>
      <c r="AG1208">
        <v>17.77</v>
      </c>
      <c r="AH1208">
        <v>108.77</v>
      </c>
      <c r="AI1208">
        <v>98.22</v>
      </c>
      <c r="AJ1208" s="31">
        <f t="shared" ca="1" si="19"/>
        <v>2</v>
      </c>
      <c r="AK1208" s="32">
        <v>1.4814814814814816</v>
      </c>
      <c r="AL1208" s="33">
        <v>25.020999999999955</v>
      </c>
      <c r="AM1208" s="26">
        <v>0</v>
      </c>
      <c r="AN1208" s="26">
        <v>0</v>
      </c>
      <c r="AO1208" s="26">
        <v>1</v>
      </c>
      <c r="AP1208" s="26">
        <v>0</v>
      </c>
      <c r="AQ1208" s="26">
        <v>1</v>
      </c>
      <c r="AR1208">
        <v>0</v>
      </c>
      <c r="AS1208">
        <v>1</v>
      </c>
      <c r="AT1208">
        <v>1</v>
      </c>
      <c r="AU1208">
        <v>2</v>
      </c>
    </row>
    <row r="1209" spans="1:47" x14ac:dyDescent="0.25">
      <c r="A1209" s="59">
        <v>41914</v>
      </c>
      <c r="B1209" t="s">
        <v>321</v>
      </c>
      <c r="C1209" t="s">
        <v>11</v>
      </c>
      <c r="D1209" t="s">
        <v>425</v>
      </c>
      <c r="E1209" t="s">
        <v>324</v>
      </c>
      <c r="F1209" t="s">
        <v>426</v>
      </c>
      <c r="G1209">
        <v>4</v>
      </c>
      <c r="H1209">
        <v>56</v>
      </c>
      <c r="I1209">
        <v>23</v>
      </c>
      <c r="J1209">
        <v>16.63</v>
      </c>
      <c r="K1209">
        <v>2468</v>
      </c>
      <c r="L1209">
        <v>0</v>
      </c>
      <c r="M1209">
        <v>0</v>
      </c>
      <c r="N1209">
        <v>2441</v>
      </c>
      <c r="O1209">
        <v>4</v>
      </c>
      <c r="P1209">
        <v>0.16</v>
      </c>
      <c r="Q1209">
        <v>1005</v>
      </c>
      <c r="R1209">
        <v>978</v>
      </c>
      <c r="S1209">
        <v>0</v>
      </c>
      <c r="T1209">
        <v>0</v>
      </c>
      <c r="U1209">
        <v>97.31</v>
      </c>
      <c r="V1209">
        <v>97.15</v>
      </c>
      <c r="W1209">
        <v>978</v>
      </c>
      <c r="X1209">
        <v>2</v>
      </c>
      <c r="Y1209">
        <v>0.2</v>
      </c>
      <c r="Z1209">
        <v>402</v>
      </c>
      <c r="AA1209">
        <v>395</v>
      </c>
      <c r="AB1209">
        <v>98.26</v>
      </c>
      <c r="AC1209">
        <v>392</v>
      </c>
      <c r="AD1209">
        <v>383</v>
      </c>
      <c r="AE1209">
        <v>97.7</v>
      </c>
      <c r="AF1209">
        <v>12.17</v>
      </c>
      <c r="AG1209">
        <v>2.08</v>
      </c>
      <c r="AH1209">
        <v>73.209999999999994</v>
      </c>
      <c r="AI1209">
        <v>17.079999999999998</v>
      </c>
      <c r="AJ1209" s="31">
        <f t="shared" ca="1" si="19"/>
        <v>2</v>
      </c>
      <c r="AK1209" s="32">
        <v>0.20703933747412009</v>
      </c>
      <c r="AL1209" s="33">
        <v>28.642499999999941</v>
      </c>
      <c r="AM1209" s="26">
        <v>0</v>
      </c>
      <c r="AN1209" s="26">
        <v>0</v>
      </c>
      <c r="AO1209" s="26">
        <v>1</v>
      </c>
      <c r="AP1209" s="26">
        <v>0</v>
      </c>
      <c r="AQ1209" s="26">
        <v>0</v>
      </c>
      <c r="AR1209">
        <v>0</v>
      </c>
      <c r="AS1209">
        <v>1</v>
      </c>
      <c r="AT1209">
        <v>0</v>
      </c>
      <c r="AU1209">
        <v>6</v>
      </c>
    </row>
    <row r="1210" spans="1:47" x14ac:dyDescent="0.25">
      <c r="A1210" s="59">
        <v>41914</v>
      </c>
      <c r="B1210" t="s">
        <v>321</v>
      </c>
      <c r="C1210" t="s">
        <v>11</v>
      </c>
      <c r="D1210" t="s">
        <v>425</v>
      </c>
      <c r="E1210" t="s">
        <v>324</v>
      </c>
      <c r="F1210" t="s">
        <v>603</v>
      </c>
      <c r="G1210">
        <v>2</v>
      </c>
      <c r="H1210">
        <v>24</v>
      </c>
      <c r="I1210">
        <v>11</v>
      </c>
      <c r="J1210">
        <v>6.6150000000000002</v>
      </c>
      <c r="K1210">
        <v>1398</v>
      </c>
      <c r="L1210">
        <v>0</v>
      </c>
      <c r="M1210">
        <v>0</v>
      </c>
      <c r="N1210">
        <v>1384</v>
      </c>
      <c r="O1210">
        <v>6</v>
      </c>
      <c r="P1210">
        <v>0.43</v>
      </c>
      <c r="Q1210">
        <v>546</v>
      </c>
      <c r="R1210">
        <v>527</v>
      </c>
      <c r="S1210">
        <v>0</v>
      </c>
      <c r="T1210">
        <v>0</v>
      </c>
      <c r="U1210">
        <v>96.52</v>
      </c>
      <c r="V1210">
        <v>96.1</v>
      </c>
      <c r="W1210">
        <v>527</v>
      </c>
      <c r="X1210">
        <v>4</v>
      </c>
      <c r="Y1210">
        <v>0.76</v>
      </c>
      <c r="Z1210">
        <v>64</v>
      </c>
      <c r="AA1210">
        <v>62</v>
      </c>
      <c r="AB1210">
        <v>96.88</v>
      </c>
      <c r="AC1210">
        <v>65</v>
      </c>
      <c r="AD1210">
        <v>62</v>
      </c>
      <c r="AE1210">
        <v>95.38</v>
      </c>
      <c r="AF1210">
        <v>8.65</v>
      </c>
      <c r="AG1210">
        <v>8.65</v>
      </c>
      <c r="AH1210">
        <v>130.82</v>
      </c>
      <c r="AI1210">
        <v>100</v>
      </c>
      <c r="AJ1210" s="31">
        <f t="shared" ca="1" si="19"/>
        <v>2</v>
      </c>
      <c r="AK1210" s="32">
        <v>0.75901328273244784</v>
      </c>
      <c r="AL1210" s="33">
        <v>21.294000000000032</v>
      </c>
      <c r="AM1210" s="26">
        <v>0</v>
      </c>
      <c r="AN1210" s="26">
        <v>0</v>
      </c>
      <c r="AO1210" s="26">
        <v>1</v>
      </c>
      <c r="AP1210" s="26">
        <v>0</v>
      </c>
      <c r="AQ1210" s="26">
        <v>6</v>
      </c>
      <c r="AR1210">
        <v>0</v>
      </c>
      <c r="AS1210">
        <v>1</v>
      </c>
      <c r="AT1210">
        <v>1</v>
      </c>
      <c r="AU1210">
        <v>7</v>
      </c>
    </row>
    <row r="1211" spans="1:47" x14ac:dyDescent="0.25">
      <c r="A1211" s="59">
        <v>41914</v>
      </c>
      <c r="B1211" t="s">
        <v>321</v>
      </c>
      <c r="C1211" t="s">
        <v>11</v>
      </c>
      <c r="D1211" t="s">
        <v>327</v>
      </c>
      <c r="E1211" t="s">
        <v>324</v>
      </c>
      <c r="F1211" t="s">
        <v>328</v>
      </c>
      <c r="G1211">
        <v>4</v>
      </c>
      <c r="H1211">
        <v>56</v>
      </c>
      <c r="I1211">
        <v>23</v>
      </c>
      <c r="J1211">
        <v>16.63</v>
      </c>
      <c r="K1211">
        <v>3682</v>
      </c>
      <c r="L1211">
        <v>0</v>
      </c>
      <c r="M1211">
        <v>0</v>
      </c>
      <c r="N1211">
        <v>3680</v>
      </c>
      <c r="O1211">
        <v>10</v>
      </c>
      <c r="P1211">
        <v>0.27</v>
      </c>
      <c r="Q1211">
        <v>1326</v>
      </c>
      <c r="R1211">
        <v>1241</v>
      </c>
      <c r="S1211">
        <v>0</v>
      </c>
      <c r="T1211">
        <v>0</v>
      </c>
      <c r="U1211">
        <v>93.59</v>
      </c>
      <c r="V1211">
        <v>93.34</v>
      </c>
      <c r="W1211">
        <v>1241</v>
      </c>
      <c r="X1211">
        <v>8</v>
      </c>
      <c r="Y1211">
        <v>0.64</v>
      </c>
      <c r="Z1211">
        <v>392</v>
      </c>
      <c r="AA1211">
        <v>391</v>
      </c>
      <c r="AB1211">
        <v>99.74</v>
      </c>
      <c r="AC1211">
        <v>423</v>
      </c>
      <c r="AD1211">
        <v>412</v>
      </c>
      <c r="AE1211">
        <v>97.4</v>
      </c>
      <c r="AF1211">
        <v>11.23</v>
      </c>
      <c r="AG1211">
        <v>4.99</v>
      </c>
      <c r="AH1211">
        <v>67.52</v>
      </c>
      <c r="AI1211">
        <v>44.4</v>
      </c>
      <c r="AJ1211" s="31">
        <f t="shared" ca="1" si="19"/>
        <v>2</v>
      </c>
      <c r="AK1211" s="32">
        <v>0.6339144215530903</v>
      </c>
      <c r="AL1211" s="33">
        <v>88.311599999999956</v>
      </c>
      <c r="AM1211" s="26">
        <v>0</v>
      </c>
      <c r="AN1211" s="26">
        <v>1</v>
      </c>
      <c r="AO1211" s="26">
        <v>2</v>
      </c>
      <c r="AP1211" s="26">
        <v>0</v>
      </c>
      <c r="AQ1211" s="26">
        <v>4</v>
      </c>
      <c r="AR1211">
        <v>0</v>
      </c>
      <c r="AS1211">
        <v>1</v>
      </c>
      <c r="AT1211">
        <v>0</v>
      </c>
      <c r="AU1211">
        <v>7</v>
      </c>
    </row>
    <row r="1212" spans="1:47" x14ac:dyDescent="0.25">
      <c r="A1212" s="59">
        <v>41914</v>
      </c>
      <c r="B1212" t="s">
        <v>321</v>
      </c>
      <c r="C1212" t="s">
        <v>11</v>
      </c>
      <c r="D1212" t="s">
        <v>11027</v>
      </c>
      <c r="E1212" t="s">
        <v>324</v>
      </c>
      <c r="F1212" t="s">
        <v>10997</v>
      </c>
      <c r="G1212">
        <v>2</v>
      </c>
      <c r="H1212">
        <v>24</v>
      </c>
      <c r="I1212">
        <v>11</v>
      </c>
      <c r="J1212">
        <v>6.6150000000000002</v>
      </c>
      <c r="K1212">
        <v>1045</v>
      </c>
      <c r="L1212">
        <v>0</v>
      </c>
      <c r="M1212">
        <v>0</v>
      </c>
      <c r="N1212">
        <v>1045</v>
      </c>
      <c r="O1212">
        <v>5</v>
      </c>
      <c r="P1212">
        <v>0.48</v>
      </c>
      <c r="Q1212">
        <v>420</v>
      </c>
      <c r="R1212">
        <v>409</v>
      </c>
      <c r="S1212">
        <v>10</v>
      </c>
      <c r="T1212">
        <v>2.38</v>
      </c>
      <c r="U1212">
        <v>97.38</v>
      </c>
      <c r="V1212">
        <v>96.92</v>
      </c>
      <c r="W1212">
        <v>409</v>
      </c>
      <c r="X1212">
        <v>6</v>
      </c>
      <c r="Y1212">
        <v>1.47</v>
      </c>
      <c r="Z1212">
        <v>107</v>
      </c>
      <c r="AA1212">
        <v>105</v>
      </c>
      <c r="AB1212">
        <v>98.13</v>
      </c>
      <c r="AC1212">
        <v>126</v>
      </c>
      <c r="AD1212">
        <v>124</v>
      </c>
      <c r="AE1212">
        <v>98.41</v>
      </c>
      <c r="AF1212">
        <v>16.8</v>
      </c>
      <c r="AG1212">
        <v>16.79</v>
      </c>
      <c r="AH1212">
        <v>253.91</v>
      </c>
      <c r="AI1212">
        <v>99.98</v>
      </c>
      <c r="AJ1212" s="31">
        <f t="shared" ca="1" si="19"/>
        <v>2</v>
      </c>
      <c r="AK1212" s="32">
        <v>1.4018691588785046</v>
      </c>
      <c r="AL1212" s="33">
        <v>12.935999999999993</v>
      </c>
      <c r="AM1212" s="26">
        <v>0</v>
      </c>
      <c r="AN1212" s="26">
        <v>0</v>
      </c>
      <c r="AO1212" s="26">
        <v>1</v>
      </c>
      <c r="AP1212" s="26">
        <v>0</v>
      </c>
      <c r="AQ1212" s="26">
        <v>0</v>
      </c>
      <c r="AR1212">
        <v>0</v>
      </c>
      <c r="AS1212">
        <v>1</v>
      </c>
      <c r="AT1212">
        <v>1</v>
      </c>
      <c r="AU1212">
        <v>1</v>
      </c>
    </row>
    <row r="1213" spans="1:47" x14ac:dyDescent="0.25">
      <c r="A1213" s="59">
        <v>41914</v>
      </c>
      <c r="B1213" t="s">
        <v>321</v>
      </c>
      <c r="C1213" t="s">
        <v>11</v>
      </c>
      <c r="D1213" t="s">
        <v>11027</v>
      </c>
      <c r="E1213" t="s">
        <v>324</v>
      </c>
      <c r="F1213" t="s">
        <v>10999</v>
      </c>
      <c r="G1213">
        <v>2</v>
      </c>
      <c r="H1213">
        <v>24</v>
      </c>
      <c r="I1213">
        <v>11</v>
      </c>
      <c r="J1213">
        <v>6.6150000000000002</v>
      </c>
      <c r="K1213">
        <v>2484</v>
      </c>
      <c r="L1213">
        <v>0</v>
      </c>
      <c r="M1213">
        <v>0</v>
      </c>
      <c r="N1213">
        <v>2484</v>
      </c>
      <c r="O1213">
        <v>3</v>
      </c>
      <c r="P1213">
        <v>0.12</v>
      </c>
      <c r="Q1213">
        <v>1121</v>
      </c>
      <c r="R1213">
        <v>1042</v>
      </c>
      <c r="S1213">
        <v>75</v>
      </c>
      <c r="T1213">
        <v>6.69</v>
      </c>
      <c r="U1213">
        <v>92.95</v>
      </c>
      <c r="V1213">
        <v>92.84</v>
      </c>
      <c r="W1213">
        <v>1042</v>
      </c>
      <c r="X1213">
        <v>12</v>
      </c>
      <c r="Y1213">
        <v>1.1499999999999999</v>
      </c>
      <c r="Z1213">
        <v>484</v>
      </c>
      <c r="AA1213">
        <v>481</v>
      </c>
      <c r="AB1213">
        <v>99.38</v>
      </c>
      <c r="AC1213">
        <v>334</v>
      </c>
      <c r="AD1213">
        <v>329</v>
      </c>
      <c r="AE1213">
        <v>98.5</v>
      </c>
      <c r="AF1213">
        <v>21.51</v>
      </c>
      <c r="AG1213">
        <v>21.47</v>
      </c>
      <c r="AH1213">
        <v>325.11</v>
      </c>
      <c r="AI1213">
        <v>99.81</v>
      </c>
      <c r="AJ1213" s="31">
        <f t="shared" ca="1" si="19"/>
        <v>2</v>
      </c>
      <c r="AK1213" s="32">
        <v>1.348314606741573</v>
      </c>
      <c r="AL1213" s="33">
        <v>80.263599999999954</v>
      </c>
      <c r="AM1213" s="26">
        <v>0</v>
      </c>
      <c r="AN1213" s="26">
        <v>1</v>
      </c>
      <c r="AO1213" s="26">
        <v>2</v>
      </c>
      <c r="AP1213" s="26">
        <v>0</v>
      </c>
      <c r="AQ1213" s="26">
        <v>3</v>
      </c>
      <c r="AR1213">
        <v>0</v>
      </c>
      <c r="AS1213">
        <v>1</v>
      </c>
      <c r="AT1213">
        <v>1</v>
      </c>
      <c r="AU1213">
        <v>3</v>
      </c>
    </row>
    <row r="1214" spans="1:47" x14ac:dyDescent="0.25">
      <c r="A1214" s="59">
        <v>41914</v>
      </c>
      <c r="B1214" t="s">
        <v>321</v>
      </c>
      <c r="C1214" t="s">
        <v>5</v>
      </c>
      <c r="D1214" t="s">
        <v>11028</v>
      </c>
      <c r="E1214" t="s">
        <v>329</v>
      </c>
      <c r="F1214" t="s">
        <v>8082</v>
      </c>
      <c r="G1214">
        <v>4</v>
      </c>
      <c r="H1214">
        <v>56</v>
      </c>
      <c r="I1214">
        <v>23</v>
      </c>
      <c r="J1214">
        <v>16.63</v>
      </c>
      <c r="K1214">
        <v>1521</v>
      </c>
      <c r="L1214">
        <v>0</v>
      </c>
      <c r="M1214">
        <v>0</v>
      </c>
      <c r="N1214">
        <v>1521</v>
      </c>
      <c r="O1214">
        <v>1</v>
      </c>
      <c r="P1214">
        <v>7.0000000000000007E-2</v>
      </c>
      <c r="Q1214">
        <v>818</v>
      </c>
      <c r="R1214">
        <v>801</v>
      </c>
      <c r="S1214">
        <v>0</v>
      </c>
      <c r="T1214">
        <v>0</v>
      </c>
      <c r="U1214">
        <v>97.92</v>
      </c>
      <c r="V1214">
        <v>97.86</v>
      </c>
      <c r="W1214">
        <v>801</v>
      </c>
      <c r="X1214">
        <v>0</v>
      </c>
      <c r="Y1214">
        <v>0</v>
      </c>
      <c r="Z1214">
        <v>2782</v>
      </c>
      <c r="AA1214">
        <v>2761</v>
      </c>
      <c r="AB1214">
        <v>99.25</v>
      </c>
      <c r="AC1214">
        <v>4540</v>
      </c>
      <c r="AD1214">
        <v>4501</v>
      </c>
      <c r="AE1214">
        <v>99.14</v>
      </c>
      <c r="AF1214">
        <v>41.45</v>
      </c>
      <c r="AG1214">
        <v>41.32</v>
      </c>
      <c r="AH1214">
        <v>249.25</v>
      </c>
      <c r="AI1214">
        <v>99.68</v>
      </c>
      <c r="AJ1214" s="31">
        <f t="shared" ca="1" si="19"/>
        <v>2</v>
      </c>
      <c r="AK1214" s="32">
        <v>0</v>
      </c>
      <c r="AL1214" s="33">
        <v>17.505200000000006</v>
      </c>
      <c r="AM1214" s="26">
        <v>0</v>
      </c>
      <c r="AN1214" s="26">
        <v>0</v>
      </c>
      <c r="AO1214" s="26">
        <v>1</v>
      </c>
      <c r="AP1214" s="26">
        <v>0</v>
      </c>
      <c r="AQ1214" s="26">
        <v>0</v>
      </c>
      <c r="AR1214">
        <v>0</v>
      </c>
      <c r="AS1214">
        <v>1</v>
      </c>
      <c r="AT1214">
        <v>1</v>
      </c>
      <c r="AU1214">
        <v>2</v>
      </c>
    </row>
    <row r="1215" spans="1:47" x14ac:dyDescent="0.25">
      <c r="A1215" s="59">
        <v>41914</v>
      </c>
      <c r="B1215" t="s">
        <v>321</v>
      </c>
      <c r="C1215" t="s">
        <v>5</v>
      </c>
      <c r="D1215" t="s">
        <v>355</v>
      </c>
      <c r="E1215" t="s">
        <v>329</v>
      </c>
      <c r="F1215" t="s">
        <v>356</v>
      </c>
      <c r="G1215">
        <v>2</v>
      </c>
      <c r="H1215">
        <v>24</v>
      </c>
      <c r="I1215">
        <v>11</v>
      </c>
      <c r="J1215">
        <v>6.6150000000000002</v>
      </c>
      <c r="K1215">
        <v>4068</v>
      </c>
      <c r="L1215">
        <v>0</v>
      </c>
      <c r="M1215">
        <v>0</v>
      </c>
      <c r="N1215">
        <v>4068</v>
      </c>
      <c r="O1215">
        <v>1</v>
      </c>
      <c r="P1215">
        <v>0.02</v>
      </c>
      <c r="Q1215">
        <v>1641</v>
      </c>
      <c r="R1215">
        <v>1524</v>
      </c>
      <c r="S1215">
        <v>96</v>
      </c>
      <c r="T1215">
        <v>5.85</v>
      </c>
      <c r="U1215">
        <v>92.87</v>
      </c>
      <c r="V1215">
        <v>92.85</v>
      </c>
      <c r="W1215">
        <v>1524</v>
      </c>
      <c r="X1215">
        <v>3</v>
      </c>
      <c r="Y1215">
        <v>0.2</v>
      </c>
      <c r="Z1215">
        <v>1205</v>
      </c>
      <c r="AA1215">
        <v>1200</v>
      </c>
      <c r="AB1215">
        <v>99.59</v>
      </c>
      <c r="AC1215">
        <v>820</v>
      </c>
      <c r="AD1215">
        <v>816</v>
      </c>
      <c r="AE1215">
        <v>99.51</v>
      </c>
      <c r="AF1215">
        <v>21.89</v>
      </c>
      <c r="AG1215">
        <v>21.89</v>
      </c>
      <c r="AH1215">
        <v>330.84</v>
      </c>
      <c r="AI1215">
        <v>100</v>
      </c>
      <c r="AJ1215" s="31">
        <f t="shared" ca="1" si="19"/>
        <v>2</v>
      </c>
      <c r="AK1215" s="32">
        <v>0.26315789473684209</v>
      </c>
      <c r="AL1215" s="33">
        <v>117.33150000000009</v>
      </c>
      <c r="AM1215" s="26">
        <v>0</v>
      </c>
      <c r="AN1215" s="26">
        <v>1</v>
      </c>
      <c r="AO1215" s="26">
        <v>2</v>
      </c>
      <c r="AP1215" s="26">
        <v>0</v>
      </c>
      <c r="AQ1215" s="26">
        <v>6</v>
      </c>
      <c r="AR1215">
        <v>0</v>
      </c>
      <c r="AS1215">
        <v>1</v>
      </c>
      <c r="AT1215">
        <v>0</v>
      </c>
      <c r="AU1215">
        <v>7</v>
      </c>
    </row>
    <row r="1216" spans="1:47" x14ac:dyDescent="0.25">
      <c r="A1216" s="59">
        <v>41914</v>
      </c>
      <c r="B1216" t="s">
        <v>321</v>
      </c>
      <c r="C1216" t="s">
        <v>5</v>
      </c>
      <c r="D1216" t="s">
        <v>11147</v>
      </c>
      <c r="E1216" t="s">
        <v>329</v>
      </c>
      <c r="F1216" t="s">
        <v>8291</v>
      </c>
      <c r="G1216">
        <v>4</v>
      </c>
      <c r="H1216">
        <v>56</v>
      </c>
      <c r="I1216">
        <v>23</v>
      </c>
      <c r="J1216">
        <v>16.63</v>
      </c>
      <c r="K1216">
        <v>1417</v>
      </c>
      <c r="L1216">
        <v>0</v>
      </c>
      <c r="M1216">
        <v>0</v>
      </c>
      <c r="N1216">
        <v>1417</v>
      </c>
      <c r="O1216">
        <v>3</v>
      </c>
      <c r="P1216">
        <v>0.21</v>
      </c>
      <c r="Q1216">
        <v>641</v>
      </c>
      <c r="R1216">
        <v>624</v>
      </c>
      <c r="S1216">
        <v>0</v>
      </c>
      <c r="T1216">
        <v>0</v>
      </c>
      <c r="U1216">
        <v>97.35</v>
      </c>
      <c r="V1216">
        <v>97.14</v>
      </c>
      <c r="W1216">
        <v>624</v>
      </c>
      <c r="X1216">
        <v>1</v>
      </c>
      <c r="Y1216">
        <v>0.16</v>
      </c>
      <c r="Z1216">
        <v>419</v>
      </c>
      <c r="AA1216">
        <v>419</v>
      </c>
      <c r="AB1216">
        <v>100</v>
      </c>
      <c r="AC1216">
        <v>417</v>
      </c>
      <c r="AD1216">
        <v>417</v>
      </c>
      <c r="AE1216">
        <v>100</v>
      </c>
      <c r="AF1216">
        <v>9.0500000000000007</v>
      </c>
      <c r="AG1216">
        <v>0.55000000000000004</v>
      </c>
      <c r="AH1216">
        <v>54.43</v>
      </c>
      <c r="AI1216">
        <v>6.07</v>
      </c>
      <c r="AJ1216" s="31">
        <f t="shared" ca="1" si="19"/>
        <v>2</v>
      </c>
      <c r="AK1216" s="32">
        <v>0.16077170418006431</v>
      </c>
      <c r="AL1216" s="33">
        <v>18.332599999999996</v>
      </c>
      <c r="AM1216" s="26">
        <v>0</v>
      </c>
      <c r="AN1216" s="26">
        <v>0</v>
      </c>
      <c r="AO1216" s="26">
        <v>1</v>
      </c>
      <c r="AP1216" s="26">
        <v>0</v>
      </c>
      <c r="AQ1216" s="26">
        <v>0</v>
      </c>
      <c r="AR1216">
        <v>0</v>
      </c>
      <c r="AS1216">
        <v>1</v>
      </c>
      <c r="AT1216">
        <v>0</v>
      </c>
      <c r="AU1216">
        <v>1</v>
      </c>
    </row>
    <row r="1217" spans="1:47" x14ac:dyDescent="0.25">
      <c r="A1217" s="59">
        <v>41914</v>
      </c>
      <c r="B1217" t="s">
        <v>321</v>
      </c>
      <c r="C1217" t="s">
        <v>5</v>
      </c>
      <c r="D1217" t="s">
        <v>588</v>
      </c>
      <c r="E1217" t="s">
        <v>329</v>
      </c>
      <c r="F1217" t="s">
        <v>589</v>
      </c>
      <c r="G1217">
        <v>4</v>
      </c>
      <c r="H1217">
        <v>56</v>
      </c>
      <c r="I1217">
        <v>23</v>
      </c>
      <c r="J1217">
        <v>16.63</v>
      </c>
      <c r="K1217">
        <v>2533</v>
      </c>
      <c r="L1217">
        <v>0</v>
      </c>
      <c r="M1217">
        <v>0</v>
      </c>
      <c r="N1217">
        <v>2533</v>
      </c>
      <c r="O1217">
        <v>48</v>
      </c>
      <c r="P1217">
        <v>1.89</v>
      </c>
      <c r="Q1217">
        <v>763</v>
      </c>
      <c r="R1217">
        <v>746</v>
      </c>
      <c r="S1217">
        <v>0</v>
      </c>
      <c r="T1217">
        <v>0</v>
      </c>
      <c r="U1217">
        <v>97.77</v>
      </c>
      <c r="V1217">
        <v>95.92</v>
      </c>
      <c r="W1217">
        <v>746</v>
      </c>
      <c r="X1217">
        <v>8</v>
      </c>
      <c r="Y1217">
        <v>1.07</v>
      </c>
      <c r="Z1217">
        <v>120</v>
      </c>
      <c r="AA1217">
        <v>119</v>
      </c>
      <c r="AB1217">
        <v>99.17</v>
      </c>
      <c r="AC1217">
        <v>123</v>
      </c>
      <c r="AD1217">
        <v>122</v>
      </c>
      <c r="AE1217">
        <v>99.19</v>
      </c>
      <c r="AF1217">
        <v>10.75</v>
      </c>
      <c r="AG1217">
        <v>7.68</v>
      </c>
      <c r="AH1217">
        <v>64.66</v>
      </c>
      <c r="AI1217">
        <v>71.38</v>
      </c>
      <c r="AJ1217" s="31">
        <f t="shared" ca="1" si="19"/>
        <v>2</v>
      </c>
      <c r="AK1217" s="32">
        <v>1.0680907877169559</v>
      </c>
      <c r="AL1217" s="33">
        <v>31.130399999999987</v>
      </c>
      <c r="AM1217" s="26">
        <v>0</v>
      </c>
      <c r="AN1217" s="26">
        <v>0</v>
      </c>
      <c r="AO1217" s="26">
        <v>1</v>
      </c>
      <c r="AP1217" s="26">
        <v>0</v>
      </c>
      <c r="AQ1217" s="26">
        <v>0</v>
      </c>
      <c r="AR1217">
        <v>0</v>
      </c>
      <c r="AS1217">
        <v>1</v>
      </c>
      <c r="AT1217">
        <v>0</v>
      </c>
      <c r="AU1217">
        <v>6</v>
      </c>
    </row>
    <row r="1218" spans="1:47" x14ac:dyDescent="0.25">
      <c r="A1218" s="59">
        <v>41914</v>
      </c>
      <c r="B1218" t="s">
        <v>321</v>
      </c>
      <c r="C1218" t="s">
        <v>5</v>
      </c>
      <c r="D1218" t="s">
        <v>11148</v>
      </c>
      <c r="E1218" t="s">
        <v>329</v>
      </c>
      <c r="F1218" t="s">
        <v>8536</v>
      </c>
      <c r="G1218">
        <v>2</v>
      </c>
      <c r="H1218">
        <v>24</v>
      </c>
      <c r="I1218">
        <v>11</v>
      </c>
      <c r="J1218">
        <v>6.6150000000000002</v>
      </c>
      <c r="K1218">
        <v>6827</v>
      </c>
      <c r="L1218">
        <v>647</v>
      </c>
      <c r="M1218">
        <v>9.48</v>
      </c>
      <c r="N1218">
        <v>6180</v>
      </c>
      <c r="O1218">
        <v>4</v>
      </c>
      <c r="P1218">
        <v>0.06</v>
      </c>
      <c r="Q1218">
        <v>2252</v>
      </c>
      <c r="R1218">
        <v>2103</v>
      </c>
      <c r="S1218">
        <v>107</v>
      </c>
      <c r="T1218">
        <v>4.75</v>
      </c>
      <c r="U1218">
        <v>93.38</v>
      </c>
      <c r="V1218">
        <v>93.32</v>
      </c>
      <c r="W1218">
        <v>2103</v>
      </c>
      <c r="X1218">
        <v>11</v>
      </c>
      <c r="Y1218">
        <v>0.52</v>
      </c>
      <c r="Z1218">
        <v>575</v>
      </c>
      <c r="AA1218">
        <v>559</v>
      </c>
      <c r="AB1218">
        <v>97.22</v>
      </c>
      <c r="AC1218">
        <v>335</v>
      </c>
      <c r="AD1218">
        <v>325</v>
      </c>
      <c r="AE1218">
        <v>97.01</v>
      </c>
      <c r="AF1218">
        <v>18.78</v>
      </c>
      <c r="AG1218">
        <v>18.64</v>
      </c>
      <c r="AH1218">
        <v>283.89</v>
      </c>
      <c r="AI1218">
        <v>99.27</v>
      </c>
      <c r="AJ1218" s="31">
        <f t="shared" ref="AJ1218:AJ1281" ca="1" si="20">DAY(TODAY()-DAY(A1218))</f>
        <v>2</v>
      </c>
      <c r="AK1218" s="32">
        <v>0.58855002675227397</v>
      </c>
      <c r="AL1218" s="33">
        <v>150.43360000000015</v>
      </c>
      <c r="AM1218" s="26">
        <v>0</v>
      </c>
      <c r="AN1218" s="26">
        <v>1</v>
      </c>
      <c r="AO1218" s="26">
        <v>2</v>
      </c>
      <c r="AP1218" s="26">
        <v>0</v>
      </c>
      <c r="AQ1218" s="26">
        <v>1</v>
      </c>
      <c r="AR1218">
        <v>0</v>
      </c>
      <c r="AS1218">
        <v>1</v>
      </c>
      <c r="AT1218">
        <v>0</v>
      </c>
      <c r="AU1218">
        <v>1</v>
      </c>
    </row>
    <row r="1219" spans="1:47" x14ac:dyDescent="0.25">
      <c r="A1219" s="59">
        <v>41914</v>
      </c>
      <c r="B1219" t="s">
        <v>321</v>
      </c>
      <c r="C1219" t="s">
        <v>5</v>
      </c>
      <c r="D1219" t="s">
        <v>1358</v>
      </c>
      <c r="E1219" t="s">
        <v>329</v>
      </c>
      <c r="F1219" t="s">
        <v>1359</v>
      </c>
      <c r="G1219">
        <v>2</v>
      </c>
      <c r="H1219">
        <v>24</v>
      </c>
      <c r="I1219">
        <v>11</v>
      </c>
      <c r="J1219">
        <v>6.6150000000000002</v>
      </c>
      <c r="K1219">
        <v>640</v>
      </c>
      <c r="L1219">
        <v>0</v>
      </c>
      <c r="M1219">
        <v>0</v>
      </c>
      <c r="N1219">
        <v>639</v>
      </c>
      <c r="O1219">
        <v>0</v>
      </c>
      <c r="P1219">
        <v>0</v>
      </c>
      <c r="Q1219">
        <v>297</v>
      </c>
      <c r="R1219">
        <v>289</v>
      </c>
      <c r="S1219">
        <v>0</v>
      </c>
      <c r="T1219">
        <v>0</v>
      </c>
      <c r="U1219">
        <v>97.31</v>
      </c>
      <c r="V1219">
        <v>97.31</v>
      </c>
      <c r="W1219">
        <v>289</v>
      </c>
      <c r="X1219">
        <v>2</v>
      </c>
      <c r="Y1219">
        <v>0.69</v>
      </c>
      <c r="Z1219">
        <v>215</v>
      </c>
      <c r="AA1219">
        <v>209</v>
      </c>
      <c r="AB1219">
        <v>97.21</v>
      </c>
      <c r="AC1219">
        <v>240</v>
      </c>
      <c r="AD1219">
        <v>226</v>
      </c>
      <c r="AE1219">
        <v>94.17</v>
      </c>
      <c r="AF1219">
        <v>2.94</v>
      </c>
      <c r="AG1219">
        <v>0.04</v>
      </c>
      <c r="AH1219">
        <v>44.38</v>
      </c>
      <c r="AI1219">
        <v>1.33</v>
      </c>
      <c r="AJ1219" s="31">
        <f t="shared" ca="1" si="20"/>
        <v>2</v>
      </c>
      <c r="AK1219" s="32">
        <v>0.65359477124183007</v>
      </c>
      <c r="AL1219" s="33">
        <v>7.9892999999999939</v>
      </c>
      <c r="AM1219" s="26">
        <v>0</v>
      </c>
      <c r="AN1219" s="26">
        <v>0</v>
      </c>
      <c r="AO1219" s="26">
        <v>1</v>
      </c>
      <c r="AP1219" s="26">
        <v>0</v>
      </c>
      <c r="AQ1219" s="26">
        <v>0</v>
      </c>
      <c r="AR1219">
        <v>0</v>
      </c>
      <c r="AS1219">
        <v>1</v>
      </c>
      <c r="AT1219">
        <v>0</v>
      </c>
      <c r="AU1219">
        <v>4</v>
      </c>
    </row>
    <row r="1220" spans="1:47" x14ac:dyDescent="0.25">
      <c r="A1220" s="59">
        <v>41914</v>
      </c>
      <c r="B1220" t="s">
        <v>321</v>
      </c>
      <c r="C1220" t="s">
        <v>5</v>
      </c>
      <c r="D1220" t="s">
        <v>10643</v>
      </c>
      <c r="E1220" t="s">
        <v>329</v>
      </c>
      <c r="F1220" t="s">
        <v>8596</v>
      </c>
      <c r="G1220">
        <v>4</v>
      </c>
      <c r="H1220">
        <v>56</v>
      </c>
      <c r="I1220">
        <v>23</v>
      </c>
      <c r="J1220">
        <v>16.63</v>
      </c>
      <c r="K1220">
        <v>8377</v>
      </c>
      <c r="L1220">
        <v>115</v>
      </c>
      <c r="M1220">
        <v>1.37</v>
      </c>
      <c r="N1220">
        <v>8185</v>
      </c>
      <c r="O1220">
        <v>57</v>
      </c>
      <c r="P1220">
        <v>0.7</v>
      </c>
      <c r="Q1220">
        <v>2719</v>
      </c>
      <c r="R1220">
        <v>2575</v>
      </c>
      <c r="S1220">
        <v>6</v>
      </c>
      <c r="T1220">
        <v>0.22</v>
      </c>
      <c r="U1220">
        <v>94.7</v>
      </c>
      <c r="V1220">
        <v>94.04</v>
      </c>
      <c r="W1220">
        <v>2575</v>
      </c>
      <c r="X1220">
        <v>76</v>
      </c>
      <c r="Y1220">
        <v>2.95</v>
      </c>
      <c r="Z1220">
        <v>1869</v>
      </c>
      <c r="AA1220">
        <v>1813</v>
      </c>
      <c r="AB1220">
        <v>97</v>
      </c>
      <c r="AC1220">
        <v>1721</v>
      </c>
      <c r="AD1220">
        <v>1670</v>
      </c>
      <c r="AE1220">
        <v>97.04</v>
      </c>
      <c r="AF1220">
        <v>38.64</v>
      </c>
      <c r="AG1220">
        <v>38.54</v>
      </c>
      <c r="AH1220">
        <v>232.36</v>
      </c>
      <c r="AI1220">
        <v>99.74</v>
      </c>
      <c r="AJ1220" s="31">
        <f t="shared" ca="1" si="20"/>
        <v>2</v>
      </c>
      <c r="AK1220" s="32">
        <v>3.125</v>
      </c>
      <c r="AL1220" s="33">
        <v>162.05239999999984</v>
      </c>
      <c r="AM1220" s="26">
        <v>0</v>
      </c>
      <c r="AN1220" s="26">
        <v>1</v>
      </c>
      <c r="AO1220" s="26">
        <v>3</v>
      </c>
      <c r="AP1220" s="26">
        <v>0</v>
      </c>
      <c r="AQ1220" s="26">
        <v>3</v>
      </c>
      <c r="AR1220">
        <v>1</v>
      </c>
      <c r="AS1220">
        <v>1</v>
      </c>
      <c r="AT1220">
        <v>3</v>
      </c>
      <c r="AU1220">
        <v>7</v>
      </c>
    </row>
    <row r="1221" spans="1:47" x14ac:dyDescent="0.25">
      <c r="A1221" s="59">
        <v>41914</v>
      </c>
      <c r="B1221" t="s">
        <v>321</v>
      </c>
      <c r="C1221" t="s">
        <v>5</v>
      </c>
      <c r="D1221" t="s">
        <v>10772</v>
      </c>
      <c r="E1221" t="s">
        <v>329</v>
      </c>
      <c r="F1221" t="s">
        <v>8602</v>
      </c>
      <c r="G1221">
        <v>2</v>
      </c>
      <c r="H1221">
        <v>24</v>
      </c>
      <c r="I1221">
        <v>11</v>
      </c>
      <c r="J1221">
        <v>6.6150000000000002</v>
      </c>
      <c r="K1221">
        <v>6355</v>
      </c>
      <c r="L1221">
        <v>427</v>
      </c>
      <c r="M1221">
        <v>6.72</v>
      </c>
      <c r="N1221">
        <v>5928</v>
      </c>
      <c r="O1221">
        <v>4</v>
      </c>
      <c r="P1221">
        <v>7.0000000000000007E-2</v>
      </c>
      <c r="Q1221">
        <v>2277</v>
      </c>
      <c r="R1221">
        <v>2080</v>
      </c>
      <c r="S1221">
        <v>146</v>
      </c>
      <c r="T1221">
        <v>6.41</v>
      </c>
      <c r="U1221">
        <v>91.35</v>
      </c>
      <c r="V1221">
        <v>91.29</v>
      </c>
      <c r="W1221">
        <v>2080</v>
      </c>
      <c r="X1221">
        <v>9</v>
      </c>
      <c r="Y1221">
        <v>0.43</v>
      </c>
      <c r="Z1221">
        <v>841</v>
      </c>
      <c r="AA1221">
        <v>809</v>
      </c>
      <c r="AB1221">
        <v>96.2</v>
      </c>
      <c r="AC1221">
        <v>542</v>
      </c>
      <c r="AD1221">
        <v>518</v>
      </c>
      <c r="AE1221">
        <v>95.57</v>
      </c>
      <c r="AF1221">
        <v>19.57</v>
      </c>
      <c r="AG1221">
        <v>19.43</v>
      </c>
      <c r="AH1221">
        <v>295.86</v>
      </c>
      <c r="AI1221">
        <v>99.31</v>
      </c>
      <c r="AJ1221" s="31">
        <f t="shared" ca="1" si="20"/>
        <v>2</v>
      </c>
      <c r="AK1221" s="32">
        <v>0.50307434320849642</v>
      </c>
      <c r="AL1221" s="33">
        <v>198.32669999999987</v>
      </c>
      <c r="AM1221" s="26">
        <v>0</v>
      </c>
      <c r="AN1221" s="26">
        <v>1</v>
      </c>
      <c r="AO1221" s="26">
        <v>2</v>
      </c>
      <c r="AP1221" s="26">
        <v>0</v>
      </c>
      <c r="AQ1221" s="26">
        <v>1</v>
      </c>
      <c r="AR1221">
        <v>0</v>
      </c>
      <c r="AS1221">
        <v>1</v>
      </c>
      <c r="AT1221">
        <v>0</v>
      </c>
      <c r="AU1221">
        <v>1</v>
      </c>
    </row>
    <row r="1222" spans="1:47" x14ac:dyDescent="0.25">
      <c r="A1222" s="59">
        <v>41914</v>
      </c>
      <c r="B1222" t="s">
        <v>321</v>
      </c>
      <c r="C1222" t="s">
        <v>5</v>
      </c>
      <c r="D1222" t="s">
        <v>10772</v>
      </c>
      <c r="E1222" t="s">
        <v>329</v>
      </c>
      <c r="F1222" t="s">
        <v>8604</v>
      </c>
      <c r="G1222">
        <v>4</v>
      </c>
      <c r="H1222">
        <v>56</v>
      </c>
      <c r="I1222">
        <v>23</v>
      </c>
      <c r="J1222">
        <v>16.63</v>
      </c>
      <c r="K1222">
        <v>2668</v>
      </c>
      <c r="L1222">
        <v>0</v>
      </c>
      <c r="M1222">
        <v>0</v>
      </c>
      <c r="N1222">
        <v>2669</v>
      </c>
      <c r="O1222">
        <v>4</v>
      </c>
      <c r="P1222">
        <v>0.15</v>
      </c>
      <c r="Q1222">
        <v>1062</v>
      </c>
      <c r="R1222">
        <v>1036</v>
      </c>
      <c r="S1222">
        <v>0</v>
      </c>
      <c r="T1222">
        <v>0</v>
      </c>
      <c r="U1222">
        <v>97.55</v>
      </c>
      <c r="V1222">
        <v>97.41</v>
      </c>
      <c r="W1222">
        <v>1036</v>
      </c>
      <c r="X1222">
        <v>18</v>
      </c>
      <c r="Y1222">
        <v>1.74</v>
      </c>
      <c r="Z1222">
        <v>551</v>
      </c>
      <c r="AA1222">
        <v>546</v>
      </c>
      <c r="AB1222">
        <v>99.09</v>
      </c>
      <c r="AC1222">
        <v>545</v>
      </c>
      <c r="AD1222">
        <v>535</v>
      </c>
      <c r="AE1222">
        <v>98.17</v>
      </c>
      <c r="AF1222">
        <v>12.68</v>
      </c>
      <c r="AG1222">
        <v>4.79</v>
      </c>
      <c r="AH1222">
        <v>76.260000000000005</v>
      </c>
      <c r="AI1222">
        <v>37.79</v>
      </c>
      <c r="AJ1222" s="31">
        <f t="shared" ca="1" si="20"/>
        <v>2</v>
      </c>
      <c r="AK1222" s="32">
        <v>1.75609756097561</v>
      </c>
      <c r="AL1222" s="33">
        <v>27.505800000000036</v>
      </c>
      <c r="AM1222" s="26">
        <v>0</v>
      </c>
      <c r="AN1222" s="26">
        <v>0</v>
      </c>
      <c r="AO1222" s="26">
        <v>1</v>
      </c>
      <c r="AP1222" s="26">
        <v>0</v>
      </c>
      <c r="AQ1222" s="26">
        <v>1</v>
      </c>
      <c r="AR1222">
        <v>0</v>
      </c>
      <c r="AS1222">
        <v>1</v>
      </c>
      <c r="AT1222">
        <v>1</v>
      </c>
      <c r="AU1222">
        <v>3</v>
      </c>
    </row>
    <row r="1223" spans="1:47" x14ac:dyDescent="0.25">
      <c r="A1223" s="59">
        <v>41914</v>
      </c>
      <c r="B1223" t="s">
        <v>321</v>
      </c>
      <c r="C1223" t="s">
        <v>5</v>
      </c>
      <c r="D1223" t="s">
        <v>11149</v>
      </c>
      <c r="E1223" t="s">
        <v>329</v>
      </c>
      <c r="F1223" t="s">
        <v>8641</v>
      </c>
      <c r="G1223">
        <v>2</v>
      </c>
      <c r="H1223">
        <v>24</v>
      </c>
      <c r="I1223">
        <v>11</v>
      </c>
      <c r="J1223">
        <v>6.6150000000000002</v>
      </c>
      <c r="K1223">
        <v>1844</v>
      </c>
      <c r="L1223">
        <v>0</v>
      </c>
      <c r="M1223">
        <v>0</v>
      </c>
      <c r="N1223">
        <v>1836</v>
      </c>
      <c r="O1223">
        <v>0</v>
      </c>
      <c r="P1223">
        <v>0</v>
      </c>
      <c r="Q1223">
        <v>821</v>
      </c>
      <c r="R1223">
        <v>797</v>
      </c>
      <c r="S1223">
        <v>0</v>
      </c>
      <c r="T1223">
        <v>0</v>
      </c>
      <c r="U1223">
        <v>97.08</v>
      </c>
      <c r="V1223">
        <v>97.08</v>
      </c>
      <c r="W1223">
        <v>797</v>
      </c>
      <c r="X1223">
        <v>4</v>
      </c>
      <c r="Y1223">
        <v>0.5</v>
      </c>
      <c r="Z1223">
        <v>958</v>
      </c>
      <c r="AA1223">
        <v>942</v>
      </c>
      <c r="AB1223">
        <v>98.33</v>
      </c>
      <c r="AC1223">
        <v>1012</v>
      </c>
      <c r="AD1223">
        <v>969</v>
      </c>
      <c r="AE1223">
        <v>95.75</v>
      </c>
      <c r="AF1223">
        <v>13.93</v>
      </c>
      <c r="AG1223">
        <v>13.74</v>
      </c>
      <c r="AH1223">
        <v>210.61</v>
      </c>
      <c r="AI1223">
        <v>98.64</v>
      </c>
      <c r="AJ1223" s="31">
        <f t="shared" ca="1" si="20"/>
        <v>2</v>
      </c>
      <c r="AK1223" s="32">
        <v>0.48543689320388345</v>
      </c>
      <c r="AL1223" s="33">
        <v>23.973200000000016</v>
      </c>
      <c r="AM1223" s="26">
        <v>0</v>
      </c>
      <c r="AN1223" s="26">
        <v>0</v>
      </c>
      <c r="AO1223" s="26">
        <v>1</v>
      </c>
      <c r="AP1223" s="26">
        <v>0</v>
      </c>
      <c r="AQ1223" s="26">
        <v>0</v>
      </c>
      <c r="AR1223">
        <v>0</v>
      </c>
      <c r="AS1223">
        <v>1</v>
      </c>
      <c r="AT1223">
        <v>0</v>
      </c>
      <c r="AU1223">
        <v>1</v>
      </c>
    </row>
    <row r="1224" spans="1:47" x14ac:dyDescent="0.25">
      <c r="A1224" s="59">
        <v>41914</v>
      </c>
      <c r="B1224" t="s">
        <v>321</v>
      </c>
      <c r="C1224" t="s">
        <v>5</v>
      </c>
      <c r="D1224" t="s">
        <v>688</v>
      </c>
      <c r="E1224" t="s">
        <v>329</v>
      </c>
      <c r="F1224" t="s">
        <v>689</v>
      </c>
      <c r="G1224">
        <v>4</v>
      </c>
      <c r="H1224">
        <v>56</v>
      </c>
      <c r="I1224">
        <v>23</v>
      </c>
      <c r="J1224">
        <v>16.63</v>
      </c>
      <c r="K1224">
        <v>1501</v>
      </c>
      <c r="L1224">
        <v>0</v>
      </c>
      <c r="M1224">
        <v>0</v>
      </c>
      <c r="N1224">
        <v>1479</v>
      </c>
      <c r="O1224">
        <v>0</v>
      </c>
      <c r="P1224">
        <v>0</v>
      </c>
      <c r="Q1224">
        <v>848</v>
      </c>
      <c r="R1224">
        <v>821</v>
      </c>
      <c r="S1224">
        <v>0</v>
      </c>
      <c r="T1224">
        <v>0</v>
      </c>
      <c r="U1224">
        <v>96.82</v>
      </c>
      <c r="V1224">
        <v>96.82</v>
      </c>
      <c r="W1224">
        <v>821</v>
      </c>
      <c r="X1224">
        <v>4</v>
      </c>
      <c r="Y1224">
        <v>0.49</v>
      </c>
      <c r="Z1224">
        <v>347</v>
      </c>
      <c r="AA1224">
        <v>341</v>
      </c>
      <c r="AB1224">
        <v>98.27</v>
      </c>
      <c r="AC1224">
        <v>332</v>
      </c>
      <c r="AD1224">
        <v>329</v>
      </c>
      <c r="AE1224">
        <v>99.1</v>
      </c>
      <c r="AF1224">
        <v>12.08</v>
      </c>
      <c r="AG1224">
        <v>2.04</v>
      </c>
      <c r="AH1224">
        <v>72.63</v>
      </c>
      <c r="AI1224">
        <v>16.920000000000002</v>
      </c>
      <c r="AJ1224" s="31">
        <f t="shared" ca="1" si="20"/>
        <v>2</v>
      </c>
      <c r="AK1224" s="32">
        <v>0.4944375772558714</v>
      </c>
      <c r="AL1224" s="33">
        <v>26.966400000000057</v>
      </c>
      <c r="AM1224" s="26">
        <v>0</v>
      </c>
      <c r="AN1224" s="26">
        <v>0</v>
      </c>
      <c r="AO1224" s="26">
        <v>1</v>
      </c>
      <c r="AP1224" s="26">
        <v>0</v>
      </c>
      <c r="AQ1224" s="26">
        <v>0</v>
      </c>
      <c r="AR1224">
        <v>0</v>
      </c>
      <c r="AS1224">
        <v>1</v>
      </c>
      <c r="AT1224">
        <v>0</v>
      </c>
      <c r="AU1224">
        <v>6</v>
      </c>
    </row>
    <row r="1225" spans="1:47" x14ac:dyDescent="0.25">
      <c r="A1225" s="59">
        <v>41914</v>
      </c>
      <c r="B1225" t="s">
        <v>321</v>
      </c>
      <c r="C1225" t="s">
        <v>7</v>
      </c>
      <c r="D1225" t="s">
        <v>744</v>
      </c>
      <c r="E1225" t="s">
        <v>342</v>
      </c>
      <c r="F1225" t="s">
        <v>745</v>
      </c>
      <c r="G1225">
        <v>4</v>
      </c>
      <c r="H1225">
        <v>56</v>
      </c>
      <c r="I1225">
        <v>23</v>
      </c>
      <c r="J1225">
        <v>16.63</v>
      </c>
      <c r="K1225">
        <v>1307</v>
      </c>
      <c r="L1225">
        <v>0</v>
      </c>
      <c r="M1225">
        <v>0</v>
      </c>
      <c r="N1225">
        <v>1307</v>
      </c>
      <c r="O1225">
        <v>2</v>
      </c>
      <c r="P1225">
        <v>0.15</v>
      </c>
      <c r="Q1225">
        <v>427</v>
      </c>
      <c r="R1225">
        <v>419</v>
      </c>
      <c r="S1225">
        <v>0</v>
      </c>
      <c r="T1225">
        <v>0</v>
      </c>
      <c r="U1225">
        <v>98.13</v>
      </c>
      <c r="V1225">
        <v>97.98</v>
      </c>
      <c r="W1225">
        <v>419</v>
      </c>
      <c r="X1225">
        <v>0</v>
      </c>
      <c r="Y1225">
        <v>0</v>
      </c>
      <c r="Z1225">
        <v>602</v>
      </c>
      <c r="AA1225">
        <v>588</v>
      </c>
      <c r="AB1225">
        <v>97.67</v>
      </c>
      <c r="AC1225">
        <v>492</v>
      </c>
      <c r="AD1225">
        <v>464</v>
      </c>
      <c r="AE1225">
        <v>94.31</v>
      </c>
      <c r="AF1225">
        <v>3.43</v>
      </c>
      <c r="AG1225">
        <v>0.12</v>
      </c>
      <c r="AH1225">
        <v>20.61</v>
      </c>
      <c r="AI1225">
        <v>3.62</v>
      </c>
      <c r="AJ1225" s="31">
        <f t="shared" ca="1" si="20"/>
        <v>2</v>
      </c>
      <c r="AK1225" s="32">
        <v>0</v>
      </c>
      <c r="AL1225" s="33">
        <v>8.6253999999999831</v>
      </c>
      <c r="AM1225" s="26">
        <v>0</v>
      </c>
      <c r="AN1225" s="26">
        <v>0</v>
      </c>
      <c r="AO1225" s="26">
        <v>1</v>
      </c>
      <c r="AP1225" s="26">
        <v>0</v>
      </c>
      <c r="AQ1225" s="26">
        <v>0</v>
      </c>
      <c r="AR1225">
        <v>0</v>
      </c>
      <c r="AS1225">
        <v>1</v>
      </c>
      <c r="AT1225">
        <v>0</v>
      </c>
      <c r="AU1225">
        <v>6</v>
      </c>
    </row>
    <row r="1226" spans="1:47" x14ac:dyDescent="0.25">
      <c r="A1226" s="59">
        <v>41914</v>
      </c>
      <c r="B1226" t="s">
        <v>321</v>
      </c>
      <c r="C1226" t="s">
        <v>7</v>
      </c>
      <c r="D1226" t="s">
        <v>656</v>
      </c>
      <c r="E1226" t="s">
        <v>342</v>
      </c>
      <c r="F1226" t="s">
        <v>657</v>
      </c>
      <c r="G1226">
        <v>4</v>
      </c>
      <c r="H1226">
        <v>56</v>
      </c>
      <c r="I1226">
        <v>23</v>
      </c>
      <c r="J1226">
        <v>16.63</v>
      </c>
      <c r="K1226">
        <v>7276</v>
      </c>
      <c r="L1226">
        <v>0</v>
      </c>
      <c r="M1226">
        <v>0</v>
      </c>
      <c r="N1226">
        <v>7276</v>
      </c>
      <c r="O1226">
        <v>55</v>
      </c>
      <c r="P1226">
        <v>0.76</v>
      </c>
      <c r="Q1226">
        <v>1641</v>
      </c>
      <c r="R1226">
        <v>1620</v>
      </c>
      <c r="S1226">
        <v>0</v>
      </c>
      <c r="T1226">
        <v>0</v>
      </c>
      <c r="U1226">
        <v>98.72</v>
      </c>
      <c r="V1226">
        <v>97.97</v>
      </c>
      <c r="W1226">
        <v>1620</v>
      </c>
      <c r="X1226">
        <v>14</v>
      </c>
      <c r="Y1226">
        <v>0.86</v>
      </c>
      <c r="Z1226">
        <v>2777</v>
      </c>
      <c r="AA1226">
        <v>2707</v>
      </c>
      <c r="AB1226">
        <v>97.48</v>
      </c>
      <c r="AC1226">
        <v>2733</v>
      </c>
      <c r="AD1226">
        <v>2589</v>
      </c>
      <c r="AE1226">
        <v>94.73</v>
      </c>
      <c r="AF1226">
        <v>21.38</v>
      </c>
      <c r="AG1226">
        <v>21.27</v>
      </c>
      <c r="AH1226">
        <v>128.58000000000001</v>
      </c>
      <c r="AI1226">
        <v>99.48</v>
      </c>
      <c r="AJ1226" s="31">
        <f t="shared" ca="1" si="20"/>
        <v>2</v>
      </c>
      <c r="AK1226" s="32">
        <v>0.9320905459387484</v>
      </c>
      <c r="AL1226" s="33">
        <v>33.312300000000022</v>
      </c>
      <c r="AM1226" s="26">
        <v>0</v>
      </c>
      <c r="AN1226" s="26">
        <v>0</v>
      </c>
      <c r="AO1226" s="26">
        <v>1</v>
      </c>
      <c r="AP1226" s="26">
        <v>0</v>
      </c>
      <c r="AQ1226" s="26">
        <v>0</v>
      </c>
      <c r="AR1226">
        <v>0</v>
      </c>
      <c r="AS1226">
        <v>1</v>
      </c>
      <c r="AT1226">
        <v>0</v>
      </c>
      <c r="AU1226">
        <v>3</v>
      </c>
    </row>
    <row r="1227" spans="1:47" x14ac:dyDescent="0.25">
      <c r="A1227" s="59">
        <v>41914</v>
      </c>
      <c r="B1227" t="s">
        <v>321</v>
      </c>
      <c r="C1227" t="s">
        <v>7</v>
      </c>
      <c r="D1227" t="s">
        <v>760</v>
      </c>
      <c r="E1227" t="s">
        <v>342</v>
      </c>
      <c r="F1227" t="s">
        <v>761</v>
      </c>
      <c r="G1227">
        <v>4</v>
      </c>
      <c r="H1227">
        <v>56</v>
      </c>
      <c r="I1227">
        <v>23</v>
      </c>
      <c r="J1227">
        <v>16.63</v>
      </c>
      <c r="K1227">
        <v>6233</v>
      </c>
      <c r="L1227">
        <v>213</v>
      </c>
      <c r="M1227">
        <v>3.42</v>
      </c>
      <c r="N1227">
        <v>6020</v>
      </c>
      <c r="O1227">
        <v>7</v>
      </c>
      <c r="P1227">
        <v>0.12</v>
      </c>
      <c r="Q1227">
        <v>2346</v>
      </c>
      <c r="R1227">
        <v>2281</v>
      </c>
      <c r="S1227">
        <v>0</v>
      </c>
      <c r="T1227">
        <v>0</v>
      </c>
      <c r="U1227">
        <v>97.23</v>
      </c>
      <c r="V1227">
        <v>97.12</v>
      </c>
      <c r="W1227">
        <v>2281</v>
      </c>
      <c r="X1227">
        <v>6</v>
      </c>
      <c r="Y1227">
        <v>0.26</v>
      </c>
      <c r="Z1227">
        <v>4220</v>
      </c>
      <c r="AA1227">
        <v>4138</v>
      </c>
      <c r="AB1227">
        <v>98.06</v>
      </c>
      <c r="AC1227">
        <v>3039</v>
      </c>
      <c r="AD1227">
        <v>2674</v>
      </c>
      <c r="AE1227">
        <v>87.99</v>
      </c>
      <c r="AF1227">
        <v>12.94</v>
      </c>
      <c r="AG1227">
        <v>12.84</v>
      </c>
      <c r="AH1227">
        <v>77.819999999999993</v>
      </c>
      <c r="AI1227">
        <v>99.2</v>
      </c>
      <c r="AJ1227" s="31">
        <f t="shared" ca="1" si="20"/>
        <v>2</v>
      </c>
      <c r="AK1227" s="32">
        <v>0.73439412484700128</v>
      </c>
      <c r="AL1227" s="33">
        <v>67.564799999999892</v>
      </c>
      <c r="AM1227" s="26">
        <v>0</v>
      </c>
      <c r="AN1227" s="26">
        <v>0</v>
      </c>
      <c r="AO1227" s="26">
        <v>1</v>
      </c>
      <c r="AP1227" s="26">
        <v>0</v>
      </c>
      <c r="AQ1227" s="26">
        <v>0</v>
      </c>
      <c r="AR1227">
        <v>0</v>
      </c>
      <c r="AS1227">
        <v>1</v>
      </c>
      <c r="AT1227">
        <v>2</v>
      </c>
      <c r="AU1227">
        <v>6</v>
      </c>
    </row>
    <row r="1228" spans="1:47" x14ac:dyDescent="0.25">
      <c r="A1228" s="59">
        <v>41914</v>
      </c>
      <c r="B1228" t="s">
        <v>321</v>
      </c>
      <c r="C1228" t="s">
        <v>7</v>
      </c>
      <c r="D1228" t="s">
        <v>11150</v>
      </c>
      <c r="E1228" t="s">
        <v>342</v>
      </c>
      <c r="F1228" t="s">
        <v>8791</v>
      </c>
      <c r="G1228">
        <v>4</v>
      </c>
      <c r="H1228">
        <v>56</v>
      </c>
      <c r="I1228">
        <v>23</v>
      </c>
      <c r="J1228">
        <v>16.63</v>
      </c>
      <c r="K1228">
        <v>10547</v>
      </c>
      <c r="L1228">
        <v>1294</v>
      </c>
      <c r="M1228">
        <v>12.27</v>
      </c>
      <c r="N1228">
        <v>9244</v>
      </c>
      <c r="O1228">
        <v>2</v>
      </c>
      <c r="P1228">
        <v>0.02</v>
      </c>
      <c r="Q1228">
        <v>3566</v>
      </c>
      <c r="R1228">
        <v>2749</v>
      </c>
      <c r="S1228">
        <v>769</v>
      </c>
      <c r="T1228">
        <v>21.56</v>
      </c>
      <c r="U1228">
        <v>77.09</v>
      </c>
      <c r="V1228">
        <v>77.069999999999993</v>
      </c>
      <c r="W1228">
        <v>2749</v>
      </c>
      <c r="X1228">
        <v>3</v>
      </c>
      <c r="Y1228">
        <v>0.11</v>
      </c>
      <c r="Z1228">
        <v>732</v>
      </c>
      <c r="AA1228">
        <v>714</v>
      </c>
      <c r="AB1228">
        <v>97.54</v>
      </c>
      <c r="AC1228">
        <v>385</v>
      </c>
      <c r="AD1228">
        <v>385</v>
      </c>
      <c r="AE1228">
        <v>100</v>
      </c>
      <c r="AF1228">
        <v>33.799999999999997</v>
      </c>
      <c r="AG1228">
        <v>33.75</v>
      </c>
      <c r="AH1228">
        <v>203.22</v>
      </c>
      <c r="AI1228">
        <v>99.86</v>
      </c>
      <c r="AJ1228" s="31">
        <f t="shared" ca="1" si="20"/>
        <v>2</v>
      </c>
      <c r="AK1228" s="32">
        <v>0.12396694214876033</v>
      </c>
      <c r="AL1228" s="33">
        <v>817.68380000000025</v>
      </c>
      <c r="AM1228" s="26">
        <v>0</v>
      </c>
      <c r="AN1228" s="26">
        <v>1</v>
      </c>
      <c r="AO1228" s="26">
        <v>2</v>
      </c>
      <c r="AP1228" s="26">
        <v>0</v>
      </c>
      <c r="AQ1228" s="26">
        <v>1</v>
      </c>
      <c r="AR1228">
        <v>0</v>
      </c>
      <c r="AS1228">
        <v>1</v>
      </c>
      <c r="AT1228">
        <v>0</v>
      </c>
      <c r="AU1228">
        <v>1</v>
      </c>
    </row>
    <row r="1229" spans="1:47" x14ac:dyDescent="0.25">
      <c r="A1229" s="59">
        <v>41914</v>
      </c>
      <c r="B1229" t="s">
        <v>321</v>
      </c>
      <c r="C1229" t="s">
        <v>7</v>
      </c>
      <c r="D1229" t="s">
        <v>746</v>
      </c>
      <c r="E1229" t="s">
        <v>342</v>
      </c>
      <c r="F1229" t="s">
        <v>8804</v>
      </c>
      <c r="G1229">
        <v>2</v>
      </c>
      <c r="H1229">
        <v>24</v>
      </c>
      <c r="I1229">
        <v>11</v>
      </c>
      <c r="J1229">
        <v>6.6150000000000002</v>
      </c>
      <c r="K1229">
        <v>4043</v>
      </c>
      <c r="L1229">
        <v>152</v>
      </c>
      <c r="M1229">
        <v>3.76</v>
      </c>
      <c r="N1229">
        <v>3891</v>
      </c>
      <c r="O1229">
        <v>4</v>
      </c>
      <c r="P1229">
        <v>0.1</v>
      </c>
      <c r="Q1229">
        <v>1510</v>
      </c>
      <c r="R1229">
        <v>1445</v>
      </c>
      <c r="S1229">
        <v>15</v>
      </c>
      <c r="T1229">
        <v>0.99</v>
      </c>
      <c r="U1229">
        <v>95.7</v>
      </c>
      <c r="V1229">
        <v>95.6</v>
      </c>
      <c r="W1229">
        <v>1445</v>
      </c>
      <c r="X1229">
        <v>6</v>
      </c>
      <c r="Y1229">
        <v>0.42</v>
      </c>
      <c r="Z1229">
        <v>2975</v>
      </c>
      <c r="AA1229">
        <v>2908</v>
      </c>
      <c r="AB1229">
        <v>97.75</v>
      </c>
      <c r="AC1229">
        <v>2141</v>
      </c>
      <c r="AD1229">
        <v>2021</v>
      </c>
      <c r="AE1229">
        <v>94.4</v>
      </c>
      <c r="AF1229">
        <v>7.07</v>
      </c>
      <c r="AG1229">
        <v>7.02</v>
      </c>
      <c r="AH1229">
        <v>106.89</v>
      </c>
      <c r="AI1229">
        <v>99.25</v>
      </c>
      <c r="AJ1229" s="31">
        <f t="shared" ca="1" si="20"/>
        <v>2</v>
      </c>
      <c r="AK1229" s="32">
        <v>1.0752688172043012</v>
      </c>
      <c r="AL1229" s="33">
        <v>66.440000000000083</v>
      </c>
      <c r="AM1229" s="26">
        <v>0</v>
      </c>
      <c r="AN1229" s="26">
        <v>0</v>
      </c>
      <c r="AO1229" s="26">
        <v>1</v>
      </c>
      <c r="AP1229" s="26">
        <v>0</v>
      </c>
      <c r="AQ1229" s="26">
        <v>0</v>
      </c>
      <c r="AR1229">
        <v>0</v>
      </c>
      <c r="AS1229">
        <v>1</v>
      </c>
      <c r="AT1229">
        <v>1</v>
      </c>
      <c r="AU1229">
        <v>6</v>
      </c>
    </row>
    <row r="1230" spans="1:47" x14ac:dyDescent="0.25">
      <c r="A1230" s="59">
        <v>41914</v>
      </c>
      <c r="B1230" t="s">
        <v>321</v>
      </c>
      <c r="C1230" t="s">
        <v>7</v>
      </c>
      <c r="D1230" t="s">
        <v>11151</v>
      </c>
      <c r="E1230" t="s">
        <v>342</v>
      </c>
      <c r="F1230" t="s">
        <v>8818</v>
      </c>
      <c r="G1230">
        <v>2</v>
      </c>
      <c r="H1230">
        <v>24</v>
      </c>
      <c r="I1230">
        <v>11</v>
      </c>
      <c r="J1230">
        <v>6.6150000000000002</v>
      </c>
      <c r="K1230">
        <v>2734</v>
      </c>
      <c r="L1230">
        <v>22</v>
      </c>
      <c r="M1230">
        <v>0.8</v>
      </c>
      <c r="N1230">
        <v>2712</v>
      </c>
      <c r="O1230">
        <v>0</v>
      </c>
      <c r="P1230">
        <v>0</v>
      </c>
      <c r="Q1230">
        <v>828</v>
      </c>
      <c r="R1230">
        <v>769</v>
      </c>
      <c r="S1230">
        <v>37</v>
      </c>
      <c r="T1230">
        <v>4.47</v>
      </c>
      <c r="U1230">
        <v>92.87</v>
      </c>
      <c r="V1230">
        <v>92.87</v>
      </c>
      <c r="W1230">
        <v>769</v>
      </c>
      <c r="X1230">
        <v>1</v>
      </c>
      <c r="Y1230">
        <v>0.13</v>
      </c>
      <c r="Z1230">
        <v>314</v>
      </c>
      <c r="AA1230">
        <v>293</v>
      </c>
      <c r="AB1230">
        <v>93.31</v>
      </c>
      <c r="AC1230">
        <v>213</v>
      </c>
      <c r="AD1230">
        <v>213</v>
      </c>
      <c r="AE1230">
        <v>100</v>
      </c>
      <c r="AF1230">
        <v>9.02</v>
      </c>
      <c r="AG1230">
        <v>7.78</v>
      </c>
      <c r="AH1230">
        <v>136.38999999999999</v>
      </c>
      <c r="AI1230">
        <v>86.27</v>
      </c>
      <c r="AJ1230" s="31">
        <f t="shared" ca="1" si="20"/>
        <v>2</v>
      </c>
      <c r="AK1230" s="32">
        <v>0.14513788098693758</v>
      </c>
      <c r="AL1230" s="33">
        <v>59.036399999999958</v>
      </c>
      <c r="AM1230" s="26">
        <v>0</v>
      </c>
      <c r="AN1230" s="26">
        <v>1</v>
      </c>
      <c r="AO1230" s="26">
        <v>2</v>
      </c>
      <c r="AP1230" s="26">
        <v>0</v>
      </c>
      <c r="AQ1230" s="26">
        <v>1</v>
      </c>
      <c r="AR1230">
        <v>0</v>
      </c>
      <c r="AS1230">
        <v>1</v>
      </c>
      <c r="AT1230">
        <v>0</v>
      </c>
      <c r="AU1230">
        <v>1</v>
      </c>
    </row>
    <row r="1231" spans="1:47" x14ac:dyDescent="0.25">
      <c r="A1231" s="59">
        <v>41914</v>
      </c>
      <c r="B1231" t="s">
        <v>321</v>
      </c>
      <c r="C1231" t="s">
        <v>7</v>
      </c>
      <c r="D1231" t="s">
        <v>10952</v>
      </c>
      <c r="E1231" t="s">
        <v>342</v>
      </c>
      <c r="F1231" t="s">
        <v>691</v>
      </c>
      <c r="G1231">
        <v>4</v>
      </c>
      <c r="H1231">
        <v>56</v>
      </c>
      <c r="I1231">
        <v>23</v>
      </c>
      <c r="J1231">
        <v>16.63</v>
      </c>
      <c r="K1231">
        <v>5327</v>
      </c>
      <c r="L1231">
        <v>0</v>
      </c>
      <c r="M1231">
        <v>0</v>
      </c>
      <c r="N1231">
        <v>5327</v>
      </c>
      <c r="O1231">
        <v>1</v>
      </c>
      <c r="P1231">
        <v>0.02</v>
      </c>
      <c r="Q1231">
        <v>2595</v>
      </c>
      <c r="R1231">
        <v>2520</v>
      </c>
      <c r="S1231">
        <v>65</v>
      </c>
      <c r="T1231">
        <v>2.5</v>
      </c>
      <c r="U1231">
        <v>97.11</v>
      </c>
      <c r="V1231">
        <v>97.09</v>
      </c>
      <c r="W1231">
        <v>2520</v>
      </c>
      <c r="X1231">
        <v>9</v>
      </c>
      <c r="Y1231">
        <v>0.36</v>
      </c>
      <c r="Z1231">
        <v>391</v>
      </c>
      <c r="AA1231">
        <v>387</v>
      </c>
      <c r="AB1231">
        <v>98.98</v>
      </c>
      <c r="AC1231">
        <v>384</v>
      </c>
      <c r="AD1231">
        <v>383</v>
      </c>
      <c r="AE1231">
        <v>99.74</v>
      </c>
      <c r="AF1231">
        <v>42.28</v>
      </c>
      <c r="AG1231">
        <v>42.2</v>
      </c>
      <c r="AH1231">
        <v>254.23</v>
      </c>
      <c r="AI1231">
        <v>99.81</v>
      </c>
      <c r="AJ1231" s="31">
        <f t="shared" ca="1" si="20"/>
        <v>2</v>
      </c>
      <c r="AK1231" s="32">
        <v>0.35771065182829892</v>
      </c>
      <c r="AL1231" s="33">
        <v>75.514499999999913</v>
      </c>
      <c r="AM1231" s="26">
        <v>0</v>
      </c>
      <c r="AN1231" s="26">
        <v>0</v>
      </c>
      <c r="AO1231" s="26">
        <v>1</v>
      </c>
      <c r="AP1231" s="26">
        <v>0</v>
      </c>
      <c r="AQ1231" s="26">
        <v>3</v>
      </c>
      <c r="AR1231">
        <v>0</v>
      </c>
      <c r="AS1231">
        <v>1</v>
      </c>
      <c r="AT1231">
        <v>0</v>
      </c>
      <c r="AU1231">
        <v>4</v>
      </c>
    </row>
    <row r="1232" spans="1:47" x14ac:dyDescent="0.25">
      <c r="A1232" s="59">
        <v>41914</v>
      </c>
      <c r="B1232" t="s">
        <v>321</v>
      </c>
      <c r="C1232" t="s">
        <v>7</v>
      </c>
      <c r="D1232" t="s">
        <v>397</v>
      </c>
      <c r="E1232" t="s">
        <v>342</v>
      </c>
      <c r="F1232" t="s">
        <v>398</v>
      </c>
      <c r="G1232">
        <v>4</v>
      </c>
      <c r="H1232">
        <v>56</v>
      </c>
      <c r="I1232">
        <v>23</v>
      </c>
      <c r="J1232">
        <v>16.63</v>
      </c>
      <c r="K1232">
        <v>10973</v>
      </c>
      <c r="L1232">
        <v>0</v>
      </c>
      <c r="M1232">
        <v>0</v>
      </c>
      <c r="N1232">
        <v>10973</v>
      </c>
      <c r="O1232">
        <v>3</v>
      </c>
      <c r="P1232">
        <v>0.03</v>
      </c>
      <c r="Q1232">
        <v>3309</v>
      </c>
      <c r="R1232">
        <v>3163</v>
      </c>
      <c r="S1232">
        <v>90</v>
      </c>
      <c r="T1232">
        <v>2.72</v>
      </c>
      <c r="U1232">
        <v>95.59</v>
      </c>
      <c r="V1232">
        <v>95.56</v>
      </c>
      <c r="W1232">
        <v>3163</v>
      </c>
      <c r="X1232">
        <v>6</v>
      </c>
      <c r="Y1232">
        <v>0.19</v>
      </c>
      <c r="Z1232">
        <v>1187</v>
      </c>
      <c r="AA1232">
        <v>1089</v>
      </c>
      <c r="AB1232">
        <v>91.74</v>
      </c>
      <c r="AC1232">
        <v>699</v>
      </c>
      <c r="AD1232">
        <v>697</v>
      </c>
      <c r="AE1232">
        <v>99.71</v>
      </c>
      <c r="AF1232">
        <v>43.48</v>
      </c>
      <c r="AG1232">
        <v>42.93</v>
      </c>
      <c r="AH1232">
        <v>261.47000000000003</v>
      </c>
      <c r="AI1232">
        <v>98.72</v>
      </c>
      <c r="AJ1232" s="31">
        <f t="shared" ca="1" si="20"/>
        <v>2</v>
      </c>
      <c r="AK1232" s="32">
        <v>0.21652832912306025</v>
      </c>
      <c r="AL1232" s="33">
        <v>146.91959999999992</v>
      </c>
      <c r="AM1232" s="26">
        <v>0</v>
      </c>
      <c r="AN1232" s="26">
        <v>0</v>
      </c>
      <c r="AO1232" s="26">
        <v>1</v>
      </c>
      <c r="AP1232" s="26">
        <v>0</v>
      </c>
      <c r="AQ1232" s="26">
        <v>2</v>
      </c>
      <c r="AR1232">
        <v>0</v>
      </c>
      <c r="AS1232">
        <v>1</v>
      </c>
      <c r="AT1232">
        <v>0</v>
      </c>
      <c r="AU1232">
        <v>6</v>
      </c>
    </row>
    <row r="1233" spans="1:47" x14ac:dyDescent="0.25">
      <c r="A1233" s="59">
        <v>41914</v>
      </c>
      <c r="B1233" t="s">
        <v>321</v>
      </c>
      <c r="C1233" t="s">
        <v>7</v>
      </c>
      <c r="D1233" t="s">
        <v>419</v>
      </c>
      <c r="E1233" t="s">
        <v>342</v>
      </c>
      <c r="F1233" t="s">
        <v>607</v>
      </c>
      <c r="G1233">
        <v>3</v>
      </c>
      <c r="H1233">
        <v>40</v>
      </c>
      <c r="I1233">
        <v>17</v>
      </c>
      <c r="J1233">
        <v>11.49</v>
      </c>
      <c r="K1233">
        <v>975</v>
      </c>
      <c r="L1233">
        <v>9</v>
      </c>
      <c r="M1233">
        <v>0.92</v>
      </c>
      <c r="N1233">
        <v>966</v>
      </c>
      <c r="O1233">
        <v>1</v>
      </c>
      <c r="P1233">
        <v>0.1</v>
      </c>
      <c r="Q1233">
        <v>420</v>
      </c>
      <c r="R1233">
        <v>419</v>
      </c>
      <c r="S1233">
        <v>0</v>
      </c>
      <c r="T1233">
        <v>0</v>
      </c>
      <c r="U1233">
        <v>99.76</v>
      </c>
      <c r="V1233">
        <v>99.66</v>
      </c>
      <c r="W1233">
        <v>419</v>
      </c>
      <c r="X1233">
        <v>12</v>
      </c>
      <c r="Y1233">
        <v>2.86</v>
      </c>
      <c r="Z1233">
        <v>435</v>
      </c>
      <c r="AA1233">
        <v>419</v>
      </c>
      <c r="AB1233">
        <v>96.32</v>
      </c>
      <c r="AC1233">
        <v>473</v>
      </c>
      <c r="AD1233">
        <v>457</v>
      </c>
      <c r="AE1233">
        <v>96.62</v>
      </c>
      <c r="AF1233">
        <v>6.84</v>
      </c>
      <c r="AG1233">
        <v>2.5</v>
      </c>
      <c r="AH1233">
        <v>59.49</v>
      </c>
      <c r="AI1233">
        <v>36.520000000000003</v>
      </c>
      <c r="AJ1233" s="31">
        <f t="shared" ca="1" si="20"/>
        <v>2</v>
      </c>
      <c r="AK1233" s="32">
        <v>2.6258205689277898</v>
      </c>
      <c r="AL1233" s="33">
        <v>1.4280000000000144</v>
      </c>
      <c r="AM1233" s="26">
        <v>0</v>
      </c>
      <c r="AN1233" s="26">
        <v>0</v>
      </c>
      <c r="AO1233" s="26">
        <v>1</v>
      </c>
      <c r="AP1233" s="26">
        <v>0</v>
      </c>
      <c r="AQ1233" s="26">
        <v>0</v>
      </c>
      <c r="AR1233">
        <v>1</v>
      </c>
      <c r="AS1233">
        <v>0</v>
      </c>
      <c r="AT1233">
        <v>3</v>
      </c>
      <c r="AU1233">
        <v>0</v>
      </c>
    </row>
    <row r="1234" spans="1:47" x14ac:dyDescent="0.25">
      <c r="A1234" s="59">
        <v>41914</v>
      </c>
      <c r="B1234" t="s">
        <v>321</v>
      </c>
      <c r="C1234" t="s">
        <v>7</v>
      </c>
      <c r="D1234" t="s">
        <v>343</v>
      </c>
      <c r="E1234" t="s">
        <v>342</v>
      </c>
      <c r="F1234" t="s">
        <v>344</v>
      </c>
      <c r="G1234">
        <v>4</v>
      </c>
      <c r="H1234">
        <v>64</v>
      </c>
      <c r="I1234">
        <v>22</v>
      </c>
      <c r="J1234">
        <v>15.76</v>
      </c>
      <c r="K1234">
        <v>3676</v>
      </c>
      <c r="L1234">
        <v>21</v>
      </c>
      <c r="M1234">
        <v>0.56999999999999995</v>
      </c>
      <c r="N1234">
        <v>3601</v>
      </c>
      <c r="O1234">
        <v>15</v>
      </c>
      <c r="P1234">
        <v>0.42</v>
      </c>
      <c r="Q1234">
        <v>1593</v>
      </c>
      <c r="R1234">
        <v>1474</v>
      </c>
      <c r="S1234">
        <v>0</v>
      </c>
      <c r="T1234">
        <v>0</v>
      </c>
      <c r="U1234">
        <v>92.53</v>
      </c>
      <c r="V1234">
        <v>92.14</v>
      </c>
      <c r="W1234">
        <v>1474</v>
      </c>
      <c r="X1234">
        <v>52</v>
      </c>
      <c r="Y1234">
        <v>3.53</v>
      </c>
      <c r="Z1234">
        <v>624</v>
      </c>
      <c r="AA1234">
        <v>566</v>
      </c>
      <c r="AB1234">
        <v>90.71</v>
      </c>
      <c r="AC1234">
        <v>692</v>
      </c>
      <c r="AD1234">
        <v>653</v>
      </c>
      <c r="AE1234">
        <v>94.36</v>
      </c>
      <c r="AF1234">
        <v>20.71</v>
      </c>
      <c r="AG1234">
        <v>20.32</v>
      </c>
      <c r="AH1234">
        <v>131.43</v>
      </c>
      <c r="AI1234">
        <v>98.09</v>
      </c>
      <c r="AJ1234" s="31">
        <f t="shared" ca="1" si="20"/>
        <v>2</v>
      </c>
      <c r="AK1234" s="32">
        <v>3.3311979500320303</v>
      </c>
      <c r="AL1234" s="33">
        <v>125.2098</v>
      </c>
      <c r="AM1234" s="26">
        <v>0</v>
      </c>
      <c r="AN1234" s="26">
        <v>1</v>
      </c>
      <c r="AO1234" s="26">
        <v>3</v>
      </c>
      <c r="AP1234" s="26">
        <v>1</v>
      </c>
      <c r="AQ1234" s="26">
        <v>5</v>
      </c>
      <c r="AR1234">
        <v>1</v>
      </c>
      <c r="AS1234">
        <v>1</v>
      </c>
      <c r="AT1234">
        <v>4</v>
      </c>
      <c r="AU1234">
        <v>6</v>
      </c>
    </row>
    <row r="1235" spans="1:47" x14ac:dyDescent="0.25">
      <c r="A1235" s="59">
        <v>41914</v>
      </c>
      <c r="B1235" t="s">
        <v>321</v>
      </c>
      <c r="C1235" t="s">
        <v>7</v>
      </c>
      <c r="D1235" t="s">
        <v>361</v>
      </c>
      <c r="E1235" t="s">
        <v>342</v>
      </c>
      <c r="F1235" t="s">
        <v>364</v>
      </c>
      <c r="G1235">
        <v>2</v>
      </c>
      <c r="H1235">
        <v>24</v>
      </c>
      <c r="I1235">
        <v>11</v>
      </c>
      <c r="J1235">
        <v>6.6150000000000002</v>
      </c>
      <c r="K1235">
        <v>1771</v>
      </c>
      <c r="L1235">
        <v>5</v>
      </c>
      <c r="M1235">
        <v>0.28000000000000003</v>
      </c>
      <c r="N1235">
        <v>1686</v>
      </c>
      <c r="O1235">
        <v>21</v>
      </c>
      <c r="P1235">
        <v>1.25</v>
      </c>
      <c r="Q1235">
        <v>630</v>
      </c>
      <c r="R1235">
        <v>516</v>
      </c>
      <c r="S1235">
        <v>0</v>
      </c>
      <c r="T1235">
        <v>0</v>
      </c>
      <c r="U1235">
        <v>81.900000000000006</v>
      </c>
      <c r="V1235">
        <v>80.88</v>
      </c>
      <c r="W1235">
        <v>516</v>
      </c>
      <c r="X1235">
        <v>26</v>
      </c>
      <c r="Y1235">
        <v>5.04</v>
      </c>
      <c r="Z1235">
        <v>445</v>
      </c>
      <c r="AA1235">
        <v>399</v>
      </c>
      <c r="AB1235">
        <v>89.66</v>
      </c>
      <c r="AC1235">
        <v>511</v>
      </c>
      <c r="AD1235">
        <v>455</v>
      </c>
      <c r="AE1235">
        <v>89.04</v>
      </c>
      <c r="AF1235">
        <v>9.24</v>
      </c>
      <c r="AG1235">
        <v>5.58</v>
      </c>
      <c r="AH1235">
        <v>139.62</v>
      </c>
      <c r="AI1235">
        <v>60.45</v>
      </c>
      <c r="AJ1235" s="31">
        <f t="shared" ca="1" si="20"/>
        <v>2</v>
      </c>
      <c r="AK1235" s="32">
        <v>4.5454545454545459</v>
      </c>
      <c r="AL1235" s="33">
        <v>120.45600000000002</v>
      </c>
      <c r="AM1235" s="26">
        <v>0</v>
      </c>
      <c r="AN1235" s="26">
        <v>1</v>
      </c>
      <c r="AO1235" s="26">
        <v>3</v>
      </c>
      <c r="AP1235" s="26">
        <v>2</v>
      </c>
      <c r="AQ1235" s="26">
        <v>7</v>
      </c>
      <c r="AR1235">
        <v>1</v>
      </c>
      <c r="AS1235">
        <v>1</v>
      </c>
      <c r="AT1235">
        <v>7</v>
      </c>
      <c r="AU1235">
        <v>7</v>
      </c>
    </row>
    <row r="1236" spans="1:47" x14ac:dyDescent="0.25">
      <c r="A1236" s="59">
        <v>41914</v>
      </c>
      <c r="B1236" t="s">
        <v>321</v>
      </c>
      <c r="C1236" t="s">
        <v>7</v>
      </c>
      <c r="D1236" t="s">
        <v>11152</v>
      </c>
      <c r="E1236" t="s">
        <v>342</v>
      </c>
      <c r="F1236" t="s">
        <v>9072</v>
      </c>
      <c r="G1236">
        <v>2</v>
      </c>
      <c r="H1236">
        <v>24</v>
      </c>
      <c r="I1236">
        <v>11</v>
      </c>
      <c r="J1236">
        <v>6.6150000000000002</v>
      </c>
      <c r="K1236">
        <v>876</v>
      </c>
      <c r="L1236">
        <v>0</v>
      </c>
      <c r="M1236">
        <v>0</v>
      </c>
      <c r="N1236">
        <v>876</v>
      </c>
      <c r="O1236">
        <v>6</v>
      </c>
      <c r="P1236">
        <v>0.68</v>
      </c>
      <c r="Q1236">
        <v>310</v>
      </c>
      <c r="R1236">
        <v>309</v>
      </c>
      <c r="S1236">
        <v>0</v>
      </c>
      <c r="T1236">
        <v>0</v>
      </c>
      <c r="U1236">
        <v>99.68</v>
      </c>
      <c r="V1236">
        <v>98.99</v>
      </c>
      <c r="W1236">
        <v>309</v>
      </c>
      <c r="X1236">
        <v>7</v>
      </c>
      <c r="Y1236">
        <v>2.27</v>
      </c>
      <c r="Z1236">
        <v>24</v>
      </c>
      <c r="AA1236">
        <v>24</v>
      </c>
      <c r="AB1236">
        <v>100</v>
      </c>
      <c r="AC1236">
        <v>30</v>
      </c>
      <c r="AD1236">
        <v>30</v>
      </c>
      <c r="AE1236">
        <v>100</v>
      </c>
      <c r="AF1236">
        <v>4.59</v>
      </c>
      <c r="AG1236">
        <v>1.0900000000000001</v>
      </c>
      <c r="AH1236">
        <v>69.430000000000007</v>
      </c>
      <c r="AI1236">
        <v>23.82</v>
      </c>
      <c r="AJ1236" s="31">
        <f t="shared" ca="1" si="20"/>
        <v>2</v>
      </c>
      <c r="AK1236" s="32">
        <v>2.2222222222222223</v>
      </c>
      <c r="AL1236" s="33">
        <v>3.1310000000000162</v>
      </c>
      <c r="AM1236" s="26">
        <v>0</v>
      </c>
      <c r="AN1236" s="26">
        <v>0</v>
      </c>
      <c r="AO1236" s="26">
        <v>1</v>
      </c>
      <c r="AP1236" s="26">
        <v>0</v>
      </c>
      <c r="AQ1236" s="26">
        <v>0</v>
      </c>
      <c r="AR1236">
        <v>1</v>
      </c>
      <c r="AS1236">
        <v>0</v>
      </c>
      <c r="AT1236">
        <v>1</v>
      </c>
      <c r="AU1236">
        <v>0</v>
      </c>
    </row>
    <row r="1237" spans="1:47" x14ac:dyDescent="0.25">
      <c r="A1237" s="59">
        <v>41914</v>
      </c>
      <c r="B1237" t="s">
        <v>321</v>
      </c>
      <c r="C1237" t="s">
        <v>33</v>
      </c>
      <c r="D1237" t="s">
        <v>11153</v>
      </c>
      <c r="E1237" t="s">
        <v>400</v>
      </c>
      <c r="F1237" t="s">
        <v>9162</v>
      </c>
      <c r="G1237">
        <v>4</v>
      </c>
      <c r="H1237">
        <v>56</v>
      </c>
      <c r="I1237">
        <v>23</v>
      </c>
      <c r="J1237">
        <v>16.63</v>
      </c>
      <c r="K1237">
        <v>762</v>
      </c>
      <c r="L1237">
        <v>0</v>
      </c>
      <c r="M1237">
        <v>0</v>
      </c>
      <c r="N1237">
        <v>762</v>
      </c>
      <c r="O1237">
        <v>0</v>
      </c>
      <c r="P1237">
        <v>0</v>
      </c>
      <c r="Q1237">
        <v>370</v>
      </c>
      <c r="R1237">
        <v>362</v>
      </c>
      <c r="S1237">
        <v>0</v>
      </c>
      <c r="T1237">
        <v>0</v>
      </c>
      <c r="U1237">
        <v>97.84</v>
      </c>
      <c r="V1237">
        <v>97.84</v>
      </c>
      <c r="W1237">
        <v>362</v>
      </c>
      <c r="X1237">
        <v>1</v>
      </c>
      <c r="Y1237">
        <v>0.28000000000000003</v>
      </c>
      <c r="Z1237">
        <v>325</v>
      </c>
      <c r="AA1237">
        <v>325</v>
      </c>
      <c r="AB1237">
        <v>100</v>
      </c>
      <c r="AC1237">
        <v>457</v>
      </c>
      <c r="AD1237">
        <v>339</v>
      </c>
      <c r="AE1237">
        <v>74.180000000000007</v>
      </c>
      <c r="AF1237">
        <v>4.9400000000000004</v>
      </c>
      <c r="AG1237">
        <v>0</v>
      </c>
      <c r="AH1237">
        <v>29.68</v>
      </c>
      <c r="AI1237">
        <v>0</v>
      </c>
      <c r="AJ1237" s="31">
        <f t="shared" ca="1" si="20"/>
        <v>2</v>
      </c>
      <c r="AK1237" s="32">
        <v>0.26595744680851063</v>
      </c>
      <c r="AL1237" s="33">
        <v>7.9919999999999867</v>
      </c>
      <c r="AM1237" s="26">
        <v>0</v>
      </c>
      <c r="AN1237" s="26">
        <v>0</v>
      </c>
      <c r="AO1237" s="26">
        <v>1</v>
      </c>
      <c r="AP1237" s="26">
        <v>0</v>
      </c>
      <c r="AQ1237" s="26">
        <v>0</v>
      </c>
      <c r="AR1237">
        <v>0</v>
      </c>
      <c r="AS1237">
        <v>1</v>
      </c>
      <c r="AT1237">
        <v>0</v>
      </c>
      <c r="AU1237">
        <v>1</v>
      </c>
    </row>
    <row r="1238" spans="1:47" x14ac:dyDescent="0.25">
      <c r="A1238" s="59">
        <v>41914</v>
      </c>
      <c r="B1238" t="s">
        <v>321</v>
      </c>
      <c r="C1238" t="s">
        <v>33</v>
      </c>
      <c r="D1238" t="s">
        <v>1209</v>
      </c>
      <c r="E1238" t="s">
        <v>400</v>
      </c>
      <c r="F1238" t="s">
        <v>1210</v>
      </c>
      <c r="G1238">
        <v>4</v>
      </c>
      <c r="H1238">
        <v>56</v>
      </c>
      <c r="I1238">
        <v>23</v>
      </c>
      <c r="J1238">
        <v>16.63</v>
      </c>
      <c r="K1238">
        <v>2152</v>
      </c>
      <c r="L1238">
        <v>0</v>
      </c>
      <c r="M1238">
        <v>0</v>
      </c>
      <c r="N1238">
        <v>2152</v>
      </c>
      <c r="O1238">
        <v>9</v>
      </c>
      <c r="P1238">
        <v>0.42</v>
      </c>
      <c r="Q1238">
        <v>966</v>
      </c>
      <c r="R1238">
        <v>934</v>
      </c>
      <c r="S1238">
        <v>0</v>
      </c>
      <c r="T1238">
        <v>0</v>
      </c>
      <c r="U1238">
        <v>96.69</v>
      </c>
      <c r="V1238">
        <v>96.28</v>
      </c>
      <c r="W1238">
        <v>934</v>
      </c>
      <c r="X1238">
        <v>2</v>
      </c>
      <c r="Y1238">
        <v>0.21</v>
      </c>
      <c r="Z1238">
        <v>953</v>
      </c>
      <c r="AA1238">
        <v>924</v>
      </c>
      <c r="AB1238">
        <v>96.96</v>
      </c>
      <c r="AC1238">
        <v>586</v>
      </c>
      <c r="AD1238">
        <v>553</v>
      </c>
      <c r="AE1238">
        <v>94.37</v>
      </c>
      <c r="AF1238">
        <v>6.47</v>
      </c>
      <c r="AG1238">
        <v>6.21</v>
      </c>
      <c r="AH1238">
        <v>38.89</v>
      </c>
      <c r="AI1238">
        <v>96.07</v>
      </c>
      <c r="AJ1238" s="31">
        <f t="shared" ca="1" si="20"/>
        <v>2</v>
      </c>
      <c r="AK1238" s="32">
        <v>0.35523978685612789</v>
      </c>
      <c r="AL1238" s="33">
        <v>35.935199999999988</v>
      </c>
      <c r="AM1238" s="26">
        <v>0</v>
      </c>
      <c r="AN1238" s="26">
        <v>0</v>
      </c>
      <c r="AO1238" s="26">
        <v>1</v>
      </c>
      <c r="AP1238" s="26">
        <v>0</v>
      </c>
      <c r="AQ1238" s="26">
        <v>0</v>
      </c>
      <c r="AR1238">
        <v>0</v>
      </c>
      <c r="AS1238">
        <v>1</v>
      </c>
      <c r="AT1238">
        <v>1</v>
      </c>
      <c r="AU1238">
        <v>5</v>
      </c>
    </row>
    <row r="1239" spans="1:47" x14ac:dyDescent="0.25">
      <c r="A1239" s="59">
        <v>41914</v>
      </c>
      <c r="B1239" t="s">
        <v>321</v>
      </c>
      <c r="C1239" t="s">
        <v>33</v>
      </c>
      <c r="D1239" t="s">
        <v>390</v>
      </c>
      <c r="E1239" t="s">
        <v>389</v>
      </c>
      <c r="F1239" t="s">
        <v>391</v>
      </c>
      <c r="G1239">
        <v>4</v>
      </c>
      <c r="H1239">
        <v>56</v>
      </c>
      <c r="I1239">
        <v>23</v>
      </c>
      <c r="J1239">
        <v>16.63</v>
      </c>
      <c r="K1239">
        <v>2016</v>
      </c>
      <c r="L1239">
        <v>0</v>
      </c>
      <c r="M1239">
        <v>0</v>
      </c>
      <c r="N1239">
        <v>2016</v>
      </c>
      <c r="O1239">
        <v>6</v>
      </c>
      <c r="P1239">
        <v>0.3</v>
      </c>
      <c r="Q1239">
        <v>713</v>
      </c>
      <c r="R1239">
        <v>697</v>
      </c>
      <c r="S1239">
        <v>0</v>
      </c>
      <c r="T1239">
        <v>0</v>
      </c>
      <c r="U1239">
        <v>97.76</v>
      </c>
      <c r="V1239">
        <v>97.47</v>
      </c>
      <c r="W1239">
        <v>697</v>
      </c>
      <c r="X1239">
        <v>5</v>
      </c>
      <c r="Y1239">
        <v>0.72</v>
      </c>
      <c r="Z1239">
        <v>864</v>
      </c>
      <c r="AA1239">
        <v>844</v>
      </c>
      <c r="AB1239">
        <v>97.69</v>
      </c>
      <c r="AC1239">
        <v>880</v>
      </c>
      <c r="AD1239">
        <v>857</v>
      </c>
      <c r="AE1239">
        <v>97.39</v>
      </c>
      <c r="AF1239">
        <v>8.7799999999999994</v>
      </c>
      <c r="AG1239">
        <v>0.2</v>
      </c>
      <c r="AH1239">
        <v>52.79</v>
      </c>
      <c r="AI1239">
        <v>2.2799999999999998</v>
      </c>
      <c r="AJ1239" s="31">
        <f t="shared" ca="1" si="20"/>
        <v>2</v>
      </c>
      <c r="AK1239" s="32">
        <v>0.70422535211267612</v>
      </c>
      <c r="AL1239" s="33">
        <v>18.038900000000009</v>
      </c>
      <c r="AM1239" s="26">
        <v>0</v>
      </c>
      <c r="AN1239" s="26">
        <v>0</v>
      </c>
      <c r="AO1239" s="26">
        <v>1</v>
      </c>
      <c r="AP1239" s="26">
        <v>0</v>
      </c>
      <c r="AQ1239" s="26">
        <v>0</v>
      </c>
      <c r="AR1239">
        <v>0</v>
      </c>
      <c r="AS1239">
        <v>1</v>
      </c>
      <c r="AT1239">
        <v>0</v>
      </c>
      <c r="AU1239">
        <v>2</v>
      </c>
    </row>
    <row r="1240" spans="1:47" x14ac:dyDescent="0.25">
      <c r="A1240" s="59">
        <v>41914</v>
      </c>
      <c r="B1240" t="s">
        <v>321</v>
      </c>
      <c r="C1240" t="s">
        <v>33</v>
      </c>
      <c r="D1240" t="s">
        <v>10645</v>
      </c>
      <c r="E1240" t="s">
        <v>389</v>
      </c>
      <c r="F1240" t="s">
        <v>9530</v>
      </c>
      <c r="G1240">
        <v>4</v>
      </c>
      <c r="H1240">
        <v>56</v>
      </c>
      <c r="I1240">
        <v>23</v>
      </c>
      <c r="J1240">
        <v>16.63</v>
      </c>
      <c r="K1240">
        <v>8406</v>
      </c>
      <c r="L1240">
        <v>103</v>
      </c>
      <c r="M1240">
        <v>1.23</v>
      </c>
      <c r="N1240">
        <v>8285</v>
      </c>
      <c r="O1240">
        <v>8</v>
      </c>
      <c r="P1240">
        <v>0.1</v>
      </c>
      <c r="Q1240">
        <v>1557</v>
      </c>
      <c r="R1240">
        <v>1507</v>
      </c>
      <c r="S1240">
        <v>7</v>
      </c>
      <c r="T1240">
        <v>0.45</v>
      </c>
      <c r="U1240">
        <v>96.79</v>
      </c>
      <c r="V1240">
        <v>96.7</v>
      </c>
      <c r="W1240">
        <v>1507</v>
      </c>
      <c r="X1240">
        <v>11</v>
      </c>
      <c r="Y1240">
        <v>0.73</v>
      </c>
      <c r="Z1240">
        <v>1252</v>
      </c>
      <c r="AA1240">
        <v>1136</v>
      </c>
      <c r="AB1240">
        <v>90.73</v>
      </c>
      <c r="AC1240">
        <v>1202</v>
      </c>
      <c r="AD1240">
        <v>1155</v>
      </c>
      <c r="AE1240">
        <v>96.09</v>
      </c>
      <c r="AF1240">
        <v>19.100000000000001</v>
      </c>
      <c r="AG1240">
        <v>17.5</v>
      </c>
      <c r="AH1240">
        <v>114.85</v>
      </c>
      <c r="AI1240">
        <v>91.61</v>
      </c>
      <c r="AJ1240" s="31">
        <f t="shared" ca="1" si="20"/>
        <v>2</v>
      </c>
      <c r="AK1240" s="32">
        <v>0.72083879423328967</v>
      </c>
      <c r="AL1240" s="33">
        <v>51.380999999999958</v>
      </c>
      <c r="AM1240" s="26">
        <v>0</v>
      </c>
      <c r="AN1240" s="26">
        <v>0</v>
      </c>
      <c r="AO1240" s="26">
        <v>1</v>
      </c>
      <c r="AP1240" s="26">
        <v>0</v>
      </c>
      <c r="AQ1240" s="26">
        <v>0</v>
      </c>
      <c r="AR1240">
        <v>0</v>
      </c>
      <c r="AS1240">
        <v>1</v>
      </c>
      <c r="AT1240">
        <v>0</v>
      </c>
      <c r="AU1240">
        <v>4</v>
      </c>
    </row>
    <row r="1241" spans="1:47" x14ac:dyDescent="0.25">
      <c r="A1241" s="59">
        <v>41914</v>
      </c>
      <c r="B1241" t="s">
        <v>321</v>
      </c>
      <c r="C1241" t="s">
        <v>33</v>
      </c>
      <c r="D1241" t="s">
        <v>609</v>
      </c>
      <c r="E1241" t="s">
        <v>389</v>
      </c>
      <c r="F1241" t="s">
        <v>610</v>
      </c>
      <c r="G1241">
        <v>4</v>
      </c>
      <c r="H1241">
        <v>56</v>
      </c>
      <c r="I1241">
        <v>23</v>
      </c>
      <c r="J1241">
        <v>16.63</v>
      </c>
      <c r="K1241">
        <v>1709</v>
      </c>
      <c r="L1241">
        <v>0</v>
      </c>
      <c r="M1241">
        <v>0</v>
      </c>
      <c r="N1241">
        <v>1709</v>
      </c>
      <c r="O1241">
        <v>1</v>
      </c>
      <c r="P1241">
        <v>0.06</v>
      </c>
      <c r="Q1241">
        <v>691</v>
      </c>
      <c r="R1241">
        <v>669</v>
      </c>
      <c r="S1241">
        <v>0</v>
      </c>
      <c r="T1241">
        <v>0</v>
      </c>
      <c r="U1241">
        <v>96.82</v>
      </c>
      <c r="V1241">
        <v>96.76</v>
      </c>
      <c r="W1241">
        <v>669</v>
      </c>
      <c r="X1241">
        <v>7</v>
      </c>
      <c r="Y1241">
        <v>1.05</v>
      </c>
      <c r="Z1241">
        <v>1205</v>
      </c>
      <c r="AA1241">
        <v>1177</v>
      </c>
      <c r="AB1241">
        <v>97.68</v>
      </c>
      <c r="AC1241">
        <v>948</v>
      </c>
      <c r="AD1241">
        <v>888</v>
      </c>
      <c r="AE1241">
        <v>93.67</v>
      </c>
      <c r="AF1241">
        <v>4.99</v>
      </c>
      <c r="AG1241">
        <v>0.72</v>
      </c>
      <c r="AH1241">
        <v>30.02</v>
      </c>
      <c r="AI1241">
        <v>14.36</v>
      </c>
      <c r="AJ1241" s="31">
        <f t="shared" ca="1" si="20"/>
        <v>2</v>
      </c>
      <c r="AK1241" s="32">
        <v>1.8421052631578945</v>
      </c>
      <c r="AL1241" s="33">
        <v>22.388399999999965</v>
      </c>
      <c r="AM1241" s="26">
        <v>0</v>
      </c>
      <c r="AN1241" s="26">
        <v>0</v>
      </c>
      <c r="AO1241" s="26">
        <v>1</v>
      </c>
      <c r="AP1241" s="26">
        <v>0</v>
      </c>
      <c r="AQ1241" s="26">
        <v>0</v>
      </c>
      <c r="AR1241">
        <v>0</v>
      </c>
      <c r="AS1241">
        <v>1</v>
      </c>
      <c r="AT1241">
        <v>0</v>
      </c>
      <c r="AU1241">
        <v>7</v>
      </c>
    </row>
    <row r="1242" spans="1:47" x14ac:dyDescent="0.25">
      <c r="A1242" s="59">
        <v>41914</v>
      </c>
      <c r="B1242" t="s">
        <v>321</v>
      </c>
      <c r="C1242" t="s">
        <v>33</v>
      </c>
      <c r="D1242" t="s">
        <v>891</v>
      </c>
      <c r="E1242" t="s">
        <v>389</v>
      </c>
      <c r="F1242" t="s">
        <v>9812</v>
      </c>
      <c r="G1242">
        <v>2</v>
      </c>
      <c r="H1242">
        <v>24</v>
      </c>
      <c r="I1242">
        <v>11</v>
      </c>
      <c r="J1242">
        <v>6.6150000000000002</v>
      </c>
      <c r="K1242">
        <v>1675</v>
      </c>
      <c r="L1242">
        <v>0</v>
      </c>
      <c r="M1242">
        <v>0</v>
      </c>
      <c r="N1242">
        <v>1675</v>
      </c>
      <c r="O1242">
        <v>0</v>
      </c>
      <c r="P1242">
        <v>0</v>
      </c>
      <c r="Q1242">
        <v>343</v>
      </c>
      <c r="R1242">
        <v>341</v>
      </c>
      <c r="S1242">
        <v>0</v>
      </c>
      <c r="T1242">
        <v>0</v>
      </c>
      <c r="U1242">
        <v>99.42</v>
      </c>
      <c r="V1242">
        <v>99.42</v>
      </c>
      <c r="W1242">
        <v>341</v>
      </c>
      <c r="X1242">
        <v>8</v>
      </c>
      <c r="Y1242">
        <v>2.35</v>
      </c>
      <c r="Z1242">
        <v>269</v>
      </c>
      <c r="AA1242">
        <v>261</v>
      </c>
      <c r="AB1242">
        <v>97.03</v>
      </c>
      <c r="AC1242">
        <v>243</v>
      </c>
      <c r="AD1242">
        <v>240</v>
      </c>
      <c r="AE1242">
        <v>98.77</v>
      </c>
      <c r="AF1242">
        <v>5.14</v>
      </c>
      <c r="AG1242">
        <v>0.99</v>
      </c>
      <c r="AH1242">
        <v>77.75</v>
      </c>
      <c r="AI1242">
        <v>19.149999999999999</v>
      </c>
      <c r="AJ1242" s="31">
        <f t="shared" ca="1" si="20"/>
        <v>2</v>
      </c>
      <c r="AK1242" s="32">
        <v>2.5</v>
      </c>
      <c r="AL1242" s="33">
        <v>1.9893999999999943</v>
      </c>
      <c r="AM1242" s="26">
        <v>0</v>
      </c>
      <c r="AN1242" s="26">
        <v>0</v>
      </c>
      <c r="AO1242" s="26">
        <v>1</v>
      </c>
      <c r="AP1242" s="26">
        <v>0</v>
      </c>
      <c r="AQ1242" s="26">
        <v>0</v>
      </c>
      <c r="AR1242">
        <v>1</v>
      </c>
      <c r="AS1242">
        <v>0</v>
      </c>
      <c r="AT1242">
        <v>2</v>
      </c>
      <c r="AU1242">
        <v>0</v>
      </c>
    </row>
    <row r="1243" spans="1:47" x14ac:dyDescent="0.25">
      <c r="A1243" s="59">
        <v>41914</v>
      </c>
      <c r="B1243" t="s">
        <v>321</v>
      </c>
      <c r="C1243" t="s">
        <v>33</v>
      </c>
      <c r="D1243" t="s">
        <v>10557</v>
      </c>
      <c r="E1243" t="s">
        <v>389</v>
      </c>
      <c r="F1243" t="s">
        <v>9837</v>
      </c>
      <c r="G1243">
        <v>4</v>
      </c>
      <c r="H1243">
        <v>56</v>
      </c>
      <c r="I1243">
        <v>23</v>
      </c>
      <c r="J1243">
        <v>16.63</v>
      </c>
      <c r="K1243">
        <v>2303</v>
      </c>
      <c r="L1243">
        <v>0</v>
      </c>
      <c r="M1243">
        <v>0</v>
      </c>
      <c r="N1243">
        <v>2283</v>
      </c>
      <c r="O1243">
        <v>1</v>
      </c>
      <c r="P1243">
        <v>0.04</v>
      </c>
      <c r="Q1243">
        <v>1096</v>
      </c>
      <c r="R1243">
        <v>1074</v>
      </c>
      <c r="S1243">
        <v>0</v>
      </c>
      <c r="T1243">
        <v>0</v>
      </c>
      <c r="U1243">
        <v>97.99</v>
      </c>
      <c r="V1243">
        <v>97.95</v>
      </c>
      <c r="W1243">
        <v>1074</v>
      </c>
      <c r="X1243">
        <v>1</v>
      </c>
      <c r="Y1243">
        <v>0.09</v>
      </c>
      <c r="Z1243">
        <v>490</v>
      </c>
      <c r="AA1243">
        <v>481</v>
      </c>
      <c r="AB1243">
        <v>98.16</v>
      </c>
      <c r="AC1243">
        <v>504</v>
      </c>
      <c r="AD1243">
        <v>497</v>
      </c>
      <c r="AE1243">
        <v>98.61</v>
      </c>
      <c r="AF1243">
        <v>11.89</v>
      </c>
      <c r="AG1243">
        <v>1.9</v>
      </c>
      <c r="AH1243">
        <v>71.52</v>
      </c>
      <c r="AI1243">
        <v>16.010000000000002</v>
      </c>
      <c r="AJ1243" s="31">
        <f t="shared" ca="1" si="20"/>
        <v>2</v>
      </c>
      <c r="AK1243" s="32">
        <v>9.1743119266055051E-2</v>
      </c>
      <c r="AL1243" s="33">
        <v>22.467999999999972</v>
      </c>
      <c r="AM1243" s="26">
        <v>0</v>
      </c>
      <c r="AN1243" s="26">
        <v>0</v>
      </c>
      <c r="AO1243" s="26">
        <v>1</v>
      </c>
      <c r="AP1243" s="26">
        <v>0</v>
      </c>
      <c r="AQ1243" s="26">
        <v>0</v>
      </c>
      <c r="AR1243">
        <v>0</v>
      </c>
      <c r="AS1243">
        <v>1</v>
      </c>
      <c r="AT1243">
        <v>0</v>
      </c>
      <c r="AU1243">
        <v>2</v>
      </c>
    </row>
    <row r="1244" spans="1:47" x14ac:dyDescent="0.25">
      <c r="A1244" s="59">
        <v>41914</v>
      </c>
      <c r="B1244" t="s">
        <v>321</v>
      </c>
      <c r="C1244" t="s">
        <v>33</v>
      </c>
      <c r="D1244" t="s">
        <v>612</v>
      </c>
      <c r="E1244" t="s">
        <v>389</v>
      </c>
      <c r="F1244" t="s">
        <v>613</v>
      </c>
      <c r="G1244">
        <v>4</v>
      </c>
      <c r="H1244">
        <v>56</v>
      </c>
      <c r="I1244">
        <v>23</v>
      </c>
      <c r="J1244">
        <v>16.63</v>
      </c>
      <c r="K1244">
        <v>3718</v>
      </c>
      <c r="L1244">
        <v>0</v>
      </c>
      <c r="M1244">
        <v>0</v>
      </c>
      <c r="N1244">
        <v>3702</v>
      </c>
      <c r="O1244">
        <v>9</v>
      </c>
      <c r="P1244">
        <v>0.24</v>
      </c>
      <c r="Q1244">
        <v>1653</v>
      </c>
      <c r="R1244">
        <v>1595</v>
      </c>
      <c r="S1244">
        <v>0</v>
      </c>
      <c r="T1244">
        <v>0</v>
      </c>
      <c r="U1244">
        <v>96.49</v>
      </c>
      <c r="V1244">
        <v>96.26</v>
      </c>
      <c r="W1244">
        <v>1595</v>
      </c>
      <c r="X1244">
        <v>14</v>
      </c>
      <c r="Y1244">
        <v>0.88</v>
      </c>
      <c r="Z1244">
        <v>1550</v>
      </c>
      <c r="AA1244">
        <v>1477</v>
      </c>
      <c r="AB1244">
        <v>95.29</v>
      </c>
      <c r="AC1244">
        <v>1626</v>
      </c>
      <c r="AD1244">
        <v>1536</v>
      </c>
      <c r="AE1244">
        <v>94.46</v>
      </c>
      <c r="AF1244">
        <v>24.67</v>
      </c>
      <c r="AG1244">
        <v>24.55</v>
      </c>
      <c r="AH1244">
        <v>148.32</v>
      </c>
      <c r="AI1244">
        <v>99.55</v>
      </c>
      <c r="AJ1244" s="31">
        <f t="shared" ca="1" si="20"/>
        <v>2</v>
      </c>
      <c r="AK1244" s="32">
        <v>0.84643288996372434</v>
      </c>
      <c r="AL1244" s="33">
        <v>61.82219999999991</v>
      </c>
      <c r="AM1244" s="26">
        <v>0</v>
      </c>
      <c r="AN1244" s="26">
        <v>0</v>
      </c>
      <c r="AO1244" s="26">
        <v>1</v>
      </c>
      <c r="AP1244" s="26">
        <v>0</v>
      </c>
      <c r="AQ1244" s="26">
        <v>2</v>
      </c>
      <c r="AR1244">
        <v>0</v>
      </c>
      <c r="AS1244">
        <v>1</v>
      </c>
      <c r="AT1244">
        <v>0</v>
      </c>
      <c r="AU1244">
        <v>6</v>
      </c>
    </row>
    <row r="1245" spans="1:47" x14ac:dyDescent="0.25">
      <c r="A1245" s="59">
        <v>41914</v>
      </c>
      <c r="B1245" t="s">
        <v>321</v>
      </c>
      <c r="C1245" t="s">
        <v>34</v>
      </c>
      <c r="D1245" t="s">
        <v>403</v>
      </c>
      <c r="E1245" t="s">
        <v>341</v>
      </c>
      <c r="F1245" t="s">
        <v>404</v>
      </c>
      <c r="G1245">
        <v>4</v>
      </c>
      <c r="H1245">
        <v>56</v>
      </c>
      <c r="I1245">
        <v>23</v>
      </c>
      <c r="J1245">
        <v>16.63</v>
      </c>
      <c r="K1245">
        <v>5800</v>
      </c>
      <c r="L1245">
        <v>9</v>
      </c>
      <c r="M1245">
        <v>0.16</v>
      </c>
      <c r="N1245">
        <v>5791</v>
      </c>
      <c r="O1245">
        <v>132</v>
      </c>
      <c r="P1245">
        <v>2.2799999999999998</v>
      </c>
      <c r="Q1245">
        <v>1816</v>
      </c>
      <c r="R1245">
        <v>1705</v>
      </c>
      <c r="S1245">
        <v>1</v>
      </c>
      <c r="T1245">
        <v>0.06</v>
      </c>
      <c r="U1245">
        <v>93.89</v>
      </c>
      <c r="V1245">
        <v>91.75</v>
      </c>
      <c r="W1245">
        <v>1705</v>
      </c>
      <c r="X1245">
        <v>44</v>
      </c>
      <c r="Y1245">
        <v>2.58</v>
      </c>
      <c r="Z1245">
        <v>742</v>
      </c>
      <c r="AA1245">
        <v>681</v>
      </c>
      <c r="AB1245">
        <v>91.78</v>
      </c>
      <c r="AC1245">
        <v>1247</v>
      </c>
      <c r="AD1245">
        <v>839</v>
      </c>
      <c r="AE1245">
        <v>67.28</v>
      </c>
      <c r="AF1245">
        <v>17.260000000000002</v>
      </c>
      <c r="AG1245">
        <v>13.07</v>
      </c>
      <c r="AH1245">
        <v>103.77</v>
      </c>
      <c r="AI1245">
        <v>75.72</v>
      </c>
      <c r="AJ1245" s="31">
        <f t="shared" ca="1" si="20"/>
        <v>2</v>
      </c>
      <c r="AK1245" s="32">
        <v>2.3617820719269997</v>
      </c>
      <c r="AL1245" s="33">
        <v>149.82</v>
      </c>
      <c r="AM1245" s="26">
        <v>0</v>
      </c>
      <c r="AN1245" s="26">
        <v>1</v>
      </c>
      <c r="AO1245" s="26">
        <v>3</v>
      </c>
      <c r="AP1245" s="26">
        <v>0</v>
      </c>
      <c r="AQ1245" s="26">
        <v>3</v>
      </c>
      <c r="AR1245">
        <v>1</v>
      </c>
      <c r="AS1245">
        <v>1</v>
      </c>
      <c r="AT1245">
        <v>1</v>
      </c>
      <c r="AU1245">
        <v>7</v>
      </c>
    </row>
    <row r="1246" spans="1:47" x14ac:dyDescent="0.25">
      <c r="A1246" s="59">
        <v>41914</v>
      </c>
      <c r="B1246" t="s">
        <v>321</v>
      </c>
      <c r="C1246" t="s">
        <v>34</v>
      </c>
      <c r="D1246" t="s">
        <v>11154</v>
      </c>
      <c r="E1246" t="s">
        <v>341</v>
      </c>
      <c r="F1246" t="s">
        <v>9951</v>
      </c>
      <c r="G1246">
        <v>4</v>
      </c>
      <c r="H1246">
        <v>56</v>
      </c>
      <c r="I1246">
        <v>23</v>
      </c>
      <c r="J1246">
        <v>16.63</v>
      </c>
      <c r="K1246">
        <v>1681</v>
      </c>
      <c r="L1246">
        <v>32</v>
      </c>
      <c r="M1246">
        <v>1.9</v>
      </c>
      <c r="N1246">
        <v>1618</v>
      </c>
      <c r="O1246">
        <v>5</v>
      </c>
      <c r="P1246">
        <v>0.31</v>
      </c>
      <c r="Q1246">
        <v>476</v>
      </c>
      <c r="R1246">
        <v>458</v>
      </c>
      <c r="S1246">
        <v>0</v>
      </c>
      <c r="T1246">
        <v>0</v>
      </c>
      <c r="U1246">
        <v>96.22</v>
      </c>
      <c r="V1246">
        <v>95.92</v>
      </c>
      <c r="W1246">
        <v>458</v>
      </c>
      <c r="X1246">
        <v>10</v>
      </c>
      <c r="Y1246">
        <v>2.1800000000000002</v>
      </c>
      <c r="Z1246">
        <v>75</v>
      </c>
      <c r="AA1246">
        <v>72</v>
      </c>
      <c r="AB1246">
        <v>96</v>
      </c>
      <c r="AC1246">
        <v>99</v>
      </c>
      <c r="AD1246">
        <v>92</v>
      </c>
      <c r="AE1246">
        <v>92.93</v>
      </c>
      <c r="AF1246">
        <v>7.97</v>
      </c>
      <c r="AG1246">
        <v>0.03</v>
      </c>
      <c r="AH1246">
        <v>47.91</v>
      </c>
      <c r="AI1246">
        <v>0.33</v>
      </c>
      <c r="AJ1246" s="31">
        <f t="shared" ca="1" si="20"/>
        <v>2</v>
      </c>
      <c r="AK1246" s="32">
        <v>2.0920502092050208</v>
      </c>
      <c r="AL1246" s="33">
        <v>19.420799999999993</v>
      </c>
      <c r="AM1246" s="26">
        <v>0</v>
      </c>
      <c r="AN1246" s="26">
        <v>0</v>
      </c>
      <c r="AO1246" s="26">
        <v>2</v>
      </c>
      <c r="AP1246" s="26">
        <v>0</v>
      </c>
      <c r="AQ1246" s="26">
        <v>0</v>
      </c>
      <c r="AR1246">
        <v>1</v>
      </c>
      <c r="AS1246">
        <v>1</v>
      </c>
      <c r="AT1246">
        <v>1</v>
      </c>
      <c r="AU1246">
        <v>1</v>
      </c>
    </row>
    <row r="1247" spans="1:47" x14ac:dyDescent="0.25">
      <c r="A1247" s="59">
        <v>41914</v>
      </c>
      <c r="B1247" t="s">
        <v>321</v>
      </c>
      <c r="C1247" t="s">
        <v>34</v>
      </c>
      <c r="D1247" t="s">
        <v>11155</v>
      </c>
      <c r="E1247" t="s">
        <v>341</v>
      </c>
      <c r="F1247" t="s">
        <v>9957</v>
      </c>
      <c r="G1247">
        <v>6</v>
      </c>
      <c r="H1247">
        <v>88</v>
      </c>
      <c r="I1247">
        <v>35</v>
      </c>
      <c r="J1247">
        <v>27.34</v>
      </c>
      <c r="K1247">
        <v>12339</v>
      </c>
      <c r="L1247">
        <v>282</v>
      </c>
      <c r="M1247">
        <v>2.29</v>
      </c>
      <c r="N1247">
        <v>12054</v>
      </c>
      <c r="O1247">
        <v>124</v>
      </c>
      <c r="P1247">
        <v>1.03</v>
      </c>
      <c r="Q1247">
        <v>4441</v>
      </c>
      <c r="R1247">
        <v>4370</v>
      </c>
      <c r="S1247">
        <v>10</v>
      </c>
      <c r="T1247">
        <v>0.23</v>
      </c>
      <c r="U1247">
        <v>98.4</v>
      </c>
      <c r="V1247">
        <v>97.39</v>
      </c>
      <c r="W1247">
        <v>4370</v>
      </c>
      <c r="X1247">
        <v>13</v>
      </c>
      <c r="Y1247">
        <v>0.3</v>
      </c>
      <c r="Z1247">
        <v>2128</v>
      </c>
      <c r="AA1247">
        <v>1883</v>
      </c>
      <c r="AB1247">
        <v>88.49</v>
      </c>
      <c r="AC1247">
        <v>1735</v>
      </c>
      <c r="AD1247">
        <v>1664</v>
      </c>
      <c r="AE1247">
        <v>95.91</v>
      </c>
      <c r="AF1247">
        <v>39.54</v>
      </c>
      <c r="AG1247">
        <v>39.29</v>
      </c>
      <c r="AH1247">
        <v>144.62</v>
      </c>
      <c r="AI1247">
        <v>99.37</v>
      </c>
      <c r="AJ1247" s="31">
        <f t="shared" ca="1" si="20"/>
        <v>2</v>
      </c>
      <c r="AK1247" s="32">
        <v>0.31317754757889665</v>
      </c>
      <c r="AL1247" s="33">
        <v>115.91009999999997</v>
      </c>
      <c r="AM1247" s="26">
        <v>0</v>
      </c>
      <c r="AN1247" s="26">
        <v>0</v>
      </c>
      <c r="AO1247" s="26">
        <v>1</v>
      </c>
      <c r="AP1247" s="26">
        <v>0</v>
      </c>
      <c r="AQ1247" s="26">
        <v>0</v>
      </c>
      <c r="AR1247">
        <v>0</v>
      </c>
      <c r="AS1247">
        <v>1</v>
      </c>
      <c r="AT1247">
        <v>0</v>
      </c>
      <c r="AU1247">
        <v>1</v>
      </c>
    </row>
    <row r="1248" spans="1:47" x14ac:dyDescent="0.25">
      <c r="A1248" s="59">
        <v>41914</v>
      </c>
      <c r="B1248" t="s">
        <v>321</v>
      </c>
      <c r="C1248" t="s">
        <v>34</v>
      </c>
      <c r="D1248" t="s">
        <v>614</v>
      </c>
      <c r="E1248" t="s">
        <v>341</v>
      </c>
      <c r="F1248" t="s">
        <v>615</v>
      </c>
      <c r="G1248">
        <v>4</v>
      </c>
      <c r="H1248">
        <v>56</v>
      </c>
      <c r="I1248">
        <v>23</v>
      </c>
      <c r="J1248">
        <v>16.63</v>
      </c>
      <c r="K1248">
        <v>2398</v>
      </c>
      <c r="L1248">
        <v>0</v>
      </c>
      <c r="M1248">
        <v>0</v>
      </c>
      <c r="N1248">
        <v>2398</v>
      </c>
      <c r="O1248">
        <v>19</v>
      </c>
      <c r="P1248">
        <v>0.79</v>
      </c>
      <c r="Q1248">
        <v>818</v>
      </c>
      <c r="R1248">
        <v>794</v>
      </c>
      <c r="S1248">
        <v>0</v>
      </c>
      <c r="T1248">
        <v>0</v>
      </c>
      <c r="U1248">
        <v>97.07</v>
      </c>
      <c r="V1248">
        <v>96.3</v>
      </c>
      <c r="W1248">
        <v>794</v>
      </c>
      <c r="X1248">
        <v>8</v>
      </c>
      <c r="Y1248">
        <v>1.01</v>
      </c>
      <c r="Z1248">
        <v>45</v>
      </c>
      <c r="AA1248">
        <v>45</v>
      </c>
      <c r="AB1248">
        <v>100</v>
      </c>
      <c r="AC1248">
        <v>46</v>
      </c>
      <c r="AD1248">
        <v>45</v>
      </c>
      <c r="AE1248">
        <v>97.83</v>
      </c>
      <c r="AF1248">
        <v>10.6</v>
      </c>
      <c r="AG1248">
        <v>0.79</v>
      </c>
      <c r="AH1248">
        <v>63.76</v>
      </c>
      <c r="AI1248">
        <v>7.4</v>
      </c>
      <c r="AJ1248" s="31">
        <f t="shared" ca="1" si="20"/>
        <v>2</v>
      </c>
      <c r="AK1248" s="32">
        <v>1.0075566750629723</v>
      </c>
      <c r="AL1248" s="33">
        <v>30.266000000000023</v>
      </c>
      <c r="AM1248" s="26">
        <v>0</v>
      </c>
      <c r="AN1248" s="26">
        <v>0</v>
      </c>
      <c r="AO1248" s="26">
        <v>1</v>
      </c>
      <c r="AP1248" s="26">
        <v>0</v>
      </c>
      <c r="AQ1248" s="26">
        <v>0</v>
      </c>
      <c r="AR1248">
        <v>0</v>
      </c>
      <c r="AS1248">
        <v>1</v>
      </c>
      <c r="AT1248">
        <v>0</v>
      </c>
      <c r="AU1248">
        <v>6</v>
      </c>
    </row>
    <row r="1249" spans="1:47" x14ac:dyDescent="0.25">
      <c r="A1249" s="59">
        <v>41914</v>
      </c>
      <c r="B1249" t="s">
        <v>321</v>
      </c>
      <c r="C1249" t="s">
        <v>34</v>
      </c>
      <c r="D1249" t="s">
        <v>427</v>
      </c>
      <c r="E1249" t="s">
        <v>341</v>
      </c>
      <c r="F1249" t="s">
        <v>428</v>
      </c>
      <c r="G1249">
        <v>2</v>
      </c>
      <c r="H1249">
        <v>24</v>
      </c>
      <c r="I1249">
        <v>11</v>
      </c>
      <c r="J1249">
        <v>6.6150000000000002</v>
      </c>
      <c r="K1249">
        <v>1165</v>
      </c>
      <c r="L1249">
        <v>2</v>
      </c>
      <c r="M1249">
        <v>0.17</v>
      </c>
      <c r="N1249">
        <v>1163</v>
      </c>
      <c r="O1249">
        <v>3</v>
      </c>
      <c r="P1249">
        <v>0.26</v>
      </c>
      <c r="Q1249">
        <v>378</v>
      </c>
      <c r="R1249">
        <v>366</v>
      </c>
      <c r="S1249">
        <v>0</v>
      </c>
      <c r="T1249">
        <v>0</v>
      </c>
      <c r="U1249">
        <v>96.83</v>
      </c>
      <c r="V1249">
        <v>96.58</v>
      </c>
      <c r="W1249">
        <v>366</v>
      </c>
      <c r="X1249">
        <v>0</v>
      </c>
      <c r="Y1249">
        <v>0</v>
      </c>
      <c r="Z1249">
        <v>539</v>
      </c>
      <c r="AA1249">
        <v>504</v>
      </c>
      <c r="AB1249">
        <v>93.51</v>
      </c>
      <c r="AC1249">
        <v>414</v>
      </c>
      <c r="AD1249">
        <v>398</v>
      </c>
      <c r="AE1249">
        <v>96.14</v>
      </c>
      <c r="AF1249">
        <v>2.83</v>
      </c>
      <c r="AG1249">
        <v>0.96</v>
      </c>
      <c r="AH1249">
        <v>42.8</v>
      </c>
      <c r="AI1249">
        <v>34.020000000000003</v>
      </c>
      <c r="AJ1249" s="31">
        <f t="shared" ca="1" si="20"/>
        <v>2</v>
      </c>
      <c r="AK1249" s="32">
        <v>0</v>
      </c>
      <c r="AL1249" s="33">
        <v>12.927600000000007</v>
      </c>
      <c r="AM1249" s="26">
        <v>0</v>
      </c>
      <c r="AN1249" s="26">
        <v>0</v>
      </c>
      <c r="AO1249" s="26">
        <v>1</v>
      </c>
      <c r="AP1249" s="26">
        <v>0</v>
      </c>
      <c r="AQ1249" s="26">
        <v>2</v>
      </c>
      <c r="AR1249">
        <v>0</v>
      </c>
      <c r="AS1249">
        <v>1</v>
      </c>
      <c r="AT1249">
        <v>1</v>
      </c>
      <c r="AU1249">
        <v>7</v>
      </c>
    </row>
    <row r="1250" spans="1:47" x14ac:dyDescent="0.25">
      <c r="A1250" s="59">
        <v>41914</v>
      </c>
      <c r="B1250" t="s">
        <v>321</v>
      </c>
      <c r="C1250" t="s">
        <v>34</v>
      </c>
      <c r="D1250" t="s">
        <v>11156</v>
      </c>
      <c r="E1250" t="s">
        <v>341</v>
      </c>
      <c r="F1250" t="s">
        <v>10043</v>
      </c>
      <c r="G1250">
        <v>4</v>
      </c>
      <c r="H1250">
        <v>56</v>
      </c>
      <c r="I1250">
        <v>23</v>
      </c>
      <c r="J1250">
        <v>16.63</v>
      </c>
      <c r="K1250">
        <v>3692</v>
      </c>
      <c r="L1250">
        <v>5</v>
      </c>
      <c r="M1250">
        <v>0.14000000000000001</v>
      </c>
      <c r="N1250">
        <v>3681</v>
      </c>
      <c r="O1250">
        <v>3</v>
      </c>
      <c r="P1250">
        <v>0.08</v>
      </c>
      <c r="Q1250">
        <v>1382</v>
      </c>
      <c r="R1250">
        <v>1368</v>
      </c>
      <c r="S1250">
        <v>0</v>
      </c>
      <c r="T1250">
        <v>0</v>
      </c>
      <c r="U1250">
        <v>98.99</v>
      </c>
      <c r="V1250">
        <v>98.91</v>
      </c>
      <c r="W1250">
        <v>1368</v>
      </c>
      <c r="X1250">
        <v>44</v>
      </c>
      <c r="Y1250">
        <v>3.22</v>
      </c>
      <c r="Z1250">
        <v>666</v>
      </c>
      <c r="AA1250">
        <v>662</v>
      </c>
      <c r="AB1250">
        <v>99.4</v>
      </c>
      <c r="AC1250">
        <v>761</v>
      </c>
      <c r="AD1250">
        <v>753</v>
      </c>
      <c r="AE1250">
        <v>98.95</v>
      </c>
      <c r="AF1250">
        <v>14.22</v>
      </c>
      <c r="AG1250">
        <v>14.02</v>
      </c>
      <c r="AH1250">
        <v>85.5</v>
      </c>
      <c r="AI1250">
        <v>98.58</v>
      </c>
      <c r="AJ1250" s="31">
        <f t="shared" ca="1" si="20"/>
        <v>2</v>
      </c>
      <c r="AK1250" s="32">
        <v>3.0157642220699108</v>
      </c>
      <c r="AL1250" s="33">
        <v>15.063800000000047</v>
      </c>
      <c r="AM1250" s="26">
        <v>0</v>
      </c>
      <c r="AN1250" s="26">
        <v>0</v>
      </c>
      <c r="AO1250" s="26">
        <v>1</v>
      </c>
      <c r="AP1250" s="26">
        <v>0</v>
      </c>
      <c r="AQ1250" s="26">
        <v>0</v>
      </c>
      <c r="AR1250">
        <v>1</v>
      </c>
      <c r="AS1250">
        <v>0</v>
      </c>
      <c r="AT1250">
        <v>1</v>
      </c>
      <c r="AU1250">
        <v>0</v>
      </c>
    </row>
    <row r="1251" spans="1:47" x14ac:dyDescent="0.25">
      <c r="A1251" s="59">
        <v>41914</v>
      </c>
      <c r="B1251" t="s">
        <v>321</v>
      </c>
      <c r="C1251" t="s">
        <v>34</v>
      </c>
      <c r="D1251" t="s">
        <v>11157</v>
      </c>
      <c r="E1251" t="s">
        <v>341</v>
      </c>
      <c r="F1251" t="s">
        <v>1287</v>
      </c>
      <c r="G1251">
        <v>6</v>
      </c>
      <c r="H1251">
        <v>88</v>
      </c>
      <c r="I1251">
        <v>35</v>
      </c>
      <c r="J1251">
        <v>27.34</v>
      </c>
      <c r="K1251">
        <v>18047</v>
      </c>
      <c r="L1251">
        <v>106</v>
      </c>
      <c r="M1251">
        <v>0.59</v>
      </c>
      <c r="N1251">
        <v>17888</v>
      </c>
      <c r="O1251">
        <v>45</v>
      </c>
      <c r="P1251">
        <v>0.25</v>
      </c>
      <c r="Q1251">
        <v>5610</v>
      </c>
      <c r="R1251">
        <v>5507</v>
      </c>
      <c r="S1251">
        <v>45</v>
      </c>
      <c r="T1251">
        <v>0.8</v>
      </c>
      <c r="U1251">
        <v>98.16</v>
      </c>
      <c r="V1251">
        <v>97.92</v>
      </c>
      <c r="W1251">
        <v>5507</v>
      </c>
      <c r="X1251">
        <v>4</v>
      </c>
      <c r="Y1251">
        <v>7.0000000000000007E-2</v>
      </c>
      <c r="Z1251">
        <v>5999</v>
      </c>
      <c r="AA1251">
        <v>5861</v>
      </c>
      <c r="AB1251">
        <v>97.7</v>
      </c>
      <c r="AC1251">
        <v>4890</v>
      </c>
      <c r="AD1251">
        <v>4831</v>
      </c>
      <c r="AE1251">
        <v>98.79</v>
      </c>
      <c r="AF1251">
        <v>69.150000000000006</v>
      </c>
      <c r="AG1251">
        <v>68.98</v>
      </c>
      <c r="AH1251">
        <v>252.94</v>
      </c>
      <c r="AI1251">
        <v>99.75</v>
      </c>
      <c r="AJ1251" s="31">
        <f t="shared" ca="1" si="20"/>
        <v>2</v>
      </c>
      <c r="AK1251" s="32">
        <v>8.9345543890998441E-2</v>
      </c>
      <c r="AL1251" s="33">
        <v>116.6879999999999</v>
      </c>
      <c r="AM1251" s="26">
        <v>0</v>
      </c>
      <c r="AN1251" s="26">
        <v>0</v>
      </c>
      <c r="AO1251" s="26">
        <v>1</v>
      </c>
      <c r="AP1251" s="26">
        <v>0</v>
      </c>
      <c r="AQ1251" s="26">
        <v>0</v>
      </c>
      <c r="AR1251">
        <v>0</v>
      </c>
      <c r="AS1251">
        <v>1</v>
      </c>
      <c r="AT1251">
        <v>0</v>
      </c>
      <c r="AU1251">
        <v>1</v>
      </c>
    </row>
    <row r="1252" spans="1:47" x14ac:dyDescent="0.25">
      <c r="A1252" s="59">
        <v>41914</v>
      </c>
      <c r="B1252" t="s">
        <v>321</v>
      </c>
      <c r="C1252" t="s">
        <v>34</v>
      </c>
      <c r="D1252" t="s">
        <v>11096</v>
      </c>
      <c r="E1252" t="s">
        <v>341</v>
      </c>
      <c r="F1252" t="s">
        <v>10196</v>
      </c>
      <c r="G1252">
        <v>2</v>
      </c>
      <c r="H1252">
        <v>24</v>
      </c>
      <c r="I1252">
        <v>11</v>
      </c>
      <c r="J1252">
        <v>6.6150000000000002</v>
      </c>
      <c r="K1252">
        <v>1092</v>
      </c>
      <c r="L1252">
        <v>0</v>
      </c>
      <c r="M1252">
        <v>0</v>
      </c>
      <c r="N1252">
        <v>1092</v>
      </c>
      <c r="O1252">
        <v>0</v>
      </c>
      <c r="P1252">
        <v>0</v>
      </c>
      <c r="Q1252">
        <v>381</v>
      </c>
      <c r="R1252">
        <v>372</v>
      </c>
      <c r="S1252">
        <v>0</v>
      </c>
      <c r="T1252">
        <v>0</v>
      </c>
      <c r="U1252">
        <v>97.64</v>
      </c>
      <c r="V1252">
        <v>97.64</v>
      </c>
      <c r="W1252">
        <v>372</v>
      </c>
      <c r="X1252">
        <v>2</v>
      </c>
      <c r="Y1252">
        <v>0.54</v>
      </c>
      <c r="Z1252">
        <v>139</v>
      </c>
      <c r="AA1252">
        <v>134</v>
      </c>
      <c r="AB1252">
        <v>96.4</v>
      </c>
      <c r="AC1252">
        <v>126</v>
      </c>
      <c r="AD1252">
        <v>122</v>
      </c>
      <c r="AE1252">
        <v>96.83</v>
      </c>
      <c r="AF1252">
        <v>4.9000000000000004</v>
      </c>
      <c r="AG1252">
        <v>1.79</v>
      </c>
      <c r="AH1252">
        <v>74.09</v>
      </c>
      <c r="AI1252">
        <v>36.479999999999997</v>
      </c>
      <c r="AJ1252" s="31">
        <f t="shared" ca="1" si="20"/>
        <v>2</v>
      </c>
      <c r="AK1252" s="32">
        <v>0.55555555555555558</v>
      </c>
      <c r="AL1252" s="33">
        <v>8.9915999999999983</v>
      </c>
      <c r="AM1252" s="26">
        <v>0</v>
      </c>
      <c r="AN1252" s="26">
        <v>0</v>
      </c>
      <c r="AO1252" s="26">
        <v>1</v>
      </c>
      <c r="AP1252" s="26">
        <v>0</v>
      </c>
      <c r="AQ1252" s="26">
        <v>0</v>
      </c>
      <c r="AR1252">
        <v>0</v>
      </c>
      <c r="AS1252">
        <v>1</v>
      </c>
      <c r="AT1252">
        <v>0</v>
      </c>
      <c r="AU1252">
        <v>1</v>
      </c>
    </row>
    <row r="1253" spans="1:47" x14ac:dyDescent="0.25">
      <c r="A1253" s="59">
        <v>41914</v>
      </c>
      <c r="B1253" t="s">
        <v>321</v>
      </c>
      <c r="C1253" t="s">
        <v>34</v>
      </c>
      <c r="D1253" t="s">
        <v>617</v>
      </c>
      <c r="E1253" t="s">
        <v>341</v>
      </c>
      <c r="F1253" t="s">
        <v>618</v>
      </c>
      <c r="G1253">
        <v>4</v>
      </c>
      <c r="H1253">
        <v>56</v>
      </c>
      <c r="I1253">
        <v>23</v>
      </c>
      <c r="J1253">
        <v>16.63</v>
      </c>
      <c r="K1253">
        <v>5542</v>
      </c>
      <c r="L1253">
        <v>0</v>
      </c>
      <c r="M1253">
        <v>0</v>
      </c>
      <c r="N1253">
        <v>5543</v>
      </c>
      <c r="O1253">
        <v>74</v>
      </c>
      <c r="P1253">
        <v>1.34</v>
      </c>
      <c r="Q1253">
        <v>1351</v>
      </c>
      <c r="R1253">
        <v>1323</v>
      </c>
      <c r="S1253">
        <v>0</v>
      </c>
      <c r="T1253">
        <v>0</v>
      </c>
      <c r="U1253">
        <v>97.93</v>
      </c>
      <c r="V1253">
        <v>96.62</v>
      </c>
      <c r="W1253">
        <v>1323</v>
      </c>
      <c r="X1253">
        <v>3</v>
      </c>
      <c r="Y1253">
        <v>0.23</v>
      </c>
      <c r="Z1253">
        <v>149</v>
      </c>
      <c r="AA1253">
        <v>145</v>
      </c>
      <c r="AB1253">
        <v>97.32</v>
      </c>
      <c r="AC1253">
        <v>138</v>
      </c>
      <c r="AD1253">
        <v>136</v>
      </c>
      <c r="AE1253">
        <v>98.55</v>
      </c>
      <c r="AF1253">
        <v>12.05</v>
      </c>
      <c r="AG1253">
        <v>5.74</v>
      </c>
      <c r="AH1253">
        <v>72.45</v>
      </c>
      <c r="AI1253">
        <v>47.61</v>
      </c>
      <c r="AJ1253" s="31">
        <f t="shared" ca="1" si="20"/>
        <v>2</v>
      </c>
      <c r="AK1253" s="32">
        <v>0.22831050228310501</v>
      </c>
      <c r="AL1253" s="33">
        <v>45.663799999999938</v>
      </c>
      <c r="AM1253" s="26">
        <v>0</v>
      </c>
      <c r="AN1253" s="26">
        <v>0</v>
      </c>
      <c r="AO1253" s="26">
        <v>1</v>
      </c>
      <c r="AP1253" s="26">
        <v>0</v>
      </c>
      <c r="AQ1253" s="26">
        <v>0</v>
      </c>
      <c r="AR1253">
        <v>0</v>
      </c>
      <c r="AS1253">
        <v>1</v>
      </c>
      <c r="AT1253">
        <v>0</v>
      </c>
      <c r="AU1253">
        <v>7</v>
      </c>
    </row>
    <row r="1254" spans="1:47" x14ac:dyDescent="0.25">
      <c r="A1254" s="59">
        <v>41914</v>
      </c>
      <c r="B1254" t="s">
        <v>321</v>
      </c>
      <c r="C1254" t="s">
        <v>34</v>
      </c>
      <c r="D1254" t="s">
        <v>10751</v>
      </c>
      <c r="E1254" t="s">
        <v>341</v>
      </c>
      <c r="F1254" t="s">
        <v>10284</v>
      </c>
      <c r="G1254">
        <v>4</v>
      </c>
      <c r="H1254">
        <v>56</v>
      </c>
      <c r="I1254">
        <v>23</v>
      </c>
      <c r="J1254">
        <v>16.63</v>
      </c>
      <c r="K1254">
        <v>6355</v>
      </c>
      <c r="L1254">
        <v>1110</v>
      </c>
      <c r="M1254">
        <v>17.47</v>
      </c>
      <c r="N1254">
        <v>5238</v>
      </c>
      <c r="O1254">
        <v>8</v>
      </c>
      <c r="P1254">
        <v>0.15</v>
      </c>
      <c r="Q1254">
        <v>1831</v>
      </c>
      <c r="R1254">
        <v>1766</v>
      </c>
      <c r="S1254">
        <v>41</v>
      </c>
      <c r="T1254">
        <v>2.2400000000000002</v>
      </c>
      <c r="U1254">
        <v>96.45</v>
      </c>
      <c r="V1254">
        <v>96.3</v>
      </c>
      <c r="W1254">
        <v>1766</v>
      </c>
      <c r="X1254">
        <v>8</v>
      </c>
      <c r="Y1254">
        <v>0.45</v>
      </c>
      <c r="Z1254">
        <v>1440</v>
      </c>
      <c r="AA1254">
        <v>1359</v>
      </c>
      <c r="AB1254">
        <v>94.38</v>
      </c>
      <c r="AC1254">
        <v>1266</v>
      </c>
      <c r="AD1254">
        <v>1221</v>
      </c>
      <c r="AE1254">
        <v>96.45</v>
      </c>
      <c r="AF1254">
        <v>17.86</v>
      </c>
      <c r="AG1254">
        <v>13.06</v>
      </c>
      <c r="AH1254">
        <v>107.4</v>
      </c>
      <c r="AI1254">
        <v>73.099999999999994</v>
      </c>
      <c r="AJ1254" s="31">
        <f t="shared" ca="1" si="20"/>
        <v>2</v>
      </c>
      <c r="AK1254" s="32">
        <v>0.49140049140049141</v>
      </c>
      <c r="AL1254" s="33">
        <v>67.747000000000057</v>
      </c>
      <c r="AM1254" s="26">
        <v>0</v>
      </c>
      <c r="AN1254" s="26">
        <v>0</v>
      </c>
      <c r="AO1254" s="26">
        <v>1</v>
      </c>
      <c r="AP1254" s="26">
        <v>0</v>
      </c>
      <c r="AQ1254" s="26">
        <v>0</v>
      </c>
      <c r="AR1254">
        <v>0</v>
      </c>
      <c r="AS1254">
        <v>1</v>
      </c>
      <c r="AT1254">
        <v>0</v>
      </c>
      <c r="AU1254">
        <v>1</v>
      </c>
    </row>
    <row r="1255" spans="1:47" x14ac:dyDescent="0.25">
      <c r="A1255" s="59">
        <v>41914</v>
      </c>
      <c r="B1255" t="s">
        <v>321</v>
      </c>
      <c r="C1255" t="s">
        <v>34</v>
      </c>
      <c r="D1255" t="s">
        <v>10751</v>
      </c>
      <c r="E1255" t="s">
        <v>341</v>
      </c>
      <c r="F1255" t="s">
        <v>1213</v>
      </c>
      <c r="G1255">
        <v>4</v>
      </c>
      <c r="H1255">
        <v>56</v>
      </c>
      <c r="I1255">
        <v>23</v>
      </c>
      <c r="J1255">
        <v>16.63</v>
      </c>
      <c r="K1255">
        <v>8511</v>
      </c>
      <c r="L1255">
        <v>266</v>
      </c>
      <c r="M1255">
        <v>3.13</v>
      </c>
      <c r="N1255">
        <v>8245</v>
      </c>
      <c r="O1255">
        <v>77</v>
      </c>
      <c r="P1255">
        <v>0.93</v>
      </c>
      <c r="Q1255">
        <v>3299</v>
      </c>
      <c r="R1255">
        <v>3231</v>
      </c>
      <c r="S1255">
        <v>13</v>
      </c>
      <c r="T1255">
        <v>0.39</v>
      </c>
      <c r="U1255">
        <v>97.94</v>
      </c>
      <c r="V1255">
        <v>97.02</v>
      </c>
      <c r="W1255">
        <v>3231</v>
      </c>
      <c r="X1255">
        <v>7</v>
      </c>
      <c r="Y1255">
        <v>0.22</v>
      </c>
      <c r="Z1255">
        <v>2624</v>
      </c>
      <c r="AA1255">
        <v>2482</v>
      </c>
      <c r="AB1255">
        <v>94.59</v>
      </c>
      <c r="AC1255">
        <v>2250</v>
      </c>
      <c r="AD1255">
        <v>2166</v>
      </c>
      <c r="AE1255">
        <v>96.27</v>
      </c>
      <c r="AF1255">
        <v>32.380000000000003</v>
      </c>
      <c r="AG1255">
        <v>32.299999999999997</v>
      </c>
      <c r="AH1255">
        <v>194.73</v>
      </c>
      <c r="AI1255">
        <v>99.74</v>
      </c>
      <c r="AJ1255" s="31">
        <f t="shared" ca="1" si="20"/>
        <v>2</v>
      </c>
      <c r="AK1255" s="32">
        <v>0.24013722126929676</v>
      </c>
      <c r="AL1255" s="33">
        <v>98.310200000000137</v>
      </c>
      <c r="AM1255" s="26">
        <v>0</v>
      </c>
      <c r="AN1255" s="26">
        <v>0</v>
      </c>
      <c r="AO1255" s="26">
        <v>1</v>
      </c>
      <c r="AP1255" s="26">
        <v>0</v>
      </c>
      <c r="AQ1255" s="26">
        <v>0</v>
      </c>
      <c r="AR1255">
        <v>0</v>
      </c>
      <c r="AS1255">
        <v>1</v>
      </c>
      <c r="AT1255">
        <v>0</v>
      </c>
      <c r="AU1255">
        <v>3</v>
      </c>
    </row>
    <row r="1256" spans="1:47" x14ac:dyDescent="0.25">
      <c r="A1256" s="59">
        <v>41914</v>
      </c>
      <c r="B1256" t="s">
        <v>321</v>
      </c>
      <c r="C1256" t="s">
        <v>34</v>
      </c>
      <c r="D1256" t="s">
        <v>619</v>
      </c>
      <c r="E1256" t="s">
        <v>341</v>
      </c>
      <c r="F1256" t="s">
        <v>832</v>
      </c>
      <c r="G1256">
        <v>4</v>
      </c>
      <c r="H1256">
        <v>56</v>
      </c>
      <c r="I1256">
        <v>23</v>
      </c>
      <c r="J1256">
        <v>16.63</v>
      </c>
      <c r="K1256">
        <v>4475</v>
      </c>
      <c r="L1256">
        <v>0</v>
      </c>
      <c r="M1256">
        <v>0</v>
      </c>
      <c r="N1256">
        <v>4451</v>
      </c>
      <c r="O1256">
        <v>2</v>
      </c>
      <c r="P1256">
        <v>0.04</v>
      </c>
      <c r="Q1256">
        <v>1887</v>
      </c>
      <c r="R1256">
        <v>1833</v>
      </c>
      <c r="S1256">
        <v>0</v>
      </c>
      <c r="T1256">
        <v>0</v>
      </c>
      <c r="U1256">
        <v>97.14</v>
      </c>
      <c r="V1256">
        <v>97.09</v>
      </c>
      <c r="W1256">
        <v>1833</v>
      </c>
      <c r="X1256">
        <v>1</v>
      </c>
      <c r="Y1256">
        <v>0.05</v>
      </c>
      <c r="Z1256">
        <v>271</v>
      </c>
      <c r="AA1256">
        <v>260</v>
      </c>
      <c r="AB1256">
        <v>95.94</v>
      </c>
      <c r="AC1256">
        <v>282</v>
      </c>
      <c r="AD1256">
        <v>275</v>
      </c>
      <c r="AE1256">
        <v>97.52</v>
      </c>
      <c r="AF1256">
        <v>18.350000000000001</v>
      </c>
      <c r="AG1256">
        <v>18.04</v>
      </c>
      <c r="AH1256">
        <v>110.35</v>
      </c>
      <c r="AI1256">
        <v>98.3</v>
      </c>
      <c r="AJ1256" s="31">
        <f t="shared" ca="1" si="20"/>
        <v>2</v>
      </c>
      <c r="AK1256" s="32">
        <v>5.4112554112554112E-2</v>
      </c>
      <c r="AL1256" s="33">
        <v>54.911699999999939</v>
      </c>
      <c r="AM1256" s="26">
        <v>0</v>
      </c>
      <c r="AN1256" s="26">
        <v>0</v>
      </c>
      <c r="AO1256" s="26">
        <v>1</v>
      </c>
      <c r="AP1256" s="26">
        <v>0</v>
      </c>
      <c r="AQ1256" s="26">
        <v>3</v>
      </c>
      <c r="AR1256">
        <v>0</v>
      </c>
      <c r="AS1256">
        <v>1</v>
      </c>
      <c r="AT1256">
        <v>0</v>
      </c>
      <c r="AU1256">
        <v>6</v>
      </c>
    </row>
    <row r="1257" spans="1:47" x14ac:dyDescent="0.25">
      <c r="A1257" s="59">
        <v>41914</v>
      </c>
      <c r="B1257" t="s">
        <v>321</v>
      </c>
      <c r="C1257" t="s">
        <v>34</v>
      </c>
      <c r="D1257" t="s">
        <v>619</v>
      </c>
      <c r="E1257" t="s">
        <v>341</v>
      </c>
      <c r="F1257" t="s">
        <v>729</v>
      </c>
      <c r="G1257">
        <v>4</v>
      </c>
      <c r="H1257">
        <v>56</v>
      </c>
      <c r="I1257">
        <v>23</v>
      </c>
      <c r="J1257">
        <v>16.63</v>
      </c>
      <c r="K1257">
        <v>4191</v>
      </c>
      <c r="L1257">
        <v>0</v>
      </c>
      <c r="M1257">
        <v>0</v>
      </c>
      <c r="N1257">
        <v>4191</v>
      </c>
      <c r="O1257">
        <v>41</v>
      </c>
      <c r="P1257">
        <v>0.98</v>
      </c>
      <c r="Q1257">
        <v>1606</v>
      </c>
      <c r="R1257">
        <v>1576</v>
      </c>
      <c r="S1257">
        <v>0</v>
      </c>
      <c r="T1257">
        <v>0</v>
      </c>
      <c r="U1257">
        <v>98.13</v>
      </c>
      <c r="V1257">
        <v>97.17</v>
      </c>
      <c r="W1257">
        <v>1576</v>
      </c>
      <c r="X1257">
        <v>4</v>
      </c>
      <c r="Y1257">
        <v>0.25</v>
      </c>
      <c r="Z1257">
        <v>4208</v>
      </c>
      <c r="AA1257">
        <v>4157</v>
      </c>
      <c r="AB1257">
        <v>98.79</v>
      </c>
      <c r="AC1257">
        <v>4285</v>
      </c>
      <c r="AD1257">
        <v>4232</v>
      </c>
      <c r="AE1257">
        <v>98.76</v>
      </c>
      <c r="AF1257">
        <v>17.98</v>
      </c>
      <c r="AG1257">
        <v>14.56</v>
      </c>
      <c r="AH1257">
        <v>108.12</v>
      </c>
      <c r="AI1257">
        <v>80.959999999999994</v>
      </c>
      <c r="AJ1257" s="31">
        <f t="shared" ca="1" si="20"/>
        <v>2</v>
      </c>
      <c r="AK1257" s="32">
        <v>0.24227740763173833</v>
      </c>
      <c r="AL1257" s="33">
        <v>45.449799999999968</v>
      </c>
      <c r="AM1257" s="26">
        <v>0</v>
      </c>
      <c r="AN1257" s="26">
        <v>0</v>
      </c>
      <c r="AO1257" s="26">
        <v>1</v>
      </c>
      <c r="AP1257" s="26">
        <v>0</v>
      </c>
      <c r="AQ1257" s="26">
        <v>0</v>
      </c>
      <c r="AR1257">
        <v>0</v>
      </c>
      <c r="AS1257">
        <v>1</v>
      </c>
      <c r="AT1257">
        <v>0</v>
      </c>
      <c r="AU1257">
        <v>4</v>
      </c>
    </row>
    <row r="1258" spans="1:47" x14ac:dyDescent="0.25">
      <c r="A1258" s="59">
        <v>41914</v>
      </c>
      <c r="B1258" t="s">
        <v>321</v>
      </c>
      <c r="C1258" t="s">
        <v>34</v>
      </c>
      <c r="D1258" t="s">
        <v>351</v>
      </c>
      <c r="E1258" t="s">
        <v>341</v>
      </c>
      <c r="F1258" t="s">
        <v>352</v>
      </c>
      <c r="G1258">
        <v>2</v>
      </c>
      <c r="H1258">
        <v>24</v>
      </c>
      <c r="I1258">
        <v>11</v>
      </c>
      <c r="J1258">
        <v>6.6150000000000002</v>
      </c>
      <c r="K1258">
        <v>1170</v>
      </c>
      <c r="L1258">
        <v>3</v>
      </c>
      <c r="M1258">
        <v>0.26</v>
      </c>
      <c r="N1258">
        <v>1137</v>
      </c>
      <c r="O1258">
        <v>2</v>
      </c>
      <c r="P1258">
        <v>0.18</v>
      </c>
      <c r="Q1258">
        <v>447</v>
      </c>
      <c r="R1258">
        <v>424</v>
      </c>
      <c r="S1258">
        <v>0</v>
      </c>
      <c r="T1258">
        <v>0</v>
      </c>
      <c r="U1258">
        <v>94.85</v>
      </c>
      <c r="V1258">
        <v>94.69</v>
      </c>
      <c r="W1258">
        <v>424</v>
      </c>
      <c r="X1258">
        <v>5</v>
      </c>
      <c r="Y1258">
        <v>1.18</v>
      </c>
      <c r="Z1258">
        <v>288</v>
      </c>
      <c r="AA1258">
        <v>276</v>
      </c>
      <c r="AB1258">
        <v>95.83</v>
      </c>
      <c r="AC1258">
        <v>307</v>
      </c>
      <c r="AD1258">
        <v>300</v>
      </c>
      <c r="AE1258">
        <v>97.72</v>
      </c>
      <c r="AF1258">
        <v>5.35</v>
      </c>
      <c r="AG1258">
        <v>0.86</v>
      </c>
      <c r="AH1258">
        <v>80.83</v>
      </c>
      <c r="AI1258">
        <v>16.010000000000002</v>
      </c>
      <c r="AJ1258" s="31">
        <f t="shared" ca="1" si="20"/>
        <v>2</v>
      </c>
      <c r="AK1258" s="32">
        <v>1.1160714285714286</v>
      </c>
      <c r="AL1258" s="33">
        <v>23.735700000000012</v>
      </c>
      <c r="AM1258" s="26">
        <v>0</v>
      </c>
      <c r="AN1258" s="26">
        <v>1</v>
      </c>
      <c r="AO1258" s="26">
        <v>2</v>
      </c>
      <c r="AP1258" s="26">
        <v>1</v>
      </c>
      <c r="AQ1258" s="26">
        <v>7</v>
      </c>
      <c r="AR1258">
        <v>0</v>
      </c>
      <c r="AS1258">
        <v>1</v>
      </c>
      <c r="AT1258">
        <v>3</v>
      </c>
      <c r="AU1258">
        <v>7</v>
      </c>
    </row>
    <row r="1259" spans="1:47" x14ac:dyDescent="0.25">
      <c r="A1259" s="59">
        <v>41914</v>
      </c>
      <c r="B1259" t="s">
        <v>321</v>
      </c>
      <c r="C1259" t="s">
        <v>34</v>
      </c>
      <c r="D1259" t="s">
        <v>10813</v>
      </c>
      <c r="E1259" t="s">
        <v>341</v>
      </c>
      <c r="F1259" t="s">
        <v>10804</v>
      </c>
      <c r="G1259">
        <v>2</v>
      </c>
      <c r="H1259">
        <v>24</v>
      </c>
      <c r="I1259">
        <v>11</v>
      </c>
      <c r="J1259">
        <v>6.6150000000000002</v>
      </c>
      <c r="K1259">
        <v>519</v>
      </c>
      <c r="L1259">
        <v>0</v>
      </c>
      <c r="M1259">
        <v>0</v>
      </c>
      <c r="N1259">
        <v>519</v>
      </c>
      <c r="O1259">
        <v>2</v>
      </c>
      <c r="P1259">
        <v>0.39</v>
      </c>
      <c r="Q1259">
        <v>208</v>
      </c>
      <c r="R1259">
        <v>202</v>
      </c>
      <c r="S1259">
        <v>0</v>
      </c>
      <c r="T1259">
        <v>0</v>
      </c>
      <c r="U1259">
        <v>97.12</v>
      </c>
      <c r="V1259">
        <v>96.74</v>
      </c>
      <c r="W1259">
        <v>202</v>
      </c>
      <c r="X1259">
        <v>1</v>
      </c>
      <c r="Y1259">
        <v>0.5</v>
      </c>
      <c r="Z1259">
        <v>224</v>
      </c>
      <c r="AA1259">
        <v>222</v>
      </c>
      <c r="AB1259">
        <v>99.11</v>
      </c>
      <c r="AC1259">
        <v>260</v>
      </c>
      <c r="AD1259">
        <v>229</v>
      </c>
      <c r="AE1259">
        <v>88.08</v>
      </c>
      <c r="AF1259">
        <v>2.38</v>
      </c>
      <c r="AG1259">
        <v>0.01</v>
      </c>
      <c r="AH1259">
        <v>36.01</v>
      </c>
      <c r="AI1259">
        <v>0.46</v>
      </c>
      <c r="AJ1259" s="31">
        <f t="shared" ca="1" si="20"/>
        <v>2</v>
      </c>
      <c r="AK1259" s="32">
        <v>0.4784688995215311</v>
      </c>
      <c r="AL1259" s="33">
        <v>6.7808000000000108</v>
      </c>
      <c r="AM1259" s="26">
        <v>0</v>
      </c>
      <c r="AN1259" s="26">
        <v>0</v>
      </c>
      <c r="AO1259" s="26">
        <v>1</v>
      </c>
      <c r="AP1259" s="26">
        <v>0</v>
      </c>
      <c r="AQ1259" s="26">
        <v>0</v>
      </c>
      <c r="AR1259">
        <v>0</v>
      </c>
      <c r="AS1259">
        <v>1</v>
      </c>
      <c r="AT1259">
        <v>0</v>
      </c>
      <c r="AU1259">
        <v>1</v>
      </c>
    </row>
    <row r="1260" spans="1:47" x14ac:dyDescent="0.25">
      <c r="A1260" s="59">
        <v>41914</v>
      </c>
      <c r="B1260" t="s">
        <v>321</v>
      </c>
      <c r="C1260" t="s">
        <v>34</v>
      </c>
      <c r="D1260" t="s">
        <v>11034</v>
      </c>
      <c r="E1260" t="s">
        <v>341</v>
      </c>
      <c r="F1260" t="s">
        <v>11009</v>
      </c>
      <c r="G1260">
        <v>2</v>
      </c>
      <c r="H1260">
        <v>24</v>
      </c>
      <c r="I1260">
        <v>11</v>
      </c>
      <c r="J1260">
        <v>6.6150000000000002</v>
      </c>
      <c r="K1260">
        <v>5071</v>
      </c>
      <c r="L1260">
        <v>0</v>
      </c>
      <c r="M1260">
        <v>0</v>
      </c>
      <c r="N1260">
        <v>5071</v>
      </c>
      <c r="O1260">
        <v>1</v>
      </c>
      <c r="P1260">
        <v>0.02</v>
      </c>
      <c r="Q1260">
        <v>2398</v>
      </c>
      <c r="R1260">
        <v>2260</v>
      </c>
      <c r="S1260">
        <v>126</v>
      </c>
      <c r="T1260">
        <v>5.25</v>
      </c>
      <c r="U1260">
        <v>94.25</v>
      </c>
      <c r="V1260">
        <v>94.23</v>
      </c>
      <c r="W1260">
        <v>2260</v>
      </c>
      <c r="X1260">
        <v>5</v>
      </c>
      <c r="Y1260">
        <v>0.22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19.64</v>
      </c>
      <c r="AG1260">
        <v>19.64</v>
      </c>
      <c r="AH1260">
        <v>296.95</v>
      </c>
      <c r="AI1260">
        <v>99.99</v>
      </c>
      <c r="AJ1260" s="31">
        <f t="shared" ca="1" si="20"/>
        <v>2</v>
      </c>
      <c r="AK1260" s="32">
        <v>0.22123893805309736</v>
      </c>
      <c r="AL1260" s="33">
        <v>138.36459999999991</v>
      </c>
      <c r="AM1260" s="26">
        <v>0</v>
      </c>
      <c r="AN1260" s="26">
        <v>1</v>
      </c>
      <c r="AO1260" s="26">
        <v>2</v>
      </c>
      <c r="AP1260" s="26">
        <v>0</v>
      </c>
      <c r="AQ1260" s="26">
        <v>3</v>
      </c>
      <c r="AR1260">
        <v>0</v>
      </c>
      <c r="AS1260">
        <v>1</v>
      </c>
      <c r="AT1260">
        <v>0</v>
      </c>
      <c r="AU1260">
        <v>3</v>
      </c>
    </row>
    <row r="1261" spans="1:47" x14ac:dyDescent="0.25">
      <c r="A1261" s="59">
        <v>41914</v>
      </c>
      <c r="B1261" t="s">
        <v>321</v>
      </c>
      <c r="C1261" t="s">
        <v>34</v>
      </c>
      <c r="D1261" t="s">
        <v>11034</v>
      </c>
      <c r="E1261" t="s">
        <v>341</v>
      </c>
      <c r="F1261" t="s">
        <v>11013</v>
      </c>
      <c r="G1261">
        <v>2</v>
      </c>
      <c r="H1261">
        <v>24</v>
      </c>
      <c r="I1261">
        <v>11</v>
      </c>
      <c r="J1261">
        <v>6.6150000000000002</v>
      </c>
      <c r="K1261">
        <v>5442</v>
      </c>
      <c r="L1261">
        <v>26</v>
      </c>
      <c r="M1261">
        <v>0.48</v>
      </c>
      <c r="N1261">
        <v>5416</v>
      </c>
      <c r="O1261">
        <v>11</v>
      </c>
      <c r="P1261">
        <v>0.2</v>
      </c>
      <c r="Q1261">
        <v>2509</v>
      </c>
      <c r="R1261">
        <v>2258</v>
      </c>
      <c r="S1261">
        <v>226</v>
      </c>
      <c r="T1261">
        <v>9.01</v>
      </c>
      <c r="U1261">
        <v>90</v>
      </c>
      <c r="V1261">
        <v>89.81</v>
      </c>
      <c r="W1261">
        <v>2258</v>
      </c>
      <c r="X1261">
        <v>13</v>
      </c>
      <c r="Y1261">
        <v>0.57999999999999996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19.95</v>
      </c>
      <c r="AG1261">
        <v>19.940000000000001</v>
      </c>
      <c r="AH1261">
        <v>301.52999999999997</v>
      </c>
      <c r="AI1261">
        <v>99.96</v>
      </c>
      <c r="AJ1261" s="31">
        <f t="shared" ca="1" si="20"/>
        <v>2</v>
      </c>
      <c r="AK1261" s="32">
        <v>0.57573073516386186</v>
      </c>
      <c r="AL1261" s="33">
        <v>255.66709999999995</v>
      </c>
      <c r="AM1261" s="26">
        <v>0</v>
      </c>
      <c r="AN1261" s="26">
        <v>1</v>
      </c>
      <c r="AO1261" s="26">
        <v>2</v>
      </c>
      <c r="AP1261" s="26">
        <v>0</v>
      </c>
      <c r="AQ1261" s="26">
        <v>3</v>
      </c>
      <c r="AR1261">
        <v>0</v>
      </c>
      <c r="AS1261">
        <v>1</v>
      </c>
      <c r="AT1261">
        <v>0</v>
      </c>
      <c r="AU1261">
        <v>3</v>
      </c>
    </row>
    <row r="1262" spans="1:47" x14ac:dyDescent="0.25">
      <c r="A1262" s="59">
        <v>41914</v>
      </c>
      <c r="B1262" t="s">
        <v>321</v>
      </c>
      <c r="C1262" t="s">
        <v>34</v>
      </c>
      <c r="D1262" t="s">
        <v>11099</v>
      </c>
      <c r="E1262" t="s">
        <v>341</v>
      </c>
      <c r="F1262" t="s">
        <v>11017</v>
      </c>
      <c r="G1262">
        <v>2</v>
      </c>
      <c r="H1262">
        <v>24</v>
      </c>
      <c r="I1262">
        <v>11</v>
      </c>
      <c r="J1262">
        <v>6.6150000000000002</v>
      </c>
      <c r="K1262">
        <v>6313</v>
      </c>
      <c r="L1262">
        <v>80</v>
      </c>
      <c r="M1262">
        <v>1.27</v>
      </c>
      <c r="N1262">
        <v>6233</v>
      </c>
      <c r="O1262">
        <v>13</v>
      </c>
      <c r="P1262">
        <v>0.21</v>
      </c>
      <c r="Q1262">
        <v>2844</v>
      </c>
      <c r="R1262">
        <v>2415</v>
      </c>
      <c r="S1262">
        <v>418</v>
      </c>
      <c r="T1262">
        <v>14.7</v>
      </c>
      <c r="U1262">
        <v>84.92</v>
      </c>
      <c r="V1262">
        <v>84.74</v>
      </c>
      <c r="W1262">
        <v>2415</v>
      </c>
      <c r="X1262">
        <v>9</v>
      </c>
      <c r="Y1262">
        <v>0.37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21.06</v>
      </c>
      <c r="AG1262">
        <v>21.06</v>
      </c>
      <c r="AH1262">
        <v>318.32</v>
      </c>
      <c r="AI1262">
        <v>100</v>
      </c>
      <c r="AJ1262" s="31">
        <f t="shared" ca="1" si="20"/>
        <v>2</v>
      </c>
      <c r="AK1262" s="32">
        <v>0.37267080745341613</v>
      </c>
      <c r="AL1262" s="33">
        <v>433.99440000000016</v>
      </c>
      <c r="AM1262" s="26">
        <v>0</v>
      </c>
      <c r="AN1262" s="26">
        <v>1</v>
      </c>
      <c r="AO1262" s="26">
        <v>2</v>
      </c>
      <c r="AP1262" s="26">
        <v>0</v>
      </c>
      <c r="AQ1262" s="26">
        <v>2</v>
      </c>
      <c r="AR1262">
        <v>0</v>
      </c>
      <c r="AS1262">
        <v>1</v>
      </c>
      <c r="AT1262">
        <v>0</v>
      </c>
      <c r="AU1262">
        <v>2</v>
      </c>
    </row>
    <row r="1263" spans="1:47" x14ac:dyDescent="0.25">
      <c r="A1263" s="59">
        <v>41914</v>
      </c>
      <c r="B1263" t="s">
        <v>321</v>
      </c>
      <c r="C1263" t="s">
        <v>34</v>
      </c>
      <c r="D1263" t="s">
        <v>11099</v>
      </c>
      <c r="E1263" t="s">
        <v>341</v>
      </c>
      <c r="F1263" t="s">
        <v>11019</v>
      </c>
      <c r="G1263">
        <v>2</v>
      </c>
      <c r="H1263">
        <v>24</v>
      </c>
      <c r="I1263">
        <v>11</v>
      </c>
      <c r="J1263">
        <v>6.6150000000000002</v>
      </c>
      <c r="K1263">
        <v>6754</v>
      </c>
      <c r="L1263">
        <v>315</v>
      </c>
      <c r="M1263">
        <v>4.66</v>
      </c>
      <c r="N1263">
        <v>6439</v>
      </c>
      <c r="O1263">
        <v>9</v>
      </c>
      <c r="P1263">
        <v>0.14000000000000001</v>
      </c>
      <c r="Q1263">
        <v>3137</v>
      </c>
      <c r="R1263">
        <v>2515</v>
      </c>
      <c r="S1263">
        <v>608</v>
      </c>
      <c r="T1263">
        <v>19.38</v>
      </c>
      <c r="U1263">
        <v>80.17</v>
      </c>
      <c r="V1263">
        <v>80.06</v>
      </c>
      <c r="W1263">
        <v>2515</v>
      </c>
      <c r="X1263">
        <v>19</v>
      </c>
      <c r="Y1263">
        <v>0.76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21.67</v>
      </c>
      <c r="AG1263">
        <v>21.67</v>
      </c>
      <c r="AH1263">
        <v>327.56</v>
      </c>
      <c r="AI1263">
        <v>100</v>
      </c>
      <c r="AJ1263" s="31">
        <f t="shared" ca="1" si="20"/>
        <v>2</v>
      </c>
      <c r="AK1263" s="32">
        <v>0.75546719681908547</v>
      </c>
      <c r="AL1263" s="33">
        <v>625.51779999999997</v>
      </c>
      <c r="AM1263" s="26">
        <v>0</v>
      </c>
      <c r="AN1263" s="26">
        <v>1</v>
      </c>
      <c r="AO1263" s="26">
        <v>2</v>
      </c>
      <c r="AP1263" s="26">
        <v>0</v>
      </c>
      <c r="AQ1263" s="26">
        <v>2</v>
      </c>
      <c r="AR1263">
        <v>0</v>
      </c>
      <c r="AS1263">
        <v>1</v>
      </c>
      <c r="AT1263">
        <v>0</v>
      </c>
      <c r="AU1263">
        <v>2</v>
      </c>
    </row>
    <row r="1264" spans="1:47" x14ac:dyDescent="0.25">
      <c r="A1264" s="61">
        <v>41914.791666666664</v>
      </c>
      <c r="B1264" t="s">
        <v>330</v>
      </c>
      <c r="C1264" t="s">
        <v>6</v>
      </c>
      <c r="D1264" t="s">
        <v>334</v>
      </c>
      <c r="E1264" t="s">
        <v>333</v>
      </c>
      <c r="F1264" t="s">
        <v>1363</v>
      </c>
      <c r="G1264">
        <v>3</v>
      </c>
      <c r="H1264">
        <v>40</v>
      </c>
      <c r="I1264">
        <v>17</v>
      </c>
      <c r="J1264">
        <v>10.66</v>
      </c>
      <c r="K1264">
        <v>10963</v>
      </c>
      <c r="L1264">
        <v>23</v>
      </c>
      <c r="M1264">
        <v>0.21</v>
      </c>
      <c r="N1264">
        <v>10695</v>
      </c>
      <c r="O1264">
        <v>0</v>
      </c>
      <c r="P1264">
        <v>0</v>
      </c>
      <c r="Q1264">
        <v>4271</v>
      </c>
      <c r="R1264">
        <v>4171</v>
      </c>
      <c r="S1264">
        <v>92</v>
      </c>
      <c r="T1264">
        <v>2.15</v>
      </c>
      <c r="U1264">
        <v>2.29</v>
      </c>
      <c r="V1264">
        <v>97.66</v>
      </c>
      <c r="W1264">
        <v>97.66</v>
      </c>
      <c r="X1264">
        <v>1</v>
      </c>
      <c r="Y1264">
        <v>0.02</v>
      </c>
      <c r="Z1264">
        <v>2136</v>
      </c>
      <c r="AA1264">
        <v>2032</v>
      </c>
      <c r="AB1264">
        <v>95.13</v>
      </c>
      <c r="AC1264">
        <v>968</v>
      </c>
      <c r="AD1264">
        <v>949</v>
      </c>
      <c r="AE1264">
        <v>98.04</v>
      </c>
      <c r="AF1264">
        <v>33.4056</v>
      </c>
      <c r="AG1264">
        <v>33.4056</v>
      </c>
      <c r="AH1264">
        <v>313.37</v>
      </c>
      <c r="AI1264">
        <v>100</v>
      </c>
      <c r="AJ1264" s="31">
        <f t="shared" ca="1" si="20"/>
        <v>2</v>
      </c>
      <c r="AK1264" s="32">
        <v>3.2383419689119175E-2</v>
      </c>
      <c r="AL1264" s="33">
        <v>99.941400000000144</v>
      </c>
      <c r="AM1264" s="26">
        <v>0</v>
      </c>
      <c r="AN1264" s="26">
        <v>0</v>
      </c>
      <c r="AO1264" s="26">
        <v>1</v>
      </c>
      <c r="AP1264" s="26">
        <v>0</v>
      </c>
      <c r="AQ1264" s="26">
        <v>2</v>
      </c>
      <c r="AR1264">
        <v>0</v>
      </c>
      <c r="AS1264">
        <v>1</v>
      </c>
      <c r="AT1264">
        <v>0</v>
      </c>
      <c r="AU1264">
        <v>6</v>
      </c>
    </row>
    <row r="1265" spans="1:47" x14ac:dyDescent="0.25">
      <c r="A1265" s="61">
        <v>41914.833333333336</v>
      </c>
      <c r="B1265" t="s">
        <v>330</v>
      </c>
      <c r="C1265" t="s">
        <v>8</v>
      </c>
      <c r="D1265" t="s">
        <v>10837</v>
      </c>
      <c r="E1265" t="s">
        <v>332</v>
      </c>
      <c r="F1265" t="s">
        <v>3284</v>
      </c>
      <c r="G1265">
        <v>6</v>
      </c>
      <c r="H1265">
        <v>80</v>
      </c>
      <c r="I1265">
        <v>36</v>
      </c>
      <c r="J1265">
        <v>27.34</v>
      </c>
      <c r="K1265">
        <v>2477</v>
      </c>
      <c r="L1265">
        <v>0</v>
      </c>
      <c r="M1265">
        <v>0</v>
      </c>
      <c r="N1265">
        <v>2471</v>
      </c>
      <c r="O1265">
        <v>0</v>
      </c>
      <c r="P1265">
        <v>0</v>
      </c>
      <c r="Q1265">
        <v>932</v>
      </c>
      <c r="R1265">
        <v>888</v>
      </c>
      <c r="S1265">
        <v>43</v>
      </c>
      <c r="T1265">
        <v>4.62</v>
      </c>
      <c r="U1265">
        <v>10.220000000000001</v>
      </c>
      <c r="V1265">
        <v>95.28</v>
      </c>
      <c r="W1265">
        <v>95.28</v>
      </c>
      <c r="X1265">
        <v>5</v>
      </c>
      <c r="Y1265">
        <v>0.56000000000000005</v>
      </c>
      <c r="Z1265">
        <v>641</v>
      </c>
      <c r="AA1265">
        <v>609</v>
      </c>
      <c r="AB1265">
        <v>95.01</v>
      </c>
      <c r="AC1265">
        <v>408</v>
      </c>
      <c r="AD1265">
        <v>407</v>
      </c>
      <c r="AE1265">
        <v>99.75</v>
      </c>
      <c r="AF1265">
        <v>11.6358</v>
      </c>
      <c r="AG1265">
        <v>11.5328</v>
      </c>
      <c r="AH1265">
        <v>42.56</v>
      </c>
      <c r="AI1265">
        <v>99.114789999999999</v>
      </c>
      <c r="AJ1265" s="31">
        <f t="shared" ca="1" si="20"/>
        <v>2</v>
      </c>
      <c r="AK1265" s="32">
        <v>0.7288629737609329</v>
      </c>
      <c r="AL1265" s="33">
        <v>43.990399999999994</v>
      </c>
      <c r="AM1265" s="26">
        <v>0</v>
      </c>
      <c r="AN1265" s="26">
        <v>0</v>
      </c>
      <c r="AO1265" s="26">
        <v>1</v>
      </c>
      <c r="AP1265" s="26">
        <v>0</v>
      </c>
      <c r="AQ1265" s="26">
        <v>0</v>
      </c>
      <c r="AR1265">
        <v>0</v>
      </c>
      <c r="AS1265">
        <v>1</v>
      </c>
      <c r="AT1265">
        <v>0</v>
      </c>
      <c r="AU1265">
        <v>1</v>
      </c>
    </row>
    <row r="1266" spans="1:47" x14ac:dyDescent="0.25">
      <c r="A1266" s="61">
        <v>41914.791666666664</v>
      </c>
      <c r="B1266" t="s">
        <v>330</v>
      </c>
      <c r="C1266" t="s">
        <v>9</v>
      </c>
      <c r="D1266" t="s">
        <v>11161</v>
      </c>
      <c r="E1266" t="s">
        <v>331</v>
      </c>
      <c r="F1266" t="s">
        <v>2444</v>
      </c>
      <c r="G1266">
        <v>4</v>
      </c>
      <c r="H1266">
        <v>64</v>
      </c>
      <c r="I1266">
        <v>22</v>
      </c>
      <c r="J1266">
        <v>14.9</v>
      </c>
      <c r="K1266">
        <v>1012</v>
      </c>
      <c r="L1266">
        <v>0</v>
      </c>
      <c r="M1266">
        <v>0</v>
      </c>
      <c r="N1266">
        <v>996</v>
      </c>
      <c r="O1266">
        <v>0</v>
      </c>
      <c r="P1266">
        <v>0</v>
      </c>
      <c r="Q1266">
        <v>315</v>
      </c>
      <c r="R1266">
        <v>315</v>
      </c>
      <c r="S1266">
        <v>0</v>
      </c>
      <c r="T1266">
        <v>0</v>
      </c>
      <c r="U1266">
        <v>31.75</v>
      </c>
      <c r="V1266">
        <v>100</v>
      </c>
      <c r="W1266">
        <v>100</v>
      </c>
      <c r="X1266">
        <v>8</v>
      </c>
      <c r="Y1266">
        <v>2.54</v>
      </c>
      <c r="Z1266">
        <v>119</v>
      </c>
      <c r="AA1266">
        <v>119</v>
      </c>
      <c r="AB1266">
        <v>100</v>
      </c>
      <c r="AC1266">
        <v>142</v>
      </c>
      <c r="AD1266">
        <v>142</v>
      </c>
      <c r="AE1266">
        <v>100</v>
      </c>
      <c r="AF1266">
        <v>7.0831</v>
      </c>
      <c r="AG1266">
        <v>4.9842000000000004</v>
      </c>
      <c r="AH1266">
        <v>47.54</v>
      </c>
      <c r="AI1266">
        <v>70.367490000000004</v>
      </c>
      <c r="AJ1266" s="31">
        <f t="shared" ca="1" si="20"/>
        <v>2</v>
      </c>
      <c r="AK1266" s="32">
        <v>2.3668639053254439</v>
      </c>
      <c r="AL1266" s="33">
        <v>0</v>
      </c>
      <c r="AM1266" s="26">
        <v>0</v>
      </c>
      <c r="AN1266" s="26">
        <v>0</v>
      </c>
      <c r="AO1266" s="26">
        <v>1</v>
      </c>
      <c r="AP1266" s="26">
        <v>0</v>
      </c>
      <c r="AQ1266" s="26">
        <v>0</v>
      </c>
      <c r="AR1266">
        <v>1</v>
      </c>
      <c r="AS1266">
        <v>0</v>
      </c>
      <c r="AT1266">
        <v>1</v>
      </c>
      <c r="AU1266">
        <v>0</v>
      </c>
    </row>
    <row r="1267" spans="1:47" x14ac:dyDescent="0.25">
      <c r="A1267" s="61">
        <v>41914.75</v>
      </c>
      <c r="B1267" t="s">
        <v>330</v>
      </c>
      <c r="C1267" t="s">
        <v>9</v>
      </c>
      <c r="D1267" t="s">
        <v>1045</v>
      </c>
      <c r="E1267" t="s">
        <v>333</v>
      </c>
      <c r="F1267" t="s">
        <v>1046</v>
      </c>
      <c r="G1267">
        <v>4</v>
      </c>
      <c r="H1267">
        <v>48</v>
      </c>
      <c r="I1267">
        <v>24</v>
      </c>
      <c r="J1267">
        <v>16.63</v>
      </c>
      <c r="K1267">
        <v>4403</v>
      </c>
      <c r="L1267">
        <v>0</v>
      </c>
      <c r="M1267">
        <v>0</v>
      </c>
      <c r="N1267">
        <v>4123</v>
      </c>
      <c r="O1267">
        <v>0</v>
      </c>
      <c r="P1267">
        <v>0</v>
      </c>
      <c r="Q1267">
        <v>1375</v>
      </c>
      <c r="R1267">
        <v>1341</v>
      </c>
      <c r="S1267">
        <v>0</v>
      </c>
      <c r="T1267">
        <v>0</v>
      </c>
      <c r="U1267">
        <v>7.09</v>
      </c>
      <c r="V1267">
        <v>97.53</v>
      </c>
      <c r="W1267">
        <v>97.53</v>
      </c>
      <c r="X1267">
        <v>3</v>
      </c>
      <c r="Y1267">
        <v>0.22</v>
      </c>
      <c r="Z1267">
        <v>95</v>
      </c>
      <c r="AA1267">
        <v>93</v>
      </c>
      <c r="AB1267">
        <v>97.89</v>
      </c>
      <c r="AC1267">
        <v>104</v>
      </c>
      <c r="AD1267">
        <v>95</v>
      </c>
      <c r="AE1267">
        <v>91.35</v>
      </c>
      <c r="AF1267">
        <v>20.988600000000002</v>
      </c>
      <c r="AG1267">
        <v>20.959700000000002</v>
      </c>
      <c r="AH1267">
        <v>126.21</v>
      </c>
      <c r="AI1267">
        <v>99.862300000000005</v>
      </c>
      <c r="AJ1267" s="31">
        <f t="shared" ca="1" si="20"/>
        <v>2</v>
      </c>
      <c r="AK1267" s="32">
        <v>0.22338049143708116</v>
      </c>
      <c r="AL1267" s="33">
        <v>33.962499999999984</v>
      </c>
      <c r="AM1267" s="26">
        <v>0</v>
      </c>
      <c r="AN1267" s="26">
        <v>0</v>
      </c>
      <c r="AO1267" s="26">
        <v>1</v>
      </c>
      <c r="AP1267" s="26">
        <v>0</v>
      </c>
      <c r="AQ1267" s="26">
        <v>0</v>
      </c>
      <c r="AR1267">
        <v>0</v>
      </c>
      <c r="AS1267">
        <v>1</v>
      </c>
      <c r="AT1267">
        <v>0</v>
      </c>
      <c r="AU1267">
        <v>1</v>
      </c>
    </row>
    <row r="1268" spans="1:47" x14ac:dyDescent="0.25">
      <c r="A1268" s="61">
        <v>41914.75</v>
      </c>
      <c r="B1268" t="s">
        <v>330</v>
      </c>
      <c r="C1268" t="s">
        <v>9</v>
      </c>
      <c r="D1268" t="s">
        <v>627</v>
      </c>
      <c r="E1268" t="s">
        <v>333</v>
      </c>
      <c r="F1268" t="s">
        <v>628</v>
      </c>
      <c r="G1268">
        <v>4</v>
      </c>
      <c r="H1268">
        <v>56</v>
      </c>
      <c r="I1268">
        <v>23</v>
      </c>
      <c r="J1268">
        <v>15.76</v>
      </c>
      <c r="K1268">
        <v>5303</v>
      </c>
      <c r="L1268">
        <v>0</v>
      </c>
      <c r="M1268">
        <v>0</v>
      </c>
      <c r="N1268">
        <v>5115</v>
      </c>
      <c r="O1268">
        <v>0</v>
      </c>
      <c r="P1268">
        <v>0</v>
      </c>
      <c r="Q1268">
        <v>2443</v>
      </c>
      <c r="R1268">
        <v>2394</v>
      </c>
      <c r="S1268">
        <v>30</v>
      </c>
      <c r="T1268">
        <v>1.23</v>
      </c>
      <c r="U1268">
        <v>4.01</v>
      </c>
      <c r="V1268">
        <v>97.99</v>
      </c>
      <c r="W1268">
        <v>97.99</v>
      </c>
      <c r="X1268">
        <v>10</v>
      </c>
      <c r="Y1268">
        <v>0.42</v>
      </c>
      <c r="Z1268">
        <v>54</v>
      </c>
      <c r="AA1268">
        <v>54</v>
      </c>
      <c r="AB1268">
        <v>100</v>
      </c>
      <c r="AC1268">
        <v>40</v>
      </c>
      <c r="AD1268">
        <v>38</v>
      </c>
      <c r="AE1268">
        <v>95</v>
      </c>
      <c r="AF1268">
        <v>30.819700000000001</v>
      </c>
      <c r="AG1268">
        <v>26.1858</v>
      </c>
      <c r="AH1268">
        <v>195.56</v>
      </c>
      <c r="AI1268">
        <v>84.964489999999998</v>
      </c>
      <c r="AJ1268" s="31">
        <f t="shared" ca="1" si="20"/>
        <v>2</v>
      </c>
      <c r="AK1268" s="32">
        <v>0.42052144659377627</v>
      </c>
      <c r="AL1268" s="33">
        <v>49.104300000000123</v>
      </c>
      <c r="AM1268" s="26">
        <v>0</v>
      </c>
      <c r="AN1268" s="26">
        <v>0</v>
      </c>
      <c r="AO1268" s="26">
        <v>1</v>
      </c>
      <c r="AP1268" s="26">
        <v>0</v>
      </c>
      <c r="AQ1268" s="26">
        <v>1</v>
      </c>
      <c r="AR1268">
        <v>0</v>
      </c>
      <c r="AS1268">
        <v>1</v>
      </c>
      <c r="AT1268">
        <v>0</v>
      </c>
      <c r="AU1268">
        <v>4</v>
      </c>
    </row>
    <row r="1269" spans="1:47" x14ac:dyDescent="0.25">
      <c r="A1269" s="61">
        <v>41914.75</v>
      </c>
      <c r="B1269" t="s">
        <v>330</v>
      </c>
      <c r="C1269" t="s">
        <v>9</v>
      </c>
      <c r="D1269" t="s">
        <v>10566</v>
      </c>
      <c r="E1269" t="s">
        <v>333</v>
      </c>
      <c r="F1269" t="s">
        <v>3063</v>
      </c>
      <c r="G1269">
        <v>4</v>
      </c>
      <c r="H1269">
        <v>56</v>
      </c>
      <c r="I1269">
        <v>23</v>
      </c>
      <c r="J1269">
        <v>15.76</v>
      </c>
      <c r="K1269">
        <v>7413</v>
      </c>
      <c r="L1269">
        <v>0</v>
      </c>
      <c r="M1269">
        <v>0</v>
      </c>
      <c r="N1269">
        <v>7318</v>
      </c>
      <c r="O1269">
        <v>1</v>
      </c>
      <c r="P1269">
        <v>0.01</v>
      </c>
      <c r="Q1269">
        <v>3530</v>
      </c>
      <c r="R1269">
        <v>3296</v>
      </c>
      <c r="S1269">
        <v>230</v>
      </c>
      <c r="T1269">
        <v>6.51</v>
      </c>
      <c r="U1269">
        <v>2.65</v>
      </c>
      <c r="V1269">
        <v>93.36</v>
      </c>
      <c r="W1269">
        <v>93.37</v>
      </c>
      <c r="X1269">
        <v>1</v>
      </c>
      <c r="Y1269">
        <v>0.03</v>
      </c>
      <c r="Z1269">
        <v>414</v>
      </c>
      <c r="AA1269">
        <v>401</v>
      </c>
      <c r="AB1269">
        <v>96.86</v>
      </c>
      <c r="AC1269">
        <v>293</v>
      </c>
      <c r="AD1269">
        <v>287</v>
      </c>
      <c r="AE1269">
        <v>97.95</v>
      </c>
      <c r="AF1269">
        <v>42.390799999999999</v>
      </c>
      <c r="AG1269">
        <v>41.8947</v>
      </c>
      <c r="AH1269">
        <v>268.98</v>
      </c>
      <c r="AI1269">
        <v>98.829700000000003</v>
      </c>
      <c r="AJ1269" s="31">
        <f t="shared" ca="1" si="20"/>
        <v>2</v>
      </c>
      <c r="AK1269" s="32">
        <v>3.1426775612822123E-2</v>
      </c>
      <c r="AL1269" s="33">
        <v>234.392</v>
      </c>
      <c r="AM1269" s="26">
        <v>0</v>
      </c>
      <c r="AN1269" s="26">
        <v>1</v>
      </c>
      <c r="AO1269" s="26">
        <v>2</v>
      </c>
      <c r="AP1269" s="26">
        <v>0</v>
      </c>
      <c r="AQ1269" s="26">
        <v>6</v>
      </c>
      <c r="AR1269">
        <v>0</v>
      </c>
      <c r="AS1269">
        <v>1</v>
      </c>
      <c r="AT1269">
        <v>0</v>
      </c>
      <c r="AU1269">
        <v>6</v>
      </c>
    </row>
    <row r="1270" spans="1:47" x14ac:dyDescent="0.25">
      <c r="A1270" s="61">
        <v>41914.75</v>
      </c>
      <c r="B1270" t="s">
        <v>330</v>
      </c>
      <c r="C1270" t="s">
        <v>9</v>
      </c>
      <c r="D1270" t="s">
        <v>10818</v>
      </c>
      <c r="E1270" t="s">
        <v>333</v>
      </c>
      <c r="F1270" t="s">
        <v>3077</v>
      </c>
      <c r="G1270">
        <v>4</v>
      </c>
      <c r="H1270">
        <v>48</v>
      </c>
      <c r="I1270">
        <v>24</v>
      </c>
      <c r="J1270">
        <v>16.63</v>
      </c>
      <c r="K1270">
        <v>3910</v>
      </c>
      <c r="L1270">
        <v>0</v>
      </c>
      <c r="M1270">
        <v>0</v>
      </c>
      <c r="N1270">
        <v>3540</v>
      </c>
      <c r="O1270">
        <v>0</v>
      </c>
      <c r="P1270">
        <v>0</v>
      </c>
      <c r="Q1270">
        <v>1489</v>
      </c>
      <c r="R1270">
        <v>1459</v>
      </c>
      <c r="S1270">
        <v>0</v>
      </c>
      <c r="T1270">
        <v>0</v>
      </c>
      <c r="U1270">
        <v>6.58</v>
      </c>
      <c r="V1270">
        <v>97.99</v>
      </c>
      <c r="W1270">
        <v>97.99</v>
      </c>
      <c r="X1270">
        <v>3</v>
      </c>
      <c r="Y1270">
        <v>0.21</v>
      </c>
      <c r="Z1270">
        <v>21</v>
      </c>
      <c r="AA1270">
        <v>21</v>
      </c>
      <c r="AB1270">
        <v>100</v>
      </c>
      <c r="AC1270">
        <v>29</v>
      </c>
      <c r="AD1270">
        <v>27</v>
      </c>
      <c r="AE1270">
        <v>93.1</v>
      </c>
      <c r="AF1270">
        <v>17.596699999999998</v>
      </c>
      <c r="AG1270">
        <v>16.5303</v>
      </c>
      <c r="AH1270">
        <v>105.81</v>
      </c>
      <c r="AI1270">
        <v>93.939769999999996</v>
      </c>
      <c r="AJ1270" s="31">
        <f t="shared" ca="1" si="20"/>
        <v>2</v>
      </c>
      <c r="AK1270" s="32">
        <v>0.20477815699658702</v>
      </c>
      <c r="AL1270" s="33">
        <v>29.928900000000077</v>
      </c>
      <c r="AM1270" s="26">
        <v>0</v>
      </c>
      <c r="AN1270" s="26">
        <v>0</v>
      </c>
      <c r="AO1270" s="26">
        <v>1</v>
      </c>
      <c r="AP1270" s="26">
        <v>0</v>
      </c>
      <c r="AQ1270" s="26">
        <v>0</v>
      </c>
      <c r="AR1270">
        <v>0</v>
      </c>
      <c r="AS1270">
        <v>1</v>
      </c>
      <c r="AT1270">
        <v>0</v>
      </c>
      <c r="AU1270">
        <v>1</v>
      </c>
    </row>
    <row r="1271" spans="1:47" x14ac:dyDescent="0.25">
      <c r="A1271" s="61">
        <v>41914.708333333336</v>
      </c>
      <c r="B1271" t="s">
        <v>330</v>
      </c>
      <c r="C1271" t="s">
        <v>10</v>
      </c>
      <c r="D1271" t="s">
        <v>11163</v>
      </c>
      <c r="E1271" t="s">
        <v>337</v>
      </c>
      <c r="F1271" t="s">
        <v>3542</v>
      </c>
      <c r="G1271">
        <v>2</v>
      </c>
      <c r="H1271">
        <v>32</v>
      </c>
      <c r="I1271">
        <v>11</v>
      </c>
      <c r="J1271">
        <v>5.8419999999999996</v>
      </c>
      <c r="K1271">
        <v>902</v>
      </c>
      <c r="L1271">
        <v>0</v>
      </c>
      <c r="M1271">
        <v>0</v>
      </c>
      <c r="N1271">
        <v>725</v>
      </c>
      <c r="O1271">
        <v>0</v>
      </c>
      <c r="P1271">
        <v>0</v>
      </c>
      <c r="Q1271">
        <v>258</v>
      </c>
      <c r="R1271">
        <v>252</v>
      </c>
      <c r="S1271">
        <v>0</v>
      </c>
      <c r="T1271">
        <v>0</v>
      </c>
      <c r="U1271">
        <v>37.86</v>
      </c>
      <c r="V1271">
        <v>97.67</v>
      </c>
      <c r="W1271">
        <v>97.67</v>
      </c>
      <c r="X1271">
        <v>4</v>
      </c>
      <c r="Y1271">
        <v>1.59</v>
      </c>
      <c r="Z1271">
        <v>37</v>
      </c>
      <c r="AA1271">
        <v>18</v>
      </c>
      <c r="AB1271">
        <v>48.65</v>
      </c>
      <c r="AC1271">
        <v>38</v>
      </c>
      <c r="AD1271">
        <v>24</v>
      </c>
      <c r="AE1271">
        <v>63.16</v>
      </c>
      <c r="AF1271">
        <v>5.0374999999999996</v>
      </c>
      <c r="AG1271">
        <v>3.5386000000000002</v>
      </c>
      <c r="AH1271">
        <v>86.23</v>
      </c>
      <c r="AI1271">
        <v>70.245159999999998</v>
      </c>
      <c r="AJ1271" s="31">
        <f t="shared" ca="1" si="20"/>
        <v>2</v>
      </c>
      <c r="AK1271" s="32">
        <v>1.5503875968992249</v>
      </c>
      <c r="AL1271" s="33">
        <v>6.0113999999999956</v>
      </c>
      <c r="AM1271" s="26">
        <v>0</v>
      </c>
      <c r="AN1271" s="26">
        <v>0</v>
      </c>
      <c r="AO1271" s="26">
        <v>1</v>
      </c>
      <c r="AP1271" s="26">
        <v>0</v>
      </c>
      <c r="AQ1271" s="26">
        <v>0</v>
      </c>
      <c r="AR1271">
        <v>0</v>
      </c>
      <c r="AS1271">
        <v>1</v>
      </c>
      <c r="AT1271">
        <v>0</v>
      </c>
      <c r="AU1271">
        <v>1</v>
      </c>
    </row>
    <row r="1272" spans="1:47" x14ac:dyDescent="0.25">
      <c r="A1272" s="61">
        <v>41914.791666666664</v>
      </c>
      <c r="B1272" t="s">
        <v>330</v>
      </c>
      <c r="C1272" t="s">
        <v>10</v>
      </c>
      <c r="D1272" t="s">
        <v>11107</v>
      </c>
      <c r="E1272" t="s">
        <v>337</v>
      </c>
      <c r="F1272" t="s">
        <v>3623</v>
      </c>
      <c r="G1272">
        <v>2</v>
      </c>
      <c r="H1272">
        <v>32</v>
      </c>
      <c r="I1272">
        <v>10</v>
      </c>
      <c r="J1272">
        <v>5.0839999999999996</v>
      </c>
      <c r="K1272">
        <v>3318</v>
      </c>
      <c r="L1272">
        <v>0</v>
      </c>
      <c r="M1272">
        <v>0</v>
      </c>
      <c r="N1272">
        <v>3265</v>
      </c>
      <c r="O1272">
        <v>0</v>
      </c>
      <c r="P1272">
        <v>0</v>
      </c>
      <c r="Q1272">
        <v>1133</v>
      </c>
      <c r="R1272">
        <v>1055</v>
      </c>
      <c r="S1272">
        <v>78</v>
      </c>
      <c r="T1272">
        <v>6.88</v>
      </c>
      <c r="U1272">
        <v>8.2200000000000006</v>
      </c>
      <c r="V1272">
        <v>93.12</v>
      </c>
      <c r="W1272">
        <v>93.12</v>
      </c>
      <c r="X1272">
        <v>0</v>
      </c>
      <c r="Y1272">
        <v>0</v>
      </c>
      <c r="Z1272">
        <v>697</v>
      </c>
      <c r="AA1272">
        <v>685</v>
      </c>
      <c r="AB1272">
        <v>98.28</v>
      </c>
      <c r="AC1272">
        <v>632</v>
      </c>
      <c r="AD1272">
        <v>623</v>
      </c>
      <c r="AE1272">
        <v>98.58</v>
      </c>
      <c r="AF1272">
        <v>14.6525</v>
      </c>
      <c r="AG1272">
        <v>14.6525</v>
      </c>
      <c r="AH1272">
        <v>288.20999999999998</v>
      </c>
      <c r="AI1272">
        <v>100</v>
      </c>
      <c r="AJ1272" s="31">
        <f t="shared" ca="1" si="20"/>
        <v>2</v>
      </c>
      <c r="AK1272" s="32">
        <v>0</v>
      </c>
      <c r="AL1272" s="33">
        <v>77.950399999999945</v>
      </c>
      <c r="AM1272" s="26">
        <v>0</v>
      </c>
      <c r="AN1272" s="26">
        <v>1</v>
      </c>
      <c r="AO1272" s="26">
        <v>2</v>
      </c>
      <c r="AP1272" s="26">
        <v>0</v>
      </c>
      <c r="AQ1272" s="26">
        <v>2</v>
      </c>
      <c r="AR1272">
        <v>0</v>
      </c>
      <c r="AS1272">
        <v>1</v>
      </c>
      <c r="AT1272">
        <v>0</v>
      </c>
      <c r="AU1272">
        <v>2</v>
      </c>
    </row>
    <row r="1273" spans="1:47" x14ac:dyDescent="0.25">
      <c r="A1273" s="61">
        <v>41914.791666666664</v>
      </c>
      <c r="B1273" t="s">
        <v>330</v>
      </c>
      <c r="C1273" t="s">
        <v>10</v>
      </c>
      <c r="D1273" t="s">
        <v>405</v>
      </c>
      <c r="E1273" t="s">
        <v>337</v>
      </c>
      <c r="F1273" t="s">
        <v>406</v>
      </c>
      <c r="G1273">
        <v>3</v>
      </c>
      <c r="H1273">
        <v>24</v>
      </c>
      <c r="I1273">
        <v>19</v>
      </c>
      <c r="J1273">
        <v>12.33</v>
      </c>
      <c r="K1273">
        <v>5780</v>
      </c>
      <c r="L1273">
        <v>4</v>
      </c>
      <c r="M1273">
        <v>7.0000000000000007E-2</v>
      </c>
      <c r="N1273">
        <v>5593</v>
      </c>
      <c r="O1273">
        <v>0</v>
      </c>
      <c r="P1273">
        <v>0</v>
      </c>
      <c r="Q1273">
        <v>2347</v>
      </c>
      <c r="R1273">
        <v>2269</v>
      </c>
      <c r="S1273">
        <v>65</v>
      </c>
      <c r="T1273">
        <v>2.77</v>
      </c>
      <c r="U1273">
        <v>4.12</v>
      </c>
      <c r="V1273">
        <v>96.68</v>
      </c>
      <c r="W1273">
        <v>96.68</v>
      </c>
      <c r="X1273">
        <v>9</v>
      </c>
      <c r="Y1273">
        <v>0.4</v>
      </c>
      <c r="Z1273">
        <v>847</v>
      </c>
      <c r="AA1273">
        <v>829</v>
      </c>
      <c r="AB1273">
        <v>97.87</v>
      </c>
      <c r="AC1273">
        <v>754</v>
      </c>
      <c r="AD1273">
        <v>748</v>
      </c>
      <c r="AE1273">
        <v>99.2</v>
      </c>
      <c r="AF1273">
        <v>28.24</v>
      </c>
      <c r="AG1273">
        <v>25.512499999999999</v>
      </c>
      <c r="AH1273">
        <v>229.03</v>
      </c>
      <c r="AI1273">
        <v>90.341719999999995</v>
      </c>
      <c r="AJ1273" s="31">
        <f t="shared" ca="1" si="20"/>
        <v>2</v>
      </c>
      <c r="AK1273" s="32">
        <v>0.41133455210237657</v>
      </c>
      <c r="AL1273" s="33">
        <v>77.92039999999983</v>
      </c>
      <c r="AM1273" s="26">
        <v>0</v>
      </c>
      <c r="AN1273" s="26">
        <v>0</v>
      </c>
      <c r="AO1273" s="26">
        <v>1</v>
      </c>
      <c r="AP1273" s="26">
        <v>0</v>
      </c>
      <c r="AQ1273" s="26">
        <v>2</v>
      </c>
      <c r="AR1273">
        <v>0</v>
      </c>
      <c r="AS1273">
        <v>1</v>
      </c>
      <c r="AT1273">
        <v>0</v>
      </c>
      <c r="AU1273">
        <v>5</v>
      </c>
    </row>
    <row r="1274" spans="1:47" x14ac:dyDescent="0.25">
      <c r="A1274" s="61">
        <v>41914.75</v>
      </c>
      <c r="B1274" t="s">
        <v>330</v>
      </c>
      <c r="C1274" t="s">
        <v>10</v>
      </c>
      <c r="D1274" t="s">
        <v>10840</v>
      </c>
      <c r="E1274" t="s">
        <v>337</v>
      </c>
      <c r="F1274" t="s">
        <v>1440</v>
      </c>
      <c r="G1274">
        <v>2</v>
      </c>
      <c r="H1274">
        <v>32</v>
      </c>
      <c r="I1274">
        <v>10</v>
      </c>
      <c r="J1274">
        <v>5.0839999999999996</v>
      </c>
      <c r="K1274">
        <v>3021</v>
      </c>
      <c r="L1274">
        <v>0</v>
      </c>
      <c r="M1274">
        <v>0</v>
      </c>
      <c r="N1274">
        <v>2688</v>
      </c>
      <c r="O1274">
        <v>0</v>
      </c>
      <c r="P1274">
        <v>0</v>
      </c>
      <c r="Q1274">
        <v>731</v>
      </c>
      <c r="R1274">
        <v>709</v>
      </c>
      <c r="S1274">
        <v>10</v>
      </c>
      <c r="T1274">
        <v>1.37</v>
      </c>
      <c r="U1274">
        <v>13.27</v>
      </c>
      <c r="V1274">
        <v>96.99</v>
      </c>
      <c r="W1274">
        <v>96.99</v>
      </c>
      <c r="X1274">
        <v>1</v>
      </c>
      <c r="Y1274">
        <v>0.14000000000000001</v>
      </c>
      <c r="Z1274">
        <v>6</v>
      </c>
      <c r="AA1274">
        <v>6</v>
      </c>
      <c r="AB1274">
        <v>100</v>
      </c>
      <c r="AC1274">
        <v>6</v>
      </c>
      <c r="AD1274">
        <v>6</v>
      </c>
      <c r="AE1274">
        <v>100</v>
      </c>
      <c r="AF1274">
        <v>11.7858</v>
      </c>
      <c r="AG1274">
        <v>11.7858</v>
      </c>
      <c r="AH1274">
        <v>231.82</v>
      </c>
      <c r="AI1274">
        <v>100</v>
      </c>
      <c r="AJ1274" s="31">
        <f t="shared" ca="1" si="20"/>
        <v>2</v>
      </c>
      <c r="AK1274" s="32">
        <v>0.14104372355430184</v>
      </c>
      <c r="AL1274" s="33">
        <v>22.003100000000035</v>
      </c>
      <c r="AM1274" s="26">
        <v>0</v>
      </c>
      <c r="AN1274" s="26">
        <v>0</v>
      </c>
      <c r="AO1274" s="26">
        <v>1</v>
      </c>
      <c r="AP1274" s="26">
        <v>0</v>
      </c>
      <c r="AQ1274" s="26">
        <v>1</v>
      </c>
      <c r="AR1274">
        <v>0</v>
      </c>
      <c r="AS1274">
        <v>1</v>
      </c>
      <c r="AT1274">
        <v>0</v>
      </c>
      <c r="AU1274">
        <v>5</v>
      </c>
    </row>
    <row r="1275" spans="1:47" x14ac:dyDescent="0.25">
      <c r="A1275" s="61">
        <v>41914.791666666664</v>
      </c>
      <c r="B1275" t="s">
        <v>330</v>
      </c>
      <c r="C1275" t="s">
        <v>10</v>
      </c>
      <c r="D1275" t="s">
        <v>10567</v>
      </c>
      <c r="E1275" t="s">
        <v>337</v>
      </c>
      <c r="F1275" t="s">
        <v>3897</v>
      </c>
      <c r="G1275">
        <v>3</v>
      </c>
      <c r="H1275">
        <v>48</v>
      </c>
      <c r="I1275">
        <v>16</v>
      </c>
      <c r="J1275">
        <v>9.8279999999999994</v>
      </c>
      <c r="K1275">
        <v>1345</v>
      </c>
      <c r="L1275">
        <v>0</v>
      </c>
      <c r="M1275">
        <v>0</v>
      </c>
      <c r="N1275">
        <v>1150</v>
      </c>
      <c r="O1275">
        <v>0</v>
      </c>
      <c r="P1275">
        <v>0</v>
      </c>
      <c r="Q1275">
        <v>468</v>
      </c>
      <c r="R1275">
        <v>455</v>
      </c>
      <c r="S1275">
        <v>0</v>
      </c>
      <c r="T1275">
        <v>0</v>
      </c>
      <c r="U1275">
        <v>20.77</v>
      </c>
      <c r="V1275">
        <v>97.22</v>
      </c>
      <c r="W1275">
        <v>97.22</v>
      </c>
      <c r="X1275">
        <v>0</v>
      </c>
      <c r="Y1275">
        <v>0</v>
      </c>
      <c r="Z1275">
        <v>21</v>
      </c>
      <c r="AA1275">
        <v>21</v>
      </c>
      <c r="AB1275">
        <v>100</v>
      </c>
      <c r="AC1275">
        <v>25</v>
      </c>
      <c r="AD1275">
        <v>23</v>
      </c>
      <c r="AE1275">
        <v>92</v>
      </c>
      <c r="AF1275">
        <v>4.5122</v>
      </c>
      <c r="AG1275">
        <v>4.2042000000000002</v>
      </c>
      <c r="AH1275">
        <v>45.91</v>
      </c>
      <c r="AI1275">
        <v>93.174059999999997</v>
      </c>
      <c r="AJ1275" s="31">
        <f t="shared" ca="1" si="20"/>
        <v>2</v>
      </c>
      <c r="AK1275" s="32">
        <v>0</v>
      </c>
      <c r="AL1275" s="33">
        <v>13.010400000000004</v>
      </c>
      <c r="AM1275" s="26">
        <v>0</v>
      </c>
      <c r="AN1275" s="26">
        <v>0</v>
      </c>
      <c r="AO1275" s="26">
        <v>1</v>
      </c>
      <c r="AP1275" s="26">
        <v>0</v>
      </c>
      <c r="AQ1275" s="26">
        <v>0</v>
      </c>
      <c r="AR1275">
        <v>0</v>
      </c>
      <c r="AS1275">
        <v>1</v>
      </c>
      <c r="AT1275">
        <v>0</v>
      </c>
      <c r="AU1275">
        <v>4</v>
      </c>
    </row>
    <row r="1276" spans="1:47" x14ac:dyDescent="0.25">
      <c r="A1276" s="61">
        <v>41914.791666666664</v>
      </c>
      <c r="B1276" t="s">
        <v>330</v>
      </c>
      <c r="C1276" t="s">
        <v>6</v>
      </c>
      <c r="D1276" t="s">
        <v>793</v>
      </c>
      <c r="E1276" t="s">
        <v>331</v>
      </c>
      <c r="F1276" t="s">
        <v>794</v>
      </c>
      <c r="G1276">
        <v>2</v>
      </c>
      <c r="H1276">
        <v>32</v>
      </c>
      <c r="I1276">
        <v>10</v>
      </c>
      <c r="J1276">
        <v>5.0839999999999996</v>
      </c>
      <c r="K1276">
        <v>2640</v>
      </c>
      <c r="L1276">
        <v>0</v>
      </c>
      <c r="M1276">
        <v>0</v>
      </c>
      <c r="N1276">
        <v>2326</v>
      </c>
      <c r="O1276">
        <v>0</v>
      </c>
      <c r="P1276">
        <v>0</v>
      </c>
      <c r="Q1276">
        <v>633</v>
      </c>
      <c r="R1276">
        <v>615</v>
      </c>
      <c r="S1276">
        <v>0</v>
      </c>
      <c r="T1276">
        <v>0</v>
      </c>
      <c r="U1276">
        <v>15.35</v>
      </c>
      <c r="V1276">
        <v>97.16</v>
      </c>
      <c r="W1276">
        <v>97.16</v>
      </c>
      <c r="X1276">
        <v>1</v>
      </c>
      <c r="Y1276">
        <v>0.16</v>
      </c>
      <c r="Z1276">
        <v>231</v>
      </c>
      <c r="AA1276">
        <v>181</v>
      </c>
      <c r="AB1276">
        <v>78.349999999999994</v>
      </c>
      <c r="AC1276">
        <v>184</v>
      </c>
      <c r="AD1276">
        <v>166</v>
      </c>
      <c r="AE1276">
        <v>90.22</v>
      </c>
      <c r="AF1276">
        <v>7.6418999999999997</v>
      </c>
      <c r="AG1276">
        <v>7.6303000000000001</v>
      </c>
      <c r="AH1276">
        <v>150.31</v>
      </c>
      <c r="AI1276">
        <v>99.848209999999995</v>
      </c>
      <c r="AJ1276" s="31">
        <f t="shared" ca="1" si="20"/>
        <v>2</v>
      </c>
      <c r="AK1276" s="32">
        <v>0.16666666666666669</v>
      </c>
      <c r="AL1276" s="33">
        <v>17.977200000000021</v>
      </c>
      <c r="AM1276" s="26">
        <v>0</v>
      </c>
      <c r="AN1276" s="26">
        <v>0</v>
      </c>
      <c r="AO1276" s="26">
        <v>1</v>
      </c>
      <c r="AP1276" s="26">
        <v>0</v>
      </c>
      <c r="AQ1276" s="26">
        <v>0</v>
      </c>
      <c r="AR1276">
        <v>0</v>
      </c>
      <c r="AS1276">
        <v>1</v>
      </c>
      <c r="AT1276">
        <v>0</v>
      </c>
      <c r="AU1276">
        <v>2</v>
      </c>
    </row>
    <row r="1277" spans="1:47" x14ac:dyDescent="0.25">
      <c r="A1277" s="61">
        <v>41914.791666666664</v>
      </c>
      <c r="B1277" t="s">
        <v>330</v>
      </c>
      <c r="C1277" t="s">
        <v>6</v>
      </c>
      <c r="D1277" t="s">
        <v>11160</v>
      </c>
      <c r="E1277" t="s">
        <v>333</v>
      </c>
      <c r="F1277" t="s">
        <v>1443</v>
      </c>
      <c r="G1277">
        <v>2</v>
      </c>
      <c r="H1277">
        <v>24</v>
      </c>
      <c r="I1277">
        <v>11</v>
      </c>
      <c r="J1277">
        <v>5.8419999999999996</v>
      </c>
      <c r="K1277">
        <v>1277</v>
      </c>
      <c r="L1277">
        <v>0</v>
      </c>
      <c r="M1277">
        <v>0</v>
      </c>
      <c r="N1277">
        <v>1219</v>
      </c>
      <c r="O1277">
        <v>0</v>
      </c>
      <c r="P1277">
        <v>0</v>
      </c>
      <c r="Q1277">
        <v>515</v>
      </c>
      <c r="R1277">
        <v>504</v>
      </c>
      <c r="S1277">
        <v>0</v>
      </c>
      <c r="T1277">
        <v>0</v>
      </c>
      <c r="U1277">
        <v>19</v>
      </c>
      <c r="V1277">
        <v>97.86</v>
      </c>
      <c r="W1277">
        <v>97.86</v>
      </c>
      <c r="X1277">
        <v>2</v>
      </c>
      <c r="Y1277">
        <v>0.4</v>
      </c>
      <c r="Z1277">
        <v>31</v>
      </c>
      <c r="AA1277">
        <v>31</v>
      </c>
      <c r="AB1277">
        <v>100</v>
      </c>
      <c r="AC1277">
        <v>32</v>
      </c>
      <c r="AD1277">
        <v>29</v>
      </c>
      <c r="AE1277">
        <v>90.62</v>
      </c>
      <c r="AF1277">
        <v>5.7378</v>
      </c>
      <c r="AG1277">
        <v>5.4869000000000003</v>
      </c>
      <c r="AH1277">
        <v>98.22</v>
      </c>
      <c r="AI1277">
        <v>95.62724</v>
      </c>
      <c r="AJ1277" s="31">
        <f t="shared" ca="1" si="20"/>
        <v>2</v>
      </c>
      <c r="AK1277" s="32">
        <v>0.39840637450199201</v>
      </c>
      <c r="AL1277" s="33">
        <v>11.021000000000004</v>
      </c>
      <c r="AM1277" s="26">
        <v>0</v>
      </c>
      <c r="AN1277" s="26">
        <v>0</v>
      </c>
      <c r="AO1277" s="26">
        <v>1</v>
      </c>
      <c r="AP1277" s="26">
        <v>0</v>
      </c>
      <c r="AQ1277" s="26">
        <v>0</v>
      </c>
      <c r="AR1277">
        <v>0</v>
      </c>
      <c r="AS1277">
        <v>1</v>
      </c>
      <c r="AT1277">
        <v>0</v>
      </c>
      <c r="AU1277">
        <v>1</v>
      </c>
    </row>
    <row r="1278" spans="1:47" x14ac:dyDescent="0.25">
      <c r="A1278" s="61">
        <v>41914.75</v>
      </c>
      <c r="B1278" t="s">
        <v>330</v>
      </c>
      <c r="C1278" t="s">
        <v>9</v>
      </c>
      <c r="D1278" t="s">
        <v>392</v>
      </c>
      <c r="E1278" t="s">
        <v>331</v>
      </c>
      <c r="F1278" t="s">
        <v>2328</v>
      </c>
      <c r="G1278">
        <v>6</v>
      </c>
      <c r="H1278">
        <v>96</v>
      </c>
      <c r="I1278">
        <v>34</v>
      </c>
      <c r="J1278">
        <v>25.53</v>
      </c>
      <c r="K1278">
        <v>3144</v>
      </c>
      <c r="L1278">
        <v>0</v>
      </c>
      <c r="M1278">
        <v>0</v>
      </c>
      <c r="N1278">
        <v>2955</v>
      </c>
      <c r="O1278">
        <v>0</v>
      </c>
      <c r="P1278">
        <v>0</v>
      </c>
      <c r="Q1278">
        <v>1415</v>
      </c>
      <c r="R1278">
        <v>1363</v>
      </c>
      <c r="S1278">
        <v>0</v>
      </c>
      <c r="T1278">
        <v>0</v>
      </c>
      <c r="U1278">
        <v>6.81</v>
      </c>
      <c r="V1278">
        <v>96.33</v>
      </c>
      <c r="W1278">
        <v>96.33</v>
      </c>
      <c r="X1278">
        <v>12</v>
      </c>
      <c r="Y1278">
        <v>0.88</v>
      </c>
      <c r="Z1278">
        <v>348</v>
      </c>
      <c r="AA1278">
        <v>344</v>
      </c>
      <c r="AB1278">
        <v>98.85</v>
      </c>
      <c r="AC1278">
        <v>450</v>
      </c>
      <c r="AD1278">
        <v>341</v>
      </c>
      <c r="AE1278">
        <v>75.78</v>
      </c>
      <c r="AF1278">
        <v>27.269400000000001</v>
      </c>
      <c r="AG1278">
        <v>23.909199999999998</v>
      </c>
      <c r="AH1278">
        <v>106.81</v>
      </c>
      <c r="AI1278">
        <v>87.677760000000006</v>
      </c>
      <c r="AJ1278" s="31">
        <f t="shared" ca="1" si="20"/>
        <v>2</v>
      </c>
      <c r="AK1278" s="32">
        <v>0.88235294117647056</v>
      </c>
      <c r="AL1278" s="33">
        <v>51.930500000000023</v>
      </c>
      <c r="AM1278" s="26">
        <v>0</v>
      </c>
      <c r="AN1278" s="26">
        <v>0</v>
      </c>
      <c r="AO1278" s="26">
        <v>1</v>
      </c>
      <c r="AP1278" s="26">
        <v>0</v>
      </c>
      <c r="AQ1278" s="26">
        <v>0</v>
      </c>
      <c r="AR1278">
        <v>0</v>
      </c>
      <c r="AS1278">
        <v>1</v>
      </c>
      <c r="AT1278">
        <v>0</v>
      </c>
      <c r="AU1278">
        <v>1</v>
      </c>
    </row>
    <row r="1279" spans="1:47" x14ac:dyDescent="0.25">
      <c r="A1279" s="61">
        <v>41914.75</v>
      </c>
      <c r="B1279" t="s">
        <v>330</v>
      </c>
      <c r="C1279" t="s">
        <v>9</v>
      </c>
      <c r="D1279" t="s">
        <v>10565</v>
      </c>
      <c r="E1279" t="s">
        <v>331</v>
      </c>
      <c r="F1279" t="s">
        <v>2566</v>
      </c>
      <c r="G1279">
        <v>2</v>
      </c>
      <c r="H1279">
        <v>32</v>
      </c>
      <c r="I1279">
        <v>10</v>
      </c>
      <c r="J1279">
        <v>5.0839999999999996</v>
      </c>
      <c r="K1279">
        <v>2287</v>
      </c>
      <c r="L1279">
        <v>0</v>
      </c>
      <c r="M1279">
        <v>0</v>
      </c>
      <c r="N1279">
        <v>1872</v>
      </c>
      <c r="O1279">
        <v>1</v>
      </c>
      <c r="P1279">
        <v>0.05</v>
      </c>
      <c r="Q1279">
        <v>460</v>
      </c>
      <c r="R1279">
        <v>451</v>
      </c>
      <c r="S1279">
        <v>0</v>
      </c>
      <c r="T1279">
        <v>0</v>
      </c>
      <c r="U1279">
        <v>21.31</v>
      </c>
      <c r="V1279">
        <v>97.99</v>
      </c>
      <c r="W1279">
        <v>98.04</v>
      </c>
      <c r="X1279">
        <v>0</v>
      </c>
      <c r="Y1279">
        <v>0</v>
      </c>
      <c r="Z1279">
        <v>43</v>
      </c>
      <c r="AA1279">
        <v>42</v>
      </c>
      <c r="AB1279">
        <v>97.67</v>
      </c>
      <c r="AC1279">
        <v>57</v>
      </c>
      <c r="AD1279">
        <v>50</v>
      </c>
      <c r="AE1279">
        <v>87.72</v>
      </c>
      <c r="AF1279">
        <v>5.0697000000000001</v>
      </c>
      <c r="AG1279">
        <v>4.6044</v>
      </c>
      <c r="AH1279">
        <v>99.72</v>
      </c>
      <c r="AI1279">
        <v>90.821950000000001</v>
      </c>
      <c r="AJ1279" s="31">
        <f t="shared" ca="1" si="20"/>
        <v>2</v>
      </c>
      <c r="AK1279" s="32">
        <v>0</v>
      </c>
      <c r="AL1279" s="33">
        <v>9.2460000000000235</v>
      </c>
      <c r="AM1279" s="26">
        <v>0</v>
      </c>
      <c r="AN1279" s="26">
        <v>0</v>
      </c>
      <c r="AO1279" s="26">
        <v>1</v>
      </c>
      <c r="AP1279" s="26">
        <v>0</v>
      </c>
      <c r="AQ1279" s="26">
        <v>0</v>
      </c>
      <c r="AR1279">
        <v>0</v>
      </c>
      <c r="AS1279">
        <v>1</v>
      </c>
      <c r="AT1279">
        <v>0</v>
      </c>
      <c r="AU1279">
        <v>3</v>
      </c>
    </row>
    <row r="1280" spans="1:47" x14ac:dyDescent="0.25">
      <c r="A1280" s="61">
        <v>41914.75</v>
      </c>
      <c r="B1280" t="s">
        <v>330</v>
      </c>
      <c r="C1280" t="s">
        <v>9</v>
      </c>
      <c r="D1280" t="s">
        <v>365</v>
      </c>
      <c r="E1280" t="s">
        <v>331</v>
      </c>
      <c r="F1280" t="s">
        <v>366</v>
      </c>
      <c r="G1280">
        <v>2</v>
      </c>
      <c r="H1280">
        <v>32</v>
      </c>
      <c r="I1280">
        <v>10</v>
      </c>
      <c r="J1280">
        <v>5.0839999999999996</v>
      </c>
      <c r="K1280">
        <v>1287</v>
      </c>
      <c r="L1280">
        <v>0</v>
      </c>
      <c r="M1280">
        <v>0</v>
      </c>
      <c r="N1280">
        <v>1252</v>
      </c>
      <c r="O1280">
        <v>0</v>
      </c>
      <c r="P1280">
        <v>0</v>
      </c>
      <c r="Q1280">
        <v>260</v>
      </c>
      <c r="R1280">
        <v>231</v>
      </c>
      <c r="S1280">
        <v>0</v>
      </c>
      <c r="T1280">
        <v>0</v>
      </c>
      <c r="U1280">
        <v>34.17</v>
      </c>
      <c r="V1280">
        <v>88.85</v>
      </c>
      <c r="W1280">
        <v>88.85</v>
      </c>
      <c r="X1280">
        <v>4</v>
      </c>
      <c r="Y1280">
        <v>1.73</v>
      </c>
      <c r="Z1280">
        <v>157</v>
      </c>
      <c r="AA1280">
        <v>156</v>
      </c>
      <c r="AB1280">
        <v>99.36</v>
      </c>
      <c r="AC1280">
        <v>313</v>
      </c>
      <c r="AD1280">
        <v>170</v>
      </c>
      <c r="AE1280">
        <v>54.31</v>
      </c>
      <c r="AF1280">
        <v>3.7944</v>
      </c>
      <c r="AG1280">
        <v>0.45779999999999998</v>
      </c>
      <c r="AH1280">
        <v>74.63</v>
      </c>
      <c r="AI1280">
        <v>12.065149999999999</v>
      </c>
      <c r="AJ1280" s="31">
        <f t="shared" ca="1" si="20"/>
        <v>2</v>
      </c>
      <c r="AK1280" s="32">
        <v>1.6326530612244898</v>
      </c>
      <c r="AL1280" s="33">
        <v>28.990000000000013</v>
      </c>
      <c r="AM1280" s="26">
        <v>0</v>
      </c>
      <c r="AN1280" s="26">
        <v>1</v>
      </c>
      <c r="AO1280" s="26">
        <v>2</v>
      </c>
      <c r="AP1280" s="26">
        <v>0</v>
      </c>
      <c r="AQ1280" s="26">
        <v>7</v>
      </c>
      <c r="AR1280">
        <v>0</v>
      </c>
      <c r="AS1280">
        <v>1</v>
      </c>
      <c r="AT1280">
        <v>4</v>
      </c>
      <c r="AU1280">
        <v>7</v>
      </c>
    </row>
    <row r="1281" spans="1:47" x14ac:dyDescent="0.25">
      <c r="A1281" s="61">
        <v>41914.833333333336</v>
      </c>
      <c r="B1281" t="s">
        <v>330</v>
      </c>
      <c r="C1281" t="s">
        <v>10</v>
      </c>
      <c r="D1281" t="s">
        <v>11165</v>
      </c>
      <c r="E1281" t="s">
        <v>337</v>
      </c>
      <c r="F1281" t="s">
        <v>1293</v>
      </c>
      <c r="G1281">
        <v>4</v>
      </c>
      <c r="H1281">
        <v>48</v>
      </c>
      <c r="I1281">
        <v>24</v>
      </c>
      <c r="J1281">
        <v>16.63</v>
      </c>
      <c r="K1281">
        <v>925</v>
      </c>
      <c r="L1281">
        <v>1</v>
      </c>
      <c r="M1281">
        <v>0.11</v>
      </c>
      <c r="N1281">
        <v>876</v>
      </c>
      <c r="O1281">
        <v>0</v>
      </c>
      <c r="P1281">
        <v>0</v>
      </c>
      <c r="Q1281">
        <v>146</v>
      </c>
      <c r="R1281">
        <v>146</v>
      </c>
      <c r="S1281">
        <v>0</v>
      </c>
      <c r="T1281">
        <v>0</v>
      </c>
      <c r="U1281">
        <v>68.489999999999995</v>
      </c>
      <c r="V1281">
        <v>100</v>
      </c>
      <c r="W1281">
        <v>100</v>
      </c>
      <c r="X1281">
        <v>13</v>
      </c>
      <c r="Y1281">
        <v>8.9</v>
      </c>
      <c r="Z1281">
        <v>83</v>
      </c>
      <c r="AA1281">
        <v>78</v>
      </c>
      <c r="AB1281">
        <v>93.98</v>
      </c>
      <c r="AC1281">
        <v>83</v>
      </c>
      <c r="AD1281">
        <v>82</v>
      </c>
      <c r="AE1281">
        <v>98.8</v>
      </c>
      <c r="AF1281">
        <v>3.6008</v>
      </c>
      <c r="AG1281">
        <v>0</v>
      </c>
      <c r="AH1281">
        <v>21.65</v>
      </c>
      <c r="AI1281">
        <v>0</v>
      </c>
      <c r="AJ1281" s="31">
        <f t="shared" ca="1" si="20"/>
        <v>2</v>
      </c>
      <c r="AK1281" s="32">
        <v>8.6666666666666679</v>
      </c>
      <c r="AL1281" s="33">
        <v>0</v>
      </c>
      <c r="AM1281" s="26">
        <v>1</v>
      </c>
      <c r="AN1281" s="26">
        <v>0</v>
      </c>
      <c r="AO1281" s="26">
        <v>2</v>
      </c>
      <c r="AP1281" s="26">
        <v>1</v>
      </c>
      <c r="AQ1281" s="26">
        <v>0</v>
      </c>
      <c r="AR1281">
        <v>1</v>
      </c>
      <c r="AS1281">
        <v>0</v>
      </c>
      <c r="AT1281">
        <v>1</v>
      </c>
      <c r="AU1281">
        <v>0</v>
      </c>
    </row>
    <row r="1282" spans="1:47" x14ac:dyDescent="0.25">
      <c r="A1282" s="61">
        <v>41914.75</v>
      </c>
      <c r="B1282" t="s">
        <v>330</v>
      </c>
      <c r="C1282" t="s">
        <v>10</v>
      </c>
      <c r="D1282" t="s">
        <v>11166</v>
      </c>
      <c r="E1282" t="s">
        <v>337</v>
      </c>
      <c r="F1282" t="s">
        <v>3929</v>
      </c>
      <c r="G1282">
        <v>2</v>
      </c>
      <c r="H1282">
        <v>32</v>
      </c>
      <c r="I1282">
        <v>10</v>
      </c>
      <c r="J1282">
        <v>5.0839999999999996</v>
      </c>
      <c r="K1282">
        <v>1087</v>
      </c>
      <c r="L1282">
        <v>0</v>
      </c>
      <c r="M1282">
        <v>0</v>
      </c>
      <c r="N1282">
        <v>972</v>
      </c>
      <c r="O1282">
        <v>0</v>
      </c>
      <c r="P1282">
        <v>0</v>
      </c>
      <c r="Q1282">
        <v>368</v>
      </c>
      <c r="R1282">
        <v>356</v>
      </c>
      <c r="S1282">
        <v>0</v>
      </c>
      <c r="T1282">
        <v>0</v>
      </c>
      <c r="U1282">
        <v>26.29</v>
      </c>
      <c r="V1282">
        <v>96.74</v>
      </c>
      <c r="W1282">
        <v>96.74</v>
      </c>
      <c r="X1282">
        <v>0</v>
      </c>
      <c r="Y1282">
        <v>0</v>
      </c>
      <c r="Z1282">
        <v>33</v>
      </c>
      <c r="AA1282">
        <v>33</v>
      </c>
      <c r="AB1282">
        <v>100</v>
      </c>
      <c r="AC1282">
        <v>41</v>
      </c>
      <c r="AD1282">
        <v>41</v>
      </c>
      <c r="AE1282">
        <v>100</v>
      </c>
      <c r="AF1282">
        <v>5.4330999999999996</v>
      </c>
      <c r="AG1282">
        <v>4.6421999999999999</v>
      </c>
      <c r="AH1282">
        <v>106.87</v>
      </c>
      <c r="AI1282">
        <v>85.442930000000004</v>
      </c>
      <c r="AJ1282" s="31">
        <f t="shared" ref="AJ1282:AJ1301" ca="1" si="21">DAY(TODAY()-DAY(A1282))</f>
        <v>2</v>
      </c>
      <c r="AK1282" s="32">
        <v>0</v>
      </c>
      <c r="AL1282" s="33">
        <v>11.996800000000018</v>
      </c>
      <c r="AM1282" s="26">
        <v>0</v>
      </c>
      <c r="AN1282" s="26">
        <v>0</v>
      </c>
      <c r="AO1282" s="26">
        <v>1</v>
      </c>
      <c r="AP1282" s="26">
        <v>0</v>
      </c>
      <c r="AQ1282" s="26">
        <v>0</v>
      </c>
      <c r="AR1282">
        <v>0</v>
      </c>
      <c r="AS1282">
        <v>1</v>
      </c>
      <c r="AT1282">
        <v>0</v>
      </c>
      <c r="AU1282">
        <v>1</v>
      </c>
    </row>
    <row r="1283" spans="1:47" x14ac:dyDescent="0.25">
      <c r="A1283" s="61">
        <v>41914.75</v>
      </c>
      <c r="B1283" t="s">
        <v>330</v>
      </c>
      <c r="C1283" t="s">
        <v>8</v>
      </c>
      <c r="D1283" t="s">
        <v>11158</v>
      </c>
      <c r="E1283" t="s">
        <v>332</v>
      </c>
      <c r="F1283" t="s">
        <v>979</v>
      </c>
      <c r="G1283">
        <v>2</v>
      </c>
      <c r="H1283">
        <v>32</v>
      </c>
      <c r="I1283">
        <v>10</v>
      </c>
      <c r="J1283">
        <v>5.0839999999999996</v>
      </c>
      <c r="K1283">
        <v>1272</v>
      </c>
      <c r="L1283">
        <v>0</v>
      </c>
      <c r="M1283">
        <v>0</v>
      </c>
      <c r="N1283">
        <v>1208</v>
      </c>
      <c r="O1283">
        <v>0</v>
      </c>
      <c r="P1283">
        <v>0</v>
      </c>
      <c r="Q1283">
        <v>448</v>
      </c>
      <c r="R1283">
        <v>439</v>
      </c>
      <c r="S1283">
        <v>0</v>
      </c>
      <c r="T1283">
        <v>0</v>
      </c>
      <c r="U1283">
        <v>21.87</v>
      </c>
      <c r="V1283">
        <v>97.99</v>
      </c>
      <c r="W1283">
        <v>97.99</v>
      </c>
      <c r="X1283">
        <v>1</v>
      </c>
      <c r="Y1283">
        <v>0.23</v>
      </c>
      <c r="Z1283">
        <v>73</v>
      </c>
      <c r="AA1283">
        <v>72</v>
      </c>
      <c r="AB1283">
        <v>98.63</v>
      </c>
      <c r="AC1283">
        <v>60</v>
      </c>
      <c r="AD1283">
        <v>60</v>
      </c>
      <c r="AE1283">
        <v>100</v>
      </c>
      <c r="AF1283">
        <v>5.1992000000000003</v>
      </c>
      <c r="AG1283">
        <v>4.4633000000000003</v>
      </c>
      <c r="AH1283">
        <v>102.27</v>
      </c>
      <c r="AI1283">
        <v>85.8459</v>
      </c>
      <c r="AJ1283" s="31">
        <f t="shared" ca="1" si="21"/>
        <v>2</v>
      </c>
      <c r="AK1283" s="32">
        <v>0.23419203747072601</v>
      </c>
      <c r="AL1283" s="33">
        <v>9.0048000000000226</v>
      </c>
      <c r="AM1283" s="26">
        <v>0</v>
      </c>
      <c r="AN1283" s="26">
        <v>0</v>
      </c>
      <c r="AO1283" s="26">
        <v>1</v>
      </c>
      <c r="AP1283" s="26">
        <v>0</v>
      </c>
      <c r="AQ1283" s="26">
        <v>0</v>
      </c>
      <c r="AR1283">
        <v>0</v>
      </c>
      <c r="AS1283">
        <v>1</v>
      </c>
      <c r="AT1283">
        <v>0</v>
      </c>
      <c r="AU1283">
        <v>1</v>
      </c>
    </row>
    <row r="1284" spans="1:47" x14ac:dyDescent="0.25">
      <c r="A1284" s="61">
        <v>41914.791666666664</v>
      </c>
      <c r="B1284" t="s">
        <v>330</v>
      </c>
      <c r="C1284" t="s">
        <v>6</v>
      </c>
      <c r="D1284" t="s">
        <v>11159</v>
      </c>
      <c r="E1284" t="s">
        <v>333</v>
      </c>
      <c r="F1284" t="s">
        <v>2747</v>
      </c>
      <c r="G1284">
        <v>2</v>
      </c>
      <c r="H1284">
        <v>24</v>
      </c>
      <c r="I1284">
        <v>12</v>
      </c>
      <c r="J1284">
        <v>6.6150000000000002</v>
      </c>
      <c r="K1284">
        <v>744</v>
      </c>
      <c r="L1284">
        <v>0</v>
      </c>
      <c r="M1284">
        <v>0</v>
      </c>
      <c r="N1284">
        <v>735</v>
      </c>
      <c r="O1284">
        <v>0</v>
      </c>
      <c r="P1284">
        <v>0</v>
      </c>
      <c r="Q1284">
        <v>231</v>
      </c>
      <c r="R1284">
        <v>231</v>
      </c>
      <c r="S1284">
        <v>0</v>
      </c>
      <c r="T1284">
        <v>0</v>
      </c>
      <c r="U1284">
        <v>43.29</v>
      </c>
      <c r="V1284">
        <v>100</v>
      </c>
      <c r="W1284">
        <v>100</v>
      </c>
      <c r="X1284">
        <v>6</v>
      </c>
      <c r="Y1284">
        <v>2.6</v>
      </c>
      <c r="Z1284">
        <v>46</v>
      </c>
      <c r="AA1284">
        <v>43</v>
      </c>
      <c r="AB1284">
        <v>93.48</v>
      </c>
      <c r="AC1284">
        <v>41</v>
      </c>
      <c r="AD1284">
        <v>40</v>
      </c>
      <c r="AE1284">
        <v>97.56</v>
      </c>
      <c r="AF1284">
        <v>3.2991999999999999</v>
      </c>
      <c r="AG1284">
        <v>0.33279999999999998</v>
      </c>
      <c r="AH1284">
        <v>49.87</v>
      </c>
      <c r="AI1284">
        <v>10.087289999999999</v>
      </c>
      <c r="AJ1284" s="31">
        <f t="shared" ca="1" si="21"/>
        <v>2</v>
      </c>
      <c r="AK1284" s="32">
        <v>2.6315789473684208</v>
      </c>
      <c r="AL1284" s="33">
        <v>0</v>
      </c>
      <c r="AM1284" s="26">
        <v>0</v>
      </c>
      <c r="AN1284" s="26">
        <v>0</v>
      </c>
      <c r="AO1284" s="26">
        <v>1</v>
      </c>
      <c r="AP1284" s="26">
        <v>0</v>
      </c>
      <c r="AQ1284" s="26">
        <v>0</v>
      </c>
      <c r="AR1284">
        <v>1</v>
      </c>
      <c r="AS1284">
        <v>0</v>
      </c>
      <c r="AT1284">
        <v>1</v>
      </c>
      <c r="AU1284">
        <v>0</v>
      </c>
    </row>
    <row r="1285" spans="1:47" x14ac:dyDescent="0.25">
      <c r="A1285" s="61">
        <v>41914.75</v>
      </c>
      <c r="B1285" t="s">
        <v>330</v>
      </c>
      <c r="C1285" t="s">
        <v>9</v>
      </c>
      <c r="D1285" t="s">
        <v>11038</v>
      </c>
      <c r="E1285" t="s">
        <v>331</v>
      </c>
      <c r="F1285" t="s">
        <v>2492</v>
      </c>
      <c r="G1285">
        <v>3</v>
      </c>
      <c r="H1285">
        <v>48</v>
      </c>
      <c r="I1285">
        <v>16</v>
      </c>
      <c r="J1285">
        <v>9.8279999999999994</v>
      </c>
      <c r="K1285">
        <v>3178</v>
      </c>
      <c r="L1285">
        <v>0</v>
      </c>
      <c r="M1285">
        <v>0</v>
      </c>
      <c r="N1285">
        <v>2928</v>
      </c>
      <c r="O1285">
        <v>0</v>
      </c>
      <c r="P1285">
        <v>0</v>
      </c>
      <c r="Q1285">
        <v>645</v>
      </c>
      <c r="R1285">
        <v>632</v>
      </c>
      <c r="S1285">
        <v>0</v>
      </c>
      <c r="T1285">
        <v>0</v>
      </c>
      <c r="U1285">
        <v>15.19</v>
      </c>
      <c r="V1285">
        <v>97.98</v>
      </c>
      <c r="W1285">
        <v>97.98</v>
      </c>
      <c r="X1285">
        <v>1</v>
      </c>
      <c r="Y1285">
        <v>0.16</v>
      </c>
      <c r="Z1285">
        <v>258</v>
      </c>
      <c r="AA1285">
        <v>256</v>
      </c>
      <c r="AB1285">
        <v>99.22</v>
      </c>
      <c r="AC1285">
        <v>229</v>
      </c>
      <c r="AD1285">
        <v>212</v>
      </c>
      <c r="AE1285">
        <v>92.58</v>
      </c>
      <c r="AF1285">
        <v>9.4700000000000006</v>
      </c>
      <c r="AG1285">
        <v>9.1502999999999997</v>
      </c>
      <c r="AH1285">
        <v>96.36</v>
      </c>
      <c r="AI1285">
        <v>96.624080000000006</v>
      </c>
      <c r="AJ1285" s="31">
        <f t="shared" ca="1" si="21"/>
        <v>2</v>
      </c>
      <c r="AK1285" s="32">
        <v>0.17006802721088435</v>
      </c>
      <c r="AL1285" s="33">
        <v>13.028999999999973</v>
      </c>
      <c r="AM1285" s="26">
        <v>0</v>
      </c>
      <c r="AN1285" s="26">
        <v>0</v>
      </c>
      <c r="AO1285" s="26">
        <v>1</v>
      </c>
      <c r="AP1285" s="26">
        <v>0</v>
      </c>
      <c r="AQ1285" s="26">
        <v>0</v>
      </c>
      <c r="AR1285">
        <v>0</v>
      </c>
      <c r="AS1285">
        <v>1</v>
      </c>
      <c r="AT1285">
        <v>0</v>
      </c>
      <c r="AU1285">
        <v>1</v>
      </c>
    </row>
    <row r="1286" spans="1:47" x14ac:dyDescent="0.25">
      <c r="A1286" s="61">
        <v>41914.791666666664</v>
      </c>
      <c r="B1286" t="s">
        <v>330</v>
      </c>
      <c r="C1286" t="s">
        <v>9</v>
      </c>
      <c r="D1286" t="s">
        <v>11162</v>
      </c>
      <c r="E1286" t="s">
        <v>331</v>
      </c>
      <c r="F1286" t="s">
        <v>2651</v>
      </c>
      <c r="G1286">
        <v>2</v>
      </c>
      <c r="H1286">
        <v>24</v>
      </c>
      <c r="I1286">
        <v>12</v>
      </c>
      <c r="J1286">
        <v>6.6150000000000002</v>
      </c>
      <c r="K1286">
        <v>1540</v>
      </c>
      <c r="L1286">
        <v>0</v>
      </c>
      <c r="M1286">
        <v>0</v>
      </c>
      <c r="N1286">
        <v>1465</v>
      </c>
      <c r="O1286">
        <v>0</v>
      </c>
      <c r="P1286">
        <v>0</v>
      </c>
      <c r="Q1286">
        <v>533</v>
      </c>
      <c r="R1286">
        <v>521</v>
      </c>
      <c r="S1286">
        <v>0</v>
      </c>
      <c r="T1286">
        <v>0</v>
      </c>
      <c r="U1286">
        <v>18.34</v>
      </c>
      <c r="V1286">
        <v>97.75</v>
      </c>
      <c r="W1286">
        <v>97.75</v>
      </c>
      <c r="X1286">
        <v>6</v>
      </c>
      <c r="Y1286">
        <v>1.1499999999999999</v>
      </c>
      <c r="Z1286">
        <v>94</v>
      </c>
      <c r="AA1286">
        <v>92</v>
      </c>
      <c r="AB1286">
        <v>97.87</v>
      </c>
      <c r="AC1286">
        <v>85</v>
      </c>
      <c r="AD1286">
        <v>83</v>
      </c>
      <c r="AE1286">
        <v>97.65</v>
      </c>
      <c r="AF1286">
        <v>5.8914</v>
      </c>
      <c r="AG1286">
        <v>5.2691999999999997</v>
      </c>
      <c r="AH1286">
        <v>89.06</v>
      </c>
      <c r="AI1286">
        <v>89.438839999999999</v>
      </c>
      <c r="AJ1286" s="31">
        <f t="shared" ca="1" si="21"/>
        <v>2</v>
      </c>
      <c r="AK1286" s="32">
        <v>1.171875</v>
      </c>
      <c r="AL1286" s="33">
        <v>11.9925</v>
      </c>
      <c r="AM1286" s="26">
        <v>0</v>
      </c>
      <c r="AN1286" s="26">
        <v>0</v>
      </c>
      <c r="AO1286" s="26">
        <v>1</v>
      </c>
      <c r="AP1286" s="26">
        <v>0</v>
      </c>
      <c r="AQ1286" s="26">
        <v>0</v>
      </c>
      <c r="AR1286">
        <v>0</v>
      </c>
      <c r="AS1286">
        <v>1</v>
      </c>
      <c r="AT1286">
        <v>0</v>
      </c>
      <c r="AU1286">
        <v>1</v>
      </c>
    </row>
    <row r="1287" spans="1:47" x14ac:dyDescent="0.25">
      <c r="A1287" s="61">
        <v>41914.708333333336</v>
      </c>
      <c r="B1287" t="s">
        <v>330</v>
      </c>
      <c r="C1287" t="s">
        <v>10</v>
      </c>
      <c r="D1287" t="s">
        <v>11164</v>
      </c>
      <c r="E1287" t="s">
        <v>337</v>
      </c>
      <c r="F1287" t="s">
        <v>3790</v>
      </c>
      <c r="G1287">
        <v>4</v>
      </c>
      <c r="H1287">
        <v>48</v>
      </c>
      <c r="I1287">
        <v>24</v>
      </c>
      <c r="J1287">
        <v>16.63</v>
      </c>
      <c r="K1287">
        <v>15875</v>
      </c>
      <c r="L1287">
        <v>0</v>
      </c>
      <c r="M1287">
        <v>0</v>
      </c>
      <c r="N1287">
        <v>15796</v>
      </c>
      <c r="O1287">
        <v>0</v>
      </c>
      <c r="P1287">
        <v>0</v>
      </c>
      <c r="Q1287">
        <v>9663</v>
      </c>
      <c r="R1287">
        <v>4643</v>
      </c>
      <c r="S1287">
        <v>5019</v>
      </c>
      <c r="T1287">
        <v>51.95</v>
      </c>
      <c r="U1287">
        <v>0.5</v>
      </c>
      <c r="V1287">
        <v>48.05</v>
      </c>
      <c r="W1287">
        <v>48.05</v>
      </c>
      <c r="X1287">
        <v>0</v>
      </c>
      <c r="Y1287">
        <v>0</v>
      </c>
      <c r="Z1287">
        <v>772</v>
      </c>
      <c r="AA1287">
        <v>765</v>
      </c>
      <c r="AB1287">
        <v>99.09</v>
      </c>
      <c r="AC1287">
        <v>264</v>
      </c>
      <c r="AD1287">
        <v>254</v>
      </c>
      <c r="AE1287">
        <v>96.21</v>
      </c>
      <c r="AF1287">
        <v>46.438600000000001</v>
      </c>
      <c r="AG1287">
        <v>46.346899999999998</v>
      </c>
      <c r="AH1287">
        <v>279.25</v>
      </c>
      <c r="AI1287">
        <v>99.802539999999993</v>
      </c>
      <c r="AJ1287" s="31">
        <f t="shared" ca="1" si="21"/>
        <v>2</v>
      </c>
      <c r="AK1287" s="32">
        <v>0</v>
      </c>
      <c r="AL1287" s="33">
        <v>5019.9285</v>
      </c>
      <c r="AM1287" s="26">
        <v>0</v>
      </c>
      <c r="AN1287" s="26">
        <v>1</v>
      </c>
      <c r="AO1287" s="26">
        <v>2</v>
      </c>
      <c r="AP1287" s="26">
        <v>0</v>
      </c>
      <c r="AQ1287" s="26">
        <v>1</v>
      </c>
      <c r="AR1287">
        <v>0</v>
      </c>
      <c r="AS1287">
        <v>1</v>
      </c>
      <c r="AT1287">
        <v>0</v>
      </c>
      <c r="AU1287">
        <v>1</v>
      </c>
    </row>
    <row r="1288" spans="1:47" x14ac:dyDescent="0.25">
      <c r="A1288" s="61">
        <v>41914.791666666664</v>
      </c>
      <c r="B1288" t="s">
        <v>330</v>
      </c>
      <c r="C1288" t="s">
        <v>10</v>
      </c>
      <c r="D1288" t="s">
        <v>834</v>
      </c>
      <c r="E1288" t="s">
        <v>337</v>
      </c>
      <c r="F1288" t="s">
        <v>837</v>
      </c>
      <c r="G1288">
        <v>4</v>
      </c>
      <c r="H1288">
        <v>48</v>
      </c>
      <c r="I1288">
        <v>24</v>
      </c>
      <c r="J1288">
        <v>16.63</v>
      </c>
      <c r="K1288">
        <v>3522</v>
      </c>
      <c r="L1288">
        <v>0</v>
      </c>
      <c r="M1288">
        <v>0</v>
      </c>
      <c r="N1288">
        <v>3271</v>
      </c>
      <c r="O1288">
        <v>0</v>
      </c>
      <c r="P1288">
        <v>0</v>
      </c>
      <c r="Q1288">
        <v>999</v>
      </c>
      <c r="R1288">
        <v>997</v>
      </c>
      <c r="S1288">
        <v>0</v>
      </c>
      <c r="T1288">
        <v>0</v>
      </c>
      <c r="U1288">
        <v>9.99</v>
      </c>
      <c r="V1288">
        <v>99.8</v>
      </c>
      <c r="W1288">
        <v>99.8</v>
      </c>
      <c r="X1288">
        <v>27</v>
      </c>
      <c r="Y1288">
        <v>2.71</v>
      </c>
      <c r="Z1288">
        <v>143</v>
      </c>
      <c r="AA1288">
        <v>142</v>
      </c>
      <c r="AB1288">
        <v>99.3</v>
      </c>
      <c r="AC1288">
        <v>101</v>
      </c>
      <c r="AD1288">
        <v>99</v>
      </c>
      <c r="AE1288">
        <v>98.02</v>
      </c>
      <c r="AF1288">
        <v>17.625599999999999</v>
      </c>
      <c r="AG1288">
        <v>13.720800000000001</v>
      </c>
      <c r="AH1288">
        <v>105.99</v>
      </c>
      <c r="AI1288">
        <v>77.845860000000002</v>
      </c>
      <c r="AJ1288" s="31">
        <f t="shared" ca="1" si="21"/>
        <v>2</v>
      </c>
      <c r="AK1288" s="32">
        <v>2.8301886792452833</v>
      </c>
      <c r="AL1288" s="33">
        <v>1.9980000000000286</v>
      </c>
      <c r="AM1288" s="26">
        <v>0</v>
      </c>
      <c r="AN1288" s="26">
        <v>0</v>
      </c>
      <c r="AO1288" s="26">
        <v>1</v>
      </c>
      <c r="AP1288" s="26">
        <v>0</v>
      </c>
      <c r="AQ1288" s="26">
        <v>0</v>
      </c>
      <c r="AR1288">
        <v>1</v>
      </c>
      <c r="AS1288">
        <v>0</v>
      </c>
      <c r="AT1288">
        <v>2</v>
      </c>
      <c r="AU1288">
        <v>0</v>
      </c>
    </row>
    <row r="1289" spans="1:47" x14ac:dyDescent="0.25">
      <c r="A1289" s="61">
        <v>41914.75</v>
      </c>
      <c r="B1289" t="s">
        <v>330</v>
      </c>
      <c r="C1289" t="s">
        <v>10</v>
      </c>
      <c r="D1289" t="s">
        <v>10819</v>
      </c>
      <c r="E1289" t="s">
        <v>337</v>
      </c>
      <c r="F1289" t="s">
        <v>10701</v>
      </c>
      <c r="G1289">
        <v>2</v>
      </c>
      <c r="H1289">
        <v>24</v>
      </c>
      <c r="I1289">
        <v>12</v>
      </c>
      <c r="J1289">
        <v>6.6150000000000002</v>
      </c>
      <c r="K1289">
        <v>2715</v>
      </c>
      <c r="L1289">
        <v>0</v>
      </c>
      <c r="M1289">
        <v>0</v>
      </c>
      <c r="N1289">
        <v>2510</v>
      </c>
      <c r="O1289">
        <v>0</v>
      </c>
      <c r="P1289">
        <v>0</v>
      </c>
      <c r="Q1289">
        <v>1229</v>
      </c>
      <c r="R1289">
        <v>997</v>
      </c>
      <c r="S1289">
        <v>224</v>
      </c>
      <c r="T1289">
        <v>18.170000000000002</v>
      </c>
      <c r="U1289">
        <v>6.6</v>
      </c>
      <c r="V1289">
        <v>81.12</v>
      </c>
      <c r="W1289">
        <v>81.12</v>
      </c>
      <c r="X1289">
        <v>8</v>
      </c>
      <c r="Y1289">
        <v>0.8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15.0794</v>
      </c>
      <c r="AG1289">
        <v>10.541700000000001</v>
      </c>
      <c r="AH1289">
        <v>227.96</v>
      </c>
      <c r="AI1289">
        <v>69.907960000000003</v>
      </c>
      <c r="AJ1289" s="31">
        <f t="shared" ca="1" si="21"/>
        <v>2</v>
      </c>
      <c r="AK1289" s="32">
        <v>0.80240722166499501</v>
      </c>
      <c r="AL1289" s="33">
        <v>232.03519999999992</v>
      </c>
      <c r="AM1289" s="26">
        <v>0</v>
      </c>
      <c r="AN1289" s="26">
        <v>1</v>
      </c>
      <c r="AO1289" s="26">
        <v>2</v>
      </c>
      <c r="AP1289" s="26">
        <v>0</v>
      </c>
      <c r="AQ1289" s="26">
        <v>3</v>
      </c>
      <c r="AR1289">
        <v>0</v>
      </c>
      <c r="AS1289">
        <v>1</v>
      </c>
      <c r="AT1289">
        <v>0</v>
      </c>
      <c r="AU1289">
        <v>3</v>
      </c>
    </row>
    <row r="1290" spans="1:47" x14ac:dyDescent="0.25">
      <c r="A1290" s="61">
        <v>41914.75</v>
      </c>
      <c r="B1290" t="s">
        <v>330</v>
      </c>
      <c r="C1290" t="s">
        <v>8</v>
      </c>
      <c r="D1290" t="s">
        <v>10814</v>
      </c>
      <c r="E1290" t="s">
        <v>332</v>
      </c>
      <c r="F1290" t="s">
        <v>3503</v>
      </c>
      <c r="G1290">
        <v>2</v>
      </c>
      <c r="H1290">
        <v>24</v>
      </c>
      <c r="I1290">
        <v>12</v>
      </c>
      <c r="J1290">
        <v>6.6150000000000002</v>
      </c>
      <c r="K1290">
        <v>2283</v>
      </c>
      <c r="L1290">
        <v>0</v>
      </c>
      <c r="M1290">
        <v>0</v>
      </c>
      <c r="N1290">
        <v>2225</v>
      </c>
      <c r="O1290">
        <v>0</v>
      </c>
      <c r="P1290">
        <v>0</v>
      </c>
      <c r="Q1290">
        <v>967</v>
      </c>
      <c r="R1290">
        <v>833</v>
      </c>
      <c r="S1290">
        <v>129</v>
      </c>
      <c r="T1290">
        <v>13.31</v>
      </c>
      <c r="U1290">
        <v>8.91</v>
      </c>
      <c r="V1290">
        <v>86.14</v>
      </c>
      <c r="W1290">
        <v>86.14</v>
      </c>
      <c r="X1290">
        <v>5</v>
      </c>
      <c r="Y1290">
        <v>0.6</v>
      </c>
      <c r="Z1290">
        <v>74</v>
      </c>
      <c r="AA1290">
        <v>62</v>
      </c>
      <c r="AB1290">
        <v>83.78</v>
      </c>
      <c r="AC1290">
        <v>118</v>
      </c>
      <c r="AD1290">
        <v>111</v>
      </c>
      <c r="AE1290">
        <v>94.07</v>
      </c>
      <c r="AF1290">
        <v>13.883100000000001</v>
      </c>
      <c r="AG1290">
        <v>10.170299999999999</v>
      </c>
      <c r="AH1290">
        <v>209.87</v>
      </c>
      <c r="AI1290">
        <v>73.256690000000006</v>
      </c>
      <c r="AJ1290" s="31">
        <f t="shared" ca="1" si="21"/>
        <v>2</v>
      </c>
      <c r="AK1290" s="32">
        <v>0.56689342403628118</v>
      </c>
      <c r="AL1290" s="33">
        <v>134.02619999999999</v>
      </c>
      <c r="AM1290" s="26">
        <v>0</v>
      </c>
      <c r="AN1290" s="26">
        <v>1</v>
      </c>
      <c r="AO1290" s="26">
        <v>2</v>
      </c>
      <c r="AP1290" s="26">
        <v>0</v>
      </c>
      <c r="AQ1290" s="26">
        <v>5</v>
      </c>
      <c r="AR1290">
        <v>0</v>
      </c>
      <c r="AS1290">
        <v>1</v>
      </c>
      <c r="AT1290">
        <v>0</v>
      </c>
      <c r="AU1290">
        <v>6</v>
      </c>
    </row>
    <row r="1291" spans="1:47" x14ac:dyDescent="0.25">
      <c r="A1291" s="61">
        <v>41914.75</v>
      </c>
      <c r="B1291" t="s">
        <v>330</v>
      </c>
      <c r="C1291" t="s">
        <v>8</v>
      </c>
      <c r="D1291" t="s">
        <v>621</v>
      </c>
      <c r="E1291" t="s">
        <v>332</v>
      </c>
      <c r="F1291" t="s">
        <v>632</v>
      </c>
      <c r="G1291">
        <v>4</v>
      </c>
      <c r="H1291">
        <v>64</v>
      </c>
      <c r="I1291">
        <v>22</v>
      </c>
      <c r="J1291">
        <v>14.9</v>
      </c>
      <c r="K1291">
        <v>1947</v>
      </c>
      <c r="L1291">
        <v>0</v>
      </c>
      <c r="M1291">
        <v>0</v>
      </c>
      <c r="N1291">
        <v>1679</v>
      </c>
      <c r="O1291">
        <v>3</v>
      </c>
      <c r="P1291">
        <v>0.18</v>
      </c>
      <c r="Q1291">
        <v>818</v>
      </c>
      <c r="R1291">
        <v>799</v>
      </c>
      <c r="S1291">
        <v>0</v>
      </c>
      <c r="T1291">
        <v>0</v>
      </c>
      <c r="U1291">
        <v>11.94</v>
      </c>
      <c r="V1291">
        <v>97.5</v>
      </c>
      <c r="W1291">
        <v>97.68</v>
      </c>
      <c r="X1291">
        <v>11</v>
      </c>
      <c r="Y1291">
        <v>1.38</v>
      </c>
      <c r="Z1291">
        <v>1226</v>
      </c>
      <c r="AA1291">
        <v>1215</v>
      </c>
      <c r="AB1291">
        <v>99.1</v>
      </c>
      <c r="AC1291">
        <v>2167</v>
      </c>
      <c r="AD1291">
        <v>1852</v>
      </c>
      <c r="AE1291">
        <v>85.46</v>
      </c>
      <c r="AF1291">
        <v>24.605599999999999</v>
      </c>
      <c r="AG1291">
        <v>24.509699999999999</v>
      </c>
      <c r="AH1291">
        <v>165.14</v>
      </c>
      <c r="AI1291">
        <v>99.610249999999994</v>
      </c>
      <c r="AJ1291" s="31">
        <f t="shared" ca="1" si="21"/>
        <v>2</v>
      </c>
      <c r="AK1291" s="32">
        <v>0.76601671309192199</v>
      </c>
      <c r="AL1291" s="33">
        <v>20.45</v>
      </c>
      <c r="AM1291" s="26">
        <v>0</v>
      </c>
      <c r="AN1291" s="26">
        <v>0</v>
      </c>
      <c r="AO1291" s="26">
        <v>1</v>
      </c>
      <c r="AP1291" s="26">
        <v>0</v>
      </c>
      <c r="AQ1291" s="26">
        <v>0</v>
      </c>
      <c r="AR1291">
        <v>0</v>
      </c>
      <c r="AS1291">
        <v>1</v>
      </c>
      <c r="AT1291">
        <v>0</v>
      </c>
      <c r="AU1291">
        <v>6</v>
      </c>
    </row>
    <row r="1292" spans="1:47" x14ac:dyDescent="0.25">
      <c r="A1292" s="61">
        <v>41914.708333333336</v>
      </c>
      <c r="B1292" t="s">
        <v>330</v>
      </c>
      <c r="C1292" t="s">
        <v>9</v>
      </c>
      <c r="D1292" t="s">
        <v>336</v>
      </c>
      <c r="E1292" t="s">
        <v>333</v>
      </c>
      <c r="F1292" t="s">
        <v>339</v>
      </c>
      <c r="G1292">
        <v>2</v>
      </c>
      <c r="H1292">
        <v>24</v>
      </c>
      <c r="I1292">
        <v>12</v>
      </c>
      <c r="J1292">
        <v>6.6150000000000002</v>
      </c>
      <c r="K1292">
        <v>1010</v>
      </c>
      <c r="L1292">
        <v>0</v>
      </c>
      <c r="M1292">
        <v>0</v>
      </c>
      <c r="N1292">
        <v>877</v>
      </c>
      <c r="O1292">
        <v>0</v>
      </c>
      <c r="P1292">
        <v>0</v>
      </c>
      <c r="Q1292">
        <v>201</v>
      </c>
      <c r="R1292">
        <v>200</v>
      </c>
      <c r="S1292">
        <v>0</v>
      </c>
      <c r="T1292">
        <v>0</v>
      </c>
      <c r="U1292">
        <v>49.5</v>
      </c>
      <c r="V1292">
        <v>99.5</v>
      </c>
      <c r="W1292">
        <v>99.5</v>
      </c>
      <c r="X1292">
        <v>6</v>
      </c>
      <c r="Y1292">
        <v>3</v>
      </c>
      <c r="Z1292">
        <v>627</v>
      </c>
      <c r="AA1292">
        <v>619</v>
      </c>
      <c r="AB1292">
        <v>98.72</v>
      </c>
      <c r="AC1292">
        <v>706</v>
      </c>
      <c r="AD1292">
        <v>671</v>
      </c>
      <c r="AE1292">
        <v>95.04</v>
      </c>
      <c r="AF1292">
        <v>4.7363999999999997</v>
      </c>
      <c r="AG1292">
        <v>0.45079999999999998</v>
      </c>
      <c r="AH1292">
        <v>71.599999999999994</v>
      </c>
      <c r="AI1292">
        <v>9.5177770000000006</v>
      </c>
      <c r="AJ1292" s="31">
        <f t="shared" ca="1" si="21"/>
        <v>2</v>
      </c>
      <c r="AK1292" s="32">
        <v>2.3809523809523809</v>
      </c>
      <c r="AL1292" s="33">
        <v>1.0049999999999999</v>
      </c>
      <c r="AM1292" s="26">
        <v>0</v>
      </c>
      <c r="AN1292" s="26">
        <v>0</v>
      </c>
      <c r="AO1292" s="26">
        <v>1</v>
      </c>
      <c r="AP1292" s="26">
        <v>0</v>
      </c>
      <c r="AQ1292" s="26">
        <v>0</v>
      </c>
      <c r="AR1292">
        <v>1</v>
      </c>
      <c r="AS1292">
        <v>0</v>
      </c>
      <c r="AT1292">
        <v>2</v>
      </c>
      <c r="AU1292">
        <v>0</v>
      </c>
    </row>
    <row r="1293" spans="1:47" x14ac:dyDescent="0.25">
      <c r="A1293" s="61">
        <v>41914.708333333336</v>
      </c>
      <c r="B1293" t="s">
        <v>330</v>
      </c>
      <c r="C1293" t="s">
        <v>10</v>
      </c>
      <c r="D1293" t="s">
        <v>11164</v>
      </c>
      <c r="E1293" t="s">
        <v>337</v>
      </c>
      <c r="F1293" t="s">
        <v>3994</v>
      </c>
      <c r="G1293">
        <v>2</v>
      </c>
      <c r="H1293">
        <v>24</v>
      </c>
      <c r="I1293">
        <v>12</v>
      </c>
      <c r="J1293">
        <v>6.6150000000000002</v>
      </c>
      <c r="K1293">
        <v>3551</v>
      </c>
      <c r="L1293">
        <v>45</v>
      </c>
      <c r="M1293">
        <v>1.27</v>
      </c>
      <c r="N1293">
        <v>3485</v>
      </c>
      <c r="O1293">
        <v>0</v>
      </c>
      <c r="P1293">
        <v>0</v>
      </c>
      <c r="Q1293">
        <v>2031</v>
      </c>
      <c r="R1293">
        <v>1977</v>
      </c>
      <c r="S1293">
        <v>27</v>
      </c>
      <c r="T1293">
        <v>1.38</v>
      </c>
      <c r="U1293">
        <v>4.79</v>
      </c>
      <c r="V1293">
        <v>97.34</v>
      </c>
      <c r="W1293">
        <v>97.34</v>
      </c>
      <c r="X1293">
        <v>0</v>
      </c>
      <c r="Y1293">
        <v>0</v>
      </c>
      <c r="Z1293">
        <v>56</v>
      </c>
      <c r="AA1293">
        <v>52</v>
      </c>
      <c r="AB1293">
        <v>92.86</v>
      </c>
      <c r="AC1293">
        <v>187</v>
      </c>
      <c r="AD1293">
        <v>186</v>
      </c>
      <c r="AE1293">
        <v>99.47</v>
      </c>
      <c r="AF1293">
        <v>20.5458</v>
      </c>
      <c r="AG1293">
        <v>20.5061</v>
      </c>
      <c r="AH1293">
        <v>310.58999999999997</v>
      </c>
      <c r="AI1293">
        <v>99.806780000000003</v>
      </c>
      <c r="AJ1293" s="31">
        <f t="shared" ca="1" si="21"/>
        <v>2</v>
      </c>
      <c r="AK1293" s="32">
        <v>0</v>
      </c>
      <c r="AL1293" s="33">
        <v>54.024599999999928</v>
      </c>
      <c r="AM1293" s="26">
        <v>0</v>
      </c>
      <c r="AN1293" s="26">
        <v>0</v>
      </c>
      <c r="AO1293" s="26">
        <v>1</v>
      </c>
      <c r="AP1293" s="26">
        <v>0</v>
      </c>
      <c r="AQ1293" s="26">
        <v>0</v>
      </c>
      <c r="AR1293">
        <v>0</v>
      </c>
      <c r="AS1293">
        <v>1</v>
      </c>
      <c r="AT1293">
        <v>0</v>
      </c>
      <c r="AU1293">
        <v>1</v>
      </c>
    </row>
    <row r="1294" spans="1:47" x14ac:dyDescent="0.25">
      <c r="A1294" s="61">
        <v>41914.75</v>
      </c>
      <c r="B1294" t="s">
        <v>330</v>
      </c>
      <c r="C1294" t="s">
        <v>6</v>
      </c>
      <c r="D1294" t="s">
        <v>335</v>
      </c>
      <c r="E1294" t="s">
        <v>333</v>
      </c>
      <c r="F1294" t="s">
        <v>340</v>
      </c>
      <c r="G1294">
        <v>2</v>
      </c>
      <c r="H1294">
        <v>24</v>
      </c>
      <c r="I1294">
        <v>12</v>
      </c>
      <c r="J1294">
        <v>6.6150000000000002</v>
      </c>
      <c r="K1294">
        <v>774</v>
      </c>
      <c r="L1294">
        <v>0</v>
      </c>
      <c r="M1294">
        <v>0</v>
      </c>
      <c r="N1294">
        <v>714</v>
      </c>
      <c r="O1294">
        <v>0</v>
      </c>
      <c r="P1294">
        <v>0</v>
      </c>
      <c r="Q1294">
        <v>208</v>
      </c>
      <c r="R1294">
        <v>208</v>
      </c>
      <c r="S1294">
        <v>0</v>
      </c>
      <c r="T1294">
        <v>0</v>
      </c>
      <c r="U1294">
        <v>48.08</v>
      </c>
      <c r="V1294">
        <v>100</v>
      </c>
      <c r="W1294">
        <v>100</v>
      </c>
      <c r="X1294">
        <v>25</v>
      </c>
      <c r="Y1294">
        <v>12.02</v>
      </c>
      <c r="Z1294">
        <v>914</v>
      </c>
      <c r="AA1294">
        <v>480</v>
      </c>
      <c r="AB1294">
        <v>52.52</v>
      </c>
      <c r="AC1294">
        <v>905</v>
      </c>
      <c r="AD1294">
        <v>585</v>
      </c>
      <c r="AE1294">
        <v>64.64</v>
      </c>
      <c r="AF1294">
        <v>4.5994000000000002</v>
      </c>
      <c r="AG1294">
        <v>2.0916999999999999</v>
      </c>
      <c r="AH1294">
        <v>69.53</v>
      </c>
      <c r="AI1294">
        <v>45.477670000000003</v>
      </c>
      <c r="AJ1294" s="31">
        <f t="shared" ca="1" si="21"/>
        <v>2</v>
      </c>
      <c r="AK1294" s="32">
        <v>7.9872204472843444</v>
      </c>
      <c r="AL1294" s="33">
        <v>0</v>
      </c>
      <c r="AM1294" s="26">
        <v>1</v>
      </c>
      <c r="AN1294" s="26">
        <v>0</v>
      </c>
      <c r="AO1294" s="26">
        <v>2</v>
      </c>
      <c r="AP1294" s="26">
        <v>2</v>
      </c>
      <c r="AQ1294" s="26">
        <v>0</v>
      </c>
      <c r="AR1294">
        <v>1</v>
      </c>
      <c r="AS1294">
        <v>0</v>
      </c>
      <c r="AT1294">
        <v>7</v>
      </c>
      <c r="AU1294">
        <v>0</v>
      </c>
    </row>
    <row r="1295" spans="1:47" x14ac:dyDescent="0.25">
      <c r="A1295" s="61">
        <v>41914.75</v>
      </c>
      <c r="B1295" t="s">
        <v>330</v>
      </c>
      <c r="C1295" t="s">
        <v>6</v>
      </c>
      <c r="D1295" t="s">
        <v>10563</v>
      </c>
      <c r="E1295" t="s">
        <v>333</v>
      </c>
      <c r="F1295" t="s">
        <v>3005</v>
      </c>
      <c r="G1295">
        <v>2</v>
      </c>
      <c r="H1295">
        <v>24</v>
      </c>
      <c r="I1295">
        <v>12</v>
      </c>
      <c r="J1295">
        <v>6.6150000000000002</v>
      </c>
      <c r="K1295">
        <v>1544</v>
      </c>
      <c r="L1295">
        <v>0</v>
      </c>
      <c r="M1295">
        <v>0</v>
      </c>
      <c r="N1295">
        <v>1453</v>
      </c>
      <c r="O1295">
        <v>4</v>
      </c>
      <c r="P1295">
        <v>0.28000000000000003</v>
      </c>
      <c r="Q1295">
        <v>615</v>
      </c>
      <c r="R1295">
        <v>580</v>
      </c>
      <c r="S1295">
        <v>0</v>
      </c>
      <c r="T1295">
        <v>0</v>
      </c>
      <c r="U1295">
        <v>15.33</v>
      </c>
      <c r="V1295">
        <v>94.05</v>
      </c>
      <c r="W1295">
        <v>94.31</v>
      </c>
      <c r="X1295">
        <v>5</v>
      </c>
      <c r="Y1295">
        <v>0.86</v>
      </c>
      <c r="Z1295">
        <v>1465</v>
      </c>
      <c r="AA1295">
        <v>1451</v>
      </c>
      <c r="AB1295">
        <v>99.04</v>
      </c>
      <c r="AC1295">
        <v>1619</v>
      </c>
      <c r="AD1295">
        <v>1543</v>
      </c>
      <c r="AE1295">
        <v>95.31</v>
      </c>
      <c r="AF1295">
        <v>9.3422000000000001</v>
      </c>
      <c r="AG1295">
        <v>9.3397000000000006</v>
      </c>
      <c r="AH1295">
        <v>141.22999999999999</v>
      </c>
      <c r="AI1295">
        <v>99.973240000000004</v>
      </c>
      <c r="AJ1295" s="31">
        <f t="shared" ca="1" si="21"/>
        <v>2</v>
      </c>
      <c r="AK1295" s="32">
        <v>0.74404761904761896</v>
      </c>
      <c r="AL1295" s="33">
        <v>36.592500000000015</v>
      </c>
      <c r="AM1295" s="26">
        <v>0</v>
      </c>
      <c r="AN1295" s="26">
        <v>1</v>
      </c>
      <c r="AO1295" s="26">
        <v>2</v>
      </c>
      <c r="AP1295" s="26">
        <v>0</v>
      </c>
      <c r="AQ1295" s="26">
        <v>1</v>
      </c>
      <c r="AR1295">
        <v>0</v>
      </c>
      <c r="AS1295">
        <v>1</v>
      </c>
      <c r="AT1295">
        <v>0</v>
      </c>
      <c r="AU1295">
        <v>7</v>
      </c>
    </row>
    <row r="1296" spans="1:47" x14ac:dyDescent="0.25">
      <c r="A1296" s="61">
        <v>41914.75</v>
      </c>
      <c r="B1296" t="s">
        <v>330</v>
      </c>
      <c r="C1296" t="s">
        <v>6</v>
      </c>
      <c r="D1296" t="s">
        <v>624</v>
      </c>
      <c r="E1296" t="s">
        <v>333</v>
      </c>
      <c r="F1296" t="s">
        <v>858</v>
      </c>
      <c r="G1296">
        <v>2</v>
      </c>
      <c r="H1296">
        <v>24</v>
      </c>
      <c r="I1296">
        <v>12</v>
      </c>
      <c r="J1296">
        <v>6.6150000000000002</v>
      </c>
      <c r="K1296">
        <v>1580</v>
      </c>
      <c r="L1296">
        <v>0</v>
      </c>
      <c r="M1296">
        <v>0</v>
      </c>
      <c r="N1296">
        <v>1490</v>
      </c>
      <c r="O1296">
        <v>1</v>
      </c>
      <c r="P1296">
        <v>7.0000000000000007E-2</v>
      </c>
      <c r="Q1296">
        <v>496</v>
      </c>
      <c r="R1296">
        <v>481</v>
      </c>
      <c r="S1296">
        <v>0</v>
      </c>
      <c r="T1296">
        <v>0</v>
      </c>
      <c r="U1296">
        <v>19.55</v>
      </c>
      <c r="V1296">
        <v>96.91</v>
      </c>
      <c r="W1296">
        <v>96.98</v>
      </c>
      <c r="X1296">
        <v>9</v>
      </c>
      <c r="Y1296">
        <v>1.87</v>
      </c>
      <c r="Z1296">
        <v>1939</v>
      </c>
      <c r="AA1296">
        <v>1924</v>
      </c>
      <c r="AB1296">
        <v>99.23</v>
      </c>
      <c r="AC1296">
        <v>2341</v>
      </c>
      <c r="AD1296">
        <v>2176</v>
      </c>
      <c r="AE1296">
        <v>92.95</v>
      </c>
      <c r="AF1296">
        <v>9.6641999999999992</v>
      </c>
      <c r="AG1296">
        <v>9.6571999999999996</v>
      </c>
      <c r="AH1296">
        <v>146.1</v>
      </c>
      <c r="AI1296">
        <v>99.927570000000003</v>
      </c>
      <c r="AJ1296" s="31">
        <f t="shared" ca="1" si="21"/>
        <v>2</v>
      </c>
      <c r="AK1296" s="32">
        <v>1.2278308321964531</v>
      </c>
      <c r="AL1296" s="33">
        <v>15.326400000000017</v>
      </c>
      <c r="AM1296" s="26">
        <v>0</v>
      </c>
      <c r="AN1296" s="26">
        <v>0</v>
      </c>
      <c r="AO1296" s="26">
        <v>1</v>
      </c>
      <c r="AP1296" s="26">
        <v>0</v>
      </c>
      <c r="AQ1296" s="26">
        <v>0</v>
      </c>
      <c r="AR1296">
        <v>0</v>
      </c>
      <c r="AS1296">
        <v>1</v>
      </c>
      <c r="AT1296">
        <v>0</v>
      </c>
      <c r="AU1296">
        <v>7</v>
      </c>
    </row>
    <row r="1297" spans="1:47" x14ac:dyDescent="0.25">
      <c r="A1297" s="61">
        <v>41914.791666666664</v>
      </c>
      <c r="B1297" t="s">
        <v>330</v>
      </c>
      <c r="C1297" t="s">
        <v>6</v>
      </c>
      <c r="D1297" t="s">
        <v>625</v>
      </c>
      <c r="E1297" t="s">
        <v>333</v>
      </c>
      <c r="F1297" t="s">
        <v>1449</v>
      </c>
      <c r="G1297">
        <v>2</v>
      </c>
      <c r="H1297">
        <v>24</v>
      </c>
      <c r="I1297">
        <v>12</v>
      </c>
      <c r="J1297">
        <v>6.6150000000000002</v>
      </c>
      <c r="K1297">
        <v>2866</v>
      </c>
      <c r="L1297">
        <v>0</v>
      </c>
      <c r="M1297">
        <v>0</v>
      </c>
      <c r="N1297">
        <v>2604</v>
      </c>
      <c r="O1297">
        <v>1</v>
      </c>
      <c r="P1297">
        <v>0.04</v>
      </c>
      <c r="Q1297">
        <v>880</v>
      </c>
      <c r="R1297">
        <v>855</v>
      </c>
      <c r="S1297">
        <v>0</v>
      </c>
      <c r="T1297">
        <v>0</v>
      </c>
      <c r="U1297">
        <v>11.04</v>
      </c>
      <c r="V1297">
        <v>97.12</v>
      </c>
      <c r="W1297">
        <v>97.16</v>
      </c>
      <c r="X1297">
        <v>10</v>
      </c>
      <c r="Y1297">
        <v>1.17</v>
      </c>
      <c r="Z1297">
        <v>2701</v>
      </c>
      <c r="AA1297">
        <v>2671</v>
      </c>
      <c r="AB1297">
        <v>98.89</v>
      </c>
      <c r="AC1297">
        <v>2886</v>
      </c>
      <c r="AD1297">
        <v>2773</v>
      </c>
      <c r="AE1297">
        <v>96.08</v>
      </c>
      <c r="AF1297">
        <v>9.6933000000000007</v>
      </c>
      <c r="AG1297">
        <v>9.6744000000000003</v>
      </c>
      <c r="AH1297">
        <v>146.54</v>
      </c>
      <c r="AI1297">
        <v>99.805019999999999</v>
      </c>
      <c r="AJ1297" s="31">
        <f t="shared" ca="1" si="21"/>
        <v>2</v>
      </c>
      <c r="AK1297" s="32">
        <v>1.044932079414838</v>
      </c>
      <c r="AL1297" s="33">
        <v>25.343999999999959</v>
      </c>
      <c r="AM1297" s="26">
        <v>0</v>
      </c>
      <c r="AN1297" s="26">
        <v>0</v>
      </c>
      <c r="AO1297" s="26">
        <v>1</v>
      </c>
      <c r="AP1297" s="26">
        <v>0</v>
      </c>
      <c r="AQ1297" s="26">
        <v>1</v>
      </c>
      <c r="AR1297">
        <v>0</v>
      </c>
      <c r="AS1297">
        <v>1</v>
      </c>
      <c r="AT1297">
        <v>0</v>
      </c>
      <c r="AU1297">
        <v>7</v>
      </c>
    </row>
    <row r="1298" spans="1:47" x14ac:dyDescent="0.25">
      <c r="A1298" s="61">
        <v>41914.75</v>
      </c>
      <c r="B1298" t="s">
        <v>330</v>
      </c>
      <c r="C1298" t="s">
        <v>9</v>
      </c>
      <c r="D1298" t="s">
        <v>10817</v>
      </c>
      <c r="E1298" t="s">
        <v>331</v>
      </c>
      <c r="F1298" t="s">
        <v>1055</v>
      </c>
      <c r="G1298">
        <v>3</v>
      </c>
      <c r="H1298">
        <v>40</v>
      </c>
      <c r="I1298">
        <v>18</v>
      </c>
      <c r="J1298">
        <v>11.49</v>
      </c>
      <c r="K1298">
        <v>1398</v>
      </c>
      <c r="L1298">
        <v>0</v>
      </c>
      <c r="M1298">
        <v>0</v>
      </c>
      <c r="N1298">
        <v>1323</v>
      </c>
      <c r="O1298">
        <v>0</v>
      </c>
      <c r="P1298">
        <v>0</v>
      </c>
      <c r="Q1298">
        <v>430</v>
      </c>
      <c r="R1298">
        <v>420</v>
      </c>
      <c r="S1298">
        <v>0</v>
      </c>
      <c r="T1298">
        <v>0</v>
      </c>
      <c r="U1298">
        <v>22.71</v>
      </c>
      <c r="V1298">
        <v>97.67</v>
      </c>
      <c r="W1298">
        <v>97.67</v>
      </c>
      <c r="X1298">
        <v>3</v>
      </c>
      <c r="Y1298">
        <v>0.71</v>
      </c>
      <c r="Z1298">
        <v>1368</v>
      </c>
      <c r="AA1298">
        <v>1199</v>
      </c>
      <c r="AB1298">
        <v>87.65</v>
      </c>
      <c r="AC1298">
        <v>1661</v>
      </c>
      <c r="AD1298">
        <v>1649</v>
      </c>
      <c r="AE1298">
        <v>99.28</v>
      </c>
      <c r="AF1298">
        <v>14.6425</v>
      </c>
      <c r="AG1298">
        <v>14.635300000000001</v>
      </c>
      <c r="AH1298">
        <v>127.44</v>
      </c>
      <c r="AI1298">
        <v>99.950829999999996</v>
      </c>
      <c r="AJ1298" s="31">
        <f t="shared" ca="1" si="21"/>
        <v>2</v>
      </c>
      <c r="AK1298" s="32">
        <v>0.34482758620689657</v>
      </c>
      <c r="AL1298" s="33">
        <v>10.018999999999993</v>
      </c>
      <c r="AM1298" s="26">
        <v>0</v>
      </c>
      <c r="AN1298" s="26">
        <v>0</v>
      </c>
      <c r="AO1298" s="26">
        <v>1</v>
      </c>
      <c r="AP1298" s="26">
        <v>0</v>
      </c>
      <c r="AQ1298" s="26">
        <v>1</v>
      </c>
      <c r="AR1298">
        <v>0</v>
      </c>
      <c r="AS1298">
        <v>1</v>
      </c>
      <c r="AT1298">
        <v>0</v>
      </c>
      <c r="AU1298">
        <v>3</v>
      </c>
    </row>
    <row r="1299" spans="1:47" x14ac:dyDescent="0.25">
      <c r="A1299" s="61">
        <v>41914.75</v>
      </c>
      <c r="B1299" t="s">
        <v>330</v>
      </c>
      <c r="C1299" t="s">
        <v>6</v>
      </c>
      <c r="D1299" t="s">
        <v>335</v>
      </c>
      <c r="E1299" t="s">
        <v>333</v>
      </c>
      <c r="F1299" t="s">
        <v>373</v>
      </c>
      <c r="G1299">
        <v>2</v>
      </c>
      <c r="H1299">
        <v>24</v>
      </c>
      <c r="I1299">
        <v>12</v>
      </c>
      <c r="J1299">
        <v>6.6150000000000002</v>
      </c>
      <c r="K1299">
        <v>1215</v>
      </c>
      <c r="L1299">
        <v>0</v>
      </c>
      <c r="M1299">
        <v>0</v>
      </c>
      <c r="N1299">
        <v>1104</v>
      </c>
      <c r="O1299">
        <v>1</v>
      </c>
      <c r="P1299">
        <v>0.09</v>
      </c>
      <c r="Q1299">
        <v>339</v>
      </c>
      <c r="R1299">
        <v>339</v>
      </c>
      <c r="S1299">
        <v>0</v>
      </c>
      <c r="T1299">
        <v>0</v>
      </c>
      <c r="U1299">
        <v>29.5</v>
      </c>
      <c r="V1299">
        <v>99.91</v>
      </c>
      <c r="W1299">
        <v>100</v>
      </c>
      <c r="X1299">
        <v>14</v>
      </c>
      <c r="Y1299">
        <v>4.13</v>
      </c>
      <c r="Z1299">
        <v>804</v>
      </c>
      <c r="AA1299">
        <v>467</v>
      </c>
      <c r="AB1299">
        <v>58.08</v>
      </c>
      <c r="AC1299">
        <v>769</v>
      </c>
      <c r="AD1299">
        <v>523</v>
      </c>
      <c r="AE1299">
        <v>68.010000000000005</v>
      </c>
      <c r="AF1299">
        <v>5.0625</v>
      </c>
      <c r="AG1299">
        <v>2.6718999999999999</v>
      </c>
      <c r="AH1299">
        <v>76.53</v>
      </c>
      <c r="AI1299">
        <v>52.778269999999999</v>
      </c>
      <c r="AJ1299" s="31">
        <f t="shared" ca="1" si="21"/>
        <v>2</v>
      </c>
      <c r="AK1299" s="32">
        <v>3.5443037974683547</v>
      </c>
      <c r="AL1299" s="33">
        <v>0.30510000000001158</v>
      </c>
      <c r="AM1299" s="26">
        <v>0</v>
      </c>
      <c r="AN1299" s="26">
        <v>0</v>
      </c>
      <c r="AO1299" s="26">
        <v>1</v>
      </c>
      <c r="AP1299" s="26">
        <v>2</v>
      </c>
      <c r="AQ1299" s="26">
        <v>0</v>
      </c>
      <c r="AR1299">
        <v>1</v>
      </c>
      <c r="AS1299">
        <v>0</v>
      </c>
      <c r="AT1299">
        <v>7</v>
      </c>
      <c r="AU1299">
        <v>0</v>
      </c>
    </row>
    <row r="1300" spans="1:47" x14ac:dyDescent="0.25">
      <c r="A1300" s="61">
        <v>41914.75</v>
      </c>
      <c r="B1300" t="s">
        <v>330</v>
      </c>
      <c r="C1300" t="s">
        <v>6</v>
      </c>
      <c r="D1300" t="s">
        <v>730</v>
      </c>
      <c r="E1300" t="s">
        <v>333</v>
      </c>
      <c r="F1300" t="s">
        <v>731</v>
      </c>
      <c r="G1300">
        <v>2</v>
      </c>
      <c r="H1300">
        <v>24</v>
      </c>
      <c r="I1300">
        <v>12</v>
      </c>
      <c r="J1300">
        <v>6.6150000000000002</v>
      </c>
      <c r="K1300">
        <v>1652</v>
      </c>
      <c r="L1300">
        <v>0</v>
      </c>
      <c r="M1300">
        <v>0</v>
      </c>
      <c r="N1300">
        <v>1568</v>
      </c>
      <c r="O1300">
        <v>0</v>
      </c>
      <c r="P1300">
        <v>0</v>
      </c>
      <c r="Q1300">
        <v>609</v>
      </c>
      <c r="R1300">
        <v>587</v>
      </c>
      <c r="S1300">
        <v>0</v>
      </c>
      <c r="T1300">
        <v>0</v>
      </c>
      <c r="U1300">
        <v>15.83</v>
      </c>
      <c r="V1300">
        <v>96.39</v>
      </c>
      <c r="W1300">
        <v>96.39</v>
      </c>
      <c r="X1300">
        <v>23</v>
      </c>
      <c r="Y1300">
        <v>3.92</v>
      </c>
      <c r="Z1300">
        <v>801</v>
      </c>
      <c r="AA1300">
        <v>794</v>
      </c>
      <c r="AB1300">
        <v>99.13</v>
      </c>
      <c r="AC1300">
        <v>1093</v>
      </c>
      <c r="AD1300">
        <v>1079</v>
      </c>
      <c r="AE1300">
        <v>98.72</v>
      </c>
      <c r="AF1300">
        <v>10.7081</v>
      </c>
      <c r="AG1300">
        <v>10.040800000000001</v>
      </c>
      <c r="AH1300">
        <v>161.88</v>
      </c>
      <c r="AI1300">
        <v>93.768259999999998</v>
      </c>
      <c r="AJ1300" s="31">
        <f t="shared" ca="1" si="21"/>
        <v>2</v>
      </c>
      <c r="AK1300" s="32">
        <v>2.6376146788990829</v>
      </c>
      <c r="AL1300" s="33">
        <v>21.984899999999996</v>
      </c>
      <c r="AM1300" s="26">
        <v>0</v>
      </c>
      <c r="AN1300" s="26">
        <v>0</v>
      </c>
      <c r="AO1300" s="26">
        <v>2</v>
      </c>
      <c r="AP1300" s="26">
        <v>0</v>
      </c>
      <c r="AQ1300" s="26">
        <v>0</v>
      </c>
      <c r="AR1300">
        <v>1</v>
      </c>
      <c r="AS1300">
        <v>1</v>
      </c>
      <c r="AT1300">
        <v>1</v>
      </c>
      <c r="AU1300">
        <v>6</v>
      </c>
    </row>
    <row r="1301" spans="1:47" x14ac:dyDescent="0.25">
      <c r="A1301" s="61">
        <v>41915.791666666664</v>
      </c>
      <c r="B1301" t="s">
        <v>232</v>
      </c>
      <c r="C1301" t="s">
        <v>20</v>
      </c>
      <c r="D1301" t="s">
        <v>4048</v>
      </c>
      <c r="E1301" t="s">
        <v>233</v>
      </c>
      <c r="F1301" t="s">
        <v>4051</v>
      </c>
      <c r="G1301">
        <v>1</v>
      </c>
      <c r="H1301">
        <v>31</v>
      </c>
      <c r="I1301">
        <v>6.41</v>
      </c>
      <c r="J1301">
        <v>2.2799999999999998</v>
      </c>
      <c r="K1301">
        <v>1296</v>
      </c>
      <c r="L1301">
        <v>0</v>
      </c>
      <c r="M1301">
        <v>0</v>
      </c>
      <c r="N1301">
        <v>1296</v>
      </c>
      <c r="O1301">
        <v>7</v>
      </c>
      <c r="P1301">
        <v>0.54</v>
      </c>
      <c r="Q1301">
        <v>445</v>
      </c>
      <c r="R1301">
        <v>436</v>
      </c>
      <c r="S1301">
        <v>0</v>
      </c>
      <c r="T1301">
        <v>0</v>
      </c>
      <c r="U1301">
        <v>97.98</v>
      </c>
      <c r="V1301">
        <v>97.45</v>
      </c>
      <c r="W1301">
        <v>436</v>
      </c>
      <c r="X1301">
        <v>1</v>
      </c>
      <c r="Y1301">
        <v>0.39</v>
      </c>
      <c r="Z1301">
        <v>1228</v>
      </c>
      <c r="AA1301">
        <v>1221</v>
      </c>
      <c r="AB1301">
        <v>99.43</v>
      </c>
      <c r="AC1301">
        <v>1045</v>
      </c>
      <c r="AD1301">
        <v>1044</v>
      </c>
      <c r="AE1301">
        <v>99.9</v>
      </c>
      <c r="AF1301">
        <v>4.6100000000000003</v>
      </c>
      <c r="AG1301">
        <v>4.5666669999999998</v>
      </c>
      <c r="AH1301">
        <v>202.35</v>
      </c>
      <c r="AI1301">
        <v>99.16</v>
      </c>
      <c r="AJ1301" s="31">
        <f t="shared" ca="1" si="21"/>
        <v>1</v>
      </c>
      <c r="AK1301" s="32">
        <v>0.38610038610038611</v>
      </c>
      <c r="AL1301" s="33">
        <v>11.347499999999986</v>
      </c>
      <c r="AM1301" s="26">
        <v>0</v>
      </c>
      <c r="AN1301" s="26">
        <v>0</v>
      </c>
      <c r="AO1301" s="26">
        <v>1</v>
      </c>
      <c r="AP1301" s="26">
        <v>0</v>
      </c>
      <c r="AQ1301" s="26">
        <v>0</v>
      </c>
      <c r="AR1301">
        <v>0</v>
      </c>
      <c r="AS1301">
        <v>1</v>
      </c>
      <c r="AT1301">
        <v>0</v>
      </c>
      <c r="AU1301">
        <v>2</v>
      </c>
    </row>
    <row r="1302" spans="1:47" x14ac:dyDescent="0.25">
      <c r="A1302" s="61">
        <v>41915.791666666664</v>
      </c>
      <c r="B1302" t="s">
        <v>232</v>
      </c>
      <c r="C1302" t="s">
        <v>20</v>
      </c>
      <c r="D1302" t="s">
        <v>4194</v>
      </c>
      <c r="E1302" t="s">
        <v>233</v>
      </c>
      <c r="F1302" t="s">
        <v>4196</v>
      </c>
      <c r="G1302">
        <v>2</v>
      </c>
      <c r="H1302">
        <v>31</v>
      </c>
      <c r="I1302">
        <v>8.61</v>
      </c>
      <c r="J1302">
        <v>4.34</v>
      </c>
      <c r="K1302">
        <v>802</v>
      </c>
      <c r="L1302">
        <v>0</v>
      </c>
      <c r="M1302">
        <v>0</v>
      </c>
      <c r="N1302">
        <v>802</v>
      </c>
      <c r="O1302">
        <v>1</v>
      </c>
      <c r="P1302">
        <v>0.12</v>
      </c>
      <c r="Q1302">
        <v>262</v>
      </c>
      <c r="R1302">
        <v>262</v>
      </c>
      <c r="S1302">
        <v>0</v>
      </c>
      <c r="T1302">
        <v>0</v>
      </c>
      <c r="U1302">
        <v>100</v>
      </c>
      <c r="V1302">
        <v>99.88</v>
      </c>
      <c r="W1302">
        <v>262</v>
      </c>
      <c r="X1302">
        <v>6</v>
      </c>
      <c r="Y1302">
        <v>2.9</v>
      </c>
      <c r="Z1302">
        <v>864</v>
      </c>
      <c r="AA1302">
        <v>859</v>
      </c>
      <c r="AB1302">
        <v>99.42</v>
      </c>
      <c r="AC1302">
        <v>806</v>
      </c>
      <c r="AD1302">
        <v>804</v>
      </c>
      <c r="AE1302">
        <v>99.75</v>
      </c>
      <c r="AF1302">
        <v>3.98</v>
      </c>
      <c r="AG1302">
        <v>3.894444</v>
      </c>
      <c r="AH1302">
        <v>91.55</v>
      </c>
      <c r="AI1302">
        <v>97.91</v>
      </c>
      <c r="AJ1302" s="31">
        <f t="shared" ref="AJ1302" ca="1" si="22">DAY(TODAY()-DAY(A1302))</f>
        <v>1</v>
      </c>
      <c r="AK1302" s="32">
        <v>2.8985507246376812</v>
      </c>
      <c r="AL1302" s="33">
        <v>0.31440000000001189</v>
      </c>
      <c r="AM1302" s="26">
        <v>0</v>
      </c>
      <c r="AN1302" s="26">
        <v>0</v>
      </c>
      <c r="AO1302" s="26">
        <v>1</v>
      </c>
      <c r="AP1302" s="26">
        <v>0</v>
      </c>
      <c r="AQ1302" s="26">
        <v>0</v>
      </c>
      <c r="AR1302">
        <v>1</v>
      </c>
      <c r="AS1302">
        <v>0</v>
      </c>
      <c r="AT1302">
        <v>1</v>
      </c>
      <c r="AU1302">
        <v>0</v>
      </c>
    </row>
    <row r="1303" spans="1:47" x14ac:dyDescent="0.25">
      <c r="A1303" s="61">
        <v>41915.791666666664</v>
      </c>
      <c r="B1303" t="s">
        <v>232</v>
      </c>
      <c r="C1303" t="s">
        <v>20</v>
      </c>
      <c r="D1303" t="s">
        <v>4242</v>
      </c>
      <c r="E1303" t="s">
        <v>233</v>
      </c>
      <c r="F1303" t="s">
        <v>4245</v>
      </c>
      <c r="G1303">
        <v>2</v>
      </c>
      <c r="H1303">
        <v>23</v>
      </c>
      <c r="I1303">
        <v>8.27</v>
      </c>
      <c r="J1303">
        <v>3.63</v>
      </c>
      <c r="K1303">
        <v>792</v>
      </c>
      <c r="L1303">
        <v>0</v>
      </c>
      <c r="M1303">
        <v>0</v>
      </c>
      <c r="N1303">
        <v>792</v>
      </c>
      <c r="O1303">
        <v>4</v>
      </c>
      <c r="P1303">
        <v>0.51</v>
      </c>
      <c r="Q1303">
        <v>265</v>
      </c>
      <c r="R1303">
        <v>259</v>
      </c>
      <c r="S1303">
        <v>0</v>
      </c>
      <c r="T1303">
        <v>0</v>
      </c>
      <c r="U1303">
        <v>97.74</v>
      </c>
      <c r="V1303">
        <v>97.24</v>
      </c>
      <c r="W1303">
        <v>259</v>
      </c>
      <c r="X1303">
        <v>2</v>
      </c>
      <c r="Y1303">
        <v>0.9</v>
      </c>
      <c r="Z1303">
        <v>313</v>
      </c>
      <c r="AA1303">
        <v>312</v>
      </c>
      <c r="AB1303">
        <v>99.68</v>
      </c>
      <c r="AC1303">
        <v>277</v>
      </c>
      <c r="AD1303">
        <v>276</v>
      </c>
      <c r="AE1303">
        <v>99.64</v>
      </c>
      <c r="AF1303">
        <v>4.5199999999999996</v>
      </c>
      <c r="AG1303">
        <v>4.4777779999999998</v>
      </c>
      <c r="AH1303">
        <v>124.68</v>
      </c>
      <c r="AI1303">
        <v>99.02</v>
      </c>
      <c r="AJ1303" s="31">
        <f t="shared" ref="AJ1303:AJ1305" ca="1" si="23">DAY(TODAY()-DAY(A1303))</f>
        <v>1</v>
      </c>
      <c r="AK1303" s="32">
        <v>0.89686098654708524</v>
      </c>
      <c r="AL1303" s="33">
        <v>7.3140000000000134</v>
      </c>
      <c r="AM1303" s="26">
        <v>0</v>
      </c>
      <c r="AN1303" s="26">
        <v>0</v>
      </c>
      <c r="AO1303" s="26">
        <v>1</v>
      </c>
      <c r="AP1303" s="26">
        <v>0</v>
      </c>
      <c r="AQ1303" s="26">
        <v>0</v>
      </c>
      <c r="AR1303">
        <v>0</v>
      </c>
      <c r="AS1303">
        <v>1</v>
      </c>
      <c r="AT1303">
        <v>0</v>
      </c>
      <c r="AU1303">
        <v>4</v>
      </c>
    </row>
    <row r="1304" spans="1:47" x14ac:dyDescent="0.25">
      <c r="A1304" s="61">
        <v>41915.791666666664</v>
      </c>
      <c r="B1304" t="s">
        <v>232</v>
      </c>
      <c r="C1304" t="s">
        <v>20</v>
      </c>
      <c r="D1304" t="s">
        <v>4262</v>
      </c>
      <c r="E1304" t="s">
        <v>233</v>
      </c>
      <c r="F1304" t="s">
        <v>4264</v>
      </c>
      <c r="G1304">
        <v>3</v>
      </c>
      <c r="H1304">
        <v>39</v>
      </c>
      <c r="I1304">
        <v>14.97</v>
      </c>
      <c r="J1304">
        <v>9.01</v>
      </c>
      <c r="K1304">
        <v>1075</v>
      </c>
      <c r="L1304">
        <v>0</v>
      </c>
      <c r="M1304">
        <v>0</v>
      </c>
      <c r="N1304">
        <v>1075</v>
      </c>
      <c r="O1304">
        <v>15</v>
      </c>
      <c r="P1304">
        <v>1.4</v>
      </c>
      <c r="Q1304">
        <v>808</v>
      </c>
      <c r="R1304">
        <v>792</v>
      </c>
      <c r="S1304">
        <v>0</v>
      </c>
      <c r="T1304">
        <v>0</v>
      </c>
      <c r="U1304">
        <v>98.02</v>
      </c>
      <c r="V1304">
        <v>96.65</v>
      </c>
      <c r="W1304">
        <v>792</v>
      </c>
      <c r="X1304">
        <v>0</v>
      </c>
      <c r="Y1304">
        <v>0</v>
      </c>
      <c r="Z1304">
        <v>1740</v>
      </c>
      <c r="AA1304">
        <v>1731</v>
      </c>
      <c r="AB1304">
        <v>99.48</v>
      </c>
      <c r="AC1304">
        <v>1553</v>
      </c>
      <c r="AD1304">
        <v>1550</v>
      </c>
      <c r="AE1304">
        <v>99.81</v>
      </c>
      <c r="AF1304">
        <v>7.86</v>
      </c>
      <c r="AG1304">
        <v>7.194445</v>
      </c>
      <c r="AH1304">
        <v>87.19</v>
      </c>
      <c r="AI1304">
        <v>91.58</v>
      </c>
      <c r="AJ1304" s="31">
        <f t="shared" ca="1" si="23"/>
        <v>1</v>
      </c>
      <c r="AK1304" s="32">
        <v>0</v>
      </c>
      <c r="AL1304" s="33">
        <v>27.067999999999955</v>
      </c>
      <c r="AM1304" s="26">
        <v>0</v>
      </c>
      <c r="AN1304" s="26">
        <v>0</v>
      </c>
      <c r="AO1304" s="26">
        <v>1</v>
      </c>
      <c r="AP1304" s="26">
        <v>0</v>
      </c>
      <c r="AQ1304" s="26">
        <v>0</v>
      </c>
      <c r="AR1304">
        <v>0</v>
      </c>
      <c r="AS1304">
        <v>1</v>
      </c>
      <c r="AT1304">
        <v>0</v>
      </c>
      <c r="AU1304">
        <v>3</v>
      </c>
    </row>
    <row r="1305" spans="1:47" x14ac:dyDescent="0.25">
      <c r="A1305" s="61">
        <v>41915.75</v>
      </c>
      <c r="B1305" t="s">
        <v>232</v>
      </c>
      <c r="C1305" t="s">
        <v>20</v>
      </c>
      <c r="D1305" t="s">
        <v>4278</v>
      </c>
      <c r="E1305" t="s">
        <v>233</v>
      </c>
      <c r="F1305" t="s">
        <v>4280</v>
      </c>
      <c r="G1305">
        <v>2</v>
      </c>
      <c r="H1305">
        <v>23</v>
      </c>
      <c r="I1305">
        <v>8.65</v>
      </c>
      <c r="J1305">
        <v>4.34</v>
      </c>
      <c r="K1305">
        <v>747</v>
      </c>
      <c r="L1305">
        <v>0</v>
      </c>
      <c r="M1305">
        <v>0</v>
      </c>
      <c r="N1305">
        <v>747</v>
      </c>
      <c r="O1305">
        <v>14</v>
      </c>
      <c r="P1305">
        <v>1.87</v>
      </c>
      <c r="Q1305">
        <v>465</v>
      </c>
      <c r="R1305">
        <v>452</v>
      </c>
      <c r="S1305">
        <v>0</v>
      </c>
      <c r="T1305">
        <v>0</v>
      </c>
      <c r="U1305">
        <v>97.2</v>
      </c>
      <c r="V1305">
        <v>95.38</v>
      </c>
      <c r="W1305">
        <v>452</v>
      </c>
      <c r="X1305">
        <v>0</v>
      </c>
      <c r="Y1305">
        <v>0</v>
      </c>
      <c r="Z1305">
        <v>281</v>
      </c>
      <c r="AA1305">
        <v>281</v>
      </c>
      <c r="AB1305">
        <v>100</v>
      </c>
      <c r="AC1305">
        <v>268</v>
      </c>
      <c r="AD1305">
        <v>255</v>
      </c>
      <c r="AE1305">
        <v>95.15</v>
      </c>
      <c r="AF1305">
        <v>4.87</v>
      </c>
      <c r="AG1305">
        <v>2.1</v>
      </c>
      <c r="AH1305">
        <v>112.01</v>
      </c>
      <c r="AI1305">
        <v>43.15</v>
      </c>
      <c r="AJ1305" s="31">
        <f t="shared" ca="1" si="23"/>
        <v>1</v>
      </c>
      <c r="AK1305" s="32">
        <v>0</v>
      </c>
      <c r="AL1305" s="33">
        <v>21.483000000000018</v>
      </c>
      <c r="AM1305" s="26">
        <v>0</v>
      </c>
      <c r="AN1305" s="26">
        <v>0</v>
      </c>
      <c r="AO1305" s="26">
        <v>1</v>
      </c>
      <c r="AP1305" s="26">
        <v>0</v>
      </c>
      <c r="AQ1305" s="26">
        <v>0</v>
      </c>
      <c r="AR1305">
        <v>0</v>
      </c>
      <c r="AS1305">
        <v>1</v>
      </c>
      <c r="AT1305">
        <v>0</v>
      </c>
      <c r="AU1305">
        <v>4</v>
      </c>
    </row>
    <row r="1306" spans="1:47" x14ac:dyDescent="0.25">
      <c r="A1306" s="61">
        <v>41915.791666666664</v>
      </c>
      <c r="B1306" t="s">
        <v>232</v>
      </c>
      <c r="C1306" t="s">
        <v>20</v>
      </c>
      <c r="D1306" t="s">
        <v>720</v>
      </c>
      <c r="E1306" t="s">
        <v>233</v>
      </c>
      <c r="F1306" t="s">
        <v>721</v>
      </c>
      <c r="G1306">
        <v>2</v>
      </c>
      <c r="H1306">
        <v>31</v>
      </c>
      <c r="I1306">
        <v>8.9</v>
      </c>
      <c r="J1306">
        <v>4.34</v>
      </c>
      <c r="K1306">
        <v>889</v>
      </c>
      <c r="L1306">
        <v>0</v>
      </c>
      <c r="M1306">
        <v>0</v>
      </c>
      <c r="N1306">
        <v>889</v>
      </c>
      <c r="O1306">
        <v>1</v>
      </c>
      <c r="P1306">
        <v>0.11</v>
      </c>
      <c r="Q1306">
        <v>171</v>
      </c>
      <c r="R1306">
        <v>171</v>
      </c>
      <c r="S1306">
        <v>0</v>
      </c>
      <c r="T1306">
        <v>0</v>
      </c>
      <c r="U1306">
        <v>100</v>
      </c>
      <c r="V1306">
        <v>99.89</v>
      </c>
      <c r="W1306">
        <v>171</v>
      </c>
      <c r="X1306">
        <v>6</v>
      </c>
      <c r="Y1306">
        <v>2.84</v>
      </c>
      <c r="Z1306">
        <v>1014</v>
      </c>
      <c r="AA1306">
        <v>1007</v>
      </c>
      <c r="AB1306">
        <v>99.31</v>
      </c>
      <c r="AC1306">
        <v>1133</v>
      </c>
      <c r="AD1306">
        <v>1047</v>
      </c>
      <c r="AE1306">
        <v>92.41</v>
      </c>
      <c r="AF1306">
        <v>3.15</v>
      </c>
      <c r="AG1306">
        <v>1.3833329999999999</v>
      </c>
      <c r="AH1306">
        <v>72.5</v>
      </c>
      <c r="AI1306">
        <v>43.92</v>
      </c>
      <c r="AJ1306" s="31">
        <f t="shared" ref="AJ1306" ca="1" si="24">DAY(TODAY()-DAY(A1306))</f>
        <v>1</v>
      </c>
      <c r="AK1306" s="32">
        <v>2.8436018957345972</v>
      </c>
      <c r="AL1306" s="33">
        <v>0.18809999999999902</v>
      </c>
      <c r="AM1306" s="26">
        <v>0</v>
      </c>
      <c r="AN1306" s="26">
        <v>0</v>
      </c>
      <c r="AO1306" s="26">
        <v>1</v>
      </c>
      <c r="AP1306" s="26">
        <v>1</v>
      </c>
      <c r="AQ1306" s="26">
        <v>0</v>
      </c>
      <c r="AR1306">
        <v>1</v>
      </c>
      <c r="AS1306">
        <v>0</v>
      </c>
      <c r="AT1306">
        <v>2</v>
      </c>
      <c r="AU1306">
        <v>0</v>
      </c>
    </row>
    <row r="1307" spans="1:47" x14ac:dyDescent="0.25">
      <c r="A1307" s="61">
        <v>41915.791666666664</v>
      </c>
      <c r="B1307" t="s">
        <v>232</v>
      </c>
      <c r="C1307" t="s">
        <v>14</v>
      </c>
      <c r="D1307" t="s">
        <v>4452</v>
      </c>
      <c r="E1307" t="s">
        <v>233</v>
      </c>
      <c r="F1307" t="s">
        <v>4455</v>
      </c>
      <c r="G1307">
        <v>2</v>
      </c>
      <c r="H1307">
        <v>23</v>
      </c>
      <c r="I1307">
        <v>8.77</v>
      </c>
      <c r="J1307">
        <v>4.34</v>
      </c>
      <c r="K1307">
        <v>1012</v>
      </c>
      <c r="L1307">
        <v>0</v>
      </c>
      <c r="M1307">
        <v>0</v>
      </c>
      <c r="N1307">
        <v>1012</v>
      </c>
      <c r="O1307">
        <v>2</v>
      </c>
      <c r="P1307">
        <v>0.2</v>
      </c>
      <c r="Q1307">
        <v>171</v>
      </c>
      <c r="R1307">
        <v>171</v>
      </c>
      <c r="S1307">
        <v>0</v>
      </c>
      <c r="T1307">
        <v>0</v>
      </c>
      <c r="U1307">
        <v>100</v>
      </c>
      <c r="V1307">
        <v>99.8</v>
      </c>
      <c r="W1307">
        <v>171</v>
      </c>
      <c r="X1307">
        <v>6</v>
      </c>
      <c r="Y1307">
        <v>3.51</v>
      </c>
      <c r="Z1307">
        <v>158</v>
      </c>
      <c r="AA1307">
        <v>155</v>
      </c>
      <c r="AB1307">
        <v>98.1</v>
      </c>
      <c r="AC1307">
        <v>161</v>
      </c>
      <c r="AD1307">
        <v>155</v>
      </c>
      <c r="AE1307">
        <v>96.27</v>
      </c>
      <c r="AF1307">
        <v>3.33</v>
      </c>
      <c r="AG1307">
        <v>3.0666669999999998</v>
      </c>
      <c r="AH1307">
        <v>76.72</v>
      </c>
      <c r="AI1307">
        <v>92</v>
      </c>
      <c r="AJ1307" s="31">
        <f t="shared" ref="AJ1307:AJ1309" ca="1" si="25">DAY(TODAY()-DAY(A1307))</f>
        <v>1</v>
      </c>
      <c r="AK1307" s="32">
        <v>3.5087719298245612</v>
      </c>
      <c r="AL1307" s="33">
        <v>0.34200000000000486</v>
      </c>
      <c r="AM1307" s="26">
        <v>0</v>
      </c>
      <c r="AN1307" s="26">
        <v>0</v>
      </c>
      <c r="AO1307" s="26">
        <v>1</v>
      </c>
      <c r="AP1307" s="26">
        <v>0</v>
      </c>
      <c r="AQ1307" s="26">
        <v>0</v>
      </c>
      <c r="AR1307">
        <v>1</v>
      </c>
      <c r="AS1307">
        <v>0</v>
      </c>
      <c r="AT1307">
        <v>1</v>
      </c>
      <c r="AU1307">
        <v>0</v>
      </c>
    </row>
    <row r="1308" spans="1:47" x14ac:dyDescent="0.25">
      <c r="A1308" s="61">
        <v>41915.791666666664</v>
      </c>
      <c r="B1308" t="s">
        <v>232</v>
      </c>
      <c r="C1308" t="s">
        <v>14</v>
      </c>
      <c r="D1308" t="s">
        <v>1378</v>
      </c>
      <c r="E1308" t="s">
        <v>233</v>
      </c>
      <c r="F1308" t="s">
        <v>4483</v>
      </c>
      <c r="G1308">
        <v>3</v>
      </c>
      <c r="H1308">
        <v>47</v>
      </c>
      <c r="I1308">
        <v>13.18</v>
      </c>
      <c r="J1308">
        <v>7.4</v>
      </c>
      <c r="K1308">
        <v>1168</v>
      </c>
      <c r="L1308">
        <v>0</v>
      </c>
      <c r="M1308">
        <v>0</v>
      </c>
      <c r="N1308">
        <v>1168</v>
      </c>
      <c r="O1308">
        <v>8</v>
      </c>
      <c r="P1308">
        <v>0.68</v>
      </c>
      <c r="Q1308">
        <v>348</v>
      </c>
      <c r="R1308">
        <v>348</v>
      </c>
      <c r="S1308">
        <v>0</v>
      </c>
      <c r="T1308">
        <v>0</v>
      </c>
      <c r="U1308">
        <v>100</v>
      </c>
      <c r="V1308">
        <v>99.32</v>
      </c>
      <c r="W1308">
        <v>348</v>
      </c>
      <c r="X1308">
        <v>8</v>
      </c>
      <c r="Y1308">
        <v>2.44</v>
      </c>
      <c r="Z1308">
        <v>428</v>
      </c>
      <c r="AA1308">
        <v>424</v>
      </c>
      <c r="AB1308">
        <v>99.07</v>
      </c>
      <c r="AC1308">
        <v>404</v>
      </c>
      <c r="AD1308">
        <v>404</v>
      </c>
      <c r="AE1308">
        <v>100</v>
      </c>
      <c r="AF1308">
        <v>6.09</v>
      </c>
      <c r="AG1308">
        <v>5.4722220000000004</v>
      </c>
      <c r="AH1308">
        <v>82.34</v>
      </c>
      <c r="AI1308">
        <v>89.79</v>
      </c>
      <c r="AJ1308" s="31">
        <f t="shared" ca="1" si="25"/>
        <v>1</v>
      </c>
      <c r="AK1308" s="32">
        <v>2.4390243902439024</v>
      </c>
      <c r="AL1308" s="33">
        <v>2.3664000000000236</v>
      </c>
      <c r="AM1308" s="26">
        <v>0</v>
      </c>
      <c r="AN1308" s="26">
        <v>0</v>
      </c>
      <c r="AO1308" s="26">
        <v>1</v>
      </c>
      <c r="AP1308" s="26">
        <v>0</v>
      </c>
      <c r="AQ1308" s="26">
        <v>0</v>
      </c>
      <c r="AR1308">
        <v>1</v>
      </c>
      <c r="AS1308">
        <v>0</v>
      </c>
      <c r="AT1308">
        <v>1</v>
      </c>
      <c r="AU1308">
        <v>0</v>
      </c>
    </row>
    <row r="1309" spans="1:47" x14ac:dyDescent="0.25">
      <c r="A1309" s="61">
        <v>41915.791666666664</v>
      </c>
      <c r="B1309" t="s">
        <v>232</v>
      </c>
      <c r="C1309" t="s">
        <v>14</v>
      </c>
      <c r="D1309" t="s">
        <v>1058</v>
      </c>
      <c r="E1309" t="s">
        <v>233</v>
      </c>
      <c r="F1309" t="s">
        <v>4491</v>
      </c>
      <c r="G1309">
        <v>2</v>
      </c>
      <c r="H1309">
        <v>23</v>
      </c>
      <c r="I1309">
        <v>10.44</v>
      </c>
      <c r="J1309">
        <v>5.08</v>
      </c>
      <c r="K1309">
        <v>475</v>
      </c>
      <c r="L1309">
        <v>0</v>
      </c>
      <c r="M1309">
        <v>0</v>
      </c>
      <c r="N1309">
        <v>475</v>
      </c>
      <c r="O1309">
        <v>1</v>
      </c>
      <c r="P1309">
        <v>0.21</v>
      </c>
      <c r="Q1309">
        <v>148</v>
      </c>
      <c r="R1309">
        <v>147</v>
      </c>
      <c r="S1309">
        <v>0</v>
      </c>
      <c r="T1309">
        <v>0</v>
      </c>
      <c r="U1309">
        <v>99.32</v>
      </c>
      <c r="V1309">
        <v>99.11</v>
      </c>
      <c r="W1309">
        <v>147</v>
      </c>
      <c r="X1309">
        <v>8</v>
      </c>
      <c r="Y1309">
        <v>5.84</v>
      </c>
      <c r="Z1309">
        <v>381</v>
      </c>
      <c r="AA1309">
        <v>344</v>
      </c>
      <c r="AB1309">
        <v>90.29</v>
      </c>
      <c r="AC1309">
        <v>353</v>
      </c>
      <c r="AD1309">
        <v>334</v>
      </c>
      <c r="AE1309">
        <v>94.62</v>
      </c>
      <c r="AF1309">
        <v>2.29</v>
      </c>
      <c r="AG1309">
        <v>0.1444445</v>
      </c>
      <c r="AH1309">
        <v>45.02</v>
      </c>
      <c r="AI1309">
        <v>6.31</v>
      </c>
      <c r="AJ1309" s="31">
        <f t="shared" ca="1" si="25"/>
        <v>1</v>
      </c>
      <c r="AK1309" s="32">
        <v>5.8394160583941606</v>
      </c>
      <c r="AL1309" s="33">
        <v>1.3172000000000008</v>
      </c>
      <c r="AM1309" s="26">
        <v>1</v>
      </c>
      <c r="AN1309" s="26">
        <v>0</v>
      </c>
      <c r="AO1309" s="26">
        <v>2</v>
      </c>
      <c r="AP1309" s="26">
        <v>1</v>
      </c>
      <c r="AQ1309" s="26">
        <v>0</v>
      </c>
      <c r="AR1309">
        <v>1</v>
      </c>
      <c r="AS1309">
        <v>0</v>
      </c>
      <c r="AT1309">
        <v>1</v>
      </c>
      <c r="AU1309">
        <v>0</v>
      </c>
    </row>
    <row r="1310" spans="1:47" x14ac:dyDescent="0.25">
      <c r="A1310" s="61">
        <v>41915.75</v>
      </c>
      <c r="B1310" t="s">
        <v>232</v>
      </c>
      <c r="C1310" t="s">
        <v>14</v>
      </c>
      <c r="D1310" t="s">
        <v>451</v>
      </c>
      <c r="E1310" t="s">
        <v>233</v>
      </c>
      <c r="F1310" t="s">
        <v>452</v>
      </c>
      <c r="G1310">
        <v>2</v>
      </c>
      <c r="H1310">
        <v>23</v>
      </c>
      <c r="I1310">
        <v>9.02</v>
      </c>
      <c r="J1310">
        <v>4.34</v>
      </c>
      <c r="K1310">
        <v>1055</v>
      </c>
      <c r="L1310">
        <v>0</v>
      </c>
      <c r="M1310">
        <v>0</v>
      </c>
      <c r="N1310">
        <v>1055</v>
      </c>
      <c r="O1310">
        <v>30</v>
      </c>
      <c r="P1310">
        <v>2.84</v>
      </c>
      <c r="Q1310">
        <v>194</v>
      </c>
      <c r="R1310">
        <v>190</v>
      </c>
      <c r="S1310">
        <v>0</v>
      </c>
      <c r="T1310">
        <v>0</v>
      </c>
      <c r="U1310">
        <v>97.94</v>
      </c>
      <c r="V1310">
        <v>95.16</v>
      </c>
      <c r="W1310">
        <v>190</v>
      </c>
      <c r="X1310">
        <v>1</v>
      </c>
      <c r="Y1310">
        <v>0.61</v>
      </c>
      <c r="Z1310">
        <v>466</v>
      </c>
      <c r="AA1310">
        <v>462</v>
      </c>
      <c r="AB1310">
        <v>99.14</v>
      </c>
      <c r="AC1310">
        <v>446</v>
      </c>
      <c r="AD1310">
        <v>436</v>
      </c>
      <c r="AE1310">
        <v>97.76</v>
      </c>
      <c r="AF1310">
        <v>2.5099999999999998</v>
      </c>
      <c r="AG1310">
        <v>0.65555549999999996</v>
      </c>
      <c r="AH1310">
        <v>57.79</v>
      </c>
      <c r="AI1310">
        <v>26.11</v>
      </c>
      <c r="AJ1310" s="31">
        <f t="shared" ref="AJ1310" ca="1" si="26">DAY(TODAY()-DAY(A1310))</f>
        <v>1</v>
      </c>
      <c r="AK1310" s="32">
        <v>0.6097560975609756</v>
      </c>
      <c r="AL1310" s="33">
        <v>9.3896000000000068</v>
      </c>
      <c r="AM1310" s="26">
        <v>0</v>
      </c>
      <c r="AN1310" s="26">
        <v>0</v>
      </c>
      <c r="AO1310" s="26">
        <v>1</v>
      </c>
      <c r="AP1310" s="26">
        <v>0</v>
      </c>
      <c r="AQ1310" s="26">
        <v>0</v>
      </c>
      <c r="AR1310">
        <v>0</v>
      </c>
      <c r="AS1310">
        <v>1</v>
      </c>
      <c r="AT1310">
        <v>0</v>
      </c>
      <c r="AU1310">
        <v>2</v>
      </c>
    </row>
    <row r="1311" spans="1:47" x14ac:dyDescent="0.25">
      <c r="A1311" s="61">
        <v>41915.75</v>
      </c>
      <c r="B1311" t="s">
        <v>232</v>
      </c>
      <c r="C1311" t="s">
        <v>14</v>
      </c>
      <c r="D1311" t="s">
        <v>4723</v>
      </c>
      <c r="E1311" t="s">
        <v>233</v>
      </c>
      <c r="F1311" t="s">
        <v>4725</v>
      </c>
      <c r="G1311">
        <v>2</v>
      </c>
      <c r="H1311">
        <v>23</v>
      </c>
      <c r="I1311">
        <v>9.17</v>
      </c>
      <c r="J1311">
        <v>4.34</v>
      </c>
      <c r="K1311">
        <v>493</v>
      </c>
      <c r="L1311">
        <v>0</v>
      </c>
      <c r="M1311">
        <v>0</v>
      </c>
      <c r="N1311">
        <v>493</v>
      </c>
      <c r="O1311">
        <v>72</v>
      </c>
      <c r="P1311">
        <v>14.6</v>
      </c>
      <c r="Q1311">
        <v>89</v>
      </c>
      <c r="R1311">
        <v>89</v>
      </c>
      <c r="S1311">
        <v>0</v>
      </c>
      <c r="T1311">
        <v>0</v>
      </c>
      <c r="U1311">
        <v>100</v>
      </c>
      <c r="V1311">
        <v>85.4</v>
      </c>
      <c r="W1311">
        <v>89</v>
      </c>
      <c r="X1311">
        <v>0</v>
      </c>
      <c r="Y1311">
        <v>0</v>
      </c>
      <c r="Z1311">
        <v>457</v>
      </c>
      <c r="AA1311">
        <v>457</v>
      </c>
      <c r="AB1311">
        <v>100</v>
      </c>
      <c r="AC1311">
        <v>478</v>
      </c>
      <c r="AD1311">
        <v>476</v>
      </c>
      <c r="AE1311">
        <v>99.58</v>
      </c>
      <c r="AF1311">
        <v>1.51</v>
      </c>
      <c r="AG1311">
        <v>0.63333329999999999</v>
      </c>
      <c r="AH1311">
        <v>34.78</v>
      </c>
      <c r="AI1311">
        <v>41.91</v>
      </c>
      <c r="AJ1311" s="31">
        <f t="shared" ref="AJ1311:AJ1316" ca="1" si="27">DAY(TODAY()-DAY(A1311))</f>
        <v>1</v>
      </c>
      <c r="AK1311" s="32">
        <v>0</v>
      </c>
      <c r="AL1311" s="33">
        <v>12.993999999999994</v>
      </c>
      <c r="AM1311" s="26">
        <v>0</v>
      </c>
      <c r="AN1311" s="26">
        <v>1</v>
      </c>
      <c r="AO1311" s="26">
        <v>2</v>
      </c>
      <c r="AP1311" s="26">
        <v>0</v>
      </c>
      <c r="AQ1311" s="26">
        <v>1</v>
      </c>
      <c r="AR1311">
        <v>0</v>
      </c>
      <c r="AS1311">
        <v>1</v>
      </c>
      <c r="AT1311">
        <v>0</v>
      </c>
      <c r="AU1311">
        <v>1</v>
      </c>
    </row>
    <row r="1312" spans="1:47" x14ac:dyDescent="0.25">
      <c r="A1312" s="61">
        <v>41915.75</v>
      </c>
      <c r="B1312" t="s">
        <v>232</v>
      </c>
      <c r="C1312" t="s">
        <v>14</v>
      </c>
      <c r="D1312" t="s">
        <v>4741</v>
      </c>
      <c r="E1312" t="s">
        <v>233</v>
      </c>
      <c r="F1312" t="s">
        <v>4743</v>
      </c>
      <c r="G1312">
        <v>4</v>
      </c>
      <c r="H1312">
        <v>55</v>
      </c>
      <c r="I1312">
        <v>22.04</v>
      </c>
      <c r="J1312">
        <v>14.9</v>
      </c>
      <c r="K1312">
        <v>1012</v>
      </c>
      <c r="L1312">
        <v>0</v>
      </c>
      <c r="M1312">
        <v>0</v>
      </c>
      <c r="N1312">
        <v>1012</v>
      </c>
      <c r="O1312">
        <v>7</v>
      </c>
      <c r="P1312">
        <v>0.69</v>
      </c>
      <c r="Q1312">
        <v>432</v>
      </c>
      <c r="R1312">
        <v>430</v>
      </c>
      <c r="S1312">
        <v>0</v>
      </c>
      <c r="T1312">
        <v>0</v>
      </c>
      <c r="U1312">
        <v>99.54</v>
      </c>
      <c r="V1312">
        <v>98.85</v>
      </c>
      <c r="W1312">
        <v>430</v>
      </c>
      <c r="X1312">
        <v>9</v>
      </c>
      <c r="Y1312">
        <v>2.0699999999999998</v>
      </c>
      <c r="Z1312">
        <v>298</v>
      </c>
      <c r="AA1312">
        <v>297</v>
      </c>
      <c r="AB1312">
        <v>99.66</v>
      </c>
      <c r="AC1312">
        <v>306</v>
      </c>
      <c r="AD1312">
        <v>301</v>
      </c>
      <c r="AE1312">
        <v>98.37</v>
      </c>
      <c r="AF1312">
        <v>5.76</v>
      </c>
      <c r="AG1312">
        <v>7.7777780000000005E-2</v>
      </c>
      <c r="AH1312">
        <v>38.630000000000003</v>
      </c>
      <c r="AI1312">
        <v>1.35</v>
      </c>
      <c r="AJ1312" s="31">
        <f t="shared" ca="1" si="27"/>
        <v>1</v>
      </c>
      <c r="AK1312" s="32">
        <v>2.0737327188940093</v>
      </c>
      <c r="AL1312" s="33">
        <v>4.9680000000000248</v>
      </c>
      <c r="AM1312" s="26">
        <v>0</v>
      </c>
      <c r="AN1312" s="26">
        <v>0</v>
      </c>
      <c r="AO1312" s="26">
        <v>1</v>
      </c>
      <c r="AP1312" s="26">
        <v>0</v>
      </c>
      <c r="AQ1312" s="26">
        <v>0</v>
      </c>
      <c r="AR1312">
        <v>1</v>
      </c>
      <c r="AS1312">
        <v>0</v>
      </c>
      <c r="AT1312">
        <v>1</v>
      </c>
      <c r="AU1312">
        <v>0</v>
      </c>
    </row>
    <row r="1313" spans="1:47" x14ac:dyDescent="0.25">
      <c r="A1313" s="61">
        <v>41915.75</v>
      </c>
      <c r="B1313" t="s">
        <v>232</v>
      </c>
      <c r="C1313" t="s">
        <v>7</v>
      </c>
      <c r="D1313" t="s">
        <v>410</v>
      </c>
      <c r="E1313" t="s">
        <v>233</v>
      </c>
      <c r="F1313" t="s">
        <v>455</v>
      </c>
      <c r="G1313">
        <v>3</v>
      </c>
      <c r="H1313">
        <v>39</v>
      </c>
      <c r="I1313">
        <v>16.68</v>
      </c>
      <c r="J1313">
        <v>10.66</v>
      </c>
      <c r="K1313">
        <v>3526</v>
      </c>
      <c r="L1313">
        <v>0</v>
      </c>
      <c r="M1313">
        <v>0</v>
      </c>
      <c r="N1313">
        <v>3526</v>
      </c>
      <c r="O1313">
        <v>90</v>
      </c>
      <c r="P1313">
        <v>2.5499999999999998</v>
      </c>
      <c r="Q1313">
        <v>662</v>
      </c>
      <c r="R1313">
        <v>659</v>
      </c>
      <c r="S1313">
        <v>0</v>
      </c>
      <c r="T1313">
        <v>0</v>
      </c>
      <c r="U1313">
        <v>99.55</v>
      </c>
      <c r="V1313">
        <v>97.01</v>
      </c>
      <c r="W1313">
        <v>659</v>
      </c>
      <c r="X1313">
        <v>9</v>
      </c>
      <c r="Y1313">
        <v>1.48</v>
      </c>
      <c r="Z1313">
        <v>95</v>
      </c>
      <c r="AA1313">
        <v>86</v>
      </c>
      <c r="AB1313">
        <v>90.53</v>
      </c>
      <c r="AC1313">
        <v>38</v>
      </c>
      <c r="AD1313">
        <v>36</v>
      </c>
      <c r="AE1313">
        <v>94.74</v>
      </c>
      <c r="AF1313">
        <v>7.59</v>
      </c>
      <c r="AG1313">
        <v>3.9888889999999999</v>
      </c>
      <c r="AH1313">
        <v>71.19</v>
      </c>
      <c r="AI1313">
        <v>52.56</v>
      </c>
      <c r="AJ1313" s="31">
        <f t="shared" ca="1" si="27"/>
        <v>1</v>
      </c>
      <c r="AK1313" s="32">
        <v>1.4778325123152709</v>
      </c>
      <c r="AL1313" s="33">
        <v>19.793799999999965</v>
      </c>
      <c r="AM1313" s="26">
        <v>0</v>
      </c>
      <c r="AN1313" s="26">
        <v>0</v>
      </c>
      <c r="AO1313" s="26">
        <v>1</v>
      </c>
      <c r="AP1313" s="26">
        <v>0</v>
      </c>
      <c r="AQ1313" s="26">
        <v>0</v>
      </c>
      <c r="AR1313">
        <v>0</v>
      </c>
      <c r="AS1313">
        <v>1</v>
      </c>
      <c r="AT1313">
        <v>0</v>
      </c>
      <c r="AU1313">
        <v>7</v>
      </c>
    </row>
    <row r="1314" spans="1:47" x14ac:dyDescent="0.25">
      <c r="A1314" s="61">
        <v>41915.75</v>
      </c>
      <c r="B1314" t="s">
        <v>232</v>
      </c>
      <c r="C1314" t="s">
        <v>7</v>
      </c>
      <c r="D1314" t="s">
        <v>410</v>
      </c>
      <c r="E1314" t="s">
        <v>233</v>
      </c>
      <c r="F1314" t="s">
        <v>411</v>
      </c>
      <c r="G1314">
        <v>4</v>
      </c>
      <c r="H1314">
        <v>55</v>
      </c>
      <c r="I1314">
        <v>22.12</v>
      </c>
      <c r="J1314">
        <v>14.9</v>
      </c>
      <c r="K1314">
        <v>2501</v>
      </c>
      <c r="L1314">
        <v>0</v>
      </c>
      <c r="M1314">
        <v>0</v>
      </c>
      <c r="N1314">
        <v>2501</v>
      </c>
      <c r="O1314">
        <v>76</v>
      </c>
      <c r="P1314">
        <v>3.04</v>
      </c>
      <c r="Q1314">
        <v>576</v>
      </c>
      <c r="R1314">
        <v>574</v>
      </c>
      <c r="S1314">
        <v>0</v>
      </c>
      <c r="T1314">
        <v>0</v>
      </c>
      <c r="U1314">
        <v>99.65</v>
      </c>
      <c r="V1314">
        <v>96.62</v>
      </c>
      <c r="W1314">
        <v>574</v>
      </c>
      <c r="X1314">
        <v>3</v>
      </c>
      <c r="Y1314">
        <v>0.54</v>
      </c>
      <c r="Z1314">
        <v>52</v>
      </c>
      <c r="AA1314">
        <v>50</v>
      </c>
      <c r="AB1314">
        <v>96.15</v>
      </c>
      <c r="AC1314">
        <v>37</v>
      </c>
      <c r="AD1314">
        <v>35</v>
      </c>
      <c r="AE1314">
        <v>94.59</v>
      </c>
      <c r="AF1314">
        <v>6.82</v>
      </c>
      <c r="AG1314">
        <v>0.1833333</v>
      </c>
      <c r="AH1314">
        <v>45.75</v>
      </c>
      <c r="AI1314">
        <v>2.69</v>
      </c>
      <c r="AJ1314" s="31">
        <f t="shared" ca="1" si="27"/>
        <v>1</v>
      </c>
      <c r="AK1314" s="32">
        <v>0.53667262969588547</v>
      </c>
      <c r="AL1314" s="33">
        <v>19.468799999999973</v>
      </c>
      <c r="AM1314" s="26">
        <v>0</v>
      </c>
      <c r="AN1314" s="26">
        <v>0</v>
      </c>
      <c r="AO1314" s="26">
        <v>1</v>
      </c>
      <c r="AP1314" s="26">
        <v>0</v>
      </c>
      <c r="AQ1314" s="26">
        <v>0</v>
      </c>
      <c r="AR1314">
        <v>0</v>
      </c>
      <c r="AS1314">
        <v>1</v>
      </c>
      <c r="AT1314">
        <v>0</v>
      </c>
      <c r="AU1314">
        <v>7</v>
      </c>
    </row>
    <row r="1315" spans="1:47" x14ac:dyDescent="0.25">
      <c r="A1315" s="61">
        <v>41915.75</v>
      </c>
      <c r="B1315" t="s">
        <v>232</v>
      </c>
      <c r="C1315" t="s">
        <v>11</v>
      </c>
      <c r="D1315" t="s">
        <v>314</v>
      </c>
      <c r="E1315" t="s">
        <v>233</v>
      </c>
      <c r="F1315" t="s">
        <v>393</v>
      </c>
      <c r="G1315">
        <v>5</v>
      </c>
      <c r="H1315">
        <v>71</v>
      </c>
      <c r="I1315">
        <v>28.07</v>
      </c>
      <c r="J1315">
        <v>20.149999999999999</v>
      </c>
      <c r="K1315">
        <v>3268</v>
      </c>
      <c r="L1315">
        <v>0</v>
      </c>
      <c r="M1315">
        <v>0</v>
      </c>
      <c r="N1315">
        <v>3268</v>
      </c>
      <c r="O1315">
        <v>72</v>
      </c>
      <c r="P1315">
        <v>2.2000000000000002</v>
      </c>
      <c r="Q1315">
        <v>647</v>
      </c>
      <c r="R1315">
        <v>647</v>
      </c>
      <c r="S1315">
        <v>0</v>
      </c>
      <c r="T1315">
        <v>0</v>
      </c>
      <c r="U1315">
        <v>100</v>
      </c>
      <c r="V1315">
        <v>97.8</v>
      </c>
      <c r="W1315">
        <v>647</v>
      </c>
      <c r="X1315">
        <v>4</v>
      </c>
      <c r="Y1315">
        <v>0.61</v>
      </c>
      <c r="Z1315">
        <v>185</v>
      </c>
      <c r="AA1315">
        <v>176</v>
      </c>
      <c r="AB1315">
        <v>95.14</v>
      </c>
      <c r="AC1315">
        <v>208</v>
      </c>
      <c r="AD1315">
        <v>184</v>
      </c>
      <c r="AE1315">
        <v>88.46</v>
      </c>
      <c r="AF1315">
        <v>9.73</v>
      </c>
      <c r="AG1315">
        <v>0.4166667</v>
      </c>
      <c r="AH1315">
        <v>48.28</v>
      </c>
      <c r="AI1315">
        <v>4.28</v>
      </c>
      <c r="AJ1315" s="31">
        <f t="shared" ca="1" si="27"/>
        <v>1</v>
      </c>
      <c r="AK1315" s="32">
        <v>0.61068702290076338</v>
      </c>
      <c r="AL1315" s="33">
        <v>14.23400000000002</v>
      </c>
      <c r="AM1315" s="26">
        <v>0</v>
      </c>
      <c r="AN1315" s="26">
        <v>0</v>
      </c>
      <c r="AO1315" s="26">
        <v>1</v>
      </c>
      <c r="AP1315" s="26">
        <v>0</v>
      </c>
      <c r="AQ1315" s="26">
        <v>0</v>
      </c>
      <c r="AR1315">
        <v>0</v>
      </c>
      <c r="AS1315">
        <v>1</v>
      </c>
      <c r="AT1315">
        <v>0</v>
      </c>
      <c r="AU1315">
        <v>6</v>
      </c>
    </row>
    <row r="1316" spans="1:47" x14ac:dyDescent="0.25">
      <c r="A1316" s="61">
        <v>41915.75</v>
      </c>
      <c r="B1316" t="s">
        <v>232</v>
      </c>
      <c r="C1316" t="s">
        <v>11</v>
      </c>
      <c r="D1316" t="s">
        <v>314</v>
      </c>
      <c r="E1316" t="s">
        <v>233</v>
      </c>
      <c r="F1316" t="s">
        <v>315</v>
      </c>
      <c r="G1316">
        <v>2</v>
      </c>
      <c r="H1316">
        <v>23</v>
      </c>
      <c r="I1316">
        <v>10.81</v>
      </c>
      <c r="J1316">
        <v>5.84</v>
      </c>
      <c r="K1316">
        <v>2035</v>
      </c>
      <c r="L1316">
        <v>0</v>
      </c>
      <c r="M1316">
        <v>0</v>
      </c>
      <c r="N1316">
        <v>2035</v>
      </c>
      <c r="O1316">
        <v>54</v>
      </c>
      <c r="P1316">
        <v>2.65</v>
      </c>
      <c r="Q1316">
        <v>509</v>
      </c>
      <c r="R1316">
        <v>506</v>
      </c>
      <c r="S1316">
        <v>0</v>
      </c>
      <c r="T1316">
        <v>0</v>
      </c>
      <c r="U1316">
        <v>99.41</v>
      </c>
      <c r="V1316">
        <v>96.78</v>
      </c>
      <c r="W1316">
        <v>506</v>
      </c>
      <c r="X1316">
        <v>6</v>
      </c>
      <c r="Y1316">
        <v>1.2</v>
      </c>
      <c r="Z1316">
        <v>163</v>
      </c>
      <c r="AA1316">
        <v>91</v>
      </c>
      <c r="AB1316">
        <v>55.83</v>
      </c>
      <c r="AC1316">
        <v>147</v>
      </c>
      <c r="AD1316">
        <v>85</v>
      </c>
      <c r="AE1316">
        <v>57.82</v>
      </c>
      <c r="AF1316">
        <v>8.4700000000000006</v>
      </c>
      <c r="AG1316">
        <v>5.322222</v>
      </c>
      <c r="AH1316">
        <v>145.02000000000001</v>
      </c>
      <c r="AI1316">
        <v>62.82</v>
      </c>
      <c r="AJ1316" s="31">
        <f t="shared" ca="1" si="27"/>
        <v>1</v>
      </c>
      <c r="AK1316" s="32">
        <v>1.2</v>
      </c>
      <c r="AL1316" s="33">
        <v>16.389799999999994</v>
      </c>
      <c r="AM1316" s="26">
        <v>0</v>
      </c>
      <c r="AN1316" s="26">
        <v>0</v>
      </c>
      <c r="AO1316" s="26">
        <v>1</v>
      </c>
      <c r="AP1316" s="26">
        <v>0</v>
      </c>
      <c r="AQ1316" s="26">
        <v>0</v>
      </c>
      <c r="AR1316">
        <v>0</v>
      </c>
      <c r="AS1316">
        <v>1</v>
      </c>
      <c r="AT1316">
        <v>1</v>
      </c>
      <c r="AU1316">
        <v>7</v>
      </c>
    </row>
    <row r="1317" spans="1:47" x14ac:dyDescent="0.25">
      <c r="A1317" s="61">
        <v>41915.791666666664</v>
      </c>
      <c r="B1317" t="s">
        <v>232</v>
      </c>
      <c r="C1317" t="s">
        <v>12</v>
      </c>
      <c r="D1317" t="s">
        <v>458</v>
      </c>
      <c r="E1317" t="s">
        <v>316</v>
      </c>
      <c r="F1317" t="s">
        <v>459</v>
      </c>
      <c r="G1317">
        <v>4</v>
      </c>
      <c r="H1317">
        <v>55</v>
      </c>
      <c r="I1317">
        <v>22.54</v>
      </c>
      <c r="J1317">
        <v>15.76</v>
      </c>
      <c r="K1317">
        <v>2658</v>
      </c>
      <c r="L1317">
        <v>0</v>
      </c>
      <c r="M1317">
        <v>0</v>
      </c>
      <c r="N1317">
        <v>2658</v>
      </c>
      <c r="O1317">
        <v>42</v>
      </c>
      <c r="P1317">
        <v>1.58</v>
      </c>
      <c r="Q1317">
        <v>1006</v>
      </c>
      <c r="R1317">
        <v>998</v>
      </c>
      <c r="S1317">
        <v>0</v>
      </c>
      <c r="T1317">
        <v>0</v>
      </c>
      <c r="U1317">
        <v>99.2</v>
      </c>
      <c r="V1317">
        <v>97.63</v>
      </c>
      <c r="W1317">
        <v>998</v>
      </c>
      <c r="X1317">
        <v>6</v>
      </c>
      <c r="Y1317">
        <v>0.59</v>
      </c>
      <c r="Z1317">
        <v>1558</v>
      </c>
      <c r="AA1317">
        <v>1557</v>
      </c>
      <c r="AB1317">
        <v>99.94</v>
      </c>
      <c r="AC1317">
        <v>1579</v>
      </c>
      <c r="AD1317">
        <v>1575</v>
      </c>
      <c r="AE1317">
        <v>99.75</v>
      </c>
      <c r="AF1317">
        <v>14.48</v>
      </c>
      <c r="AG1317">
        <v>7.1166669999999996</v>
      </c>
      <c r="AH1317">
        <v>91.9</v>
      </c>
      <c r="AI1317">
        <v>49.14</v>
      </c>
      <c r="AJ1317" s="31">
        <f t="shared" ref="AJ1317" ca="1" si="28">DAY(TODAY()-DAY(A1317))</f>
        <v>1</v>
      </c>
      <c r="AK1317" s="32">
        <v>0.59055118110236215</v>
      </c>
      <c r="AL1317" s="33">
        <v>23.842200000000048</v>
      </c>
      <c r="AM1317" s="26">
        <v>0</v>
      </c>
      <c r="AN1317" s="26">
        <v>0</v>
      </c>
      <c r="AO1317" s="26">
        <v>1</v>
      </c>
      <c r="AP1317" s="26">
        <v>0</v>
      </c>
      <c r="AQ1317" s="26">
        <v>0</v>
      </c>
      <c r="AR1317">
        <v>0</v>
      </c>
      <c r="AS1317">
        <v>1</v>
      </c>
      <c r="AT1317">
        <v>0</v>
      </c>
      <c r="AU1317">
        <v>3</v>
      </c>
    </row>
    <row r="1318" spans="1:47" x14ac:dyDescent="0.25">
      <c r="A1318" s="61">
        <v>41915.791666666664</v>
      </c>
      <c r="B1318" t="s">
        <v>232</v>
      </c>
      <c r="C1318" t="s">
        <v>12</v>
      </c>
      <c r="D1318" t="s">
        <v>462</v>
      </c>
      <c r="E1318" t="s">
        <v>316</v>
      </c>
      <c r="F1318" t="s">
        <v>495</v>
      </c>
      <c r="G1318">
        <v>5</v>
      </c>
      <c r="H1318">
        <v>71</v>
      </c>
      <c r="I1318">
        <v>27.2</v>
      </c>
      <c r="J1318">
        <v>19.27</v>
      </c>
      <c r="K1318">
        <v>3793</v>
      </c>
      <c r="L1318">
        <v>0</v>
      </c>
      <c r="M1318">
        <v>0</v>
      </c>
      <c r="N1318">
        <v>3793</v>
      </c>
      <c r="O1318">
        <v>33</v>
      </c>
      <c r="P1318">
        <v>0.87</v>
      </c>
      <c r="Q1318">
        <v>1733</v>
      </c>
      <c r="R1318">
        <v>1712</v>
      </c>
      <c r="S1318">
        <v>0</v>
      </c>
      <c r="T1318">
        <v>0</v>
      </c>
      <c r="U1318">
        <v>98.79</v>
      </c>
      <c r="V1318">
        <v>97.93</v>
      </c>
      <c r="W1318">
        <v>1712</v>
      </c>
      <c r="X1318">
        <v>55</v>
      </c>
      <c r="Y1318">
        <v>3.18</v>
      </c>
      <c r="Z1318">
        <v>690</v>
      </c>
      <c r="AA1318">
        <v>681</v>
      </c>
      <c r="AB1318">
        <v>98.7</v>
      </c>
      <c r="AC1318">
        <v>705</v>
      </c>
      <c r="AD1318">
        <v>698</v>
      </c>
      <c r="AE1318">
        <v>99.01</v>
      </c>
      <c r="AF1318">
        <v>21.98</v>
      </c>
      <c r="AG1318">
        <v>12.48333</v>
      </c>
      <c r="AH1318">
        <v>114.08</v>
      </c>
      <c r="AI1318">
        <v>56.79</v>
      </c>
      <c r="AJ1318" s="31">
        <f t="shared" ref="AJ1318:AJ1325" ca="1" si="29">DAY(TODAY()-DAY(A1318))</f>
        <v>1</v>
      </c>
      <c r="AK1318" s="32">
        <v>3.1810294968189705</v>
      </c>
      <c r="AL1318" s="33">
        <v>35.87309999999988</v>
      </c>
      <c r="AM1318" s="26">
        <v>0</v>
      </c>
      <c r="AN1318" s="26">
        <v>0</v>
      </c>
      <c r="AO1318" s="26">
        <v>2</v>
      </c>
      <c r="AP1318" s="26">
        <v>0</v>
      </c>
      <c r="AQ1318" s="26">
        <v>1</v>
      </c>
      <c r="AR1318">
        <v>1</v>
      </c>
      <c r="AS1318">
        <v>1</v>
      </c>
      <c r="AT1318">
        <v>6</v>
      </c>
      <c r="AU1318">
        <v>5</v>
      </c>
    </row>
    <row r="1319" spans="1:47" x14ac:dyDescent="0.25">
      <c r="A1319" s="61">
        <v>41915.833333333336</v>
      </c>
      <c r="B1319" t="s">
        <v>232</v>
      </c>
      <c r="C1319" t="s">
        <v>12</v>
      </c>
      <c r="D1319" t="s">
        <v>462</v>
      </c>
      <c r="E1319" t="s">
        <v>316</v>
      </c>
      <c r="F1319" t="s">
        <v>496</v>
      </c>
      <c r="G1319">
        <v>4</v>
      </c>
      <c r="H1319">
        <v>55</v>
      </c>
      <c r="I1319">
        <v>22.41</v>
      </c>
      <c r="J1319">
        <v>14.9</v>
      </c>
      <c r="K1319">
        <v>1642</v>
      </c>
      <c r="L1319">
        <v>0</v>
      </c>
      <c r="M1319">
        <v>0</v>
      </c>
      <c r="N1319">
        <v>1642</v>
      </c>
      <c r="O1319">
        <v>11</v>
      </c>
      <c r="P1319">
        <v>0.67</v>
      </c>
      <c r="Q1319">
        <v>804</v>
      </c>
      <c r="R1319">
        <v>797</v>
      </c>
      <c r="S1319">
        <v>0</v>
      </c>
      <c r="T1319">
        <v>0</v>
      </c>
      <c r="U1319">
        <v>99.13</v>
      </c>
      <c r="V1319">
        <v>98.47</v>
      </c>
      <c r="W1319">
        <v>797</v>
      </c>
      <c r="X1319">
        <v>20</v>
      </c>
      <c r="Y1319">
        <v>2.46</v>
      </c>
      <c r="Z1319">
        <v>1215</v>
      </c>
      <c r="AA1319">
        <v>1206</v>
      </c>
      <c r="AB1319">
        <v>99.26</v>
      </c>
      <c r="AC1319">
        <v>1245</v>
      </c>
      <c r="AD1319">
        <v>1223</v>
      </c>
      <c r="AE1319">
        <v>98.23</v>
      </c>
      <c r="AF1319">
        <v>12.43</v>
      </c>
      <c r="AG1319">
        <v>4.7388890000000004</v>
      </c>
      <c r="AH1319">
        <v>83.45</v>
      </c>
      <c r="AI1319">
        <v>38.11</v>
      </c>
      <c r="AJ1319" s="31">
        <f t="shared" ca="1" si="29"/>
        <v>1</v>
      </c>
      <c r="AK1319" s="32">
        <v>2.4570024570024569</v>
      </c>
      <c r="AL1319" s="33">
        <v>12.301200000000009</v>
      </c>
      <c r="AM1319" s="26">
        <v>0</v>
      </c>
      <c r="AN1319" s="26">
        <v>0</v>
      </c>
      <c r="AO1319" s="26">
        <v>1</v>
      </c>
      <c r="AP1319" s="26">
        <v>0</v>
      </c>
      <c r="AQ1319" s="26">
        <v>0</v>
      </c>
      <c r="AR1319">
        <v>1</v>
      </c>
      <c r="AS1319">
        <v>0</v>
      </c>
      <c r="AT1319">
        <v>4</v>
      </c>
      <c r="AU1319">
        <v>0</v>
      </c>
    </row>
    <row r="1320" spans="1:47" x14ac:dyDescent="0.25">
      <c r="A1320" s="61">
        <v>41915.791666666664</v>
      </c>
      <c r="B1320" t="s">
        <v>232</v>
      </c>
      <c r="C1320" t="s">
        <v>12</v>
      </c>
      <c r="D1320" t="s">
        <v>1305</v>
      </c>
      <c r="E1320" t="s">
        <v>316</v>
      </c>
      <c r="F1320" t="s">
        <v>1313</v>
      </c>
      <c r="G1320">
        <v>6</v>
      </c>
      <c r="H1320">
        <v>87</v>
      </c>
      <c r="I1320">
        <v>33.880000000000003</v>
      </c>
      <c r="J1320">
        <v>25.53</v>
      </c>
      <c r="K1320">
        <v>6443</v>
      </c>
      <c r="L1320">
        <v>0</v>
      </c>
      <c r="M1320">
        <v>0</v>
      </c>
      <c r="N1320">
        <v>6443</v>
      </c>
      <c r="O1320">
        <v>15</v>
      </c>
      <c r="P1320">
        <v>0.23</v>
      </c>
      <c r="Q1320">
        <v>3089</v>
      </c>
      <c r="R1320">
        <v>3033</v>
      </c>
      <c r="S1320">
        <v>43</v>
      </c>
      <c r="T1320">
        <v>1.392938</v>
      </c>
      <c r="U1320">
        <v>98.19</v>
      </c>
      <c r="V1320">
        <v>97.96</v>
      </c>
      <c r="W1320">
        <v>3033</v>
      </c>
      <c r="X1320">
        <v>20</v>
      </c>
      <c r="Y1320">
        <v>0.71</v>
      </c>
      <c r="Z1320">
        <v>8568</v>
      </c>
      <c r="AA1320">
        <v>8560</v>
      </c>
      <c r="AB1320">
        <v>99.91</v>
      </c>
      <c r="AC1320">
        <v>8403</v>
      </c>
      <c r="AD1320">
        <v>8387</v>
      </c>
      <c r="AE1320">
        <v>99.81</v>
      </c>
      <c r="AF1320">
        <v>46.32</v>
      </c>
      <c r="AG1320">
        <v>38.105559999999997</v>
      </c>
      <c r="AH1320">
        <v>181.42</v>
      </c>
      <c r="AI1320">
        <v>82.27</v>
      </c>
      <c r="AJ1320" s="31">
        <f t="shared" ca="1" si="29"/>
        <v>1</v>
      </c>
      <c r="AK1320" s="32">
        <v>0.69930069930069927</v>
      </c>
      <c r="AL1320" s="33">
        <v>63.015600000000198</v>
      </c>
      <c r="AM1320" s="26">
        <v>0</v>
      </c>
      <c r="AN1320" s="26">
        <v>0</v>
      </c>
      <c r="AO1320" s="26">
        <v>1</v>
      </c>
      <c r="AP1320" s="26">
        <v>0</v>
      </c>
      <c r="AQ1320" s="26">
        <v>0</v>
      </c>
      <c r="AR1320">
        <v>0</v>
      </c>
      <c r="AS1320">
        <v>1</v>
      </c>
      <c r="AT1320">
        <v>1</v>
      </c>
      <c r="AU1320">
        <v>3</v>
      </c>
    </row>
    <row r="1321" spans="1:47" x14ac:dyDescent="0.25">
      <c r="A1321" s="61">
        <v>41915.833333333336</v>
      </c>
      <c r="B1321" t="s">
        <v>232</v>
      </c>
      <c r="C1321" t="s">
        <v>12</v>
      </c>
      <c r="D1321" t="s">
        <v>680</v>
      </c>
      <c r="E1321" t="s">
        <v>316</v>
      </c>
      <c r="F1321" t="s">
        <v>681</v>
      </c>
      <c r="G1321">
        <v>3</v>
      </c>
      <c r="H1321">
        <v>43.39</v>
      </c>
      <c r="I1321">
        <v>16.420000000000002</v>
      </c>
      <c r="J1321">
        <v>9.83</v>
      </c>
      <c r="K1321">
        <v>2040</v>
      </c>
      <c r="L1321">
        <v>0</v>
      </c>
      <c r="M1321">
        <v>0</v>
      </c>
      <c r="N1321">
        <v>2040</v>
      </c>
      <c r="O1321">
        <v>7</v>
      </c>
      <c r="P1321">
        <v>0.34</v>
      </c>
      <c r="Q1321">
        <v>691</v>
      </c>
      <c r="R1321">
        <v>689</v>
      </c>
      <c r="S1321">
        <v>0</v>
      </c>
      <c r="T1321">
        <v>0</v>
      </c>
      <c r="U1321">
        <v>99.71</v>
      </c>
      <c r="V1321">
        <v>99.37</v>
      </c>
      <c r="W1321">
        <v>689</v>
      </c>
      <c r="X1321">
        <v>26</v>
      </c>
      <c r="Y1321">
        <v>3.31</v>
      </c>
      <c r="Z1321">
        <v>2469</v>
      </c>
      <c r="AA1321">
        <v>2465</v>
      </c>
      <c r="AB1321">
        <v>99.84</v>
      </c>
      <c r="AC1321">
        <v>2564</v>
      </c>
      <c r="AD1321">
        <v>2562</v>
      </c>
      <c r="AE1321">
        <v>99.92</v>
      </c>
      <c r="AF1321">
        <v>11.41</v>
      </c>
      <c r="AG1321">
        <v>10.327780000000001</v>
      </c>
      <c r="AH1321">
        <v>116.11</v>
      </c>
      <c r="AI1321">
        <v>90.51</v>
      </c>
      <c r="AJ1321" s="31">
        <f t="shared" ca="1" si="29"/>
        <v>1</v>
      </c>
      <c r="AK1321" s="32">
        <v>3.3078880407124678</v>
      </c>
      <c r="AL1321" s="33">
        <v>4.3532999999999689</v>
      </c>
      <c r="AM1321" s="26">
        <v>0</v>
      </c>
      <c r="AN1321" s="26">
        <v>0</v>
      </c>
      <c r="AO1321" s="26">
        <v>1</v>
      </c>
      <c r="AP1321" s="26">
        <v>0</v>
      </c>
      <c r="AQ1321" s="26">
        <v>0</v>
      </c>
      <c r="AR1321">
        <v>1</v>
      </c>
      <c r="AS1321">
        <v>0</v>
      </c>
      <c r="AT1321">
        <v>3</v>
      </c>
      <c r="AU1321">
        <v>1</v>
      </c>
    </row>
    <row r="1322" spans="1:47" x14ac:dyDescent="0.25">
      <c r="A1322" s="61">
        <v>41915.833333333336</v>
      </c>
      <c r="B1322" t="s">
        <v>232</v>
      </c>
      <c r="C1322" t="s">
        <v>12</v>
      </c>
      <c r="D1322" t="s">
        <v>680</v>
      </c>
      <c r="E1322" t="s">
        <v>316</v>
      </c>
      <c r="F1322" t="s">
        <v>4862</v>
      </c>
      <c r="G1322">
        <v>3</v>
      </c>
      <c r="H1322">
        <v>43.69</v>
      </c>
      <c r="I1322">
        <v>17.63</v>
      </c>
      <c r="J1322">
        <v>11.49</v>
      </c>
      <c r="K1322">
        <v>1379</v>
      </c>
      <c r="L1322">
        <v>0</v>
      </c>
      <c r="M1322">
        <v>0</v>
      </c>
      <c r="N1322">
        <v>1379</v>
      </c>
      <c r="O1322">
        <v>6</v>
      </c>
      <c r="P1322">
        <v>0.44</v>
      </c>
      <c r="Q1322">
        <v>527</v>
      </c>
      <c r="R1322">
        <v>525</v>
      </c>
      <c r="S1322">
        <v>0</v>
      </c>
      <c r="T1322">
        <v>0</v>
      </c>
      <c r="U1322">
        <v>99.62</v>
      </c>
      <c r="V1322">
        <v>99.18</v>
      </c>
      <c r="W1322">
        <v>525</v>
      </c>
      <c r="X1322">
        <v>31</v>
      </c>
      <c r="Y1322">
        <v>5.23</v>
      </c>
      <c r="Z1322">
        <v>2297</v>
      </c>
      <c r="AA1322">
        <v>2295</v>
      </c>
      <c r="AB1322">
        <v>99.91</v>
      </c>
      <c r="AC1322">
        <v>2366</v>
      </c>
      <c r="AD1322">
        <v>2363</v>
      </c>
      <c r="AE1322">
        <v>99.87</v>
      </c>
      <c r="AF1322">
        <v>8.3800000000000008</v>
      </c>
      <c r="AG1322">
        <v>5.694445</v>
      </c>
      <c r="AH1322">
        <v>72.91</v>
      </c>
      <c r="AI1322">
        <v>67.97</v>
      </c>
      <c r="AJ1322" s="31">
        <f t="shared" ca="1" si="29"/>
        <v>1</v>
      </c>
      <c r="AK1322" s="32">
        <v>5.2276559865092747</v>
      </c>
      <c r="AL1322" s="33">
        <v>4.3213999999999642</v>
      </c>
      <c r="AM1322" s="26">
        <v>1</v>
      </c>
      <c r="AN1322" s="26">
        <v>0</v>
      </c>
      <c r="AO1322" s="26">
        <v>2</v>
      </c>
      <c r="AP1322" s="26">
        <v>3</v>
      </c>
      <c r="AQ1322" s="26">
        <v>0</v>
      </c>
      <c r="AR1322">
        <v>1</v>
      </c>
      <c r="AS1322">
        <v>0</v>
      </c>
      <c r="AT1322">
        <v>4</v>
      </c>
      <c r="AU1322">
        <v>1</v>
      </c>
    </row>
    <row r="1323" spans="1:47" x14ac:dyDescent="0.25">
      <c r="A1323" s="61">
        <v>41915.75</v>
      </c>
      <c r="B1323" t="s">
        <v>232</v>
      </c>
      <c r="C1323" t="s">
        <v>12</v>
      </c>
      <c r="D1323" t="s">
        <v>464</v>
      </c>
      <c r="E1323" t="s">
        <v>316</v>
      </c>
      <c r="F1323" t="s">
        <v>465</v>
      </c>
      <c r="G1323">
        <v>6</v>
      </c>
      <c r="H1323">
        <v>87</v>
      </c>
      <c r="I1323">
        <v>32.94</v>
      </c>
      <c r="J1323">
        <v>24.63</v>
      </c>
      <c r="K1323">
        <v>4925</v>
      </c>
      <c r="L1323">
        <v>0</v>
      </c>
      <c r="M1323">
        <v>0</v>
      </c>
      <c r="N1323">
        <v>4925</v>
      </c>
      <c r="O1323">
        <v>32</v>
      </c>
      <c r="P1323">
        <v>0.65</v>
      </c>
      <c r="Q1323">
        <v>2213</v>
      </c>
      <c r="R1323">
        <v>2193</v>
      </c>
      <c r="S1323">
        <v>0</v>
      </c>
      <c r="T1323">
        <v>0</v>
      </c>
      <c r="U1323">
        <v>99.1</v>
      </c>
      <c r="V1323">
        <v>98.46</v>
      </c>
      <c r="W1323">
        <v>2193</v>
      </c>
      <c r="X1323">
        <v>43</v>
      </c>
      <c r="Y1323">
        <v>2.35</v>
      </c>
      <c r="Z1323">
        <v>3215</v>
      </c>
      <c r="AA1323">
        <v>3210</v>
      </c>
      <c r="AB1323">
        <v>99.84</v>
      </c>
      <c r="AC1323">
        <v>2856</v>
      </c>
      <c r="AD1323">
        <v>2844</v>
      </c>
      <c r="AE1323">
        <v>99.58</v>
      </c>
      <c r="AF1323">
        <v>24.26</v>
      </c>
      <c r="AG1323">
        <v>16.505559999999999</v>
      </c>
      <c r="AH1323">
        <v>98.48</v>
      </c>
      <c r="AI1323">
        <v>68.05</v>
      </c>
      <c r="AJ1323" s="31">
        <f t="shared" ca="1" si="29"/>
        <v>1</v>
      </c>
      <c r="AK1323" s="32">
        <v>2.3535851122058018</v>
      </c>
      <c r="AL1323" s="33">
        <v>34.080200000000133</v>
      </c>
      <c r="AM1323" s="26">
        <v>0</v>
      </c>
      <c r="AN1323" s="26">
        <v>0</v>
      </c>
      <c r="AO1323" s="26">
        <v>1</v>
      </c>
      <c r="AP1323" s="26">
        <v>0</v>
      </c>
      <c r="AQ1323" s="26">
        <v>0</v>
      </c>
      <c r="AR1323">
        <v>1</v>
      </c>
      <c r="AS1323">
        <v>0</v>
      </c>
      <c r="AT1323">
        <v>4</v>
      </c>
      <c r="AU1323">
        <v>2</v>
      </c>
    </row>
    <row r="1324" spans="1:47" x14ac:dyDescent="0.25">
      <c r="A1324" s="61">
        <v>41915.791666666664</v>
      </c>
      <c r="B1324" t="s">
        <v>232</v>
      </c>
      <c r="C1324" t="s">
        <v>12</v>
      </c>
      <c r="D1324" t="s">
        <v>464</v>
      </c>
      <c r="E1324" t="s">
        <v>316</v>
      </c>
      <c r="F1324" t="s">
        <v>1259</v>
      </c>
      <c r="G1324">
        <v>6</v>
      </c>
      <c r="H1324">
        <v>87</v>
      </c>
      <c r="I1324">
        <v>33.590000000000003</v>
      </c>
      <c r="J1324">
        <v>25.53</v>
      </c>
      <c r="K1324">
        <v>2877</v>
      </c>
      <c r="L1324">
        <v>0</v>
      </c>
      <c r="M1324">
        <v>0</v>
      </c>
      <c r="N1324">
        <v>2877</v>
      </c>
      <c r="O1324">
        <v>25</v>
      </c>
      <c r="P1324">
        <v>0.87</v>
      </c>
      <c r="Q1324">
        <v>1339</v>
      </c>
      <c r="R1324">
        <v>1332</v>
      </c>
      <c r="S1324">
        <v>0</v>
      </c>
      <c r="T1324">
        <v>0</v>
      </c>
      <c r="U1324">
        <v>99.48</v>
      </c>
      <c r="V1324">
        <v>98.61</v>
      </c>
      <c r="W1324">
        <v>1332</v>
      </c>
      <c r="X1324">
        <v>28</v>
      </c>
      <c r="Y1324">
        <v>2.04</v>
      </c>
      <c r="Z1324">
        <v>842</v>
      </c>
      <c r="AA1324">
        <v>838</v>
      </c>
      <c r="AB1324">
        <v>99.52</v>
      </c>
      <c r="AC1324">
        <v>879</v>
      </c>
      <c r="AD1324">
        <v>876</v>
      </c>
      <c r="AE1324">
        <v>99.66</v>
      </c>
      <c r="AF1324">
        <v>19.05</v>
      </c>
      <c r="AG1324">
        <v>4.355556</v>
      </c>
      <c r="AH1324">
        <v>74.62</v>
      </c>
      <c r="AI1324">
        <v>22.86</v>
      </c>
      <c r="AJ1324" s="31">
        <f t="shared" ca="1" si="29"/>
        <v>1</v>
      </c>
      <c r="AK1324" s="32">
        <v>2.0437956204379564</v>
      </c>
      <c r="AL1324" s="33">
        <v>18.612100000000009</v>
      </c>
      <c r="AM1324" s="26">
        <v>0</v>
      </c>
      <c r="AN1324" s="26">
        <v>0</v>
      </c>
      <c r="AO1324" s="26">
        <v>1</v>
      </c>
      <c r="AP1324" s="26">
        <v>0</v>
      </c>
      <c r="AQ1324" s="26">
        <v>0</v>
      </c>
      <c r="AR1324">
        <v>1</v>
      </c>
      <c r="AS1324">
        <v>0</v>
      </c>
      <c r="AT1324">
        <v>2</v>
      </c>
      <c r="AU1324">
        <v>0</v>
      </c>
    </row>
    <row r="1325" spans="1:47" x14ac:dyDescent="0.25">
      <c r="A1325" s="61">
        <v>41915.75</v>
      </c>
      <c r="B1325" t="s">
        <v>232</v>
      </c>
      <c r="C1325" t="s">
        <v>12</v>
      </c>
      <c r="D1325" t="s">
        <v>464</v>
      </c>
      <c r="E1325" t="s">
        <v>316</v>
      </c>
      <c r="F1325" t="s">
        <v>466</v>
      </c>
      <c r="G1325">
        <v>6</v>
      </c>
      <c r="H1325">
        <v>87</v>
      </c>
      <c r="I1325">
        <v>34.26</v>
      </c>
      <c r="J1325">
        <v>25.53</v>
      </c>
      <c r="K1325">
        <v>4272</v>
      </c>
      <c r="L1325">
        <v>0</v>
      </c>
      <c r="M1325">
        <v>0</v>
      </c>
      <c r="N1325">
        <v>4272</v>
      </c>
      <c r="O1325">
        <v>54</v>
      </c>
      <c r="P1325">
        <v>1.26</v>
      </c>
      <c r="Q1325">
        <v>1916</v>
      </c>
      <c r="R1325">
        <v>1882</v>
      </c>
      <c r="S1325">
        <v>0</v>
      </c>
      <c r="T1325">
        <v>0</v>
      </c>
      <c r="U1325">
        <v>98.23</v>
      </c>
      <c r="V1325">
        <v>96.99</v>
      </c>
      <c r="W1325">
        <v>1882</v>
      </c>
      <c r="X1325">
        <v>50</v>
      </c>
      <c r="Y1325">
        <v>2.66</v>
      </c>
      <c r="Z1325">
        <v>1618</v>
      </c>
      <c r="AA1325">
        <v>1617</v>
      </c>
      <c r="AB1325">
        <v>99.94</v>
      </c>
      <c r="AC1325">
        <v>1622</v>
      </c>
      <c r="AD1325">
        <v>1615</v>
      </c>
      <c r="AE1325">
        <v>99.57</v>
      </c>
      <c r="AF1325">
        <v>26.99</v>
      </c>
      <c r="AG1325">
        <v>17.133330000000001</v>
      </c>
      <c r="AH1325">
        <v>105.74</v>
      </c>
      <c r="AI1325">
        <v>63.47</v>
      </c>
      <c r="AJ1325" s="31">
        <f t="shared" ca="1" si="29"/>
        <v>1</v>
      </c>
      <c r="AK1325" s="32">
        <v>2.6595744680851063</v>
      </c>
      <c r="AL1325" s="33">
        <v>57.671600000000097</v>
      </c>
      <c r="AM1325" s="26">
        <v>0</v>
      </c>
      <c r="AN1325" s="26">
        <v>0</v>
      </c>
      <c r="AO1325" s="26">
        <v>2</v>
      </c>
      <c r="AP1325" s="26">
        <v>0</v>
      </c>
      <c r="AQ1325" s="26">
        <v>0</v>
      </c>
      <c r="AR1325">
        <v>1</v>
      </c>
      <c r="AS1325">
        <v>1</v>
      </c>
      <c r="AT1325">
        <v>6</v>
      </c>
      <c r="AU1325">
        <v>4</v>
      </c>
    </row>
    <row r="1326" spans="1:47" x14ac:dyDescent="0.25">
      <c r="A1326" s="61">
        <v>41915.791666666664</v>
      </c>
      <c r="B1326" t="s">
        <v>232</v>
      </c>
      <c r="C1326" t="s">
        <v>12</v>
      </c>
      <c r="D1326" t="s">
        <v>467</v>
      </c>
      <c r="E1326" t="s">
        <v>316</v>
      </c>
      <c r="F1326" t="s">
        <v>497</v>
      </c>
      <c r="G1326">
        <v>3</v>
      </c>
      <c r="H1326">
        <v>39</v>
      </c>
      <c r="I1326">
        <v>16.98</v>
      </c>
      <c r="J1326">
        <v>10.66</v>
      </c>
      <c r="K1326">
        <v>1790</v>
      </c>
      <c r="L1326">
        <v>0</v>
      </c>
      <c r="M1326">
        <v>0</v>
      </c>
      <c r="N1326">
        <v>1790</v>
      </c>
      <c r="O1326">
        <v>3</v>
      </c>
      <c r="P1326">
        <v>0.17</v>
      </c>
      <c r="Q1326">
        <v>886</v>
      </c>
      <c r="R1326">
        <v>863</v>
      </c>
      <c r="S1326">
        <v>22</v>
      </c>
      <c r="T1326">
        <v>2.4830700000000001</v>
      </c>
      <c r="U1326">
        <v>97.4</v>
      </c>
      <c r="V1326">
        <v>97.23</v>
      </c>
      <c r="W1326">
        <v>863</v>
      </c>
      <c r="X1326">
        <v>2</v>
      </c>
      <c r="Y1326">
        <v>0.16</v>
      </c>
      <c r="Z1326">
        <v>3379</v>
      </c>
      <c r="AA1326">
        <v>3376</v>
      </c>
      <c r="AB1326">
        <v>99.91</v>
      </c>
      <c r="AC1326">
        <v>4016</v>
      </c>
      <c r="AD1326">
        <v>4007</v>
      </c>
      <c r="AE1326">
        <v>99.78</v>
      </c>
      <c r="AF1326">
        <v>29.08</v>
      </c>
      <c r="AG1326">
        <v>27.266670000000001</v>
      </c>
      <c r="AH1326">
        <v>272.77</v>
      </c>
      <c r="AI1326">
        <v>93.77</v>
      </c>
      <c r="AJ1326" s="31">
        <f t="shared" ref="AJ1326:AJ1332" ca="1" si="30">DAY(TODAY()-DAY(A1326))</f>
        <v>1</v>
      </c>
      <c r="AK1326" s="32">
        <v>0.13386880856760375</v>
      </c>
      <c r="AL1326" s="33">
        <v>24.542199999999966</v>
      </c>
      <c r="AM1326" s="26">
        <v>0</v>
      </c>
      <c r="AN1326" s="26">
        <v>0</v>
      </c>
      <c r="AO1326" s="26">
        <v>1</v>
      </c>
      <c r="AP1326" s="26">
        <v>0</v>
      </c>
      <c r="AQ1326" s="26">
        <v>0</v>
      </c>
      <c r="AR1326">
        <v>0</v>
      </c>
      <c r="AS1326">
        <v>1</v>
      </c>
      <c r="AT1326">
        <v>0</v>
      </c>
      <c r="AU1326">
        <v>6</v>
      </c>
    </row>
    <row r="1327" spans="1:47" x14ac:dyDescent="0.25">
      <c r="A1327" s="61">
        <v>41915.75</v>
      </c>
      <c r="B1327" t="s">
        <v>232</v>
      </c>
      <c r="C1327" t="s">
        <v>12</v>
      </c>
      <c r="D1327" t="s">
        <v>371</v>
      </c>
      <c r="E1327" t="s">
        <v>316</v>
      </c>
      <c r="F1327" t="s">
        <v>372</v>
      </c>
      <c r="G1327">
        <v>2</v>
      </c>
      <c r="H1327">
        <v>23</v>
      </c>
      <c r="I1327">
        <v>10.71</v>
      </c>
      <c r="J1327">
        <v>5.84</v>
      </c>
      <c r="K1327">
        <v>496</v>
      </c>
      <c r="L1327">
        <v>0</v>
      </c>
      <c r="M1327">
        <v>0</v>
      </c>
      <c r="N1327">
        <v>496</v>
      </c>
      <c r="O1327">
        <v>3</v>
      </c>
      <c r="P1327">
        <v>0.6</v>
      </c>
      <c r="Q1327">
        <v>220</v>
      </c>
      <c r="R1327">
        <v>215</v>
      </c>
      <c r="S1327">
        <v>0</v>
      </c>
      <c r="T1327">
        <v>0</v>
      </c>
      <c r="U1327">
        <v>97.73</v>
      </c>
      <c r="V1327">
        <v>97.14</v>
      </c>
      <c r="W1327">
        <v>215</v>
      </c>
      <c r="X1327">
        <v>3</v>
      </c>
      <c r="Y1327">
        <v>1.4</v>
      </c>
      <c r="Z1327">
        <v>91</v>
      </c>
      <c r="AA1327">
        <v>91</v>
      </c>
      <c r="AB1327">
        <v>100</v>
      </c>
      <c r="AC1327">
        <v>90</v>
      </c>
      <c r="AD1327">
        <v>90</v>
      </c>
      <c r="AE1327">
        <v>100</v>
      </c>
      <c r="AF1327">
        <v>2.68</v>
      </c>
      <c r="AG1327">
        <v>5.5555559999999997E-2</v>
      </c>
      <c r="AH1327">
        <v>45.93</v>
      </c>
      <c r="AI1327">
        <v>2.0699999999999998</v>
      </c>
      <c r="AJ1327" s="31">
        <f t="shared" ca="1" si="30"/>
        <v>1</v>
      </c>
      <c r="AK1327" s="32">
        <v>1.4018691588785046</v>
      </c>
      <c r="AL1327" s="33">
        <v>6.291999999999998</v>
      </c>
      <c r="AM1327" s="26">
        <v>0</v>
      </c>
      <c r="AN1327" s="26">
        <v>0</v>
      </c>
      <c r="AO1327" s="26">
        <v>1</v>
      </c>
      <c r="AP1327" s="26">
        <v>1</v>
      </c>
      <c r="AQ1327" s="26">
        <v>0</v>
      </c>
      <c r="AR1327">
        <v>0</v>
      </c>
      <c r="AS1327">
        <v>1</v>
      </c>
      <c r="AT1327">
        <v>3</v>
      </c>
      <c r="AU1327">
        <v>4</v>
      </c>
    </row>
    <row r="1328" spans="1:47" x14ac:dyDescent="0.25">
      <c r="A1328" s="61">
        <v>41915.791666666664</v>
      </c>
      <c r="B1328" t="s">
        <v>232</v>
      </c>
      <c r="C1328" t="s">
        <v>12</v>
      </c>
      <c r="D1328" t="s">
        <v>470</v>
      </c>
      <c r="E1328" t="s">
        <v>316</v>
      </c>
      <c r="F1328" t="s">
        <v>471</v>
      </c>
      <c r="G1328">
        <v>4</v>
      </c>
      <c r="H1328">
        <v>55</v>
      </c>
      <c r="I1328">
        <v>20.84</v>
      </c>
      <c r="J1328">
        <v>14.04</v>
      </c>
      <c r="K1328">
        <v>1637</v>
      </c>
      <c r="L1328">
        <v>0</v>
      </c>
      <c r="M1328">
        <v>0</v>
      </c>
      <c r="N1328">
        <v>1637</v>
      </c>
      <c r="O1328">
        <v>16</v>
      </c>
      <c r="P1328">
        <v>0.98</v>
      </c>
      <c r="Q1328">
        <v>750</v>
      </c>
      <c r="R1328">
        <v>745</v>
      </c>
      <c r="S1328">
        <v>0</v>
      </c>
      <c r="T1328">
        <v>0</v>
      </c>
      <c r="U1328">
        <v>99.33</v>
      </c>
      <c r="V1328">
        <v>98.36</v>
      </c>
      <c r="W1328">
        <v>745</v>
      </c>
      <c r="X1328">
        <v>19</v>
      </c>
      <c r="Y1328">
        <v>2.4500000000000002</v>
      </c>
      <c r="Z1328">
        <v>1647</v>
      </c>
      <c r="AA1328">
        <v>1647</v>
      </c>
      <c r="AB1328">
        <v>100</v>
      </c>
      <c r="AC1328">
        <v>1677</v>
      </c>
      <c r="AD1328">
        <v>1677</v>
      </c>
      <c r="AE1328">
        <v>100</v>
      </c>
      <c r="AF1328">
        <v>13.05</v>
      </c>
      <c r="AG1328">
        <v>7.5833329999999997</v>
      </c>
      <c r="AH1328">
        <v>92.95</v>
      </c>
      <c r="AI1328">
        <v>58.11</v>
      </c>
      <c r="AJ1328" s="31">
        <f t="shared" ca="1" si="30"/>
        <v>1</v>
      </c>
      <c r="AK1328" s="32">
        <v>2.4516129032258065</v>
      </c>
      <c r="AL1328" s="33">
        <v>12.300000000000004</v>
      </c>
      <c r="AM1328" s="26">
        <v>0</v>
      </c>
      <c r="AN1328" s="26">
        <v>0</v>
      </c>
      <c r="AO1328" s="26">
        <v>1</v>
      </c>
      <c r="AP1328" s="26">
        <v>0</v>
      </c>
      <c r="AQ1328" s="26">
        <v>0</v>
      </c>
      <c r="AR1328">
        <v>1</v>
      </c>
      <c r="AS1328">
        <v>0</v>
      </c>
      <c r="AT1328">
        <v>5</v>
      </c>
      <c r="AU1328">
        <v>3</v>
      </c>
    </row>
    <row r="1329" spans="1:47" x14ac:dyDescent="0.25">
      <c r="A1329" s="61">
        <v>41915.75</v>
      </c>
      <c r="B1329" t="s">
        <v>232</v>
      </c>
      <c r="C1329" t="s">
        <v>12</v>
      </c>
      <c r="D1329" t="s">
        <v>993</v>
      </c>
      <c r="E1329" t="s">
        <v>316</v>
      </c>
      <c r="F1329" t="s">
        <v>1005</v>
      </c>
      <c r="G1329">
        <v>6</v>
      </c>
      <c r="H1329">
        <v>87</v>
      </c>
      <c r="I1329">
        <v>33.380000000000003</v>
      </c>
      <c r="J1329">
        <v>24.63</v>
      </c>
      <c r="K1329">
        <v>2407</v>
      </c>
      <c r="L1329">
        <v>0</v>
      </c>
      <c r="M1329">
        <v>0</v>
      </c>
      <c r="N1329">
        <v>2407</v>
      </c>
      <c r="O1329">
        <v>52</v>
      </c>
      <c r="P1329">
        <v>2.16</v>
      </c>
      <c r="Q1329">
        <v>944</v>
      </c>
      <c r="R1329">
        <v>941</v>
      </c>
      <c r="S1329">
        <v>0</v>
      </c>
      <c r="T1329">
        <v>0</v>
      </c>
      <c r="U1329">
        <v>99.68</v>
      </c>
      <c r="V1329">
        <v>97.53</v>
      </c>
      <c r="W1329">
        <v>941</v>
      </c>
      <c r="X1329">
        <v>15</v>
      </c>
      <c r="Y1329">
        <v>2.1</v>
      </c>
      <c r="Z1329">
        <v>1984</v>
      </c>
      <c r="AA1329">
        <v>1424</v>
      </c>
      <c r="AB1329">
        <v>71.77</v>
      </c>
      <c r="AC1329">
        <v>1235</v>
      </c>
      <c r="AD1329">
        <v>1197</v>
      </c>
      <c r="AE1329">
        <v>96.92</v>
      </c>
      <c r="AF1329">
        <v>11.84</v>
      </c>
      <c r="AG1329">
        <v>6.838889</v>
      </c>
      <c r="AH1329">
        <v>48.07</v>
      </c>
      <c r="AI1329">
        <v>57.77</v>
      </c>
      <c r="AJ1329" s="31">
        <f t="shared" ca="1" si="30"/>
        <v>1</v>
      </c>
      <c r="AK1329" s="32">
        <v>2.1008403361344539</v>
      </c>
      <c r="AL1329" s="33">
        <v>23.31679999999999</v>
      </c>
      <c r="AM1329" s="26">
        <v>0</v>
      </c>
      <c r="AN1329" s="26">
        <v>0</v>
      </c>
      <c r="AO1329" s="26">
        <v>2</v>
      </c>
      <c r="AP1329" s="26">
        <v>0</v>
      </c>
      <c r="AQ1329" s="26">
        <v>0</v>
      </c>
      <c r="AR1329">
        <v>1</v>
      </c>
      <c r="AS1329">
        <v>1</v>
      </c>
      <c r="AT1329">
        <v>3</v>
      </c>
      <c r="AU1329">
        <v>5</v>
      </c>
    </row>
    <row r="1330" spans="1:47" x14ac:dyDescent="0.25">
      <c r="A1330" s="61">
        <v>41915.75</v>
      </c>
      <c r="B1330" t="s">
        <v>232</v>
      </c>
      <c r="C1330" t="s">
        <v>12</v>
      </c>
      <c r="D1330" t="s">
        <v>993</v>
      </c>
      <c r="E1330" t="s">
        <v>316</v>
      </c>
      <c r="F1330" t="s">
        <v>4910</v>
      </c>
      <c r="G1330">
        <v>4</v>
      </c>
      <c r="H1330">
        <v>55</v>
      </c>
      <c r="I1330">
        <v>21.74</v>
      </c>
      <c r="J1330">
        <v>14.9</v>
      </c>
      <c r="K1330">
        <v>1641</v>
      </c>
      <c r="L1330">
        <v>0</v>
      </c>
      <c r="M1330">
        <v>0</v>
      </c>
      <c r="N1330">
        <v>1641</v>
      </c>
      <c r="O1330">
        <v>50</v>
      </c>
      <c r="P1330">
        <v>3.05</v>
      </c>
      <c r="Q1330">
        <v>880</v>
      </c>
      <c r="R1330">
        <v>882</v>
      </c>
      <c r="S1330">
        <v>0</v>
      </c>
      <c r="T1330">
        <v>0</v>
      </c>
      <c r="U1330">
        <v>100.23</v>
      </c>
      <c r="V1330">
        <v>97.17</v>
      </c>
      <c r="W1330">
        <v>882</v>
      </c>
      <c r="X1330">
        <v>3</v>
      </c>
      <c r="Y1330">
        <v>0.25</v>
      </c>
      <c r="Z1330">
        <v>1265</v>
      </c>
      <c r="AA1330">
        <v>1224</v>
      </c>
      <c r="AB1330">
        <v>96.76</v>
      </c>
      <c r="AC1330">
        <v>2303</v>
      </c>
      <c r="AD1330">
        <v>1560</v>
      </c>
      <c r="AE1330">
        <v>67.739999999999995</v>
      </c>
      <c r="AF1330">
        <v>21.35</v>
      </c>
      <c r="AG1330">
        <v>18.80556</v>
      </c>
      <c r="AH1330">
        <v>143.29</v>
      </c>
      <c r="AI1330">
        <v>88.08</v>
      </c>
      <c r="AJ1330" s="31">
        <f t="shared" ca="1" si="30"/>
        <v>1</v>
      </c>
      <c r="AK1330" s="32">
        <v>0.24630541871921183</v>
      </c>
      <c r="AL1330" s="33">
        <v>24.903999999999986</v>
      </c>
      <c r="AM1330" s="26">
        <v>0</v>
      </c>
      <c r="AN1330" s="26">
        <v>0</v>
      </c>
      <c r="AO1330" s="26">
        <v>1</v>
      </c>
      <c r="AP1330" s="26">
        <v>0</v>
      </c>
      <c r="AQ1330" s="26">
        <v>0</v>
      </c>
      <c r="AR1330">
        <v>0</v>
      </c>
      <c r="AS1330">
        <v>1</v>
      </c>
      <c r="AT1330">
        <v>0</v>
      </c>
      <c r="AU1330">
        <v>1</v>
      </c>
    </row>
    <row r="1331" spans="1:47" x14ac:dyDescent="0.25">
      <c r="A1331" s="61">
        <v>41915.75</v>
      </c>
      <c r="B1331" t="s">
        <v>232</v>
      </c>
      <c r="C1331" t="s">
        <v>12</v>
      </c>
      <c r="D1331" t="s">
        <v>472</v>
      </c>
      <c r="E1331" t="s">
        <v>316</v>
      </c>
      <c r="F1331" t="s">
        <v>473</v>
      </c>
      <c r="G1331">
        <v>4</v>
      </c>
      <c r="H1331">
        <v>55</v>
      </c>
      <c r="I1331">
        <v>22.61</v>
      </c>
      <c r="J1331">
        <v>15.76</v>
      </c>
      <c r="K1331">
        <v>1664</v>
      </c>
      <c r="L1331">
        <v>0</v>
      </c>
      <c r="M1331">
        <v>0</v>
      </c>
      <c r="N1331">
        <v>1664</v>
      </c>
      <c r="O1331">
        <v>12</v>
      </c>
      <c r="P1331">
        <v>0.72</v>
      </c>
      <c r="Q1331">
        <v>877</v>
      </c>
      <c r="R1331">
        <v>873</v>
      </c>
      <c r="S1331">
        <v>0</v>
      </c>
      <c r="T1331">
        <v>0</v>
      </c>
      <c r="U1331">
        <v>99.54</v>
      </c>
      <c r="V1331">
        <v>98.82</v>
      </c>
      <c r="W1331">
        <v>873</v>
      </c>
      <c r="X1331">
        <v>23</v>
      </c>
      <c r="Y1331">
        <v>2.76</v>
      </c>
      <c r="Z1331">
        <v>774</v>
      </c>
      <c r="AA1331">
        <v>772</v>
      </c>
      <c r="AB1331">
        <v>99.74</v>
      </c>
      <c r="AC1331">
        <v>736</v>
      </c>
      <c r="AD1331">
        <v>731</v>
      </c>
      <c r="AE1331">
        <v>99.32</v>
      </c>
      <c r="AF1331">
        <v>12.91</v>
      </c>
      <c r="AG1331">
        <v>8.055555</v>
      </c>
      <c r="AH1331">
        <v>81.89</v>
      </c>
      <c r="AI1331">
        <v>62.42</v>
      </c>
      <c r="AJ1331" s="31">
        <f t="shared" ca="1" si="30"/>
        <v>1</v>
      </c>
      <c r="AK1331" s="32">
        <v>2.7644230769230766</v>
      </c>
      <c r="AL1331" s="33">
        <v>10.34860000000006</v>
      </c>
      <c r="AM1331" s="26">
        <v>0</v>
      </c>
      <c r="AN1331" s="26">
        <v>0</v>
      </c>
      <c r="AO1331" s="26">
        <v>1</v>
      </c>
      <c r="AP1331" s="26">
        <v>0</v>
      </c>
      <c r="AQ1331" s="26">
        <v>0</v>
      </c>
      <c r="AR1331">
        <v>1</v>
      </c>
      <c r="AS1331">
        <v>0</v>
      </c>
      <c r="AT1331">
        <v>5</v>
      </c>
      <c r="AU1331">
        <v>0</v>
      </c>
    </row>
    <row r="1332" spans="1:47" x14ac:dyDescent="0.25">
      <c r="A1332" s="61">
        <v>41915.791666666664</v>
      </c>
      <c r="B1332" t="s">
        <v>232</v>
      </c>
      <c r="C1332" t="s">
        <v>12</v>
      </c>
      <c r="D1332" t="s">
        <v>472</v>
      </c>
      <c r="E1332" t="s">
        <v>316</v>
      </c>
      <c r="F1332" t="s">
        <v>474</v>
      </c>
      <c r="G1332">
        <v>6</v>
      </c>
      <c r="H1332">
        <v>87</v>
      </c>
      <c r="I1332">
        <v>34.33</v>
      </c>
      <c r="J1332">
        <v>25.53</v>
      </c>
      <c r="K1332">
        <v>2648</v>
      </c>
      <c r="L1332">
        <v>0</v>
      </c>
      <c r="M1332">
        <v>0</v>
      </c>
      <c r="N1332">
        <v>2648</v>
      </c>
      <c r="O1332">
        <v>21</v>
      </c>
      <c r="P1332">
        <v>0.79</v>
      </c>
      <c r="Q1332">
        <v>1215</v>
      </c>
      <c r="R1332">
        <v>1200</v>
      </c>
      <c r="S1332">
        <v>0</v>
      </c>
      <c r="T1332">
        <v>0</v>
      </c>
      <c r="U1332">
        <v>98.77</v>
      </c>
      <c r="V1332">
        <v>97.99</v>
      </c>
      <c r="W1332">
        <v>1200</v>
      </c>
      <c r="X1332">
        <v>20</v>
      </c>
      <c r="Y1332">
        <v>1.62</v>
      </c>
      <c r="Z1332">
        <v>548</v>
      </c>
      <c r="AA1332">
        <v>550</v>
      </c>
      <c r="AB1332">
        <v>100.36</v>
      </c>
      <c r="AC1332">
        <v>584</v>
      </c>
      <c r="AD1332">
        <v>584</v>
      </c>
      <c r="AE1332">
        <v>100</v>
      </c>
      <c r="AF1332">
        <v>13.37</v>
      </c>
      <c r="AG1332">
        <v>1.361111</v>
      </c>
      <c r="AH1332">
        <v>52.38</v>
      </c>
      <c r="AI1332">
        <v>10.18</v>
      </c>
      <c r="AJ1332" s="31">
        <f t="shared" ca="1" si="30"/>
        <v>1</v>
      </c>
      <c r="AK1332" s="32">
        <v>1.6207455429497568</v>
      </c>
      <c r="AL1332" s="33">
        <v>24.421500000000059</v>
      </c>
      <c r="AM1332" s="26">
        <v>0</v>
      </c>
      <c r="AN1332" s="26">
        <v>0</v>
      </c>
      <c r="AO1332" s="26">
        <v>1</v>
      </c>
      <c r="AP1332" s="26">
        <v>0</v>
      </c>
      <c r="AQ1332" s="26">
        <v>0</v>
      </c>
      <c r="AR1332">
        <v>0</v>
      </c>
      <c r="AS1332">
        <v>1</v>
      </c>
      <c r="AT1332">
        <v>0</v>
      </c>
      <c r="AU1332">
        <v>1</v>
      </c>
    </row>
    <row r="1333" spans="1:47" x14ac:dyDescent="0.25">
      <c r="A1333" s="61">
        <v>41915.791666666664</v>
      </c>
      <c r="B1333" t="s">
        <v>232</v>
      </c>
      <c r="C1333" t="s">
        <v>12</v>
      </c>
      <c r="D1333" t="s">
        <v>476</v>
      </c>
      <c r="E1333" t="s">
        <v>316</v>
      </c>
      <c r="F1333" t="s">
        <v>785</v>
      </c>
      <c r="G1333">
        <v>2</v>
      </c>
      <c r="H1333">
        <v>23</v>
      </c>
      <c r="I1333">
        <v>8.4700000000000006</v>
      </c>
      <c r="J1333">
        <v>3.63</v>
      </c>
      <c r="K1333">
        <v>2094</v>
      </c>
      <c r="L1333">
        <v>0</v>
      </c>
      <c r="M1333">
        <v>0</v>
      </c>
      <c r="N1333">
        <v>2094</v>
      </c>
      <c r="O1333">
        <v>12</v>
      </c>
      <c r="P1333">
        <v>0.56999999999999995</v>
      </c>
      <c r="Q1333">
        <v>368</v>
      </c>
      <c r="R1333">
        <v>366</v>
      </c>
      <c r="S1333">
        <v>0</v>
      </c>
      <c r="T1333">
        <v>0</v>
      </c>
      <c r="U1333">
        <v>99.46</v>
      </c>
      <c r="V1333">
        <v>98.89</v>
      </c>
      <c r="W1333">
        <v>366</v>
      </c>
      <c r="X1333">
        <v>10</v>
      </c>
      <c r="Y1333">
        <v>3</v>
      </c>
      <c r="Z1333">
        <v>350</v>
      </c>
      <c r="AA1333">
        <v>345</v>
      </c>
      <c r="AB1333">
        <v>98.57</v>
      </c>
      <c r="AC1333">
        <v>315</v>
      </c>
      <c r="AD1333">
        <v>312</v>
      </c>
      <c r="AE1333">
        <v>99.05</v>
      </c>
      <c r="AF1333">
        <v>4.08</v>
      </c>
      <c r="AG1333">
        <v>2.1833330000000002</v>
      </c>
      <c r="AH1333">
        <v>112.43</v>
      </c>
      <c r="AI1333">
        <v>53.54</v>
      </c>
      <c r="AJ1333" s="31">
        <f t="shared" ref="AJ1333" ca="1" si="31">DAY(TODAY()-DAY(A1333))</f>
        <v>1</v>
      </c>
      <c r="AK1333" s="32">
        <v>3.0030030030030028</v>
      </c>
      <c r="AL1333" s="33">
        <v>4.0847999999999978</v>
      </c>
      <c r="AM1333" s="26">
        <v>0</v>
      </c>
      <c r="AN1333" s="26">
        <v>0</v>
      </c>
      <c r="AO1333" s="26">
        <v>1</v>
      </c>
      <c r="AP1333" s="26">
        <v>0</v>
      </c>
      <c r="AQ1333" s="26">
        <v>0</v>
      </c>
      <c r="AR1333">
        <v>1</v>
      </c>
      <c r="AS1333">
        <v>0</v>
      </c>
      <c r="AT1333">
        <v>1</v>
      </c>
      <c r="AU1333">
        <v>0</v>
      </c>
    </row>
    <row r="1334" spans="1:47" x14ac:dyDescent="0.25">
      <c r="A1334" s="61">
        <v>41915.75</v>
      </c>
      <c r="B1334" t="s">
        <v>232</v>
      </c>
      <c r="C1334" t="s">
        <v>12</v>
      </c>
      <c r="D1334" t="s">
        <v>420</v>
      </c>
      <c r="E1334" t="s">
        <v>316</v>
      </c>
      <c r="F1334" t="s">
        <v>1156</v>
      </c>
      <c r="G1334">
        <v>2</v>
      </c>
      <c r="H1334">
        <v>31</v>
      </c>
      <c r="I1334">
        <v>8.26</v>
      </c>
      <c r="J1334">
        <v>3.63</v>
      </c>
      <c r="K1334">
        <v>26</v>
      </c>
      <c r="L1334">
        <v>0</v>
      </c>
      <c r="M1334">
        <v>0</v>
      </c>
      <c r="N1334">
        <v>26</v>
      </c>
      <c r="O1334">
        <v>0</v>
      </c>
      <c r="P1334">
        <v>0</v>
      </c>
      <c r="Q1334">
        <v>7</v>
      </c>
      <c r="R1334">
        <v>7</v>
      </c>
      <c r="S1334">
        <v>0</v>
      </c>
      <c r="T1334">
        <v>0</v>
      </c>
      <c r="U1334">
        <v>0</v>
      </c>
      <c r="V1334">
        <v>0</v>
      </c>
      <c r="W1334">
        <v>7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0.11</v>
      </c>
      <c r="AG1334">
        <v>0</v>
      </c>
      <c r="AH1334">
        <v>2.91</v>
      </c>
      <c r="AI1334">
        <v>0</v>
      </c>
      <c r="AJ1334" s="31">
        <f t="shared" ref="AJ1334:AJ1341" ca="1" si="32">DAY(TODAY()-DAY(A1334))</f>
        <v>1</v>
      </c>
      <c r="AK1334" s="32">
        <v>0</v>
      </c>
      <c r="AL1334" s="33">
        <v>7</v>
      </c>
      <c r="AM1334" s="26">
        <v>0</v>
      </c>
      <c r="AN1334" s="26">
        <v>1</v>
      </c>
      <c r="AO1334" s="26">
        <v>2</v>
      </c>
      <c r="AP1334" s="26">
        <v>0</v>
      </c>
      <c r="AQ1334" s="26">
        <v>1</v>
      </c>
      <c r="AR1334">
        <v>0</v>
      </c>
      <c r="AS1334">
        <v>1</v>
      </c>
      <c r="AT1334">
        <v>0</v>
      </c>
      <c r="AU1334">
        <v>1</v>
      </c>
    </row>
    <row r="1335" spans="1:47" x14ac:dyDescent="0.25">
      <c r="A1335" s="61">
        <v>41915.75</v>
      </c>
      <c r="B1335" t="s">
        <v>232</v>
      </c>
      <c r="C1335" t="s">
        <v>12</v>
      </c>
      <c r="D1335" t="s">
        <v>477</v>
      </c>
      <c r="E1335" t="s">
        <v>316</v>
      </c>
      <c r="F1335" t="s">
        <v>500</v>
      </c>
      <c r="G1335">
        <v>4</v>
      </c>
      <c r="H1335">
        <v>55</v>
      </c>
      <c r="I1335">
        <v>21.8</v>
      </c>
      <c r="J1335">
        <v>14.9</v>
      </c>
      <c r="K1335">
        <v>2586</v>
      </c>
      <c r="L1335">
        <v>0</v>
      </c>
      <c r="M1335">
        <v>0</v>
      </c>
      <c r="N1335">
        <v>2586</v>
      </c>
      <c r="O1335">
        <v>17</v>
      </c>
      <c r="P1335">
        <v>0.66</v>
      </c>
      <c r="Q1335">
        <v>1131</v>
      </c>
      <c r="R1335">
        <v>1114</v>
      </c>
      <c r="S1335">
        <v>0</v>
      </c>
      <c r="T1335">
        <v>0</v>
      </c>
      <c r="U1335">
        <v>98.5</v>
      </c>
      <c r="V1335">
        <v>97.85</v>
      </c>
      <c r="W1335">
        <v>1114</v>
      </c>
      <c r="X1335">
        <v>18</v>
      </c>
      <c r="Y1335">
        <v>1.61</v>
      </c>
      <c r="Z1335">
        <v>760</v>
      </c>
      <c r="AA1335">
        <v>756</v>
      </c>
      <c r="AB1335">
        <v>99.47</v>
      </c>
      <c r="AC1335">
        <v>763</v>
      </c>
      <c r="AD1335">
        <v>759</v>
      </c>
      <c r="AE1335">
        <v>99.48</v>
      </c>
      <c r="AF1335">
        <v>12.29</v>
      </c>
      <c r="AG1335">
        <v>3.3833329999999999</v>
      </c>
      <c r="AH1335">
        <v>82.51</v>
      </c>
      <c r="AI1335">
        <v>27.52</v>
      </c>
      <c r="AJ1335" s="31">
        <f t="shared" ca="1" si="32"/>
        <v>1</v>
      </c>
      <c r="AK1335" s="32">
        <v>1.6114592658907789</v>
      </c>
      <c r="AL1335" s="33">
        <v>24.316500000000065</v>
      </c>
      <c r="AM1335" s="26">
        <v>0</v>
      </c>
      <c r="AN1335" s="26">
        <v>0</v>
      </c>
      <c r="AO1335" s="26">
        <v>1</v>
      </c>
      <c r="AP1335" s="26">
        <v>0</v>
      </c>
      <c r="AQ1335" s="26">
        <v>0</v>
      </c>
      <c r="AR1335">
        <v>0</v>
      </c>
      <c r="AS1335">
        <v>1</v>
      </c>
      <c r="AT1335">
        <v>0</v>
      </c>
      <c r="AU1335">
        <v>3</v>
      </c>
    </row>
    <row r="1336" spans="1:47" x14ac:dyDescent="0.25">
      <c r="A1336" s="61">
        <v>41915.75</v>
      </c>
      <c r="B1336" t="s">
        <v>232</v>
      </c>
      <c r="C1336" t="s">
        <v>12</v>
      </c>
      <c r="D1336" t="s">
        <v>478</v>
      </c>
      <c r="E1336" t="s">
        <v>316</v>
      </c>
      <c r="F1336" t="s">
        <v>861</v>
      </c>
      <c r="G1336">
        <v>4</v>
      </c>
      <c r="H1336">
        <v>55</v>
      </c>
      <c r="I1336">
        <v>22.31</v>
      </c>
      <c r="J1336">
        <v>14.9</v>
      </c>
      <c r="K1336">
        <v>1458</v>
      </c>
      <c r="L1336">
        <v>0</v>
      </c>
      <c r="M1336">
        <v>0</v>
      </c>
      <c r="N1336">
        <v>1458</v>
      </c>
      <c r="O1336">
        <v>9</v>
      </c>
      <c r="P1336">
        <v>0.62</v>
      </c>
      <c r="Q1336">
        <v>592</v>
      </c>
      <c r="R1336">
        <v>583</v>
      </c>
      <c r="S1336">
        <v>0</v>
      </c>
      <c r="T1336">
        <v>0</v>
      </c>
      <c r="U1336">
        <v>98.48</v>
      </c>
      <c r="V1336">
        <v>97.87</v>
      </c>
      <c r="W1336">
        <v>583</v>
      </c>
      <c r="X1336">
        <v>0</v>
      </c>
      <c r="Y1336">
        <v>0</v>
      </c>
      <c r="Z1336">
        <v>1059</v>
      </c>
      <c r="AA1336">
        <v>1058</v>
      </c>
      <c r="AB1336">
        <v>99.91</v>
      </c>
      <c r="AC1336">
        <v>1043</v>
      </c>
      <c r="AD1336">
        <v>1039</v>
      </c>
      <c r="AE1336">
        <v>99.62</v>
      </c>
      <c r="AF1336">
        <v>7.21</v>
      </c>
      <c r="AG1336">
        <v>3.0944449999999999</v>
      </c>
      <c r="AH1336">
        <v>48.36</v>
      </c>
      <c r="AI1336">
        <v>42.95</v>
      </c>
      <c r="AJ1336" s="31">
        <f t="shared" ca="1" si="32"/>
        <v>1</v>
      </c>
      <c r="AK1336" s="32">
        <v>0</v>
      </c>
      <c r="AL1336" s="33">
        <v>12.609599999999974</v>
      </c>
      <c r="AM1336" s="26">
        <v>0</v>
      </c>
      <c r="AN1336" s="26">
        <v>0</v>
      </c>
      <c r="AO1336" s="26">
        <v>1</v>
      </c>
      <c r="AP1336" s="26">
        <v>0</v>
      </c>
      <c r="AQ1336" s="26">
        <v>0</v>
      </c>
      <c r="AR1336">
        <v>0</v>
      </c>
      <c r="AS1336">
        <v>1</v>
      </c>
      <c r="AT1336">
        <v>0</v>
      </c>
      <c r="AU1336">
        <v>2</v>
      </c>
    </row>
    <row r="1337" spans="1:47" x14ac:dyDescent="0.25">
      <c r="A1337" s="61">
        <v>41915.791666666664</v>
      </c>
      <c r="B1337" t="s">
        <v>232</v>
      </c>
      <c r="C1337" t="s">
        <v>12</v>
      </c>
      <c r="D1337" t="s">
        <v>478</v>
      </c>
      <c r="E1337" t="s">
        <v>316</v>
      </c>
      <c r="F1337" t="s">
        <v>501</v>
      </c>
      <c r="G1337">
        <v>4</v>
      </c>
      <c r="H1337">
        <v>55</v>
      </c>
      <c r="I1337">
        <v>21.1</v>
      </c>
      <c r="J1337">
        <v>14.04</v>
      </c>
      <c r="K1337">
        <v>4054</v>
      </c>
      <c r="L1337">
        <v>0</v>
      </c>
      <c r="M1337">
        <v>0</v>
      </c>
      <c r="N1337">
        <v>4054</v>
      </c>
      <c r="O1337">
        <v>57</v>
      </c>
      <c r="P1337">
        <v>1.41</v>
      </c>
      <c r="Q1337">
        <v>1258</v>
      </c>
      <c r="R1337">
        <v>1249</v>
      </c>
      <c r="S1337">
        <v>0</v>
      </c>
      <c r="T1337">
        <v>0</v>
      </c>
      <c r="U1337">
        <v>99.28</v>
      </c>
      <c r="V1337">
        <v>97.88</v>
      </c>
      <c r="W1337">
        <v>1249</v>
      </c>
      <c r="X1337">
        <v>11</v>
      </c>
      <c r="Y1337">
        <v>0.94</v>
      </c>
      <c r="Z1337">
        <v>889</v>
      </c>
      <c r="AA1337">
        <v>891</v>
      </c>
      <c r="AB1337">
        <v>100.22</v>
      </c>
      <c r="AC1337">
        <v>816</v>
      </c>
      <c r="AD1337">
        <v>816</v>
      </c>
      <c r="AE1337">
        <v>100</v>
      </c>
      <c r="AF1337">
        <v>15.78</v>
      </c>
      <c r="AG1337">
        <v>6.927778</v>
      </c>
      <c r="AH1337">
        <v>112.42</v>
      </c>
      <c r="AI1337">
        <v>43.89</v>
      </c>
      <c r="AJ1337" s="31">
        <f t="shared" ca="1" si="32"/>
        <v>1</v>
      </c>
      <c r="AK1337" s="32">
        <v>0.9369676320272573</v>
      </c>
      <c r="AL1337" s="33">
        <v>26.669600000000056</v>
      </c>
      <c r="AM1337" s="26">
        <v>0</v>
      </c>
      <c r="AN1337" s="26">
        <v>0</v>
      </c>
      <c r="AO1337" s="26">
        <v>1</v>
      </c>
      <c r="AP1337" s="26">
        <v>0</v>
      </c>
      <c r="AQ1337" s="26">
        <v>0</v>
      </c>
      <c r="AR1337">
        <v>0</v>
      </c>
      <c r="AS1337">
        <v>1</v>
      </c>
      <c r="AT1337">
        <v>2</v>
      </c>
      <c r="AU1337">
        <v>6</v>
      </c>
    </row>
    <row r="1338" spans="1:47" x14ac:dyDescent="0.25">
      <c r="A1338" s="61">
        <v>41915.75</v>
      </c>
      <c r="B1338" t="s">
        <v>232</v>
      </c>
      <c r="C1338" t="s">
        <v>12</v>
      </c>
      <c r="D1338" t="s">
        <v>348</v>
      </c>
      <c r="E1338" t="s">
        <v>316</v>
      </c>
      <c r="F1338" t="s">
        <v>349</v>
      </c>
      <c r="G1338">
        <v>3</v>
      </c>
      <c r="H1338">
        <v>39</v>
      </c>
      <c r="I1338">
        <v>16.5</v>
      </c>
      <c r="J1338">
        <v>9.83</v>
      </c>
      <c r="K1338">
        <v>1305</v>
      </c>
      <c r="L1338">
        <v>0</v>
      </c>
      <c r="M1338">
        <v>0</v>
      </c>
      <c r="N1338">
        <v>1305</v>
      </c>
      <c r="O1338">
        <v>11</v>
      </c>
      <c r="P1338">
        <v>0.84</v>
      </c>
      <c r="Q1338">
        <v>599</v>
      </c>
      <c r="R1338">
        <v>591</v>
      </c>
      <c r="S1338">
        <v>0</v>
      </c>
      <c r="T1338">
        <v>0</v>
      </c>
      <c r="U1338">
        <v>98.66</v>
      </c>
      <c r="V1338">
        <v>97.83</v>
      </c>
      <c r="W1338">
        <v>591</v>
      </c>
      <c r="X1338">
        <v>40</v>
      </c>
      <c r="Y1338">
        <v>6.21</v>
      </c>
      <c r="Z1338">
        <v>400</v>
      </c>
      <c r="AA1338">
        <v>398</v>
      </c>
      <c r="AB1338">
        <v>99.5</v>
      </c>
      <c r="AC1338">
        <v>451</v>
      </c>
      <c r="AD1338">
        <v>451</v>
      </c>
      <c r="AE1338">
        <v>100</v>
      </c>
      <c r="AF1338">
        <v>8.91</v>
      </c>
      <c r="AG1338">
        <v>4.9611109999999998</v>
      </c>
      <c r="AH1338">
        <v>90.67</v>
      </c>
      <c r="AI1338">
        <v>55.67</v>
      </c>
      <c r="AJ1338" s="31">
        <f t="shared" ca="1" si="32"/>
        <v>1</v>
      </c>
      <c r="AK1338" s="32">
        <v>6.2111801242236027</v>
      </c>
      <c r="AL1338" s="33">
        <v>12.998300000000011</v>
      </c>
      <c r="AM1338" s="26">
        <v>1</v>
      </c>
      <c r="AN1338" s="26">
        <v>0</v>
      </c>
      <c r="AO1338" s="26">
        <v>3</v>
      </c>
      <c r="AP1338" s="26">
        <v>3</v>
      </c>
      <c r="AQ1338" s="26">
        <v>1</v>
      </c>
      <c r="AR1338">
        <v>1</v>
      </c>
      <c r="AS1338">
        <v>1</v>
      </c>
      <c r="AT1338">
        <v>7</v>
      </c>
      <c r="AU1338">
        <v>5</v>
      </c>
    </row>
    <row r="1339" spans="1:47" x14ac:dyDescent="0.25">
      <c r="A1339" s="61">
        <v>41915.791666666664</v>
      </c>
      <c r="B1339" t="s">
        <v>232</v>
      </c>
      <c r="C1339" t="s">
        <v>12</v>
      </c>
      <c r="D1339" t="s">
        <v>723</v>
      </c>
      <c r="E1339" t="s">
        <v>316</v>
      </c>
      <c r="F1339" t="s">
        <v>725</v>
      </c>
      <c r="G1339">
        <v>4</v>
      </c>
      <c r="H1339">
        <v>55</v>
      </c>
      <c r="I1339">
        <v>22.33</v>
      </c>
      <c r="J1339">
        <v>14.9</v>
      </c>
      <c r="K1339">
        <v>1770</v>
      </c>
      <c r="L1339">
        <v>0</v>
      </c>
      <c r="M1339">
        <v>0</v>
      </c>
      <c r="N1339">
        <v>1770</v>
      </c>
      <c r="O1339">
        <v>11</v>
      </c>
      <c r="P1339">
        <v>0.62</v>
      </c>
      <c r="Q1339">
        <v>705</v>
      </c>
      <c r="R1339">
        <v>695</v>
      </c>
      <c r="S1339">
        <v>0</v>
      </c>
      <c r="T1339">
        <v>0</v>
      </c>
      <c r="U1339">
        <v>98.58</v>
      </c>
      <c r="V1339">
        <v>97.97</v>
      </c>
      <c r="W1339">
        <v>695</v>
      </c>
      <c r="X1339">
        <v>15</v>
      </c>
      <c r="Y1339">
        <v>1.87</v>
      </c>
      <c r="Z1339">
        <v>1799</v>
      </c>
      <c r="AA1339">
        <v>1799</v>
      </c>
      <c r="AB1339">
        <v>100</v>
      </c>
      <c r="AC1339">
        <v>1914</v>
      </c>
      <c r="AD1339">
        <v>1906</v>
      </c>
      <c r="AE1339">
        <v>99.58</v>
      </c>
      <c r="AF1339">
        <v>12.88</v>
      </c>
      <c r="AG1339">
        <v>4.555555</v>
      </c>
      <c r="AH1339">
        <v>86.43</v>
      </c>
      <c r="AI1339">
        <v>35.380000000000003</v>
      </c>
      <c r="AJ1339" s="31">
        <f t="shared" ca="1" si="32"/>
        <v>1</v>
      </c>
      <c r="AK1339" s="32">
        <v>1.8703241895261846</v>
      </c>
      <c r="AL1339" s="33">
        <v>14.311500000000008</v>
      </c>
      <c r="AM1339" s="26">
        <v>0</v>
      </c>
      <c r="AN1339" s="26">
        <v>0</v>
      </c>
      <c r="AO1339" s="26">
        <v>1</v>
      </c>
      <c r="AP1339" s="26">
        <v>0</v>
      </c>
      <c r="AQ1339" s="26">
        <v>0</v>
      </c>
      <c r="AR1339">
        <v>0</v>
      </c>
      <c r="AS1339">
        <v>1</v>
      </c>
      <c r="AT1339">
        <v>0</v>
      </c>
      <c r="AU1339">
        <v>3</v>
      </c>
    </row>
    <row r="1340" spans="1:47" x14ac:dyDescent="0.25">
      <c r="A1340" s="61">
        <v>41915.75</v>
      </c>
      <c r="B1340" t="s">
        <v>232</v>
      </c>
      <c r="C1340" t="s">
        <v>12</v>
      </c>
      <c r="D1340" t="s">
        <v>456</v>
      </c>
      <c r="E1340" t="s">
        <v>316</v>
      </c>
      <c r="F1340" t="s">
        <v>482</v>
      </c>
      <c r="G1340">
        <v>4</v>
      </c>
      <c r="H1340">
        <v>55</v>
      </c>
      <c r="I1340">
        <v>20.74</v>
      </c>
      <c r="J1340">
        <v>14.04</v>
      </c>
      <c r="K1340">
        <v>1833</v>
      </c>
      <c r="L1340">
        <v>0</v>
      </c>
      <c r="M1340">
        <v>0</v>
      </c>
      <c r="N1340">
        <v>1833</v>
      </c>
      <c r="O1340">
        <v>16</v>
      </c>
      <c r="P1340">
        <v>0.87</v>
      </c>
      <c r="Q1340">
        <v>789</v>
      </c>
      <c r="R1340">
        <v>774</v>
      </c>
      <c r="S1340">
        <v>0</v>
      </c>
      <c r="T1340">
        <v>0</v>
      </c>
      <c r="U1340">
        <v>98.1</v>
      </c>
      <c r="V1340">
        <v>97.25</v>
      </c>
      <c r="W1340">
        <v>774</v>
      </c>
      <c r="X1340">
        <v>6</v>
      </c>
      <c r="Y1340">
        <v>0.78</v>
      </c>
      <c r="Z1340">
        <v>20</v>
      </c>
      <c r="AA1340">
        <v>19</v>
      </c>
      <c r="AB1340">
        <v>95</v>
      </c>
      <c r="AC1340">
        <v>16</v>
      </c>
      <c r="AD1340">
        <v>16</v>
      </c>
      <c r="AE1340">
        <v>100</v>
      </c>
      <c r="AF1340">
        <v>11.24</v>
      </c>
      <c r="AG1340">
        <v>4.805555</v>
      </c>
      <c r="AH1340">
        <v>80.09</v>
      </c>
      <c r="AI1340">
        <v>42.74</v>
      </c>
      <c r="AJ1340" s="31">
        <f t="shared" ca="1" si="32"/>
        <v>1</v>
      </c>
      <c r="AK1340" s="32">
        <v>0.77821011673151752</v>
      </c>
      <c r="AL1340" s="33">
        <v>21.697500000000002</v>
      </c>
      <c r="AM1340" s="26">
        <v>0</v>
      </c>
      <c r="AN1340" s="26">
        <v>0</v>
      </c>
      <c r="AO1340" s="26">
        <v>1</v>
      </c>
      <c r="AP1340" s="26">
        <v>0</v>
      </c>
      <c r="AQ1340" s="26">
        <v>0</v>
      </c>
      <c r="AR1340">
        <v>0</v>
      </c>
      <c r="AS1340">
        <v>1</v>
      </c>
      <c r="AT1340">
        <v>1</v>
      </c>
      <c r="AU1340">
        <v>3</v>
      </c>
    </row>
    <row r="1341" spans="1:47" x14ac:dyDescent="0.25">
      <c r="A1341" s="61">
        <v>41915.75</v>
      </c>
      <c r="B1341" t="s">
        <v>232</v>
      </c>
      <c r="C1341" t="s">
        <v>12</v>
      </c>
      <c r="D1341" t="s">
        <v>502</v>
      </c>
      <c r="E1341" t="s">
        <v>316</v>
      </c>
      <c r="F1341" t="s">
        <v>503</v>
      </c>
      <c r="G1341">
        <v>3</v>
      </c>
      <c r="H1341">
        <v>39</v>
      </c>
      <c r="I1341">
        <v>16.93</v>
      </c>
      <c r="J1341">
        <v>10.66</v>
      </c>
      <c r="K1341">
        <v>1096</v>
      </c>
      <c r="L1341">
        <v>0</v>
      </c>
      <c r="M1341">
        <v>0</v>
      </c>
      <c r="N1341">
        <v>1096</v>
      </c>
      <c r="O1341">
        <v>15</v>
      </c>
      <c r="P1341">
        <v>1.37</v>
      </c>
      <c r="Q1341">
        <v>525</v>
      </c>
      <c r="R1341">
        <v>521</v>
      </c>
      <c r="S1341">
        <v>0</v>
      </c>
      <c r="T1341">
        <v>0</v>
      </c>
      <c r="U1341">
        <v>99.24</v>
      </c>
      <c r="V1341">
        <v>97.88</v>
      </c>
      <c r="W1341">
        <v>521</v>
      </c>
      <c r="X1341">
        <v>3</v>
      </c>
      <c r="Y1341">
        <v>0.59</v>
      </c>
      <c r="Z1341">
        <v>453</v>
      </c>
      <c r="AA1341">
        <v>453</v>
      </c>
      <c r="AB1341">
        <v>100</v>
      </c>
      <c r="AC1341">
        <v>445</v>
      </c>
      <c r="AD1341">
        <v>444</v>
      </c>
      <c r="AE1341">
        <v>99.78</v>
      </c>
      <c r="AF1341">
        <v>7.48</v>
      </c>
      <c r="AG1341">
        <v>1.9166669999999999</v>
      </c>
      <c r="AH1341">
        <v>70.150000000000006</v>
      </c>
      <c r="AI1341">
        <v>25.63</v>
      </c>
      <c r="AJ1341" s="31">
        <f t="shared" ca="1" si="32"/>
        <v>1</v>
      </c>
      <c r="AK1341" s="32">
        <v>0.5859375</v>
      </c>
      <c r="AL1341" s="33">
        <v>11.130000000000022</v>
      </c>
      <c r="AM1341" s="26">
        <v>0</v>
      </c>
      <c r="AN1341" s="26">
        <v>0</v>
      </c>
      <c r="AO1341" s="26">
        <v>1</v>
      </c>
      <c r="AP1341" s="26">
        <v>0</v>
      </c>
      <c r="AQ1341" s="26">
        <v>0</v>
      </c>
      <c r="AR1341">
        <v>0</v>
      </c>
      <c r="AS1341">
        <v>1</v>
      </c>
      <c r="AT1341">
        <v>0</v>
      </c>
      <c r="AU1341">
        <v>2</v>
      </c>
    </row>
    <row r="1342" spans="1:47" x14ac:dyDescent="0.25">
      <c r="A1342" s="61">
        <v>41915.791666666664</v>
      </c>
      <c r="B1342" t="s">
        <v>232</v>
      </c>
      <c r="C1342" t="s">
        <v>12</v>
      </c>
      <c r="D1342" t="s">
        <v>483</v>
      </c>
      <c r="E1342" t="s">
        <v>316</v>
      </c>
      <c r="F1342" t="s">
        <v>484</v>
      </c>
      <c r="G1342">
        <v>2</v>
      </c>
      <c r="H1342">
        <v>23</v>
      </c>
      <c r="I1342">
        <v>10.89</v>
      </c>
      <c r="J1342">
        <v>5.84</v>
      </c>
      <c r="K1342">
        <v>520</v>
      </c>
      <c r="L1342">
        <v>0</v>
      </c>
      <c r="M1342">
        <v>0</v>
      </c>
      <c r="N1342">
        <v>520</v>
      </c>
      <c r="O1342">
        <v>3</v>
      </c>
      <c r="P1342">
        <v>0.57999999999999996</v>
      </c>
      <c r="Q1342">
        <v>261</v>
      </c>
      <c r="R1342">
        <v>262</v>
      </c>
      <c r="S1342">
        <v>0</v>
      </c>
      <c r="T1342">
        <v>0</v>
      </c>
      <c r="U1342">
        <v>100.38</v>
      </c>
      <c r="V1342">
        <v>99.8</v>
      </c>
      <c r="W1342">
        <v>262</v>
      </c>
      <c r="X1342">
        <v>20</v>
      </c>
      <c r="Y1342">
        <v>7.3</v>
      </c>
      <c r="Z1342">
        <v>640</v>
      </c>
      <c r="AA1342">
        <v>633</v>
      </c>
      <c r="AB1342">
        <v>98.91</v>
      </c>
      <c r="AC1342">
        <v>652</v>
      </c>
      <c r="AD1342">
        <v>645</v>
      </c>
      <c r="AE1342">
        <v>98.93</v>
      </c>
      <c r="AF1342">
        <v>3.88</v>
      </c>
      <c r="AG1342">
        <v>2.9222220000000001</v>
      </c>
      <c r="AH1342">
        <v>66.38</v>
      </c>
      <c r="AI1342">
        <v>75.36</v>
      </c>
      <c r="AJ1342" s="31">
        <f t="shared" ref="AJ1342:AJ1343" ca="1" si="33">DAY(TODAY()-DAY(A1342))</f>
        <v>1</v>
      </c>
      <c r="AK1342" s="32">
        <v>7.2992700729926998</v>
      </c>
      <c r="AL1342" s="33">
        <v>0.52200000000000746</v>
      </c>
      <c r="AM1342" s="26">
        <v>1</v>
      </c>
      <c r="AN1342" s="26">
        <v>0</v>
      </c>
      <c r="AO1342" s="26">
        <v>2</v>
      </c>
      <c r="AP1342" s="26">
        <v>1</v>
      </c>
      <c r="AQ1342" s="26">
        <v>0</v>
      </c>
      <c r="AR1342">
        <v>1</v>
      </c>
      <c r="AS1342">
        <v>0</v>
      </c>
      <c r="AT1342">
        <v>3</v>
      </c>
      <c r="AU1342">
        <v>3</v>
      </c>
    </row>
    <row r="1343" spans="1:47" x14ac:dyDescent="0.25">
      <c r="A1343" s="61">
        <v>41915.75</v>
      </c>
      <c r="B1343" t="s">
        <v>232</v>
      </c>
      <c r="C1343" t="s">
        <v>12</v>
      </c>
      <c r="D1343" t="s">
        <v>485</v>
      </c>
      <c r="E1343" t="s">
        <v>316</v>
      </c>
      <c r="F1343" t="s">
        <v>504</v>
      </c>
      <c r="G1343">
        <v>4</v>
      </c>
      <c r="H1343">
        <v>55</v>
      </c>
      <c r="I1343">
        <v>22.81</v>
      </c>
      <c r="J1343">
        <v>15.76</v>
      </c>
      <c r="K1343">
        <v>1107</v>
      </c>
      <c r="L1343">
        <v>0</v>
      </c>
      <c r="M1343">
        <v>0</v>
      </c>
      <c r="N1343">
        <v>1107</v>
      </c>
      <c r="O1343">
        <v>8</v>
      </c>
      <c r="P1343">
        <v>0.72</v>
      </c>
      <c r="Q1343">
        <v>534</v>
      </c>
      <c r="R1343">
        <v>523</v>
      </c>
      <c r="S1343">
        <v>0</v>
      </c>
      <c r="T1343">
        <v>0</v>
      </c>
      <c r="U1343">
        <v>97.94</v>
      </c>
      <c r="V1343">
        <v>97.23</v>
      </c>
      <c r="W1343">
        <v>523</v>
      </c>
      <c r="X1343">
        <v>18</v>
      </c>
      <c r="Y1343">
        <v>3.59</v>
      </c>
      <c r="Z1343">
        <v>524</v>
      </c>
      <c r="AA1343">
        <v>520</v>
      </c>
      <c r="AB1343">
        <v>99.24</v>
      </c>
      <c r="AC1343">
        <v>513</v>
      </c>
      <c r="AD1343">
        <v>499</v>
      </c>
      <c r="AE1343">
        <v>97.27</v>
      </c>
      <c r="AF1343">
        <v>6.13</v>
      </c>
      <c r="AG1343">
        <v>0.26666669999999998</v>
      </c>
      <c r="AH1343">
        <v>38.92</v>
      </c>
      <c r="AI1343">
        <v>4.3499999999999996</v>
      </c>
      <c r="AJ1343" s="31">
        <f t="shared" ca="1" si="33"/>
        <v>1</v>
      </c>
      <c r="AK1343" s="32">
        <v>3.5856573705179287</v>
      </c>
      <c r="AL1343" s="33">
        <v>14.791799999999977</v>
      </c>
      <c r="AM1343" s="26">
        <v>0</v>
      </c>
      <c r="AN1343" s="26">
        <v>0</v>
      </c>
      <c r="AO1343" s="26">
        <v>2</v>
      </c>
      <c r="AP1343" s="26">
        <v>0</v>
      </c>
      <c r="AQ1343" s="26">
        <v>0</v>
      </c>
      <c r="AR1343">
        <v>1</v>
      </c>
      <c r="AS1343">
        <v>1</v>
      </c>
      <c r="AT1343">
        <v>2</v>
      </c>
      <c r="AU1343">
        <v>2</v>
      </c>
    </row>
    <row r="1344" spans="1:47" x14ac:dyDescent="0.25">
      <c r="A1344" s="61">
        <v>41915.708333333336</v>
      </c>
      <c r="B1344" t="s">
        <v>232</v>
      </c>
      <c r="C1344" t="s">
        <v>14</v>
      </c>
      <c r="D1344" t="s">
        <v>317</v>
      </c>
      <c r="E1344" t="s">
        <v>316</v>
      </c>
      <c r="F1344" t="s">
        <v>318</v>
      </c>
      <c r="G1344">
        <v>2</v>
      </c>
      <c r="H1344">
        <v>31</v>
      </c>
      <c r="I1344">
        <v>9.68</v>
      </c>
      <c r="J1344">
        <v>5.08</v>
      </c>
      <c r="K1344">
        <v>933</v>
      </c>
      <c r="L1344">
        <v>0</v>
      </c>
      <c r="M1344">
        <v>0</v>
      </c>
      <c r="N1344">
        <v>933</v>
      </c>
      <c r="O1344">
        <v>14</v>
      </c>
      <c r="P1344">
        <v>1.5</v>
      </c>
      <c r="Q1344">
        <v>129</v>
      </c>
      <c r="R1344">
        <v>126</v>
      </c>
      <c r="S1344">
        <v>0</v>
      </c>
      <c r="T1344">
        <v>0</v>
      </c>
      <c r="U1344">
        <v>97.67</v>
      </c>
      <c r="V1344">
        <v>96.2</v>
      </c>
      <c r="W1344">
        <v>126</v>
      </c>
      <c r="X1344">
        <v>11</v>
      </c>
      <c r="Y1344">
        <v>8.27</v>
      </c>
      <c r="Z1344">
        <v>902</v>
      </c>
      <c r="AA1344">
        <v>147</v>
      </c>
      <c r="AB1344">
        <v>16.3</v>
      </c>
      <c r="AC1344">
        <v>156</v>
      </c>
      <c r="AD1344">
        <v>154</v>
      </c>
      <c r="AE1344">
        <v>98.72</v>
      </c>
      <c r="AF1344">
        <v>2.73</v>
      </c>
      <c r="AG1344">
        <v>1.6666670000000001E-2</v>
      </c>
      <c r="AH1344">
        <v>53.65</v>
      </c>
      <c r="AI1344">
        <v>0.61</v>
      </c>
      <c r="AJ1344" s="31">
        <f t="shared" ref="AJ1344:AJ1345" ca="1" si="34">DAY(TODAY()-DAY(A1344))</f>
        <v>1</v>
      </c>
      <c r="AK1344" s="32">
        <v>8.2706766917293226</v>
      </c>
      <c r="AL1344" s="33">
        <v>4.9019999999999966</v>
      </c>
      <c r="AM1344" s="26">
        <v>1</v>
      </c>
      <c r="AN1344" s="26">
        <v>0</v>
      </c>
      <c r="AO1344" s="26">
        <v>2</v>
      </c>
      <c r="AP1344" s="26">
        <v>5</v>
      </c>
      <c r="AQ1344" s="26">
        <v>0</v>
      </c>
      <c r="AR1344">
        <v>1</v>
      </c>
      <c r="AS1344">
        <v>0</v>
      </c>
      <c r="AT1344">
        <v>5</v>
      </c>
      <c r="AU1344">
        <v>0</v>
      </c>
    </row>
    <row r="1345" spans="1:47" x14ac:dyDescent="0.25">
      <c r="A1345" s="61">
        <v>41915.458333333336</v>
      </c>
      <c r="B1345" t="s">
        <v>232</v>
      </c>
      <c r="C1345" t="s">
        <v>14</v>
      </c>
      <c r="D1345" t="s">
        <v>1150</v>
      </c>
      <c r="E1345" t="s">
        <v>316</v>
      </c>
      <c r="F1345" t="s">
        <v>1155</v>
      </c>
      <c r="G1345">
        <v>4</v>
      </c>
      <c r="H1345">
        <v>63</v>
      </c>
      <c r="I1345">
        <v>20.46</v>
      </c>
      <c r="J1345">
        <v>13.18</v>
      </c>
      <c r="K1345">
        <v>2894</v>
      </c>
      <c r="L1345">
        <v>0</v>
      </c>
      <c r="M1345">
        <v>0</v>
      </c>
      <c r="N1345">
        <v>2894</v>
      </c>
      <c r="O1345">
        <v>12</v>
      </c>
      <c r="P1345">
        <v>0.41</v>
      </c>
      <c r="Q1345">
        <v>183</v>
      </c>
      <c r="R1345">
        <v>177</v>
      </c>
      <c r="S1345">
        <v>0</v>
      </c>
      <c r="T1345">
        <v>0</v>
      </c>
      <c r="U1345">
        <v>96.72</v>
      </c>
      <c r="V1345">
        <v>96.32</v>
      </c>
      <c r="W1345">
        <v>177</v>
      </c>
      <c r="X1345">
        <v>2</v>
      </c>
      <c r="Y1345">
        <v>1.1599999999999999</v>
      </c>
      <c r="Z1345">
        <v>145</v>
      </c>
      <c r="AA1345">
        <v>139</v>
      </c>
      <c r="AB1345">
        <v>95.86</v>
      </c>
      <c r="AC1345">
        <v>134</v>
      </c>
      <c r="AD1345">
        <v>134</v>
      </c>
      <c r="AE1345">
        <v>100</v>
      </c>
      <c r="AF1345">
        <v>2.59</v>
      </c>
      <c r="AG1345">
        <v>0.31111109999999997</v>
      </c>
      <c r="AH1345">
        <v>19.64</v>
      </c>
      <c r="AI1345">
        <v>12.02</v>
      </c>
      <c r="AJ1345" s="31">
        <f t="shared" ca="1" si="34"/>
        <v>1</v>
      </c>
      <c r="AK1345" s="32">
        <v>1.1627906976744187</v>
      </c>
      <c r="AL1345" s="33">
        <v>6.7344000000000115</v>
      </c>
      <c r="AM1345" s="26">
        <v>0</v>
      </c>
      <c r="AN1345" s="26">
        <v>0</v>
      </c>
      <c r="AO1345" s="26">
        <v>1</v>
      </c>
      <c r="AP1345" s="26">
        <v>1</v>
      </c>
      <c r="AQ1345" s="26">
        <v>0</v>
      </c>
      <c r="AR1345">
        <v>0</v>
      </c>
      <c r="AS1345">
        <v>1</v>
      </c>
      <c r="AT1345">
        <v>1</v>
      </c>
      <c r="AU1345">
        <v>2</v>
      </c>
    </row>
    <row r="1346" spans="1:47" x14ac:dyDescent="0.25">
      <c r="A1346" s="61">
        <v>41915.791666666664</v>
      </c>
      <c r="B1346" t="s">
        <v>232</v>
      </c>
      <c r="C1346" t="s">
        <v>14</v>
      </c>
      <c r="D1346" t="s">
        <v>5561</v>
      </c>
      <c r="E1346" t="s">
        <v>316</v>
      </c>
      <c r="F1346" t="s">
        <v>5564</v>
      </c>
      <c r="G1346">
        <v>2</v>
      </c>
      <c r="H1346">
        <v>23</v>
      </c>
      <c r="I1346">
        <v>9.1300000000000008</v>
      </c>
      <c r="J1346">
        <v>4.34</v>
      </c>
      <c r="K1346">
        <v>1369</v>
      </c>
      <c r="L1346">
        <v>0</v>
      </c>
      <c r="M1346">
        <v>0</v>
      </c>
      <c r="N1346">
        <v>1369</v>
      </c>
      <c r="O1346">
        <v>8</v>
      </c>
      <c r="P1346">
        <v>0.57999999999999996</v>
      </c>
      <c r="Q1346">
        <v>225</v>
      </c>
      <c r="R1346">
        <v>226</v>
      </c>
      <c r="S1346">
        <v>0</v>
      </c>
      <c r="T1346">
        <v>0</v>
      </c>
      <c r="U1346">
        <v>100.44</v>
      </c>
      <c r="V1346">
        <v>99.86</v>
      </c>
      <c r="W1346">
        <v>226</v>
      </c>
      <c r="X1346">
        <v>6</v>
      </c>
      <c r="Y1346">
        <v>2.61</v>
      </c>
      <c r="Z1346">
        <v>603</v>
      </c>
      <c r="AA1346">
        <v>599</v>
      </c>
      <c r="AB1346">
        <v>99.34</v>
      </c>
      <c r="AC1346">
        <v>608</v>
      </c>
      <c r="AD1346">
        <v>603</v>
      </c>
      <c r="AE1346">
        <v>99.18</v>
      </c>
      <c r="AF1346">
        <v>3.31</v>
      </c>
      <c r="AG1346">
        <v>2.6555550000000001</v>
      </c>
      <c r="AH1346">
        <v>76.08</v>
      </c>
      <c r="AI1346">
        <v>80.34</v>
      </c>
      <c r="AJ1346" s="31">
        <f t="shared" ref="AJ1346" ca="1" si="35">DAY(TODAY()-DAY(A1346))</f>
        <v>1</v>
      </c>
      <c r="AK1346" s="32">
        <v>2.6086956521739131</v>
      </c>
      <c r="AL1346" s="33">
        <v>0.31500000000000128</v>
      </c>
      <c r="AM1346" s="26">
        <v>0</v>
      </c>
      <c r="AN1346" s="26">
        <v>0</v>
      </c>
      <c r="AO1346" s="26">
        <v>1</v>
      </c>
      <c r="AP1346" s="26">
        <v>0</v>
      </c>
      <c r="AQ1346" s="26">
        <v>0</v>
      </c>
      <c r="AR1346">
        <v>1</v>
      </c>
      <c r="AS1346">
        <v>0</v>
      </c>
      <c r="AT1346">
        <v>1</v>
      </c>
      <c r="AU1346">
        <v>0</v>
      </c>
    </row>
    <row r="1347" spans="1:47" x14ac:dyDescent="0.25">
      <c r="A1347" s="61">
        <v>41915.791666666664</v>
      </c>
      <c r="B1347" t="s">
        <v>232</v>
      </c>
      <c r="C1347" t="s">
        <v>12</v>
      </c>
      <c r="D1347" t="s">
        <v>518</v>
      </c>
      <c r="E1347" t="s">
        <v>319</v>
      </c>
      <c r="F1347" t="s">
        <v>519</v>
      </c>
      <c r="G1347">
        <v>3</v>
      </c>
      <c r="H1347">
        <v>39</v>
      </c>
      <c r="I1347">
        <v>14.67</v>
      </c>
      <c r="J1347">
        <v>9.01</v>
      </c>
      <c r="K1347">
        <v>4553</v>
      </c>
      <c r="L1347">
        <v>0</v>
      </c>
      <c r="M1347">
        <v>0</v>
      </c>
      <c r="N1347">
        <v>4552</v>
      </c>
      <c r="O1347">
        <v>22</v>
      </c>
      <c r="P1347">
        <v>0.48</v>
      </c>
      <c r="Q1347">
        <v>1929</v>
      </c>
      <c r="R1347">
        <v>1889</v>
      </c>
      <c r="S1347">
        <v>5</v>
      </c>
      <c r="T1347">
        <v>0.25920159999999998</v>
      </c>
      <c r="U1347">
        <v>97.93</v>
      </c>
      <c r="V1347">
        <v>97.46</v>
      </c>
      <c r="W1347">
        <v>1889</v>
      </c>
      <c r="X1347">
        <v>18</v>
      </c>
      <c r="Y1347">
        <v>1.08</v>
      </c>
      <c r="Z1347">
        <v>3007</v>
      </c>
      <c r="AA1347">
        <v>2973</v>
      </c>
      <c r="AB1347">
        <v>98.87</v>
      </c>
      <c r="AC1347">
        <v>2787</v>
      </c>
      <c r="AD1347">
        <v>2770</v>
      </c>
      <c r="AE1347">
        <v>99.39</v>
      </c>
      <c r="AF1347">
        <v>19.010000000000002</v>
      </c>
      <c r="AG1347">
        <v>16.22222</v>
      </c>
      <c r="AH1347">
        <v>210.94</v>
      </c>
      <c r="AI1347">
        <v>85.36</v>
      </c>
      <c r="AJ1347" s="31">
        <f t="shared" ref="AJ1347:AJ1349" ca="1" si="36">DAY(TODAY()-DAY(A1347))</f>
        <v>1</v>
      </c>
      <c r="AK1347" s="32">
        <v>1.0676156583629894</v>
      </c>
      <c r="AL1347" s="33">
        <v>48.996600000000115</v>
      </c>
      <c r="AM1347" s="26">
        <v>0</v>
      </c>
      <c r="AN1347" s="26">
        <v>0</v>
      </c>
      <c r="AO1347" s="26">
        <v>1</v>
      </c>
      <c r="AP1347" s="26">
        <v>0</v>
      </c>
      <c r="AQ1347" s="26">
        <v>0</v>
      </c>
      <c r="AR1347">
        <v>0</v>
      </c>
      <c r="AS1347">
        <v>1</v>
      </c>
      <c r="AT1347">
        <v>0</v>
      </c>
      <c r="AU1347">
        <v>3</v>
      </c>
    </row>
    <row r="1348" spans="1:47" x14ac:dyDescent="0.25">
      <c r="A1348" s="61">
        <v>41915.791666666664</v>
      </c>
      <c r="B1348" t="s">
        <v>232</v>
      </c>
      <c r="C1348" t="s">
        <v>12</v>
      </c>
      <c r="D1348" t="s">
        <v>5654</v>
      </c>
      <c r="E1348" t="s">
        <v>319</v>
      </c>
      <c r="F1348" t="s">
        <v>5655</v>
      </c>
      <c r="G1348">
        <v>2</v>
      </c>
      <c r="H1348">
        <v>23</v>
      </c>
      <c r="I1348">
        <v>10.54</v>
      </c>
      <c r="J1348">
        <v>5.84</v>
      </c>
      <c r="K1348">
        <v>2875</v>
      </c>
      <c r="L1348">
        <v>0</v>
      </c>
      <c r="M1348">
        <v>0</v>
      </c>
      <c r="N1348">
        <v>2875</v>
      </c>
      <c r="O1348">
        <v>24</v>
      </c>
      <c r="P1348">
        <v>0.83</v>
      </c>
      <c r="Q1348">
        <v>880</v>
      </c>
      <c r="R1348">
        <v>868</v>
      </c>
      <c r="S1348">
        <v>8</v>
      </c>
      <c r="T1348">
        <v>0.91012510000000002</v>
      </c>
      <c r="U1348">
        <v>98.64</v>
      </c>
      <c r="V1348">
        <v>97.82</v>
      </c>
      <c r="W1348">
        <v>868</v>
      </c>
      <c r="X1348">
        <v>1</v>
      </c>
      <c r="Y1348">
        <v>0.11</v>
      </c>
      <c r="Z1348">
        <v>2041</v>
      </c>
      <c r="AA1348">
        <v>2015</v>
      </c>
      <c r="AB1348">
        <v>98.73</v>
      </c>
      <c r="AC1348">
        <v>2046</v>
      </c>
      <c r="AD1348">
        <v>2034</v>
      </c>
      <c r="AE1348">
        <v>99.41</v>
      </c>
      <c r="AF1348">
        <v>11.06</v>
      </c>
      <c r="AG1348">
        <v>9.4499999999999993</v>
      </c>
      <c r="AH1348">
        <v>189.34</v>
      </c>
      <c r="AI1348">
        <v>85.43</v>
      </c>
      <c r="AJ1348" s="31">
        <f t="shared" ca="1" si="36"/>
        <v>1</v>
      </c>
      <c r="AK1348" s="32">
        <v>0.11273957158962795</v>
      </c>
      <c r="AL1348" s="33">
        <v>19.184000000000061</v>
      </c>
      <c r="AM1348" s="26">
        <v>0</v>
      </c>
      <c r="AN1348" s="26">
        <v>0</v>
      </c>
      <c r="AO1348" s="26">
        <v>1</v>
      </c>
      <c r="AP1348" s="26">
        <v>0</v>
      </c>
      <c r="AQ1348" s="26">
        <v>1</v>
      </c>
      <c r="AR1348">
        <v>0</v>
      </c>
      <c r="AS1348">
        <v>1</v>
      </c>
      <c r="AT1348">
        <v>0</v>
      </c>
      <c r="AU1348">
        <v>7</v>
      </c>
    </row>
    <row r="1349" spans="1:47" x14ac:dyDescent="0.25">
      <c r="A1349" s="61">
        <v>41915.791666666664</v>
      </c>
      <c r="B1349" t="s">
        <v>232</v>
      </c>
      <c r="C1349" t="s">
        <v>12</v>
      </c>
      <c r="D1349" t="s">
        <v>414</v>
      </c>
      <c r="E1349" t="s">
        <v>319</v>
      </c>
      <c r="F1349" t="s">
        <v>417</v>
      </c>
      <c r="G1349">
        <v>3</v>
      </c>
      <c r="H1349">
        <v>39</v>
      </c>
      <c r="I1349">
        <v>16.57</v>
      </c>
      <c r="J1349">
        <v>10.66</v>
      </c>
      <c r="K1349">
        <v>3427</v>
      </c>
      <c r="L1349">
        <v>0</v>
      </c>
      <c r="M1349">
        <v>0</v>
      </c>
      <c r="N1349">
        <v>3427</v>
      </c>
      <c r="O1349">
        <v>14</v>
      </c>
      <c r="P1349">
        <v>0.41</v>
      </c>
      <c r="Q1349">
        <v>1660</v>
      </c>
      <c r="R1349">
        <v>1612</v>
      </c>
      <c r="S1349">
        <v>43</v>
      </c>
      <c r="T1349">
        <v>2.5888019999999998</v>
      </c>
      <c r="U1349">
        <v>97.11</v>
      </c>
      <c r="V1349">
        <v>96.71</v>
      </c>
      <c r="W1349">
        <v>1612</v>
      </c>
      <c r="X1349">
        <v>9</v>
      </c>
      <c r="Y1349">
        <v>0.59</v>
      </c>
      <c r="Z1349">
        <v>1092</v>
      </c>
      <c r="AA1349">
        <v>1070</v>
      </c>
      <c r="AB1349">
        <v>97.99</v>
      </c>
      <c r="AC1349">
        <v>987</v>
      </c>
      <c r="AD1349">
        <v>986</v>
      </c>
      <c r="AE1349">
        <v>99.9</v>
      </c>
      <c r="AF1349">
        <v>19.8</v>
      </c>
      <c r="AG1349">
        <v>16.422219999999999</v>
      </c>
      <c r="AH1349">
        <v>185.74</v>
      </c>
      <c r="AI1349">
        <v>82.94</v>
      </c>
      <c r="AJ1349" s="31">
        <f t="shared" ca="1" si="36"/>
        <v>1</v>
      </c>
      <c r="AK1349" s="32">
        <v>0.58900523560209428</v>
      </c>
      <c r="AL1349" s="33">
        <v>54.614000000000104</v>
      </c>
      <c r="AM1349" s="26">
        <v>0</v>
      </c>
      <c r="AN1349" s="26">
        <v>0</v>
      </c>
      <c r="AO1349" s="26">
        <v>1</v>
      </c>
      <c r="AP1349" s="26">
        <v>0</v>
      </c>
      <c r="AQ1349" s="26">
        <v>2</v>
      </c>
      <c r="AR1349">
        <v>0</v>
      </c>
      <c r="AS1349">
        <v>1</v>
      </c>
      <c r="AT1349">
        <v>0</v>
      </c>
      <c r="AU1349">
        <v>7</v>
      </c>
    </row>
    <row r="1350" spans="1:47" x14ac:dyDescent="0.25">
      <c r="A1350" s="61">
        <v>41915.75</v>
      </c>
      <c r="B1350" t="s">
        <v>232</v>
      </c>
      <c r="C1350" t="s">
        <v>12</v>
      </c>
      <c r="D1350" t="s">
        <v>524</v>
      </c>
      <c r="E1350" t="s">
        <v>319</v>
      </c>
      <c r="F1350" t="s">
        <v>1028</v>
      </c>
      <c r="G1350">
        <v>2</v>
      </c>
      <c r="H1350">
        <v>23</v>
      </c>
      <c r="I1350">
        <v>10.89</v>
      </c>
      <c r="J1350">
        <v>5.84</v>
      </c>
      <c r="K1350">
        <v>817</v>
      </c>
      <c r="L1350">
        <v>0</v>
      </c>
      <c r="M1350">
        <v>0</v>
      </c>
      <c r="N1350">
        <v>817</v>
      </c>
      <c r="O1350">
        <v>2</v>
      </c>
      <c r="P1350">
        <v>0.24</v>
      </c>
      <c r="Q1350">
        <v>337</v>
      </c>
      <c r="R1350">
        <v>331</v>
      </c>
      <c r="S1350">
        <v>0</v>
      </c>
      <c r="T1350">
        <v>0</v>
      </c>
      <c r="U1350">
        <v>98.22</v>
      </c>
      <c r="V1350">
        <v>97.98</v>
      </c>
      <c r="W1350">
        <v>331</v>
      </c>
      <c r="X1350">
        <v>5</v>
      </c>
      <c r="Y1350">
        <v>1.5</v>
      </c>
      <c r="Z1350">
        <v>315</v>
      </c>
      <c r="AA1350">
        <v>310</v>
      </c>
      <c r="AB1350">
        <v>98.41</v>
      </c>
      <c r="AC1350">
        <v>318</v>
      </c>
      <c r="AD1350">
        <v>312</v>
      </c>
      <c r="AE1350">
        <v>98.11</v>
      </c>
      <c r="AF1350">
        <v>4.07</v>
      </c>
      <c r="AG1350">
        <v>2.927778</v>
      </c>
      <c r="AH1350">
        <v>69.61</v>
      </c>
      <c r="AI1350">
        <v>71.989999999999995</v>
      </c>
      <c r="AJ1350" s="31">
        <f t="shared" ref="AJ1350" ca="1" si="37">DAY(TODAY()-DAY(A1350))</f>
        <v>1</v>
      </c>
      <c r="AK1350" s="32">
        <v>1.5015015015015014</v>
      </c>
      <c r="AL1350" s="33">
        <v>6.8073999999999861</v>
      </c>
      <c r="AM1350" s="26">
        <v>0</v>
      </c>
      <c r="AN1350" s="26">
        <v>0</v>
      </c>
      <c r="AO1350" s="26">
        <v>1</v>
      </c>
      <c r="AP1350" s="26">
        <v>0</v>
      </c>
      <c r="AQ1350" s="26">
        <v>0</v>
      </c>
      <c r="AR1350">
        <v>0</v>
      </c>
      <c r="AS1350">
        <v>1</v>
      </c>
      <c r="AT1350">
        <v>1</v>
      </c>
      <c r="AU1350">
        <v>1</v>
      </c>
    </row>
    <row r="1351" spans="1:47" x14ac:dyDescent="0.25">
      <c r="A1351" s="61">
        <v>41915.791666666664</v>
      </c>
      <c r="B1351" t="s">
        <v>232</v>
      </c>
      <c r="C1351" t="s">
        <v>13</v>
      </c>
      <c r="D1351" t="s">
        <v>1175</v>
      </c>
      <c r="E1351" t="s">
        <v>319</v>
      </c>
      <c r="F1351" t="s">
        <v>1186</v>
      </c>
      <c r="G1351">
        <v>2</v>
      </c>
      <c r="H1351">
        <v>23</v>
      </c>
      <c r="I1351">
        <v>10.42</v>
      </c>
      <c r="J1351">
        <v>5.08</v>
      </c>
      <c r="K1351">
        <v>1990</v>
      </c>
      <c r="L1351">
        <v>0</v>
      </c>
      <c r="M1351">
        <v>0</v>
      </c>
      <c r="N1351">
        <v>1990</v>
      </c>
      <c r="O1351">
        <v>13</v>
      </c>
      <c r="P1351">
        <v>0.65</v>
      </c>
      <c r="Q1351">
        <v>285</v>
      </c>
      <c r="R1351">
        <v>281</v>
      </c>
      <c r="S1351">
        <v>0</v>
      </c>
      <c r="T1351">
        <v>0</v>
      </c>
      <c r="U1351">
        <v>98.6</v>
      </c>
      <c r="V1351">
        <v>97.96</v>
      </c>
      <c r="W1351">
        <v>281</v>
      </c>
      <c r="X1351">
        <v>1</v>
      </c>
      <c r="Y1351">
        <v>0.38</v>
      </c>
      <c r="Z1351">
        <v>392</v>
      </c>
      <c r="AA1351">
        <v>381</v>
      </c>
      <c r="AB1351">
        <v>97.19</v>
      </c>
      <c r="AC1351">
        <v>409</v>
      </c>
      <c r="AD1351">
        <v>365</v>
      </c>
      <c r="AE1351">
        <v>89.24</v>
      </c>
      <c r="AF1351">
        <v>3.38</v>
      </c>
      <c r="AG1351">
        <v>0.82777780000000001</v>
      </c>
      <c r="AH1351">
        <v>66.55</v>
      </c>
      <c r="AI1351">
        <v>24.47</v>
      </c>
      <c r="AJ1351" s="31">
        <f t="shared" ref="AJ1351" ca="1" si="38">DAY(TODAY()-DAY(A1351))</f>
        <v>1</v>
      </c>
      <c r="AK1351" s="32">
        <v>0.37735849056603776</v>
      </c>
      <c r="AL1351" s="33">
        <v>5.8140000000000178</v>
      </c>
      <c r="AM1351" s="26">
        <v>0</v>
      </c>
      <c r="AN1351" s="26">
        <v>0</v>
      </c>
      <c r="AO1351" s="26">
        <v>1</v>
      </c>
      <c r="AP1351" s="26">
        <v>0</v>
      </c>
      <c r="AQ1351" s="26">
        <v>0</v>
      </c>
      <c r="AR1351">
        <v>0</v>
      </c>
      <c r="AS1351">
        <v>1</v>
      </c>
      <c r="AT1351">
        <v>1</v>
      </c>
      <c r="AU1351">
        <v>2</v>
      </c>
    </row>
    <row r="1352" spans="1:47" x14ac:dyDescent="0.25">
      <c r="A1352" s="61">
        <v>41915.75</v>
      </c>
      <c r="B1352" t="s">
        <v>232</v>
      </c>
      <c r="C1352" t="s">
        <v>13</v>
      </c>
      <c r="D1352" t="s">
        <v>5788</v>
      </c>
      <c r="E1352" t="s">
        <v>319</v>
      </c>
      <c r="F1352" t="s">
        <v>5791</v>
      </c>
      <c r="G1352">
        <v>3</v>
      </c>
      <c r="H1352">
        <v>39</v>
      </c>
      <c r="I1352">
        <v>16.47</v>
      </c>
      <c r="J1352">
        <v>9.83</v>
      </c>
      <c r="K1352">
        <v>1427</v>
      </c>
      <c r="L1352">
        <v>0</v>
      </c>
      <c r="M1352">
        <v>0</v>
      </c>
      <c r="N1352">
        <v>1427</v>
      </c>
      <c r="O1352">
        <v>10</v>
      </c>
      <c r="P1352">
        <v>0.7</v>
      </c>
      <c r="Q1352">
        <v>605</v>
      </c>
      <c r="R1352">
        <v>593</v>
      </c>
      <c r="S1352">
        <v>0</v>
      </c>
      <c r="T1352">
        <v>0</v>
      </c>
      <c r="U1352">
        <v>98.02</v>
      </c>
      <c r="V1352">
        <v>97.33</v>
      </c>
      <c r="W1352">
        <v>593</v>
      </c>
      <c r="X1352">
        <v>4</v>
      </c>
      <c r="Y1352">
        <v>0.59</v>
      </c>
      <c r="Z1352">
        <v>884</v>
      </c>
      <c r="AA1352">
        <v>876</v>
      </c>
      <c r="AB1352">
        <v>99.1</v>
      </c>
      <c r="AC1352">
        <v>975</v>
      </c>
      <c r="AD1352">
        <v>956</v>
      </c>
      <c r="AE1352">
        <v>98.05</v>
      </c>
      <c r="AF1352">
        <v>6.86</v>
      </c>
      <c r="AG1352">
        <v>1.7944439999999999</v>
      </c>
      <c r="AH1352">
        <v>69.81</v>
      </c>
      <c r="AI1352">
        <v>26.15</v>
      </c>
      <c r="AJ1352" s="31">
        <f t="shared" ref="AJ1352:AJ1354" ca="1" si="39">DAY(TODAY()-DAY(A1352))</f>
        <v>1</v>
      </c>
      <c r="AK1352" s="32">
        <v>0.59435364041604755</v>
      </c>
      <c r="AL1352" s="33">
        <v>16.153500000000012</v>
      </c>
      <c r="AM1352" s="26">
        <v>0</v>
      </c>
      <c r="AN1352" s="26">
        <v>0</v>
      </c>
      <c r="AO1352" s="26">
        <v>1</v>
      </c>
      <c r="AP1352" s="26">
        <v>0</v>
      </c>
      <c r="AQ1352" s="26">
        <v>0</v>
      </c>
      <c r="AR1352">
        <v>0</v>
      </c>
      <c r="AS1352">
        <v>1</v>
      </c>
      <c r="AT1352">
        <v>0</v>
      </c>
      <c r="AU1352">
        <v>1</v>
      </c>
    </row>
    <row r="1353" spans="1:47" x14ac:dyDescent="0.25">
      <c r="A1353" s="61">
        <v>41915.75</v>
      </c>
      <c r="B1353" t="s">
        <v>232</v>
      </c>
      <c r="C1353" t="s">
        <v>13</v>
      </c>
      <c r="D1353" t="s">
        <v>5792</v>
      </c>
      <c r="E1353" t="s">
        <v>319</v>
      </c>
      <c r="F1353" t="s">
        <v>5795</v>
      </c>
      <c r="G1353">
        <v>2</v>
      </c>
      <c r="H1353">
        <v>23</v>
      </c>
      <c r="I1353">
        <v>9.33</v>
      </c>
      <c r="J1353">
        <v>4.34</v>
      </c>
      <c r="K1353">
        <v>2889</v>
      </c>
      <c r="L1353">
        <v>0</v>
      </c>
      <c r="M1353">
        <v>0</v>
      </c>
      <c r="N1353">
        <v>2889</v>
      </c>
      <c r="O1353">
        <v>6</v>
      </c>
      <c r="P1353">
        <v>0.21</v>
      </c>
      <c r="Q1353">
        <v>416</v>
      </c>
      <c r="R1353">
        <v>416</v>
      </c>
      <c r="S1353">
        <v>0</v>
      </c>
      <c r="T1353">
        <v>0</v>
      </c>
      <c r="U1353">
        <v>100</v>
      </c>
      <c r="V1353">
        <v>99.79</v>
      </c>
      <c r="W1353">
        <v>416</v>
      </c>
      <c r="X1353">
        <v>13</v>
      </c>
      <c r="Y1353">
        <v>3.49</v>
      </c>
      <c r="Z1353">
        <v>143</v>
      </c>
      <c r="AA1353">
        <v>141</v>
      </c>
      <c r="AB1353">
        <v>98.6</v>
      </c>
      <c r="AC1353">
        <v>98</v>
      </c>
      <c r="AD1353">
        <v>97</v>
      </c>
      <c r="AE1353">
        <v>98.98</v>
      </c>
      <c r="AF1353">
        <v>3.69</v>
      </c>
      <c r="AG1353">
        <v>3.1666669999999999</v>
      </c>
      <c r="AH1353">
        <v>84.9</v>
      </c>
      <c r="AI1353">
        <v>85.84</v>
      </c>
      <c r="AJ1353" s="31">
        <f t="shared" ca="1" si="39"/>
        <v>1</v>
      </c>
      <c r="AK1353" s="32">
        <v>3.4946236559139781</v>
      </c>
      <c r="AL1353" s="33">
        <v>0.87359999999997395</v>
      </c>
      <c r="AM1353" s="26">
        <v>0</v>
      </c>
      <c r="AN1353" s="26">
        <v>0</v>
      </c>
      <c r="AO1353" s="26">
        <v>1</v>
      </c>
      <c r="AP1353" s="26">
        <v>0</v>
      </c>
      <c r="AQ1353" s="26">
        <v>0</v>
      </c>
      <c r="AR1353">
        <v>1</v>
      </c>
      <c r="AS1353">
        <v>0</v>
      </c>
      <c r="AT1353">
        <v>1</v>
      </c>
      <c r="AU1353">
        <v>0</v>
      </c>
    </row>
    <row r="1354" spans="1:47" x14ac:dyDescent="0.25">
      <c r="A1354" s="61">
        <v>41915.791666666664</v>
      </c>
      <c r="B1354" t="s">
        <v>232</v>
      </c>
      <c r="C1354" t="s">
        <v>13</v>
      </c>
      <c r="D1354" t="s">
        <v>1188</v>
      </c>
      <c r="E1354" t="s">
        <v>319</v>
      </c>
      <c r="F1354" t="s">
        <v>5796</v>
      </c>
      <c r="G1354">
        <v>2</v>
      </c>
      <c r="H1354">
        <v>31</v>
      </c>
      <c r="I1354">
        <v>7.84</v>
      </c>
      <c r="J1354">
        <v>3.63</v>
      </c>
      <c r="K1354">
        <v>1464</v>
      </c>
      <c r="L1354">
        <v>0</v>
      </c>
      <c r="M1354">
        <v>0</v>
      </c>
      <c r="N1354">
        <v>1464</v>
      </c>
      <c r="O1354">
        <v>10</v>
      </c>
      <c r="P1354">
        <v>0.68</v>
      </c>
      <c r="Q1354">
        <v>392</v>
      </c>
      <c r="R1354">
        <v>386</v>
      </c>
      <c r="S1354">
        <v>0</v>
      </c>
      <c r="T1354">
        <v>0</v>
      </c>
      <c r="U1354">
        <v>98.47</v>
      </c>
      <c r="V1354">
        <v>97.8</v>
      </c>
      <c r="W1354">
        <v>386</v>
      </c>
      <c r="X1354">
        <v>3</v>
      </c>
      <c r="Y1354">
        <v>0.76</v>
      </c>
      <c r="Z1354">
        <v>313</v>
      </c>
      <c r="AA1354">
        <v>312</v>
      </c>
      <c r="AB1354">
        <v>99.68</v>
      </c>
      <c r="AC1354">
        <v>324</v>
      </c>
      <c r="AD1354">
        <v>322</v>
      </c>
      <c r="AE1354">
        <v>99.38</v>
      </c>
      <c r="AF1354">
        <v>4.82</v>
      </c>
      <c r="AG1354">
        <v>3.55</v>
      </c>
      <c r="AH1354">
        <v>132.80000000000001</v>
      </c>
      <c r="AI1354">
        <v>73.7</v>
      </c>
      <c r="AJ1354" s="31">
        <f t="shared" ca="1" si="39"/>
        <v>1</v>
      </c>
      <c r="AK1354" s="32">
        <v>0.75757575757575757</v>
      </c>
      <c r="AL1354" s="33">
        <v>8.6240000000000112</v>
      </c>
      <c r="AM1354" s="26">
        <v>0</v>
      </c>
      <c r="AN1354" s="26">
        <v>0</v>
      </c>
      <c r="AO1354" s="26">
        <v>1</v>
      </c>
      <c r="AP1354" s="26">
        <v>0</v>
      </c>
      <c r="AQ1354" s="26">
        <v>0</v>
      </c>
      <c r="AR1354">
        <v>0</v>
      </c>
      <c r="AS1354">
        <v>1</v>
      </c>
      <c r="AT1354">
        <v>0</v>
      </c>
      <c r="AU1354">
        <v>1</v>
      </c>
    </row>
    <row r="1355" spans="1:47" x14ac:dyDescent="0.25">
      <c r="A1355" s="61">
        <v>41915.75</v>
      </c>
      <c r="B1355" t="s">
        <v>232</v>
      </c>
      <c r="C1355" t="s">
        <v>13</v>
      </c>
      <c r="D1355" t="s">
        <v>541</v>
      </c>
      <c r="E1355" t="s">
        <v>319</v>
      </c>
      <c r="F1355" t="s">
        <v>5837</v>
      </c>
      <c r="G1355">
        <v>2</v>
      </c>
      <c r="H1355">
        <v>23</v>
      </c>
      <c r="I1355">
        <v>10.67</v>
      </c>
      <c r="J1355">
        <v>5.84</v>
      </c>
      <c r="K1355">
        <v>549</v>
      </c>
      <c r="L1355">
        <v>0</v>
      </c>
      <c r="M1355">
        <v>0</v>
      </c>
      <c r="N1355">
        <v>549</v>
      </c>
      <c r="O1355">
        <v>3</v>
      </c>
      <c r="P1355">
        <v>0.55000000000000004</v>
      </c>
      <c r="Q1355">
        <v>256</v>
      </c>
      <c r="R1355">
        <v>252</v>
      </c>
      <c r="S1355">
        <v>0</v>
      </c>
      <c r="T1355">
        <v>0</v>
      </c>
      <c r="U1355">
        <v>98.44</v>
      </c>
      <c r="V1355">
        <v>97.9</v>
      </c>
      <c r="W1355">
        <v>252</v>
      </c>
      <c r="X1355">
        <v>2</v>
      </c>
      <c r="Y1355">
        <v>0.88</v>
      </c>
      <c r="Z1355">
        <v>558</v>
      </c>
      <c r="AA1355">
        <v>558</v>
      </c>
      <c r="AB1355">
        <v>100</v>
      </c>
      <c r="AC1355">
        <v>539</v>
      </c>
      <c r="AD1355">
        <v>532</v>
      </c>
      <c r="AE1355">
        <v>98.7</v>
      </c>
      <c r="AF1355">
        <v>2.69</v>
      </c>
      <c r="AG1355">
        <v>0.54444440000000005</v>
      </c>
      <c r="AH1355">
        <v>46.12</v>
      </c>
      <c r="AI1355">
        <v>20.21</v>
      </c>
      <c r="AJ1355" s="31">
        <f t="shared" ref="AJ1355:AJ1363" ca="1" si="40">DAY(TODAY()-DAY(A1355))</f>
        <v>1</v>
      </c>
      <c r="AK1355" s="32">
        <v>0.88495575221238942</v>
      </c>
      <c r="AL1355" s="33">
        <v>5.3759999999999852</v>
      </c>
      <c r="AM1355" s="26">
        <v>0</v>
      </c>
      <c r="AN1355" s="26">
        <v>0</v>
      </c>
      <c r="AO1355" s="26">
        <v>1</v>
      </c>
      <c r="AP1355" s="26">
        <v>0</v>
      </c>
      <c r="AQ1355" s="26">
        <v>0</v>
      </c>
      <c r="AR1355">
        <v>0</v>
      </c>
      <c r="AS1355">
        <v>1</v>
      </c>
      <c r="AT1355">
        <v>1</v>
      </c>
      <c r="AU1355">
        <v>1</v>
      </c>
    </row>
    <row r="1356" spans="1:47" x14ac:dyDescent="0.25">
      <c r="A1356" s="61">
        <v>41915.75</v>
      </c>
      <c r="B1356" t="s">
        <v>232</v>
      </c>
      <c r="C1356" t="s">
        <v>13</v>
      </c>
      <c r="D1356" t="s">
        <v>543</v>
      </c>
      <c r="E1356" t="s">
        <v>319</v>
      </c>
      <c r="F1356" t="s">
        <v>544</v>
      </c>
      <c r="G1356">
        <v>3</v>
      </c>
      <c r="H1356">
        <v>39</v>
      </c>
      <c r="I1356">
        <v>16.399999999999999</v>
      </c>
      <c r="J1356">
        <v>9.83</v>
      </c>
      <c r="K1356">
        <v>1815</v>
      </c>
      <c r="L1356">
        <v>0</v>
      </c>
      <c r="M1356">
        <v>0</v>
      </c>
      <c r="N1356">
        <v>1815</v>
      </c>
      <c r="O1356">
        <v>12</v>
      </c>
      <c r="P1356">
        <v>0.66</v>
      </c>
      <c r="Q1356">
        <v>736</v>
      </c>
      <c r="R1356">
        <v>732</v>
      </c>
      <c r="S1356">
        <v>0</v>
      </c>
      <c r="T1356">
        <v>0</v>
      </c>
      <c r="U1356">
        <v>99.46</v>
      </c>
      <c r="V1356">
        <v>98.8</v>
      </c>
      <c r="W1356">
        <v>732</v>
      </c>
      <c r="X1356">
        <v>20</v>
      </c>
      <c r="Y1356">
        <v>2.75</v>
      </c>
      <c r="Z1356">
        <v>418</v>
      </c>
      <c r="AA1356">
        <v>415</v>
      </c>
      <c r="AB1356">
        <v>99.28</v>
      </c>
      <c r="AC1356">
        <v>413</v>
      </c>
      <c r="AD1356">
        <v>411</v>
      </c>
      <c r="AE1356">
        <v>99.52</v>
      </c>
      <c r="AF1356">
        <v>9.84</v>
      </c>
      <c r="AG1356">
        <v>6.3333329999999997</v>
      </c>
      <c r="AH1356">
        <v>100.17</v>
      </c>
      <c r="AI1356">
        <v>64.33</v>
      </c>
      <c r="AJ1356" s="31">
        <f t="shared" ca="1" si="40"/>
        <v>1</v>
      </c>
      <c r="AK1356" s="32">
        <v>2.7472527472527473</v>
      </c>
      <c r="AL1356" s="33">
        <v>8.8320000000000203</v>
      </c>
      <c r="AM1356" s="26">
        <v>0</v>
      </c>
      <c r="AN1356" s="26">
        <v>0</v>
      </c>
      <c r="AO1356" s="26">
        <v>1</v>
      </c>
      <c r="AP1356" s="26">
        <v>0</v>
      </c>
      <c r="AQ1356" s="26">
        <v>0</v>
      </c>
      <c r="AR1356">
        <v>1</v>
      </c>
      <c r="AS1356">
        <v>0</v>
      </c>
      <c r="AT1356">
        <v>2</v>
      </c>
      <c r="AU1356">
        <v>1</v>
      </c>
    </row>
    <row r="1357" spans="1:47" x14ac:dyDescent="0.25">
      <c r="A1357" s="61">
        <v>41915.791666666664</v>
      </c>
      <c r="B1357" t="s">
        <v>232</v>
      </c>
      <c r="C1357" t="s">
        <v>13</v>
      </c>
      <c r="D1357" t="s">
        <v>415</v>
      </c>
      <c r="E1357" t="s">
        <v>319</v>
      </c>
      <c r="F1357" t="s">
        <v>514</v>
      </c>
      <c r="G1357">
        <v>3</v>
      </c>
      <c r="H1357">
        <v>39</v>
      </c>
      <c r="I1357">
        <v>16.579999999999998</v>
      </c>
      <c r="J1357">
        <v>10.66</v>
      </c>
      <c r="K1357">
        <v>1247</v>
      </c>
      <c r="L1357">
        <v>0</v>
      </c>
      <c r="M1357">
        <v>0</v>
      </c>
      <c r="N1357">
        <v>1247</v>
      </c>
      <c r="O1357">
        <v>5</v>
      </c>
      <c r="P1357">
        <v>0.4</v>
      </c>
      <c r="Q1357">
        <v>545</v>
      </c>
      <c r="R1357">
        <v>541</v>
      </c>
      <c r="S1357">
        <v>0</v>
      </c>
      <c r="T1357">
        <v>0</v>
      </c>
      <c r="U1357">
        <v>99.27</v>
      </c>
      <c r="V1357">
        <v>98.87</v>
      </c>
      <c r="W1357">
        <v>541</v>
      </c>
      <c r="X1357">
        <v>12</v>
      </c>
      <c r="Y1357">
        <v>2.2000000000000002</v>
      </c>
      <c r="Z1357">
        <v>279</v>
      </c>
      <c r="AA1357">
        <v>279</v>
      </c>
      <c r="AB1357">
        <v>100</v>
      </c>
      <c r="AC1357">
        <v>285</v>
      </c>
      <c r="AD1357">
        <v>284</v>
      </c>
      <c r="AE1357">
        <v>99.65</v>
      </c>
      <c r="AF1357">
        <v>7.59</v>
      </c>
      <c r="AG1357">
        <v>1.272222</v>
      </c>
      <c r="AH1357">
        <v>71.239999999999995</v>
      </c>
      <c r="AI1357">
        <v>16.75</v>
      </c>
      <c r="AJ1357" s="31">
        <f t="shared" ca="1" si="40"/>
        <v>1</v>
      </c>
      <c r="AK1357" s="32">
        <v>2.197802197802198</v>
      </c>
      <c r="AL1357" s="33">
        <v>6.1584999999999752</v>
      </c>
      <c r="AM1357" s="26">
        <v>0</v>
      </c>
      <c r="AN1357" s="26">
        <v>0</v>
      </c>
      <c r="AO1357" s="26">
        <v>1</v>
      </c>
      <c r="AP1357" s="26">
        <v>0</v>
      </c>
      <c r="AQ1357" s="26">
        <v>0</v>
      </c>
      <c r="AR1357">
        <v>1</v>
      </c>
      <c r="AS1357">
        <v>0</v>
      </c>
      <c r="AT1357">
        <v>2</v>
      </c>
      <c r="AU1357">
        <v>0</v>
      </c>
    </row>
    <row r="1358" spans="1:47" x14ac:dyDescent="0.25">
      <c r="A1358" s="61">
        <v>41915.75</v>
      </c>
      <c r="B1358" t="s">
        <v>232</v>
      </c>
      <c r="C1358" t="s">
        <v>13</v>
      </c>
      <c r="D1358" t="s">
        <v>415</v>
      </c>
      <c r="E1358" t="s">
        <v>319</v>
      </c>
      <c r="F1358" t="s">
        <v>1336</v>
      </c>
      <c r="G1358">
        <v>2</v>
      </c>
      <c r="H1358">
        <v>23</v>
      </c>
      <c r="I1358">
        <v>10.63</v>
      </c>
      <c r="J1358">
        <v>5.84</v>
      </c>
      <c r="K1358">
        <v>437</v>
      </c>
      <c r="L1358">
        <v>0</v>
      </c>
      <c r="M1358">
        <v>0</v>
      </c>
      <c r="N1358">
        <v>437</v>
      </c>
      <c r="O1358">
        <v>2</v>
      </c>
      <c r="P1358">
        <v>0.46</v>
      </c>
      <c r="Q1358">
        <v>203</v>
      </c>
      <c r="R1358">
        <v>200</v>
      </c>
      <c r="S1358">
        <v>0</v>
      </c>
      <c r="T1358">
        <v>0</v>
      </c>
      <c r="U1358">
        <v>98.52</v>
      </c>
      <c r="V1358">
        <v>98.07</v>
      </c>
      <c r="W1358">
        <v>200</v>
      </c>
      <c r="X1358">
        <v>6</v>
      </c>
      <c r="Y1358">
        <v>2.99</v>
      </c>
      <c r="Z1358">
        <v>232</v>
      </c>
      <c r="AA1358">
        <v>232</v>
      </c>
      <c r="AB1358">
        <v>100</v>
      </c>
      <c r="AC1358">
        <v>233</v>
      </c>
      <c r="AD1358">
        <v>233</v>
      </c>
      <c r="AE1358">
        <v>100</v>
      </c>
      <c r="AF1358">
        <v>2.71</v>
      </c>
      <c r="AG1358">
        <v>0.16111110000000001</v>
      </c>
      <c r="AH1358">
        <v>46.31</v>
      </c>
      <c r="AI1358">
        <v>5.95</v>
      </c>
      <c r="AJ1358" s="31">
        <f t="shared" ca="1" si="40"/>
        <v>1</v>
      </c>
      <c r="AK1358" s="32">
        <v>2.9850746268656714</v>
      </c>
      <c r="AL1358" s="33">
        <v>3.9179000000000137</v>
      </c>
      <c r="AM1358" s="26">
        <v>0</v>
      </c>
      <c r="AN1358" s="26">
        <v>0</v>
      </c>
      <c r="AO1358" s="26">
        <v>1</v>
      </c>
      <c r="AP1358" s="26">
        <v>0</v>
      </c>
      <c r="AQ1358" s="26">
        <v>0</v>
      </c>
      <c r="AR1358">
        <v>1</v>
      </c>
      <c r="AS1358">
        <v>0</v>
      </c>
      <c r="AT1358">
        <v>2</v>
      </c>
      <c r="AU1358">
        <v>2</v>
      </c>
    </row>
    <row r="1359" spans="1:47" x14ac:dyDescent="0.25">
      <c r="A1359" s="61">
        <v>41915.75</v>
      </c>
      <c r="B1359" t="s">
        <v>232</v>
      </c>
      <c r="C1359" t="s">
        <v>13</v>
      </c>
      <c r="D1359" t="s">
        <v>819</v>
      </c>
      <c r="E1359" t="s">
        <v>319</v>
      </c>
      <c r="F1359" t="s">
        <v>864</v>
      </c>
      <c r="G1359">
        <v>2</v>
      </c>
      <c r="H1359">
        <v>23</v>
      </c>
      <c r="I1359">
        <v>10.86</v>
      </c>
      <c r="J1359">
        <v>5.84</v>
      </c>
      <c r="K1359">
        <v>1012</v>
      </c>
      <c r="L1359">
        <v>0</v>
      </c>
      <c r="M1359">
        <v>0</v>
      </c>
      <c r="N1359">
        <v>1012</v>
      </c>
      <c r="O1359">
        <v>7</v>
      </c>
      <c r="P1359">
        <v>0.69</v>
      </c>
      <c r="Q1359">
        <v>339</v>
      </c>
      <c r="R1359">
        <v>337</v>
      </c>
      <c r="S1359">
        <v>0</v>
      </c>
      <c r="T1359">
        <v>0</v>
      </c>
      <c r="U1359">
        <v>99.41</v>
      </c>
      <c r="V1359">
        <v>98.72</v>
      </c>
      <c r="W1359">
        <v>337</v>
      </c>
      <c r="X1359">
        <v>9</v>
      </c>
      <c r="Y1359">
        <v>2.65</v>
      </c>
      <c r="Z1359">
        <v>122</v>
      </c>
      <c r="AA1359">
        <v>117</v>
      </c>
      <c r="AB1359">
        <v>95.9</v>
      </c>
      <c r="AC1359">
        <v>122</v>
      </c>
      <c r="AD1359">
        <v>120</v>
      </c>
      <c r="AE1359">
        <v>98.36</v>
      </c>
      <c r="AF1359">
        <v>3.59</v>
      </c>
      <c r="AG1359">
        <v>0.52222219999999997</v>
      </c>
      <c r="AH1359">
        <v>61.43</v>
      </c>
      <c r="AI1359">
        <v>14.55</v>
      </c>
      <c r="AJ1359" s="31">
        <f t="shared" ca="1" si="40"/>
        <v>1</v>
      </c>
      <c r="AK1359" s="32">
        <v>2.6470588235294117</v>
      </c>
      <c r="AL1359" s="33">
        <v>4.3392000000000044</v>
      </c>
      <c r="AM1359" s="26">
        <v>0</v>
      </c>
      <c r="AN1359" s="26">
        <v>0</v>
      </c>
      <c r="AO1359" s="26">
        <v>1</v>
      </c>
      <c r="AP1359" s="26">
        <v>0</v>
      </c>
      <c r="AQ1359" s="26">
        <v>0</v>
      </c>
      <c r="AR1359">
        <v>1</v>
      </c>
      <c r="AS1359">
        <v>0</v>
      </c>
      <c r="AT1359">
        <v>1</v>
      </c>
      <c r="AU1359">
        <v>1</v>
      </c>
    </row>
    <row r="1360" spans="1:47" x14ac:dyDescent="0.25">
      <c r="A1360" s="61">
        <v>41915.75</v>
      </c>
      <c r="B1360" t="s">
        <v>232</v>
      </c>
      <c r="C1360" t="s">
        <v>13</v>
      </c>
      <c r="D1360" t="s">
        <v>380</v>
      </c>
      <c r="E1360" t="s">
        <v>319</v>
      </c>
      <c r="F1360" t="s">
        <v>381</v>
      </c>
      <c r="G1360">
        <v>2</v>
      </c>
      <c r="H1360">
        <v>23</v>
      </c>
      <c r="I1360">
        <v>10.42</v>
      </c>
      <c r="J1360">
        <v>5.08</v>
      </c>
      <c r="K1360">
        <v>1101</v>
      </c>
      <c r="L1360">
        <v>0</v>
      </c>
      <c r="M1360">
        <v>0</v>
      </c>
      <c r="N1360">
        <v>1101</v>
      </c>
      <c r="O1360">
        <v>5</v>
      </c>
      <c r="P1360">
        <v>0.45</v>
      </c>
      <c r="Q1360">
        <v>463</v>
      </c>
      <c r="R1360">
        <v>460</v>
      </c>
      <c r="S1360">
        <v>0</v>
      </c>
      <c r="T1360">
        <v>0</v>
      </c>
      <c r="U1360">
        <v>99.35</v>
      </c>
      <c r="V1360">
        <v>98.9</v>
      </c>
      <c r="W1360">
        <v>460</v>
      </c>
      <c r="X1360">
        <v>10</v>
      </c>
      <c r="Y1360">
        <v>2.23</v>
      </c>
      <c r="Z1360">
        <v>97</v>
      </c>
      <c r="AA1360">
        <v>96</v>
      </c>
      <c r="AB1360">
        <v>98.97</v>
      </c>
      <c r="AC1360">
        <v>87</v>
      </c>
      <c r="AD1360">
        <v>84</v>
      </c>
      <c r="AE1360">
        <v>96.55</v>
      </c>
      <c r="AF1360">
        <v>5.81</v>
      </c>
      <c r="AG1360">
        <v>2.7722220000000002</v>
      </c>
      <c r="AH1360">
        <v>114.19</v>
      </c>
      <c r="AI1360">
        <v>47.75</v>
      </c>
      <c r="AJ1360" s="31">
        <f t="shared" ca="1" si="40"/>
        <v>1</v>
      </c>
      <c r="AK1360" s="32">
        <v>2.2321428571428572</v>
      </c>
      <c r="AL1360" s="33">
        <v>5.0929999999999733</v>
      </c>
      <c r="AM1360" s="26">
        <v>0</v>
      </c>
      <c r="AN1360" s="26">
        <v>0</v>
      </c>
      <c r="AO1360" s="26">
        <v>1</v>
      </c>
      <c r="AP1360" s="26">
        <v>0</v>
      </c>
      <c r="AQ1360" s="26">
        <v>0</v>
      </c>
      <c r="AR1360">
        <v>1</v>
      </c>
      <c r="AS1360">
        <v>0</v>
      </c>
      <c r="AT1360">
        <v>3</v>
      </c>
      <c r="AU1360">
        <v>1</v>
      </c>
    </row>
    <row r="1361" spans="1:47" x14ac:dyDescent="0.25">
      <c r="A1361" s="61">
        <v>41915.75</v>
      </c>
      <c r="B1361" t="s">
        <v>232</v>
      </c>
      <c r="C1361" t="s">
        <v>13</v>
      </c>
      <c r="D1361" t="s">
        <v>545</v>
      </c>
      <c r="E1361" t="s">
        <v>319</v>
      </c>
      <c r="F1361" t="s">
        <v>546</v>
      </c>
      <c r="G1361">
        <v>2</v>
      </c>
      <c r="H1361">
        <v>23</v>
      </c>
      <c r="I1361">
        <v>10.61</v>
      </c>
      <c r="J1361">
        <v>5.84</v>
      </c>
      <c r="K1361">
        <v>1212</v>
      </c>
      <c r="L1361">
        <v>0</v>
      </c>
      <c r="M1361">
        <v>0</v>
      </c>
      <c r="N1361">
        <v>1212</v>
      </c>
      <c r="O1361">
        <v>7</v>
      </c>
      <c r="P1361">
        <v>0.57999999999999996</v>
      </c>
      <c r="Q1361">
        <v>453</v>
      </c>
      <c r="R1361">
        <v>448</v>
      </c>
      <c r="S1361">
        <v>1</v>
      </c>
      <c r="T1361">
        <v>0.2202643</v>
      </c>
      <c r="U1361">
        <v>98.9</v>
      </c>
      <c r="V1361">
        <v>98.33</v>
      </c>
      <c r="W1361">
        <v>448</v>
      </c>
      <c r="X1361">
        <v>16</v>
      </c>
      <c r="Y1361">
        <v>3.08</v>
      </c>
      <c r="Z1361">
        <v>756</v>
      </c>
      <c r="AA1361">
        <v>755</v>
      </c>
      <c r="AB1361">
        <v>99.87</v>
      </c>
      <c r="AC1361">
        <v>833</v>
      </c>
      <c r="AD1361">
        <v>827</v>
      </c>
      <c r="AE1361">
        <v>99.28</v>
      </c>
      <c r="AF1361">
        <v>6.42</v>
      </c>
      <c r="AG1361">
        <v>3.4055550000000001</v>
      </c>
      <c r="AH1361">
        <v>109.93</v>
      </c>
      <c r="AI1361">
        <v>53.03</v>
      </c>
      <c r="AJ1361" s="31">
        <f t="shared" ca="1" si="40"/>
        <v>1</v>
      </c>
      <c r="AK1361" s="32">
        <v>3.0769230769230771</v>
      </c>
      <c r="AL1361" s="33">
        <v>7.5651000000000082</v>
      </c>
      <c r="AM1361" s="26">
        <v>0</v>
      </c>
      <c r="AN1361" s="26">
        <v>0</v>
      </c>
      <c r="AO1361" s="26">
        <v>1</v>
      </c>
      <c r="AP1361" s="26">
        <v>0</v>
      </c>
      <c r="AQ1361" s="26">
        <v>1</v>
      </c>
      <c r="AR1361">
        <v>1</v>
      </c>
      <c r="AS1361">
        <v>0</v>
      </c>
      <c r="AT1361">
        <v>6</v>
      </c>
      <c r="AU1361">
        <v>4</v>
      </c>
    </row>
    <row r="1362" spans="1:47" x14ac:dyDescent="0.25">
      <c r="A1362" s="61">
        <v>41915.75</v>
      </c>
      <c r="B1362" t="s">
        <v>232</v>
      </c>
      <c r="C1362" t="s">
        <v>13</v>
      </c>
      <c r="D1362" t="s">
        <v>10947</v>
      </c>
      <c r="E1362" t="s">
        <v>319</v>
      </c>
      <c r="F1362" t="s">
        <v>1030</v>
      </c>
      <c r="G1362">
        <v>2</v>
      </c>
      <c r="H1362">
        <v>23</v>
      </c>
      <c r="I1362">
        <v>8.39</v>
      </c>
      <c r="J1362">
        <v>3.63</v>
      </c>
      <c r="K1362">
        <v>1074</v>
      </c>
      <c r="L1362">
        <v>0</v>
      </c>
      <c r="M1362">
        <v>0</v>
      </c>
      <c r="N1362">
        <v>1074</v>
      </c>
      <c r="O1362">
        <v>3</v>
      </c>
      <c r="P1362">
        <v>0.28000000000000003</v>
      </c>
      <c r="Q1362">
        <v>387</v>
      </c>
      <c r="R1362">
        <v>385</v>
      </c>
      <c r="S1362">
        <v>0</v>
      </c>
      <c r="T1362">
        <v>0</v>
      </c>
      <c r="U1362">
        <v>99.48</v>
      </c>
      <c r="V1362">
        <v>99.2</v>
      </c>
      <c r="W1362">
        <v>385</v>
      </c>
      <c r="X1362">
        <v>8</v>
      </c>
      <c r="Y1362">
        <v>2.11</v>
      </c>
      <c r="Z1362">
        <v>70</v>
      </c>
      <c r="AA1362">
        <v>69</v>
      </c>
      <c r="AB1362">
        <v>98.57</v>
      </c>
      <c r="AC1362">
        <v>64</v>
      </c>
      <c r="AD1362">
        <v>63</v>
      </c>
      <c r="AE1362">
        <v>98.44</v>
      </c>
      <c r="AF1362">
        <v>5.14</v>
      </c>
      <c r="AG1362">
        <v>4.8</v>
      </c>
      <c r="AH1362">
        <v>141.84</v>
      </c>
      <c r="AI1362">
        <v>93.3</v>
      </c>
      <c r="AJ1362" s="31">
        <f t="shared" ca="1" si="40"/>
        <v>1</v>
      </c>
      <c r="AK1362" s="32">
        <v>2.1108179419525066</v>
      </c>
      <c r="AL1362" s="33">
        <v>3.095999999999989</v>
      </c>
      <c r="AM1362" s="26">
        <v>0</v>
      </c>
      <c r="AN1362" s="26">
        <v>0</v>
      </c>
      <c r="AO1362" s="26">
        <v>1</v>
      </c>
      <c r="AP1362" s="26">
        <v>0</v>
      </c>
      <c r="AQ1362" s="26">
        <v>0</v>
      </c>
      <c r="AR1362">
        <v>1</v>
      </c>
      <c r="AS1362">
        <v>0</v>
      </c>
      <c r="AT1362">
        <v>1</v>
      </c>
      <c r="AU1362">
        <v>0</v>
      </c>
    </row>
    <row r="1363" spans="1:47" x14ac:dyDescent="0.25">
      <c r="A1363" s="61">
        <v>41915.75</v>
      </c>
      <c r="B1363" t="s">
        <v>232</v>
      </c>
      <c r="C1363" t="s">
        <v>13</v>
      </c>
      <c r="D1363" t="s">
        <v>844</v>
      </c>
      <c r="E1363" t="s">
        <v>319</v>
      </c>
      <c r="F1363" t="s">
        <v>5880</v>
      </c>
      <c r="G1363">
        <v>2</v>
      </c>
      <c r="H1363">
        <v>23</v>
      </c>
      <c r="I1363">
        <v>9.07</v>
      </c>
      <c r="J1363">
        <v>4.34</v>
      </c>
      <c r="K1363">
        <v>1380</v>
      </c>
      <c r="L1363">
        <v>0</v>
      </c>
      <c r="M1363">
        <v>0</v>
      </c>
      <c r="N1363">
        <v>1380</v>
      </c>
      <c r="O1363">
        <v>3</v>
      </c>
      <c r="P1363">
        <v>0.22</v>
      </c>
      <c r="Q1363">
        <v>677</v>
      </c>
      <c r="R1363">
        <v>674</v>
      </c>
      <c r="S1363">
        <v>0</v>
      </c>
      <c r="T1363">
        <v>0</v>
      </c>
      <c r="U1363">
        <v>99.56</v>
      </c>
      <c r="V1363">
        <v>99.34</v>
      </c>
      <c r="W1363">
        <v>674</v>
      </c>
      <c r="X1363">
        <v>12</v>
      </c>
      <c r="Y1363">
        <v>2.95</v>
      </c>
      <c r="Z1363">
        <v>1247</v>
      </c>
      <c r="AA1363">
        <v>1087</v>
      </c>
      <c r="AB1363">
        <v>87.17</v>
      </c>
      <c r="AC1363">
        <v>845</v>
      </c>
      <c r="AD1363">
        <v>820</v>
      </c>
      <c r="AE1363">
        <v>97.04</v>
      </c>
      <c r="AF1363">
        <v>5.41</v>
      </c>
      <c r="AG1363">
        <v>4.8499999999999996</v>
      </c>
      <c r="AH1363">
        <v>124.54</v>
      </c>
      <c r="AI1363">
        <v>89.63</v>
      </c>
      <c r="AJ1363" s="31">
        <f t="shared" ca="1" si="40"/>
        <v>1</v>
      </c>
      <c r="AK1363" s="32">
        <v>2.9484029484029484</v>
      </c>
      <c r="AL1363" s="33">
        <v>4.4681999999999764</v>
      </c>
      <c r="AM1363" s="26">
        <v>0</v>
      </c>
      <c r="AN1363" s="26">
        <v>0</v>
      </c>
      <c r="AO1363" s="26">
        <v>1</v>
      </c>
      <c r="AP1363" s="26">
        <v>0</v>
      </c>
      <c r="AQ1363" s="26">
        <v>0</v>
      </c>
      <c r="AR1363">
        <v>1</v>
      </c>
      <c r="AS1363">
        <v>0</v>
      </c>
      <c r="AT1363">
        <v>2</v>
      </c>
      <c r="AU1363">
        <v>0</v>
      </c>
    </row>
    <row r="1364" spans="1:47" x14ac:dyDescent="0.25">
      <c r="A1364" s="61">
        <v>41915.75</v>
      </c>
      <c r="B1364" t="s">
        <v>232</v>
      </c>
      <c r="C1364" t="s">
        <v>13</v>
      </c>
      <c r="D1364" t="s">
        <v>1399</v>
      </c>
      <c r="E1364" t="s">
        <v>319</v>
      </c>
      <c r="F1364" t="s">
        <v>5950</v>
      </c>
      <c r="G1364">
        <v>4</v>
      </c>
      <c r="H1364">
        <v>55</v>
      </c>
      <c r="I1364">
        <v>21.7</v>
      </c>
      <c r="J1364">
        <v>14.9</v>
      </c>
      <c r="K1364">
        <v>724</v>
      </c>
      <c r="L1364">
        <v>0</v>
      </c>
      <c r="M1364">
        <v>0</v>
      </c>
      <c r="N1364">
        <v>720</v>
      </c>
      <c r="O1364">
        <v>8</v>
      </c>
      <c r="P1364">
        <v>1.1100000000000001</v>
      </c>
      <c r="Q1364">
        <v>205</v>
      </c>
      <c r="R1364">
        <v>202</v>
      </c>
      <c r="S1364">
        <v>0</v>
      </c>
      <c r="T1364">
        <v>0</v>
      </c>
      <c r="U1364">
        <v>98.54</v>
      </c>
      <c r="V1364">
        <v>97.45</v>
      </c>
      <c r="W1364">
        <v>202</v>
      </c>
      <c r="X1364">
        <v>1</v>
      </c>
      <c r="Y1364">
        <v>0.51</v>
      </c>
      <c r="Z1364">
        <v>82</v>
      </c>
      <c r="AA1364">
        <v>82</v>
      </c>
      <c r="AB1364">
        <v>100</v>
      </c>
      <c r="AC1364">
        <v>75</v>
      </c>
      <c r="AD1364">
        <v>75</v>
      </c>
      <c r="AE1364">
        <v>100</v>
      </c>
      <c r="AF1364">
        <v>2.4900000000000002</v>
      </c>
      <c r="AG1364">
        <v>0.25555559999999999</v>
      </c>
      <c r="AH1364">
        <v>16.7</v>
      </c>
      <c r="AI1364">
        <v>10.27</v>
      </c>
      <c r="AJ1364" s="31">
        <f t="shared" ref="AJ1364" ca="1" si="41">DAY(TODAY()-DAY(A1364))</f>
        <v>1</v>
      </c>
      <c r="AK1364" s="32">
        <v>0.51282051282051277</v>
      </c>
      <c r="AL1364" s="33">
        <v>5.2274999999999947</v>
      </c>
      <c r="AM1364" s="26">
        <v>0</v>
      </c>
      <c r="AN1364" s="26">
        <v>0</v>
      </c>
      <c r="AO1364" s="26">
        <v>1</v>
      </c>
      <c r="AP1364" s="26">
        <v>0</v>
      </c>
      <c r="AQ1364" s="26">
        <v>0</v>
      </c>
      <c r="AR1364">
        <v>0</v>
      </c>
      <c r="AS1364">
        <v>1</v>
      </c>
      <c r="AT1364">
        <v>0</v>
      </c>
      <c r="AU1364">
        <v>1</v>
      </c>
    </row>
    <row r="1365" spans="1:47" x14ac:dyDescent="0.25">
      <c r="A1365" s="61">
        <v>41915.75</v>
      </c>
      <c r="B1365" t="s">
        <v>232</v>
      </c>
      <c r="C1365" t="s">
        <v>13</v>
      </c>
      <c r="D1365" t="s">
        <v>908</v>
      </c>
      <c r="E1365" t="s">
        <v>319</v>
      </c>
      <c r="F1365" t="s">
        <v>939</v>
      </c>
      <c r="G1365">
        <v>2</v>
      </c>
      <c r="H1365">
        <v>23</v>
      </c>
      <c r="I1365">
        <v>10.87</v>
      </c>
      <c r="J1365">
        <v>5.84</v>
      </c>
      <c r="K1365">
        <v>1532</v>
      </c>
      <c r="L1365">
        <v>0</v>
      </c>
      <c r="M1365">
        <v>0</v>
      </c>
      <c r="N1365">
        <v>1532</v>
      </c>
      <c r="O1365">
        <v>18</v>
      </c>
      <c r="P1365">
        <v>1.17</v>
      </c>
      <c r="Q1365">
        <v>565</v>
      </c>
      <c r="R1365">
        <v>555</v>
      </c>
      <c r="S1365">
        <v>0</v>
      </c>
      <c r="T1365">
        <v>0</v>
      </c>
      <c r="U1365">
        <v>98.23</v>
      </c>
      <c r="V1365">
        <v>97.08</v>
      </c>
      <c r="W1365">
        <v>555</v>
      </c>
      <c r="X1365">
        <v>3</v>
      </c>
      <c r="Y1365">
        <v>0.55000000000000004</v>
      </c>
      <c r="Z1365">
        <v>207</v>
      </c>
      <c r="AA1365">
        <v>202</v>
      </c>
      <c r="AB1365">
        <v>97.58</v>
      </c>
      <c r="AC1365">
        <v>251</v>
      </c>
      <c r="AD1365">
        <v>194</v>
      </c>
      <c r="AE1365">
        <v>77.290000000000006</v>
      </c>
      <c r="AF1365">
        <v>5.79</v>
      </c>
      <c r="AG1365">
        <v>3.2611110000000001</v>
      </c>
      <c r="AH1365">
        <v>99.09</v>
      </c>
      <c r="AI1365">
        <v>56.33</v>
      </c>
      <c r="AJ1365" s="31">
        <f t="shared" ref="AJ1365" ca="1" si="42">DAY(TODAY()-DAY(A1365))</f>
        <v>1</v>
      </c>
      <c r="AK1365" s="32">
        <v>0.54844606946983543</v>
      </c>
      <c r="AL1365" s="33">
        <v>16.498000000000008</v>
      </c>
      <c r="AM1365" s="26">
        <v>0</v>
      </c>
      <c r="AN1365" s="26">
        <v>0</v>
      </c>
      <c r="AO1365" s="26">
        <v>1</v>
      </c>
      <c r="AP1365" s="26">
        <v>0</v>
      </c>
      <c r="AQ1365" s="26">
        <v>0</v>
      </c>
      <c r="AR1365">
        <v>0</v>
      </c>
      <c r="AS1365">
        <v>1</v>
      </c>
      <c r="AT1365">
        <v>0</v>
      </c>
      <c r="AU1365">
        <v>6</v>
      </c>
    </row>
    <row r="1366" spans="1:47" x14ac:dyDescent="0.25">
      <c r="A1366" s="61">
        <v>41915.75</v>
      </c>
      <c r="B1366" t="s">
        <v>232</v>
      </c>
      <c r="C1366" t="s">
        <v>13</v>
      </c>
      <c r="D1366" t="s">
        <v>6041</v>
      </c>
      <c r="E1366" t="s">
        <v>319</v>
      </c>
      <c r="F1366" t="s">
        <v>6042</v>
      </c>
      <c r="G1366">
        <v>2</v>
      </c>
      <c r="H1366">
        <v>23</v>
      </c>
      <c r="I1366">
        <v>10.79</v>
      </c>
      <c r="J1366">
        <v>5.84</v>
      </c>
      <c r="K1366">
        <v>642</v>
      </c>
      <c r="L1366">
        <v>0</v>
      </c>
      <c r="M1366">
        <v>0</v>
      </c>
      <c r="N1366">
        <v>642</v>
      </c>
      <c r="O1366">
        <v>41</v>
      </c>
      <c r="P1366">
        <v>6.39</v>
      </c>
      <c r="Q1366">
        <v>154</v>
      </c>
      <c r="R1366">
        <v>153</v>
      </c>
      <c r="S1366">
        <v>0</v>
      </c>
      <c r="T1366">
        <v>0</v>
      </c>
      <c r="U1366">
        <v>99.35</v>
      </c>
      <c r="V1366">
        <v>93</v>
      </c>
      <c r="W1366">
        <v>153</v>
      </c>
      <c r="X1366">
        <v>3</v>
      </c>
      <c r="Y1366">
        <v>1.83</v>
      </c>
      <c r="Z1366">
        <v>204</v>
      </c>
      <c r="AA1366">
        <v>196</v>
      </c>
      <c r="AB1366">
        <v>96.08</v>
      </c>
      <c r="AC1366">
        <v>220</v>
      </c>
      <c r="AD1366">
        <v>207</v>
      </c>
      <c r="AE1366">
        <v>94.09</v>
      </c>
      <c r="AF1366">
        <v>1.51</v>
      </c>
      <c r="AG1366">
        <v>0.1055556</v>
      </c>
      <c r="AH1366">
        <v>25.77</v>
      </c>
      <c r="AI1366">
        <v>7.01</v>
      </c>
      <c r="AJ1366" s="31">
        <f t="shared" ref="AJ1366:AJ1371" ca="1" si="43">DAY(TODAY()-DAY(A1366))</f>
        <v>1</v>
      </c>
      <c r="AK1366" s="32">
        <v>1.8292682926829267</v>
      </c>
      <c r="AL1366" s="33">
        <v>10.78</v>
      </c>
      <c r="AM1366" s="26">
        <v>0</v>
      </c>
      <c r="AN1366" s="26">
        <v>1</v>
      </c>
      <c r="AO1366" s="26">
        <v>2</v>
      </c>
      <c r="AP1366" s="26">
        <v>0</v>
      </c>
      <c r="AQ1366" s="26">
        <v>1</v>
      </c>
      <c r="AR1366">
        <v>0</v>
      </c>
      <c r="AS1366">
        <v>1</v>
      </c>
      <c r="AT1366">
        <v>0</v>
      </c>
      <c r="AU1366">
        <v>1</v>
      </c>
    </row>
    <row r="1367" spans="1:47" x14ac:dyDescent="0.25">
      <c r="A1367" s="61">
        <v>41915.75</v>
      </c>
      <c r="B1367" t="s">
        <v>232</v>
      </c>
      <c r="C1367" t="s">
        <v>13</v>
      </c>
      <c r="D1367" t="s">
        <v>1016</v>
      </c>
      <c r="E1367" t="s">
        <v>319</v>
      </c>
      <c r="F1367" t="s">
        <v>1021</v>
      </c>
      <c r="G1367">
        <v>2</v>
      </c>
      <c r="H1367">
        <v>23</v>
      </c>
      <c r="I1367">
        <v>10.38</v>
      </c>
      <c r="J1367">
        <v>5.08</v>
      </c>
      <c r="K1367">
        <v>2033</v>
      </c>
      <c r="L1367">
        <v>0</v>
      </c>
      <c r="M1367">
        <v>0</v>
      </c>
      <c r="N1367">
        <v>2033</v>
      </c>
      <c r="O1367">
        <v>4</v>
      </c>
      <c r="P1367">
        <v>0.2</v>
      </c>
      <c r="Q1367">
        <v>661</v>
      </c>
      <c r="R1367">
        <v>660</v>
      </c>
      <c r="S1367">
        <v>0</v>
      </c>
      <c r="T1367">
        <v>0</v>
      </c>
      <c r="U1367">
        <v>99.85</v>
      </c>
      <c r="V1367">
        <v>99.65</v>
      </c>
      <c r="W1367">
        <v>660</v>
      </c>
      <c r="X1367">
        <v>15</v>
      </c>
      <c r="Y1367">
        <v>2.2999999999999998</v>
      </c>
      <c r="Z1367">
        <v>293</v>
      </c>
      <c r="AA1367">
        <v>279</v>
      </c>
      <c r="AB1367">
        <v>95.22</v>
      </c>
      <c r="AC1367">
        <v>280</v>
      </c>
      <c r="AD1367">
        <v>271</v>
      </c>
      <c r="AE1367">
        <v>96.79</v>
      </c>
      <c r="AF1367">
        <v>7.16</v>
      </c>
      <c r="AG1367">
        <v>6.1888889999999996</v>
      </c>
      <c r="AH1367">
        <v>140.75</v>
      </c>
      <c r="AI1367">
        <v>86.49</v>
      </c>
      <c r="AJ1367" s="31">
        <f t="shared" ca="1" si="43"/>
        <v>1</v>
      </c>
      <c r="AK1367" s="32">
        <v>2.3006134969325154</v>
      </c>
      <c r="AL1367" s="33">
        <v>2.3134999999999626</v>
      </c>
      <c r="AM1367" s="26">
        <v>0</v>
      </c>
      <c r="AN1367" s="26">
        <v>0</v>
      </c>
      <c r="AO1367" s="26">
        <v>1</v>
      </c>
      <c r="AP1367" s="26">
        <v>0</v>
      </c>
      <c r="AQ1367" s="26">
        <v>0</v>
      </c>
      <c r="AR1367">
        <v>1</v>
      </c>
      <c r="AS1367">
        <v>0</v>
      </c>
      <c r="AT1367">
        <v>1</v>
      </c>
      <c r="AU1367">
        <v>0</v>
      </c>
    </row>
    <row r="1368" spans="1:47" x14ac:dyDescent="0.25">
      <c r="A1368" s="61">
        <v>41915.791666666664</v>
      </c>
      <c r="B1368" t="s">
        <v>232</v>
      </c>
      <c r="C1368" t="s">
        <v>13</v>
      </c>
      <c r="D1368" t="s">
        <v>382</v>
      </c>
      <c r="E1368" t="s">
        <v>319</v>
      </c>
      <c r="F1368" t="s">
        <v>1192</v>
      </c>
      <c r="G1368">
        <v>4</v>
      </c>
      <c r="H1368">
        <v>55</v>
      </c>
      <c r="I1368">
        <v>21.67</v>
      </c>
      <c r="J1368">
        <v>14.9</v>
      </c>
      <c r="K1368">
        <v>855</v>
      </c>
      <c r="L1368">
        <v>0</v>
      </c>
      <c r="M1368">
        <v>0</v>
      </c>
      <c r="N1368">
        <v>855</v>
      </c>
      <c r="O1368">
        <v>11</v>
      </c>
      <c r="P1368">
        <v>1.29</v>
      </c>
      <c r="Q1368">
        <v>440</v>
      </c>
      <c r="R1368">
        <v>436</v>
      </c>
      <c r="S1368">
        <v>0</v>
      </c>
      <c r="T1368">
        <v>0</v>
      </c>
      <c r="U1368">
        <v>99.09</v>
      </c>
      <c r="V1368">
        <v>97.81</v>
      </c>
      <c r="W1368">
        <v>436</v>
      </c>
      <c r="X1368">
        <v>11</v>
      </c>
      <c r="Y1368">
        <v>2.42</v>
      </c>
      <c r="Z1368">
        <v>868</v>
      </c>
      <c r="AA1368">
        <v>864</v>
      </c>
      <c r="AB1368">
        <v>99.54</v>
      </c>
      <c r="AC1368">
        <v>886</v>
      </c>
      <c r="AD1368">
        <v>883</v>
      </c>
      <c r="AE1368">
        <v>99.66</v>
      </c>
      <c r="AF1368">
        <v>6.93</v>
      </c>
      <c r="AG1368">
        <v>0.31111109999999997</v>
      </c>
      <c r="AH1368">
        <v>46.53</v>
      </c>
      <c r="AI1368">
        <v>4.49</v>
      </c>
      <c r="AJ1368" s="31">
        <f t="shared" ca="1" si="43"/>
        <v>1</v>
      </c>
      <c r="AK1368" s="32">
        <v>2.4175824175824179</v>
      </c>
      <c r="AL1368" s="33">
        <v>9.6359999999999904</v>
      </c>
      <c r="AM1368" s="26">
        <v>0</v>
      </c>
      <c r="AN1368" s="26">
        <v>0</v>
      </c>
      <c r="AO1368" s="26">
        <v>2</v>
      </c>
      <c r="AP1368" s="26">
        <v>0</v>
      </c>
      <c r="AQ1368" s="26">
        <v>0</v>
      </c>
      <c r="AR1368">
        <v>1</v>
      </c>
      <c r="AS1368">
        <v>1</v>
      </c>
      <c r="AT1368">
        <v>2</v>
      </c>
      <c r="AU1368">
        <v>1</v>
      </c>
    </row>
    <row r="1369" spans="1:47" x14ac:dyDescent="0.25">
      <c r="A1369" s="61">
        <v>41915.75</v>
      </c>
      <c r="B1369" t="s">
        <v>232</v>
      </c>
      <c r="C1369" t="s">
        <v>13</v>
      </c>
      <c r="D1369" t="s">
        <v>553</v>
      </c>
      <c r="E1369" t="s">
        <v>319</v>
      </c>
      <c r="F1369" t="s">
        <v>940</v>
      </c>
      <c r="G1369">
        <v>2</v>
      </c>
      <c r="H1369">
        <v>23</v>
      </c>
      <c r="I1369">
        <v>10.79</v>
      </c>
      <c r="J1369">
        <v>5.84</v>
      </c>
      <c r="K1369">
        <v>925</v>
      </c>
      <c r="L1369">
        <v>0</v>
      </c>
      <c r="M1369">
        <v>0</v>
      </c>
      <c r="N1369">
        <v>925</v>
      </c>
      <c r="O1369">
        <v>13</v>
      </c>
      <c r="P1369">
        <v>1.41</v>
      </c>
      <c r="Q1369">
        <v>406</v>
      </c>
      <c r="R1369">
        <v>399</v>
      </c>
      <c r="S1369">
        <v>0</v>
      </c>
      <c r="T1369">
        <v>0</v>
      </c>
      <c r="U1369">
        <v>98.28</v>
      </c>
      <c r="V1369">
        <v>96.89</v>
      </c>
      <c r="W1369">
        <v>399</v>
      </c>
      <c r="X1369">
        <v>3</v>
      </c>
      <c r="Y1369">
        <v>0.76</v>
      </c>
      <c r="Z1369">
        <v>592</v>
      </c>
      <c r="AA1369">
        <v>587</v>
      </c>
      <c r="AB1369">
        <v>99.16</v>
      </c>
      <c r="AC1369">
        <v>595</v>
      </c>
      <c r="AD1369">
        <v>582</v>
      </c>
      <c r="AE1369">
        <v>97.82</v>
      </c>
      <c r="AF1369">
        <v>4.1399999999999997</v>
      </c>
      <c r="AG1369">
        <v>1.566667</v>
      </c>
      <c r="AH1369">
        <v>70.94</v>
      </c>
      <c r="AI1369">
        <v>37.799999999999997</v>
      </c>
      <c r="AJ1369" s="31">
        <f t="shared" ca="1" si="43"/>
        <v>1</v>
      </c>
      <c r="AK1369" s="32">
        <v>0.76142131979695438</v>
      </c>
      <c r="AL1369" s="33">
        <v>12.626599999999998</v>
      </c>
      <c r="AM1369" s="26">
        <v>0</v>
      </c>
      <c r="AN1369" s="26">
        <v>0</v>
      </c>
      <c r="AO1369" s="26">
        <v>1</v>
      </c>
      <c r="AP1369" s="26">
        <v>0</v>
      </c>
      <c r="AQ1369" s="26">
        <v>0</v>
      </c>
      <c r="AR1369">
        <v>0</v>
      </c>
      <c r="AS1369">
        <v>1</v>
      </c>
      <c r="AT1369">
        <v>1</v>
      </c>
      <c r="AU1369">
        <v>3</v>
      </c>
    </row>
    <row r="1370" spans="1:47" x14ac:dyDescent="0.25">
      <c r="A1370" s="61">
        <v>41915.791666666664</v>
      </c>
      <c r="B1370" t="s">
        <v>232</v>
      </c>
      <c r="C1370" t="s">
        <v>13</v>
      </c>
      <c r="D1370" t="s">
        <v>554</v>
      </c>
      <c r="E1370" t="s">
        <v>319</v>
      </c>
      <c r="F1370" t="s">
        <v>555</v>
      </c>
      <c r="G1370">
        <v>2</v>
      </c>
      <c r="H1370">
        <v>23</v>
      </c>
      <c r="I1370">
        <v>10.56</v>
      </c>
      <c r="J1370">
        <v>5.84</v>
      </c>
      <c r="K1370">
        <v>1318</v>
      </c>
      <c r="L1370">
        <v>0</v>
      </c>
      <c r="M1370">
        <v>0</v>
      </c>
      <c r="N1370">
        <v>1318</v>
      </c>
      <c r="O1370">
        <v>7</v>
      </c>
      <c r="P1370">
        <v>0.53</v>
      </c>
      <c r="Q1370">
        <v>513</v>
      </c>
      <c r="R1370">
        <v>498</v>
      </c>
      <c r="S1370">
        <v>1</v>
      </c>
      <c r="T1370">
        <v>0.1953125</v>
      </c>
      <c r="U1370">
        <v>97.08</v>
      </c>
      <c r="V1370">
        <v>96.57</v>
      </c>
      <c r="W1370">
        <v>498</v>
      </c>
      <c r="X1370">
        <v>6</v>
      </c>
      <c r="Y1370">
        <v>1.1599999999999999</v>
      </c>
      <c r="Z1370">
        <v>219</v>
      </c>
      <c r="AA1370">
        <v>219</v>
      </c>
      <c r="AB1370">
        <v>100</v>
      </c>
      <c r="AC1370">
        <v>246</v>
      </c>
      <c r="AD1370">
        <v>238</v>
      </c>
      <c r="AE1370">
        <v>96.75</v>
      </c>
      <c r="AF1370">
        <v>6.86</v>
      </c>
      <c r="AG1370">
        <v>4.0111109999999996</v>
      </c>
      <c r="AH1370">
        <v>117.44</v>
      </c>
      <c r="AI1370">
        <v>58.46</v>
      </c>
      <c r="AJ1370" s="31">
        <f t="shared" ca="1" si="43"/>
        <v>1</v>
      </c>
      <c r="AK1370" s="32">
        <v>1.1605415860735011</v>
      </c>
      <c r="AL1370" s="33">
        <v>17.595900000000036</v>
      </c>
      <c r="AM1370" s="26">
        <v>0</v>
      </c>
      <c r="AN1370" s="26">
        <v>0</v>
      </c>
      <c r="AO1370" s="26">
        <v>1</v>
      </c>
      <c r="AP1370" s="26">
        <v>0</v>
      </c>
      <c r="AQ1370" s="26">
        <v>0</v>
      </c>
      <c r="AR1370">
        <v>0</v>
      </c>
      <c r="AS1370">
        <v>1</v>
      </c>
      <c r="AT1370">
        <v>2</v>
      </c>
      <c r="AU1370">
        <v>2</v>
      </c>
    </row>
    <row r="1371" spans="1:47" x14ac:dyDescent="0.25">
      <c r="A1371" s="61">
        <v>41915.75</v>
      </c>
      <c r="B1371" t="s">
        <v>232</v>
      </c>
      <c r="C1371" t="s">
        <v>13</v>
      </c>
      <c r="D1371" t="s">
        <v>556</v>
      </c>
      <c r="E1371" t="s">
        <v>319</v>
      </c>
      <c r="F1371" t="s">
        <v>557</v>
      </c>
      <c r="G1371">
        <v>3</v>
      </c>
      <c r="H1371">
        <v>39</v>
      </c>
      <c r="I1371">
        <v>15.36</v>
      </c>
      <c r="J1371">
        <v>9.01</v>
      </c>
      <c r="K1371">
        <v>1695</v>
      </c>
      <c r="L1371">
        <v>0</v>
      </c>
      <c r="M1371">
        <v>0</v>
      </c>
      <c r="N1371">
        <v>1695</v>
      </c>
      <c r="O1371">
        <v>9</v>
      </c>
      <c r="P1371">
        <v>0.53</v>
      </c>
      <c r="Q1371">
        <v>819</v>
      </c>
      <c r="R1371">
        <v>812</v>
      </c>
      <c r="S1371">
        <v>0</v>
      </c>
      <c r="T1371">
        <v>0</v>
      </c>
      <c r="U1371">
        <v>99.15</v>
      </c>
      <c r="V1371">
        <v>98.62</v>
      </c>
      <c r="W1371">
        <v>812</v>
      </c>
      <c r="X1371">
        <v>20</v>
      </c>
      <c r="Y1371">
        <v>2.6</v>
      </c>
      <c r="Z1371">
        <v>1501</v>
      </c>
      <c r="AA1371">
        <v>1498</v>
      </c>
      <c r="AB1371">
        <v>99.8</v>
      </c>
      <c r="AC1371">
        <v>1457</v>
      </c>
      <c r="AD1371">
        <v>1456</v>
      </c>
      <c r="AE1371">
        <v>99.93</v>
      </c>
      <c r="AF1371">
        <v>10.65</v>
      </c>
      <c r="AG1371">
        <v>6.8611110000000002</v>
      </c>
      <c r="AH1371">
        <v>118.2</v>
      </c>
      <c r="AI1371">
        <v>64.42</v>
      </c>
      <c r="AJ1371" s="31">
        <f t="shared" ca="1" si="43"/>
        <v>1</v>
      </c>
      <c r="AK1371" s="32">
        <v>2.5974025974025974</v>
      </c>
      <c r="AL1371" s="33">
        <v>11.302199999999962</v>
      </c>
      <c r="AM1371" s="26">
        <v>0</v>
      </c>
      <c r="AN1371" s="26">
        <v>0</v>
      </c>
      <c r="AO1371" s="26">
        <v>1</v>
      </c>
      <c r="AP1371" s="26">
        <v>0</v>
      </c>
      <c r="AQ1371" s="26">
        <v>0</v>
      </c>
      <c r="AR1371">
        <v>1</v>
      </c>
      <c r="AS1371">
        <v>0</v>
      </c>
      <c r="AT1371">
        <v>7</v>
      </c>
      <c r="AU1371">
        <v>0</v>
      </c>
    </row>
    <row r="1372" spans="1:47" x14ac:dyDescent="0.25">
      <c r="A1372" s="61">
        <v>41915.791666666664</v>
      </c>
      <c r="B1372" t="s">
        <v>232</v>
      </c>
      <c r="C1372" t="s">
        <v>13</v>
      </c>
      <c r="D1372" t="s">
        <v>560</v>
      </c>
      <c r="E1372" t="s">
        <v>319</v>
      </c>
      <c r="F1372" t="s">
        <v>6106</v>
      </c>
      <c r="G1372">
        <v>4</v>
      </c>
      <c r="H1372">
        <v>55</v>
      </c>
      <c r="I1372">
        <v>20.91</v>
      </c>
      <c r="J1372">
        <v>14.04</v>
      </c>
      <c r="K1372">
        <v>1874</v>
      </c>
      <c r="L1372">
        <v>0</v>
      </c>
      <c r="M1372">
        <v>0</v>
      </c>
      <c r="N1372">
        <v>1874</v>
      </c>
      <c r="O1372">
        <v>24</v>
      </c>
      <c r="P1372">
        <v>1.28</v>
      </c>
      <c r="Q1372">
        <v>531</v>
      </c>
      <c r="R1372">
        <v>522</v>
      </c>
      <c r="S1372">
        <v>0</v>
      </c>
      <c r="T1372">
        <v>0</v>
      </c>
      <c r="U1372">
        <v>98.31</v>
      </c>
      <c r="V1372">
        <v>97.05</v>
      </c>
      <c r="W1372">
        <v>522</v>
      </c>
      <c r="X1372">
        <v>12</v>
      </c>
      <c r="Y1372">
        <v>2.35</v>
      </c>
      <c r="Z1372">
        <v>1116</v>
      </c>
      <c r="AA1372">
        <v>1104</v>
      </c>
      <c r="AB1372">
        <v>98.92</v>
      </c>
      <c r="AC1372">
        <v>1120</v>
      </c>
      <c r="AD1372">
        <v>1092</v>
      </c>
      <c r="AE1372">
        <v>97.5</v>
      </c>
      <c r="AF1372">
        <v>6.28</v>
      </c>
      <c r="AG1372">
        <v>0.77777779999999996</v>
      </c>
      <c r="AH1372">
        <v>44.71</v>
      </c>
      <c r="AI1372">
        <v>12.39</v>
      </c>
      <c r="AJ1372" s="31">
        <f t="shared" ref="AJ1372:AJ1381" ca="1" si="44">DAY(TODAY()-DAY(A1372))</f>
        <v>1</v>
      </c>
      <c r="AK1372" s="32">
        <v>2.3529411764705883</v>
      </c>
      <c r="AL1372" s="33">
        <v>15.664500000000015</v>
      </c>
      <c r="AM1372" s="26">
        <v>0</v>
      </c>
      <c r="AN1372" s="26">
        <v>0</v>
      </c>
      <c r="AO1372" s="26">
        <v>2</v>
      </c>
      <c r="AP1372" s="26">
        <v>0</v>
      </c>
      <c r="AQ1372" s="26">
        <v>0</v>
      </c>
      <c r="AR1372">
        <v>1</v>
      </c>
      <c r="AS1372">
        <v>1</v>
      </c>
      <c r="AT1372">
        <v>2</v>
      </c>
      <c r="AU1372">
        <v>7</v>
      </c>
    </row>
    <row r="1373" spans="1:47" x14ac:dyDescent="0.25">
      <c r="A1373" s="61">
        <v>41915.75</v>
      </c>
      <c r="B1373" t="s">
        <v>232</v>
      </c>
      <c r="C1373" t="s">
        <v>13</v>
      </c>
      <c r="D1373" t="s">
        <v>562</v>
      </c>
      <c r="E1373" t="s">
        <v>319</v>
      </c>
      <c r="F1373" t="s">
        <v>563</v>
      </c>
      <c r="G1373">
        <v>2</v>
      </c>
      <c r="H1373">
        <v>23</v>
      </c>
      <c r="I1373">
        <v>10.98</v>
      </c>
      <c r="J1373">
        <v>5.84</v>
      </c>
      <c r="K1373">
        <v>688</v>
      </c>
      <c r="L1373">
        <v>0</v>
      </c>
      <c r="M1373">
        <v>0</v>
      </c>
      <c r="N1373">
        <v>688</v>
      </c>
      <c r="O1373">
        <v>7</v>
      </c>
      <c r="P1373">
        <v>1.02</v>
      </c>
      <c r="Q1373">
        <v>190</v>
      </c>
      <c r="R1373">
        <v>183</v>
      </c>
      <c r="S1373">
        <v>0</v>
      </c>
      <c r="T1373">
        <v>0</v>
      </c>
      <c r="U1373">
        <v>96.32</v>
      </c>
      <c r="V1373">
        <v>95.34</v>
      </c>
      <c r="W1373">
        <v>183</v>
      </c>
      <c r="X1373">
        <v>0</v>
      </c>
      <c r="Y1373">
        <v>0</v>
      </c>
      <c r="Z1373">
        <v>266</v>
      </c>
      <c r="AA1373">
        <v>264</v>
      </c>
      <c r="AB1373">
        <v>99.25</v>
      </c>
      <c r="AC1373">
        <v>258</v>
      </c>
      <c r="AD1373">
        <v>256</v>
      </c>
      <c r="AE1373">
        <v>99.22</v>
      </c>
      <c r="AF1373">
        <v>2.02</v>
      </c>
      <c r="AG1373">
        <v>7.7777780000000005E-2</v>
      </c>
      <c r="AH1373">
        <v>34.619999999999997</v>
      </c>
      <c r="AI1373">
        <v>3.85</v>
      </c>
      <c r="AJ1373" s="31">
        <f t="shared" ca="1" si="44"/>
        <v>1</v>
      </c>
      <c r="AK1373" s="32">
        <v>0</v>
      </c>
      <c r="AL1373" s="33">
        <v>8.8539999999999939</v>
      </c>
      <c r="AM1373" s="26">
        <v>0</v>
      </c>
      <c r="AN1373" s="26">
        <v>0</v>
      </c>
      <c r="AO1373" s="26">
        <v>1</v>
      </c>
      <c r="AP1373" s="26">
        <v>0</v>
      </c>
      <c r="AQ1373" s="26">
        <v>0</v>
      </c>
      <c r="AR1373">
        <v>0</v>
      </c>
      <c r="AS1373">
        <v>1</v>
      </c>
      <c r="AT1373">
        <v>0</v>
      </c>
      <c r="AU1373">
        <v>2</v>
      </c>
    </row>
    <row r="1374" spans="1:47" x14ac:dyDescent="0.25">
      <c r="A1374" s="61">
        <v>41915.791666666664</v>
      </c>
      <c r="B1374" t="s">
        <v>232</v>
      </c>
      <c r="C1374" t="s">
        <v>13</v>
      </c>
      <c r="D1374" t="s">
        <v>579</v>
      </c>
      <c r="E1374" t="s">
        <v>319</v>
      </c>
      <c r="F1374" t="s">
        <v>1017</v>
      </c>
      <c r="G1374">
        <v>3</v>
      </c>
      <c r="H1374">
        <v>39</v>
      </c>
      <c r="I1374">
        <v>16.75</v>
      </c>
      <c r="J1374">
        <v>10.66</v>
      </c>
      <c r="K1374">
        <v>680</v>
      </c>
      <c r="L1374">
        <v>0</v>
      </c>
      <c r="M1374">
        <v>0</v>
      </c>
      <c r="N1374">
        <v>680</v>
      </c>
      <c r="O1374">
        <v>4</v>
      </c>
      <c r="P1374">
        <v>0.59</v>
      </c>
      <c r="Q1374">
        <v>346</v>
      </c>
      <c r="R1374">
        <v>345</v>
      </c>
      <c r="S1374">
        <v>0</v>
      </c>
      <c r="T1374">
        <v>0</v>
      </c>
      <c r="U1374">
        <v>99.71</v>
      </c>
      <c r="V1374">
        <v>99.12</v>
      </c>
      <c r="W1374">
        <v>345</v>
      </c>
      <c r="X1374">
        <v>8</v>
      </c>
      <c r="Y1374">
        <v>2.35</v>
      </c>
      <c r="Z1374">
        <v>1273</v>
      </c>
      <c r="AA1374">
        <v>1271</v>
      </c>
      <c r="AB1374">
        <v>99.84</v>
      </c>
      <c r="AC1374">
        <v>1269</v>
      </c>
      <c r="AD1374">
        <v>1266</v>
      </c>
      <c r="AE1374">
        <v>99.76</v>
      </c>
      <c r="AF1374">
        <v>6.34</v>
      </c>
      <c r="AG1374">
        <v>4.7722220000000002</v>
      </c>
      <c r="AH1374">
        <v>59.52</v>
      </c>
      <c r="AI1374">
        <v>75.22</v>
      </c>
      <c r="AJ1374" s="31">
        <f t="shared" ca="1" si="44"/>
        <v>1</v>
      </c>
      <c r="AK1374" s="32">
        <v>2.3529411764705883</v>
      </c>
      <c r="AL1374" s="33">
        <v>3.0447999999999844</v>
      </c>
      <c r="AM1374" s="26">
        <v>0</v>
      </c>
      <c r="AN1374" s="26">
        <v>0</v>
      </c>
      <c r="AO1374" s="26">
        <v>1</v>
      </c>
      <c r="AP1374" s="26">
        <v>0</v>
      </c>
      <c r="AQ1374" s="26">
        <v>0</v>
      </c>
      <c r="AR1374">
        <v>1</v>
      </c>
      <c r="AS1374">
        <v>0</v>
      </c>
      <c r="AT1374">
        <v>4</v>
      </c>
      <c r="AU1374">
        <v>1</v>
      </c>
    </row>
    <row r="1375" spans="1:47" x14ac:dyDescent="0.25">
      <c r="A1375" s="61">
        <v>41915.75</v>
      </c>
      <c r="B1375" t="s">
        <v>232</v>
      </c>
      <c r="C1375" t="s">
        <v>13</v>
      </c>
      <c r="D1375" t="s">
        <v>377</v>
      </c>
      <c r="E1375" t="s">
        <v>319</v>
      </c>
      <c r="F1375" t="s">
        <v>564</v>
      </c>
      <c r="G1375">
        <v>2</v>
      </c>
      <c r="H1375">
        <v>23</v>
      </c>
      <c r="I1375">
        <v>10.72</v>
      </c>
      <c r="J1375">
        <v>5.84</v>
      </c>
      <c r="K1375">
        <v>781</v>
      </c>
      <c r="L1375">
        <v>0</v>
      </c>
      <c r="M1375">
        <v>0</v>
      </c>
      <c r="N1375">
        <v>781</v>
      </c>
      <c r="O1375">
        <v>14</v>
      </c>
      <c r="P1375">
        <v>1.79</v>
      </c>
      <c r="Q1375">
        <v>360</v>
      </c>
      <c r="R1375">
        <v>352</v>
      </c>
      <c r="S1375">
        <v>0</v>
      </c>
      <c r="T1375">
        <v>0</v>
      </c>
      <c r="U1375">
        <v>97.78</v>
      </c>
      <c r="V1375">
        <v>96.03</v>
      </c>
      <c r="W1375">
        <v>352</v>
      </c>
      <c r="X1375">
        <v>12</v>
      </c>
      <c r="Y1375">
        <v>3.29</v>
      </c>
      <c r="Z1375">
        <v>245</v>
      </c>
      <c r="AA1375">
        <v>243</v>
      </c>
      <c r="AB1375">
        <v>99.18</v>
      </c>
      <c r="AC1375">
        <v>267</v>
      </c>
      <c r="AD1375">
        <v>256</v>
      </c>
      <c r="AE1375">
        <v>95.88</v>
      </c>
      <c r="AF1375">
        <v>3.33</v>
      </c>
      <c r="AG1375">
        <v>0.3</v>
      </c>
      <c r="AH1375">
        <v>57.06</v>
      </c>
      <c r="AI1375">
        <v>9</v>
      </c>
      <c r="AJ1375" s="31">
        <f t="shared" ca="1" si="44"/>
        <v>1</v>
      </c>
      <c r="AK1375" s="32">
        <v>3.2876712328767121</v>
      </c>
      <c r="AL1375" s="33">
        <v>14.291999999999996</v>
      </c>
      <c r="AM1375" s="26">
        <v>0</v>
      </c>
      <c r="AN1375" s="26">
        <v>0</v>
      </c>
      <c r="AO1375" s="26">
        <v>2</v>
      </c>
      <c r="AP1375" s="26">
        <v>0</v>
      </c>
      <c r="AQ1375" s="26">
        <v>0</v>
      </c>
      <c r="AR1375">
        <v>1</v>
      </c>
      <c r="AS1375">
        <v>1</v>
      </c>
      <c r="AT1375">
        <v>5</v>
      </c>
      <c r="AU1375">
        <v>7</v>
      </c>
    </row>
    <row r="1376" spans="1:47" x14ac:dyDescent="0.25">
      <c r="A1376" s="61">
        <v>41915.791666666664</v>
      </c>
      <c r="B1376" t="s">
        <v>232</v>
      </c>
      <c r="C1376" t="s">
        <v>13</v>
      </c>
      <c r="D1376" t="s">
        <v>377</v>
      </c>
      <c r="E1376" t="s">
        <v>319</v>
      </c>
      <c r="F1376" t="s">
        <v>852</v>
      </c>
      <c r="G1376">
        <v>2</v>
      </c>
      <c r="H1376">
        <v>23</v>
      </c>
      <c r="I1376">
        <v>10.66</v>
      </c>
      <c r="J1376">
        <v>5.84</v>
      </c>
      <c r="K1376">
        <v>948</v>
      </c>
      <c r="L1376">
        <v>0</v>
      </c>
      <c r="M1376">
        <v>0</v>
      </c>
      <c r="N1376">
        <v>948</v>
      </c>
      <c r="O1376">
        <v>5</v>
      </c>
      <c r="P1376">
        <v>0.53</v>
      </c>
      <c r="Q1376">
        <v>455</v>
      </c>
      <c r="R1376">
        <v>448</v>
      </c>
      <c r="S1376">
        <v>2</v>
      </c>
      <c r="T1376">
        <v>0.43956040000000002</v>
      </c>
      <c r="U1376">
        <v>98.46</v>
      </c>
      <c r="V1376">
        <v>97.94</v>
      </c>
      <c r="W1376">
        <v>448</v>
      </c>
      <c r="X1376">
        <v>9</v>
      </c>
      <c r="Y1376">
        <v>2.08</v>
      </c>
      <c r="Z1376">
        <v>163</v>
      </c>
      <c r="AA1376">
        <v>151</v>
      </c>
      <c r="AB1376">
        <v>92.64</v>
      </c>
      <c r="AC1376">
        <v>137</v>
      </c>
      <c r="AD1376">
        <v>136</v>
      </c>
      <c r="AE1376">
        <v>99.27</v>
      </c>
      <c r="AF1376">
        <v>6.03</v>
      </c>
      <c r="AG1376">
        <v>2.5277780000000001</v>
      </c>
      <c r="AH1376">
        <v>103.18</v>
      </c>
      <c r="AI1376">
        <v>41.94</v>
      </c>
      <c r="AJ1376" s="31">
        <f t="shared" ca="1" si="44"/>
        <v>1</v>
      </c>
      <c r="AK1376" s="32">
        <v>2.0785219399538106</v>
      </c>
      <c r="AL1376" s="33">
        <v>9.3730000000000118</v>
      </c>
      <c r="AM1376" s="26">
        <v>0</v>
      </c>
      <c r="AN1376" s="26">
        <v>0</v>
      </c>
      <c r="AO1376" s="26">
        <v>2</v>
      </c>
      <c r="AP1376" s="26">
        <v>0</v>
      </c>
      <c r="AQ1376" s="26">
        <v>0</v>
      </c>
      <c r="AR1376">
        <v>1</v>
      </c>
      <c r="AS1376">
        <v>1</v>
      </c>
      <c r="AT1376">
        <v>3</v>
      </c>
      <c r="AU1376">
        <v>2</v>
      </c>
    </row>
    <row r="1377" spans="1:47" x14ac:dyDescent="0.25">
      <c r="A1377" s="61">
        <v>41915.75</v>
      </c>
      <c r="B1377" t="s">
        <v>232</v>
      </c>
      <c r="C1377" t="s">
        <v>13</v>
      </c>
      <c r="D1377" t="s">
        <v>565</v>
      </c>
      <c r="E1377" t="s">
        <v>319</v>
      </c>
      <c r="F1377" t="s">
        <v>581</v>
      </c>
      <c r="G1377">
        <v>2</v>
      </c>
      <c r="H1377">
        <v>23</v>
      </c>
      <c r="I1377">
        <v>10.86</v>
      </c>
      <c r="J1377">
        <v>5.84</v>
      </c>
      <c r="K1377">
        <v>743</v>
      </c>
      <c r="L1377">
        <v>0</v>
      </c>
      <c r="M1377">
        <v>0</v>
      </c>
      <c r="N1377">
        <v>743</v>
      </c>
      <c r="O1377">
        <v>23</v>
      </c>
      <c r="P1377">
        <v>3.1</v>
      </c>
      <c r="Q1377">
        <v>315</v>
      </c>
      <c r="R1377">
        <v>313</v>
      </c>
      <c r="S1377">
        <v>0</v>
      </c>
      <c r="T1377">
        <v>0</v>
      </c>
      <c r="U1377">
        <v>99.37</v>
      </c>
      <c r="V1377">
        <v>96.29</v>
      </c>
      <c r="W1377">
        <v>313</v>
      </c>
      <c r="X1377">
        <v>1</v>
      </c>
      <c r="Y1377">
        <v>0.33</v>
      </c>
      <c r="Z1377">
        <v>501</v>
      </c>
      <c r="AA1377">
        <v>501</v>
      </c>
      <c r="AB1377">
        <v>100</v>
      </c>
      <c r="AC1377">
        <v>491</v>
      </c>
      <c r="AD1377">
        <v>489</v>
      </c>
      <c r="AE1377">
        <v>99.59</v>
      </c>
      <c r="AF1377">
        <v>3.05</v>
      </c>
      <c r="AG1377">
        <v>1.088889</v>
      </c>
      <c r="AH1377">
        <v>52.21</v>
      </c>
      <c r="AI1377">
        <v>35.700000000000003</v>
      </c>
      <c r="AJ1377" s="31">
        <f t="shared" ca="1" si="44"/>
        <v>1</v>
      </c>
      <c r="AK1377" s="32">
        <v>0.33222591362126247</v>
      </c>
      <c r="AL1377" s="33">
        <v>11.686499999999981</v>
      </c>
      <c r="AM1377" s="26">
        <v>0</v>
      </c>
      <c r="AN1377" s="26">
        <v>0</v>
      </c>
      <c r="AO1377" s="26">
        <v>1</v>
      </c>
      <c r="AP1377" s="26">
        <v>0</v>
      </c>
      <c r="AQ1377" s="26">
        <v>0</v>
      </c>
      <c r="AR1377">
        <v>0</v>
      </c>
      <c r="AS1377">
        <v>1</v>
      </c>
      <c r="AT1377">
        <v>1</v>
      </c>
      <c r="AU1377">
        <v>7</v>
      </c>
    </row>
    <row r="1378" spans="1:47" x14ac:dyDescent="0.25">
      <c r="A1378" s="61">
        <v>41915.75</v>
      </c>
      <c r="B1378" t="s">
        <v>232</v>
      </c>
      <c r="C1378" t="s">
        <v>13</v>
      </c>
      <c r="D1378" t="s">
        <v>507</v>
      </c>
      <c r="E1378" t="s">
        <v>319</v>
      </c>
      <c r="F1378" t="s">
        <v>508</v>
      </c>
      <c r="G1378">
        <v>3</v>
      </c>
      <c r="H1378">
        <v>39</v>
      </c>
      <c r="I1378">
        <v>16.62</v>
      </c>
      <c r="J1378">
        <v>10.66</v>
      </c>
      <c r="K1378">
        <v>1386</v>
      </c>
      <c r="L1378">
        <v>0</v>
      </c>
      <c r="M1378">
        <v>0</v>
      </c>
      <c r="N1378">
        <v>1386</v>
      </c>
      <c r="O1378">
        <v>18</v>
      </c>
      <c r="P1378">
        <v>1.3</v>
      </c>
      <c r="Q1378">
        <v>548</v>
      </c>
      <c r="R1378">
        <v>531</v>
      </c>
      <c r="S1378">
        <v>0</v>
      </c>
      <c r="T1378">
        <v>0</v>
      </c>
      <c r="U1378">
        <v>96.9</v>
      </c>
      <c r="V1378">
        <v>95.64</v>
      </c>
      <c r="W1378">
        <v>531</v>
      </c>
      <c r="X1378">
        <v>10</v>
      </c>
      <c r="Y1378">
        <v>1.78</v>
      </c>
      <c r="Z1378">
        <v>226</v>
      </c>
      <c r="AA1378">
        <v>225</v>
      </c>
      <c r="AB1378">
        <v>99.56</v>
      </c>
      <c r="AC1378">
        <v>256</v>
      </c>
      <c r="AD1378">
        <v>256</v>
      </c>
      <c r="AE1378">
        <v>100</v>
      </c>
      <c r="AF1378">
        <v>6.74</v>
      </c>
      <c r="AG1378">
        <v>2.1888890000000001</v>
      </c>
      <c r="AH1378">
        <v>63.27</v>
      </c>
      <c r="AI1378">
        <v>32.450000000000003</v>
      </c>
      <c r="AJ1378" s="31">
        <f t="shared" ca="1" si="44"/>
        <v>1</v>
      </c>
      <c r="AK1378" s="32">
        <v>1.7793594306049825</v>
      </c>
      <c r="AL1378" s="33">
        <v>23.892799999999998</v>
      </c>
      <c r="AM1378" s="26">
        <v>0</v>
      </c>
      <c r="AN1378" s="26">
        <v>0</v>
      </c>
      <c r="AO1378" s="26">
        <v>1</v>
      </c>
      <c r="AP1378" s="26">
        <v>0</v>
      </c>
      <c r="AQ1378" s="26">
        <v>0</v>
      </c>
      <c r="AR1378">
        <v>0</v>
      </c>
      <c r="AS1378">
        <v>1</v>
      </c>
      <c r="AT1378">
        <v>1</v>
      </c>
      <c r="AU1378">
        <v>6</v>
      </c>
    </row>
    <row r="1379" spans="1:47" x14ac:dyDescent="0.25">
      <c r="A1379" s="61">
        <v>41915.75</v>
      </c>
      <c r="B1379" t="s">
        <v>232</v>
      </c>
      <c r="C1379" t="s">
        <v>13</v>
      </c>
      <c r="D1379" t="s">
        <v>6129</v>
      </c>
      <c r="E1379" t="s">
        <v>319</v>
      </c>
      <c r="F1379" t="s">
        <v>6132</v>
      </c>
      <c r="G1379">
        <v>2</v>
      </c>
      <c r="H1379">
        <v>23</v>
      </c>
      <c r="I1379">
        <v>10.88</v>
      </c>
      <c r="J1379">
        <v>5.84</v>
      </c>
      <c r="K1379">
        <v>919</v>
      </c>
      <c r="L1379">
        <v>0</v>
      </c>
      <c r="M1379">
        <v>0</v>
      </c>
      <c r="N1379">
        <v>919</v>
      </c>
      <c r="O1379">
        <v>4</v>
      </c>
      <c r="P1379">
        <v>0.44</v>
      </c>
      <c r="Q1379">
        <v>435</v>
      </c>
      <c r="R1379">
        <v>427</v>
      </c>
      <c r="S1379">
        <v>0</v>
      </c>
      <c r="T1379">
        <v>0</v>
      </c>
      <c r="U1379">
        <v>98.16</v>
      </c>
      <c r="V1379">
        <v>97.73</v>
      </c>
      <c r="W1379">
        <v>427</v>
      </c>
      <c r="X1379">
        <v>8</v>
      </c>
      <c r="Y1379">
        <v>1.86</v>
      </c>
      <c r="Z1379">
        <v>106</v>
      </c>
      <c r="AA1379">
        <v>105</v>
      </c>
      <c r="AB1379">
        <v>99.06</v>
      </c>
      <c r="AC1379">
        <v>108</v>
      </c>
      <c r="AD1379">
        <v>108</v>
      </c>
      <c r="AE1379">
        <v>100</v>
      </c>
      <c r="AF1379">
        <v>4.22</v>
      </c>
      <c r="AG1379">
        <v>1.605556</v>
      </c>
      <c r="AH1379">
        <v>72.180000000000007</v>
      </c>
      <c r="AI1379">
        <v>38.08</v>
      </c>
      <c r="AJ1379" s="31">
        <f t="shared" ca="1" si="44"/>
        <v>1</v>
      </c>
      <c r="AK1379" s="32">
        <v>1.8604651162790697</v>
      </c>
      <c r="AL1379" s="33">
        <v>9.8744999999999816</v>
      </c>
      <c r="AM1379" s="26">
        <v>0</v>
      </c>
      <c r="AN1379" s="26">
        <v>0</v>
      </c>
      <c r="AO1379" s="26">
        <v>1</v>
      </c>
      <c r="AP1379" s="26">
        <v>0</v>
      </c>
      <c r="AQ1379" s="26">
        <v>0</v>
      </c>
      <c r="AR1379">
        <v>0</v>
      </c>
      <c r="AS1379">
        <v>1</v>
      </c>
      <c r="AT1379">
        <v>2</v>
      </c>
      <c r="AU1379">
        <v>3</v>
      </c>
    </row>
    <row r="1380" spans="1:47" x14ac:dyDescent="0.25">
      <c r="A1380" s="61">
        <v>41915.75</v>
      </c>
      <c r="B1380" t="s">
        <v>232</v>
      </c>
      <c r="C1380" t="s">
        <v>13</v>
      </c>
      <c r="D1380" t="s">
        <v>569</v>
      </c>
      <c r="E1380" t="s">
        <v>319</v>
      </c>
      <c r="F1380" t="s">
        <v>1097</v>
      </c>
      <c r="G1380">
        <v>2</v>
      </c>
      <c r="H1380">
        <v>23</v>
      </c>
      <c r="I1380">
        <v>10.68</v>
      </c>
      <c r="J1380">
        <v>5.84</v>
      </c>
      <c r="K1380">
        <v>773</v>
      </c>
      <c r="L1380">
        <v>0</v>
      </c>
      <c r="M1380">
        <v>0</v>
      </c>
      <c r="N1380">
        <v>773</v>
      </c>
      <c r="O1380">
        <v>9</v>
      </c>
      <c r="P1380">
        <v>1.1599999999999999</v>
      </c>
      <c r="Q1380">
        <v>279</v>
      </c>
      <c r="R1380">
        <v>276</v>
      </c>
      <c r="S1380">
        <v>0</v>
      </c>
      <c r="T1380">
        <v>0</v>
      </c>
      <c r="U1380">
        <v>98.92</v>
      </c>
      <c r="V1380">
        <v>97.77</v>
      </c>
      <c r="W1380">
        <v>276</v>
      </c>
      <c r="X1380">
        <v>0</v>
      </c>
      <c r="Y1380">
        <v>0</v>
      </c>
      <c r="Z1380">
        <v>497</v>
      </c>
      <c r="AA1380">
        <v>496</v>
      </c>
      <c r="AB1380">
        <v>99.8</v>
      </c>
      <c r="AC1380">
        <v>555</v>
      </c>
      <c r="AD1380">
        <v>552</v>
      </c>
      <c r="AE1380">
        <v>99.46</v>
      </c>
      <c r="AF1380">
        <v>3.69</v>
      </c>
      <c r="AG1380">
        <v>1.6222220000000001</v>
      </c>
      <c r="AH1380">
        <v>63.14</v>
      </c>
      <c r="AI1380">
        <v>43.98</v>
      </c>
      <c r="AJ1380" s="31">
        <f t="shared" ca="1" si="44"/>
        <v>1</v>
      </c>
      <c r="AK1380" s="32">
        <v>0</v>
      </c>
      <c r="AL1380" s="33">
        <v>6.2217000000000109</v>
      </c>
      <c r="AM1380" s="26">
        <v>0</v>
      </c>
      <c r="AN1380" s="26">
        <v>0</v>
      </c>
      <c r="AO1380" s="26">
        <v>1</v>
      </c>
      <c r="AP1380" s="26">
        <v>0</v>
      </c>
      <c r="AQ1380" s="26">
        <v>0</v>
      </c>
      <c r="AR1380">
        <v>0</v>
      </c>
      <c r="AS1380">
        <v>1</v>
      </c>
      <c r="AT1380">
        <v>0</v>
      </c>
      <c r="AU1380">
        <v>2</v>
      </c>
    </row>
    <row r="1381" spans="1:47" x14ac:dyDescent="0.25">
      <c r="A1381" s="61">
        <v>41915.75</v>
      </c>
      <c r="B1381" t="s">
        <v>232</v>
      </c>
      <c r="C1381" t="s">
        <v>13</v>
      </c>
      <c r="D1381" t="s">
        <v>421</v>
      </c>
      <c r="E1381" t="s">
        <v>319</v>
      </c>
      <c r="F1381" t="s">
        <v>424</v>
      </c>
      <c r="G1381">
        <v>2</v>
      </c>
      <c r="H1381">
        <v>23</v>
      </c>
      <c r="I1381">
        <v>10.88</v>
      </c>
      <c r="J1381">
        <v>5.84</v>
      </c>
      <c r="K1381">
        <v>600</v>
      </c>
      <c r="L1381">
        <v>0</v>
      </c>
      <c r="M1381">
        <v>0</v>
      </c>
      <c r="N1381">
        <v>600</v>
      </c>
      <c r="O1381">
        <v>7</v>
      </c>
      <c r="P1381">
        <v>1.17</v>
      </c>
      <c r="Q1381">
        <v>285</v>
      </c>
      <c r="R1381">
        <v>277</v>
      </c>
      <c r="S1381">
        <v>0</v>
      </c>
      <c r="T1381">
        <v>0</v>
      </c>
      <c r="U1381">
        <v>97.19</v>
      </c>
      <c r="V1381">
        <v>96.05</v>
      </c>
      <c r="W1381">
        <v>277</v>
      </c>
      <c r="X1381">
        <v>18</v>
      </c>
      <c r="Y1381">
        <v>6.43</v>
      </c>
      <c r="Z1381">
        <v>63</v>
      </c>
      <c r="AA1381">
        <v>61</v>
      </c>
      <c r="AB1381">
        <v>96.83</v>
      </c>
      <c r="AC1381">
        <v>66</v>
      </c>
      <c r="AD1381">
        <v>64</v>
      </c>
      <c r="AE1381">
        <v>96.97</v>
      </c>
      <c r="AF1381">
        <v>3.78</v>
      </c>
      <c r="AG1381">
        <v>1.111111</v>
      </c>
      <c r="AH1381">
        <v>64.760000000000005</v>
      </c>
      <c r="AI1381">
        <v>29.37</v>
      </c>
      <c r="AJ1381" s="31">
        <f t="shared" ca="1" si="44"/>
        <v>1</v>
      </c>
      <c r="AK1381" s="32">
        <v>6.4285714285714279</v>
      </c>
      <c r="AL1381" s="33">
        <v>11.257500000000009</v>
      </c>
      <c r="AM1381" s="26">
        <v>1</v>
      </c>
      <c r="AN1381" s="26">
        <v>0</v>
      </c>
      <c r="AO1381" s="26">
        <v>3</v>
      </c>
      <c r="AP1381" s="26">
        <v>3</v>
      </c>
      <c r="AQ1381" s="26">
        <v>0</v>
      </c>
      <c r="AR1381">
        <v>1</v>
      </c>
      <c r="AS1381">
        <v>1</v>
      </c>
      <c r="AT1381">
        <v>7</v>
      </c>
      <c r="AU1381">
        <v>6</v>
      </c>
    </row>
    <row r="1382" spans="1:47" x14ac:dyDescent="0.25">
      <c r="A1382" s="61">
        <v>41915.75</v>
      </c>
      <c r="B1382" t="s">
        <v>232</v>
      </c>
      <c r="C1382" t="s">
        <v>13</v>
      </c>
      <c r="D1382" t="s">
        <v>421</v>
      </c>
      <c r="E1382" t="s">
        <v>319</v>
      </c>
      <c r="F1382" t="s">
        <v>942</v>
      </c>
      <c r="G1382">
        <v>2</v>
      </c>
      <c r="H1382">
        <v>23</v>
      </c>
      <c r="I1382">
        <v>9.99</v>
      </c>
      <c r="J1382">
        <v>5.08</v>
      </c>
      <c r="K1382">
        <v>834</v>
      </c>
      <c r="L1382">
        <v>0</v>
      </c>
      <c r="M1382">
        <v>0</v>
      </c>
      <c r="N1382">
        <v>834</v>
      </c>
      <c r="O1382">
        <v>8</v>
      </c>
      <c r="P1382">
        <v>0.96</v>
      </c>
      <c r="Q1382">
        <v>385</v>
      </c>
      <c r="R1382">
        <v>357</v>
      </c>
      <c r="S1382">
        <v>0</v>
      </c>
      <c r="T1382">
        <v>0</v>
      </c>
      <c r="U1382">
        <v>92.73</v>
      </c>
      <c r="V1382">
        <v>91.84</v>
      </c>
      <c r="W1382">
        <v>357</v>
      </c>
      <c r="X1382">
        <v>14</v>
      </c>
      <c r="Y1382">
        <v>4.09</v>
      </c>
      <c r="Z1382">
        <v>195</v>
      </c>
      <c r="AA1382">
        <v>195</v>
      </c>
      <c r="AB1382">
        <v>100</v>
      </c>
      <c r="AC1382">
        <v>183</v>
      </c>
      <c r="AD1382">
        <v>180</v>
      </c>
      <c r="AE1382">
        <v>98.36</v>
      </c>
      <c r="AF1382">
        <v>4.08</v>
      </c>
      <c r="AG1382">
        <v>1.094444</v>
      </c>
      <c r="AH1382">
        <v>80.209999999999994</v>
      </c>
      <c r="AI1382">
        <v>26.84</v>
      </c>
      <c r="AJ1382" s="31">
        <f t="shared" ref="AJ1382:AJ1392" ca="1" si="45">DAY(TODAY()-DAY(A1382))</f>
        <v>1</v>
      </c>
      <c r="AK1382" s="32">
        <v>4.0935672514619883</v>
      </c>
      <c r="AL1382" s="33">
        <v>31.415999999999986</v>
      </c>
      <c r="AM1382" s="26">
        <v>0</v>
      </c>
      <c r="AN1382" s="26">
        <v>1</v>
      </c>
      <c r="AO1382" s="26">
        <v>3</v>
      </c>
      <c r="AP1382" s="26">
        <v>3</v>
      </c>
      <c r="AQ1382" s="26">
        <v>5</v>
      </c>
      <c r="AR1382">
        <v>1</v>
      </c>
      <c r="AS1382">
        <v>1</v>
      </c>
      <c r="AT1382">
        <v>6</v>
      </c>
      <c r="AU1382">
        <v>7</v>
      </c>
    </row>
    <row r="1383" spans="1:47" x14ac:dyDescent="0.25">
      <c r="A1383" s="61">
        <v>41915.791666666664</v>
      </c>
      <c r="B1383" t="s">
        <v>232</v>
      </c>
      <c r="C1383" t="s">
        <v>13</v>
      </c>
      <c r="D1383" t="s">
        <v>421</v>
      </c>
      <c r="E1383" t="s">
        <v>319</v>
      </c>
      <c r="F1383" t="s">
        <v>571</v>
      </c>
      <c r="G1383">
        <v>4</v>
      </c>
      <c r="H1383">
        <v>55</v>
      </c>
      <c r="I1383">
        <v>22.83</v>
      </c>
      <c r="J1383">
        <v>15.76</v>
      </c>
      <c r="K1383">
        <v>908</v>
      </c>
      <c r="L1383">
        <v>0</v>
      </c>
      <c r="M1383">
        <v>0</v>
      </c>
      <c r="N1383">
        <v>908</v>
      </c>
      <c r="O1383">
        <v>10</v>
      </c>
      <c r="P1383">
        <v>1.1000000000000001</v>
      </c>
      <c r="Q1383">
        <v>372</v>
      </c>
      <c r="R1383">
        <v>363</v>
      </c>
      <c r="S1383">
        <v>0</v>
      </c>
      <c r="T1383">
        <v>0</v>
      </c>
      <c r="U1383">
        <v>97.58</v>
      </c>
      <c r="V1383">
        <v>96.51</v>
      </c>
      <c r="W1383">
        <v>363</v>
      </c>
      <c r="X1383">
        <v>12</v>
      </c>
      <c r="Y1383">
        <v>3.31</v>
      </c>
      <c r="Z1383">
        <v>104</v>
      </c>
      <c r="AA1383">
        <v>103</v>
      </c>
      <c r="AB1383">
        <v>99.04</v>
      </c>
      <c r="AC1383">
        <v>104</v>
      </c>
      <c r="AD1383">
        <v>103</v>
      </c>
      <c r="AE1383">
        <v>99.04</v>
      </c>
      <c r="AF1383">
        <v>6.65</v>
      </c>
      <c r="AG1383">
        <v>0.17777780000000001</v>
      </c>
      <c r="AH1383">
        <v>42.2</v>
      </c>
      <c r="AI1383">
        <v>2.67</v>
      </c>
      <c r="AJ1383" s="31">
        <f t="shared" ca="1" si="45"/>
        <v>1</v>
      </c>
      <c r="AK1383" s="32">
        <v>3.3057851239669422</v>
      </c>
      <c r="AL1383" s="33">
        <v>12.982799999999981</v>
      </c>
      <c r="AM1383" s="26">
        <v>0</v>
      </c>
      <c r="AN1383" s="26">
        <v>0</v>
      </c>
      <c r="AO1383" s="26">
        <v>2</v>
      </c>
      <c r="AP1383" s="26">
        <v>0</v>
      </c>
      <c r="AQ1383" s="26">
        <v>0</v>
      </c>
      <c r="AR1383">
        <v>1</v>
      </c>
      <c r="AS1383">
        <v>1</v>
      </c>
      <c r="AT1383">
        <v>5</v>
      </c>
      <c r="AU1383">
        <v>7</v>
      </c>
    </row>
    <row r="1384" spans="1:47" x14ac:dyDescent="0.25">
      <c r="A1384" s="61">
        <v>41915.75</v>
      </c>
      <c r="B1384" t="s">
        <v>232</v>
      </c>
      <c r="C1384" t="s">
        <v>13</v>
      </c>
      <c r="D1384" t="s">
        <v>884</v>
      </c>
      <c r="E1384" t="s">
        <v>319</v>
      </c>
      <c r="F1384" t="s">
        <v>1024</v>
      </c>
      <c r="G1384">
        <v>2</v>
      </c>
      <c r="H1384">
        <v>23</v>
      </c>
      <c r="I1384">
        <v>8.14</v>
      </c>
      <c r="J1384">
        <v>3.63</v>
      </c>
      <c r="K1384">
        <v>968</v>
      </c>
      <c r="L1384">
        <v>0</v>
      </c>
      <c r="M1384">
        <v>0</v>
      </c>
      <c r="N1384">
        <v>968</v>
      </c>
      <c r="O1384">
        <v>9</v>
      </c>
      <c r="P1384">
        <v>0.93</v>
      </c>
      <c r="Q1384">
        <v>384</v>
      </c>
      <c r="R1384">
        <v>373</v>
      </c>
      <c r="S1384">
        <v>0</v>
      </c>
      <c r="T1384">
        <v>0</v>
      </c>
      <c r="U1384">
        <v>97.14</v>
      </c>
      <c r="V1384">
        <v>96.24</v>
      </c>
      <c r="W1384">
        <v>373</v>
      </c>
      <c r="X1384">
        <v>5</v>
      </c>
      <c r="Y1384">
        <v>1.22</v>
      </c>
      <c r="Z1384">
        <v>227</v>
      </c>
      <c r="AA1384">
        <v>226</v>
      </c>
      <c r="AB1384">
        <v>99.56</v>
      </c>
      <c r="AC1384">
        <v>268</v>
      </c>
      <c r="AD1384">
        <v>264</v>
      </c>
      <c r="AE1384">
        <v>98.51</v>
      </c>
      <c r="AF1384">
        <v>5.0599999999999996</v>
      </c>
      <c r="AG1384">
        <v>4.338889</v>
      </c>
      <c r="AH1384">
        <v>139.54</v>
      </c>
      <c r="AI1384">
        <v>85.73</v>
      </c>
      <c r="AJ1384" s="31">
        <f t="shared" ca="1" si="45"/>
        <v>1</v>
      </c>
      <c r="AK1384" s="32">
        <v>1.2165450121654502</v>
      </c>
      <c r="AL1384" s="33">
        <v>14.438400000000019</v>
      </c>
      <c r="AM1384" s="26">
        <v>0</v>
      </c>
      <c r="AN1384" s="26">
        <v>0</v>
      </c>
      <c r="AO1384" s="26">
        <v>1</v>
      </c>
      <c r="AP1384" s="26">
        <v>0</v>
      </c>
      <c r="AQ1384" s="26">
        <v>0</v>
      </c>
      <c r="AR1384">
        <v>0</v>
      </c>
      <c r="AS1384">
        <v>1</v>
      </c>
      <c r="AT1384">
        <v>0</v>
      </c>
      <c r="AU1384">
        <v>1</v>
      </c>
    </row>
    <row r="1385" spans="1:47" x14ac:dyDescent="0.25">
      <c r="A1385" s="61">
        <v>41915.75</v>
      </c>
      <c r="B1385" t="s">
        <v>232</v>
      </c>
      <c r="C1385" t="s">
        <v>13</v>
      </c>
      <c r="D1385" t="s">
        <v>572</v>
      </c>
      <c r="E1385" t="s">
        <v>319</v>
      </c>
      <c r="F1385" t="s">
        <v>6148</v>
      </c>
      <c r="G1385">
        <v>2</v>
      </c>
      <c r="H1385">
        <v>23</v>
      </c>
      <c r="I1385">
        <v>10.1</v>
      </c>
      <c r="J1385">
        <v>5.08</v>
      </c>
      <c r="K1385">
        <v>1925</v>
      </c>
      <c r="L1385">
        <v>0</v>
      </c>
      <c r="M1385">
        <v>0</v>
      </c>
      <c r="N1385">
        <v>1925</v>
      </c>
      <c r="O1385">
        <v>35</v>
      </c>
      <c r="P1385">
        <v>1.82</v>
      </c>
      <c r="Q1385">
        <v>381</v>
      </c>
      <c r="R1385">
        <v>379</v>
      </c>
      <c r="S1385">
        <v>0</v>
      </c>
      <c r="T1385">
        <v>0</v>
      </c>
      <c r="U1385">
        <v>99.48</v>
      </c>
      <c r="V1385">
        <v>97.67</v>
      </c>
      <c r="W1385">
        <v>379</v>
      </c>
      <c r="X1385">
        <v>2</v>
      </c>
      <c r="Y1385">
        <v>0.54</v>
      </c>
      <c r="Z1385">
        <v>263</v>
      </c>
      <c r="AA1385">
        <v>260</v>
      </c>
      <c r="AB1385">
        <v>98.86</v>
      </c>
      <c r="AC1385">
        <v>253</v>
      </c>
      <c r="AD1385">
        <v>250</v>
      </c>
      <c r="AE1385">
        <v>98.81</v>
      </c>
      <c r="AF1385">
        <v>3.44</v>
      </c>
      <c r="AG1385">
        <v>1.0277780000000001</v>
      </c>
      <c r="AH1385">
        <v>67.64</v>
      </c>
      <c r="AI1385">
        <v>29.89</v>
      </c>
      <c r="AJ1385" s="31">
        <f t="shared" ca="1" si="45"/>
        <v>1</v>
      </c>
      <c r="AK1385" s="32">
        <v>0.54200542005420049</v>
      </c>
      <c r="AL1385" s="33">
        <v>8.8772999999999929</v>
      </c>
      <c r="AM1385" s="26">
        <v>0</v>
      </c>
      <c r="AN1385" s="26">
        <v>0</v>
      </c>
      <c r="AO1385" s="26">
        <v>1</v>
      </c>
      <c r="AP1385" s="26">
        <v>0</v>
      </c>
      <c r="AQ1385" s="26">
        <v>0</v>
      </c>
      <c r="AR1385">
        <v>0</v>
      </c>
      <c r="AS1385">
        <v>1</v>
      </c>
      <c r="AT1385">
        <v>0</v>
      </c>
      <c r="AU1385">
        <v>3</v>
      </c>
    </row>
    <row r="1386" spans="1:47" x14ac:dyDescent="0.25">
      <c r="A1386" s="61">
        <v>41915.791666666664</v>
      </c>
      <c r="B1386" t="s">
        <v>232</v>
      </c>
      <c r="C1386" t="s">
        <v>13</v>
      </c>
      <c r="D1386" t="s">
        <v>416</v>
      </c>
      <c r="E1386" t="s">
        <v>319</v>
      </c>
      <c r="F1386" t="s">
        <v>886</v>
      </c>
      <c r="G1386">
        <v>2</v>
      </c>
      <c r="H1386">
        <v>23</v>
      </c>
      <c r="I1386">
        <v>9.16</v>
      </c>
      <c r="J1386">
        <v>4.34</v>
      </c>
      <c r="K1386">
        <v>1017</v>
      </c>
      <c r="L1386">
        <v>0</v>
      </c>
      <c r="M1386">
        <v>0</v>
      </c>
      <c r="N1386">
        <v>1017</v>
      </c>
      <c r="O1386">
        <v>59</v>
      </c>
      <c r="P1386">
        <v>5.8</v>
      </c>
      <c r="Q1386">
        <v>233</v>
      </c>
      <c r="R1386">
        <v>233</v>
      </c>
      <c r="S1386">
        <v>0</v>
      </c>
      <c r="T1386">
        <v>0</v>
      </c>
      <c r="U1386">
        <v>100</v>
      </c>
      <c r="V1386">
        <v>94.2</v>
      </c>
      <c r="W1386">
        <v>233</v>
      </c>
      <c r="X1386">
        <v>1</v>
      </c>
      <c r="Y1386">
        <v>0.48</v>
      </c>
      <c r="Z1386">
        <v>137</v>
      </c>
      <c r="AA1386">
        <v>137</v>
      </c>
      <c r="AB1386">
        <v>100</v>
      </c>
      <c r="AC1386">
        <v>117</v>
      </c>
      <c r="AD1386">
        <v>114</v>
      </c>
      <c r="AE1386">
        <v>97.44</v>
      </c>
      <c r="AF1386">
        <v>2.57</v>
      </c>
      <c r="AG1386">
        <v>0.69444439999999996</v>
      </c>
      <c r="AH1386">
        <v>59.2</v>
      </c>
      <c r="AI1386">
        <v>27</v>
      </c>
      <c r="AJ1386" s="31">
        <f t="shared" ca="1" si="45"/>
        <v>1</v>
      </c>
      <c r="AK1386" s="32">
        <v>0.47619047619047622</v>
      </c>
      <c r="AL1386" s="33">
        <v>13.513999999999994</v>
      </c>
      <c r="AM1386" s="26">
        <v>0</v>
      </c>
      <c r="AN1386" s="26">
        <v>1</v>
      </c>
      <c r="AO1386" s="26">
        <v>2</v>
      </c>
      <c r="AP1386" s="26">
        <v>0</v>
      </c>
      <c r="AQ1386" s="26">
        <v>1</v>
      </c>
      <c r="AR1386">
        <v>0</v>
      </c>
      <c r="AS1386">
        <v>1</v>
      </c>
      <c r="AT1386">
        <v>0</v>
      </c>
      <c r="AU1386">
        <v>2</v>
      </c>
    </row>
    <row r="1387" spans="1:47" x14ac:dyDescent="0.25">
      <c r="A1387" s="61">
        <v>41915.75</v>
      </c>
      <c r="B1387" t="s">
        <v>232</v>
      </c>
      <c r="C1387" t="s">
        <v>13</v>
      </c>
      <c r="D1387" t="s">
        <v>376</v>
      </c>
      <c r="E1387" t="s">
        <v>319</v>
      </c>
      <c r="F1387" t="s">
        <v>1085</v>
      </c>
      <c r="G1387">
        <v>2</v>
      </c>
      <c r="H1387">
        <v>23</v>
      </c>
      <c r="I1387">
        <v>10.48</v>
      </c>
      <c r="J1387">
        <v>5.08</v>
      </c>
      <c r="K1387">
        <v>718</v>
      </c>
      <c r="L1387">
        <v>0</v>
      </c>
      <c r="M1387">
        <v>0</v>
      </c>
      <c r="N1387">
        <v>718</v>
      </c>
      <c r="O1387">
        <v>9</v>
      </c>
      <c r="P1387">
        <v>1.25</v>
      </c>
      <c r="Q1387">
        <v>278</v>
      </c>
      <c r="R1387">
        <v>275</v>
      </c>
      <c r="S1387">
        <v>0</v>
      </c>
      <c r="T1387">
        <v>0</v>
      </c>
      <c r="U1387">
        <v>98.92</v>
      </c>
      <c r="V1387">
        <v>97.68</v>
      </c>
      <c r="W1387">
        <v>275</v>
      </c>
      <c r="X1387">
        <v>5</v>
      </c>
      <c r="Y1387">
        <v>1.87</v>
      </c>
      <c r="Z1387">
        <v>185</v>
      </c>
      <c r="AA1387">
        <v>182</v>
      </c>
      <c r="AB1387">
        <v>98.38</v>
      </c>
      <c r="AC1387">
        <v>185</v>
      </c>
      <c r="AD1387">
        <v>174</v>
      </c>
      <c r="AE1387">
        <v>94.05</v>
      </c>
      <c r="AF1387">
        <v>2.68</v>
      </c>
      <c r="AG1387">
        <v>0.28333330000000001</v>
      </c>
      <c r="AH1387">
        <v>52.78</v>
      </c>
      <c r="AI1387">
        <v>10.56</v>
      </c>
      <c r="AJ1387" s="31">
        <f t="shared" ca="1" si="45"/>
        <v>1</v>
      </c>
      <c r="AK1387" s="32">
        <v>1.8726591760299627</v>
      </c>
      <c r="AL1387" s="33">
        <v>6.4495999999999807</v>
      </c>
      <c r="AM1387" s="26">
        <v>0</v>
      </c>
      <c r="AN1387" s="26">
        <v>0</v>
      </c>
      <c r="AO1387" s="26">
        <v>1</v>
      </c>
      <c r="AP1387" s="26">
        <v>1</v>
      </c>
      <c r="AQ1387" s="26">
        <v>0</v>
      </c>
      <c r="AR1387">
        <v>0</v>
      </c>
      <c r="AS1387">
        <v>1</v>
      </c>
      <c r="AT1387">
        <v>1</v>
      </c>
      <c r="AU1387">
        <v>3</v>
      </c>
    </row>
    <row r="1388" spans="1:47" x14ac:dyDescent="0.25">
      <c r="A1388" s="61">
        <v>41915.75</v>
      </c>
      <c r="B1388" t="s">
        <v>232</v>
      </c>
      <c r="C1388" t="s">
        <v>13</v>
      </c>
      <c r="D1388" t="s">
        <v>376</v>
      </c>
      <c r="E1388" t="s">
        <v>319</v>
      </c>
      <c r="F1388" t="s">
        <v>943</v>
      </c>
      <c r="G1388">
        <v>2</v>
      </c>
      <c r="H1388">
        <v>23</v>
      </c>
      <c r="I1388">
        <v>10.57</v>
      </c>
      <c r="J1388">
        <v>5.84</v>
      </c>
      <c r="K1388">
        <v>391</v>
      </c>
      <c r="L1388">
        <v>0</v>
      </c>
      <c r="M1388">
        <v>0</v>
      </c>
      <c r="N1388">
        <v>391</v>
      </c>
      <c r="O1388">
        <v>10</v>
      </c>
      <c r="P1388">
        <v>2.56</v>
      </c>
      <c r="Q1388">
        <v>132</v>
      </c>
      <c r="R1388">
        <v>131</v>
      </c>
      <c r="S1388">
        <v>0</v>
      </c>
      <c r="T1388">
        <v>0</v>
      </c>
      <c r="U1388">
        <v>99.24</v>
      </c>
      <c r="V1388">
        <v>96.7</v>
      </c>
      <c r="W1388">
        <v>131</v>
      </c>
      <c r="X1388">
        <v>6</v>
      </c>
      <c r="Y1388">
        <v>4.4800000000000004</v>
      </c>
      <c r="Z1388">
        <v>112</v>
      </c>
      <c r="AA1388">
        <v>109</v>
      </c>
      <c r="AB1388">
        <v>97.32</v>
      </c>
      <c r="AC1388">
        <v>119</v>
      </c>
      <c r="AD1388">
        <v>112</v>
      </c>
      <c r="AE1388">
        <v>94.12</v>
      </c>
      <c r="AF1388">
        <v>1.59</v>
      </c>
      <c r="AG1388">
        <v>0.2888889</v>
      </c>
      <c r="AH1388">
        <v>27.29</v>
      </c>
      <c r="AI1388">
        <v>18.12</v>
      </c>
      <c r="AJ1388" s="31">
        <f t="shared" ca="1" si="45"/>
        <v>1</v>
      </c>
      <c r="AK1388" s="32">
        <v>4.4776119402985071</v>
      </c>
      <c r="AL1388" s="33">
        <v>4.3559999999999963</v>
      </c>
      <c r="AM1388" s="26">
        <v>0</v>
      </c>
      <c r="AN1388" s="26">
        <v>0</v>
      </c>
      <c r="AO1388" s="26">
        <v>1</v>
      </c>
      <c r="AP1388" s="26">
        <v>1</v>
      </c>
      <c r="AQ1388" s="26">
        <v>0</v>
      </c>
      <c r="AR1388">
        <v>1</v>
      </c>
      <c r="AS1388">
        <v>0</v>
      </c>
      <c r="AT1388">
        <v>2</v>
      </c>
      <c r="AU1388">
        <v>1</v>
      </c>
    </row>
    <row r="1389" spans="1:47" x14ac:dyDescent="0.25">
      <c r="A1389" s="61">
        <v>41915.75</v>
      </c>
      <c r="B1389" t="s">
        <v>232</v>
      </c>
      <c r="C1389" t="s">
        <v>13</v>
      </c>
      <c r="D1389" t="s">
        <v>376</v>
      </c>
      <c r="E1389" t="s">
        <v>319</v>
      </c>
      <c r="F1389" t="s">
        <v>1084</v>
      </c>
      <c r="G1389">
        <v>2</v>
      </c>
      <c r="H1389">
        <v>23</v>
      </c>
      <c r="I1389">
        <v>9.68</v>
      </c>
      <c r="J1389">
        <v>5.08</v>
      </c>
      <c r="K1389">
        <v>492</v>
      </c>
      <c r="L1389">
        <v>0</v>
      </c>
      <c r="M1389">
        <v>0</v>
      </c>
      <c r="N1389">
        <v>492</v>
      </c>
      <c r="O1389">
        <v>1</v>
      </c>
      <c r="P1389">
        <v>0.2</v>
      </c>
      <c r="Q1389">
        <v>194</v>
      </c>
      <c r="R1389">
        <v>193</v>
      </c>
      <c r="S1389">
        <v>0</v>
      </c>
      <c r="T1389">
        <v>0</v>
      </c>
      <c r="U1389">
        <v>99.48</v>
      </c>
      <c r="V1389">
        <v>99.28</v>
      </c>
      <c r="W1389">
        <v>193</v>
      </c>
      <c r="X1389">
        <v>6</v>
      </c>
      <c r="Y1389">
        <v>3.28</v>
      </c>
      <c r="Z1389">
        <v>127</v>
      </c>
      <c r="AA1389">
        <v>126</v>
      </c>
      <c r="AB1389">
        <v>99.21</v>
      </c>
      <c r="AC1389">
        <v>122</v>
      </c>
      <c r="AD1389">
        <v>116</v>
      </c>
      <c r="AE1389">
        <v>95.08</v>
      </c>
      <c r="AF1389">
        <v>2.12</v>
      </c>
      <c r="AG1389">
        <v>0.13888890000000001</v>
      </c>
      <c r="AH1389">
        <v>41.74</v>
      </c>
      <c r="AI1389">
        <v>6.54</v>
      </c>
      <c r="AJ1389" s="31">
        <f t="shared" ca="1" si="45"/>
        <v>1</v>
      </c>
      <c r="AK1389" s="32">
        <v>3.278688524590164</v>
      </c>
      <c r="AL1389" s="33">
        <v>1.3967999999999978</v>
      </c>
      <c r="AM1389" s="26">
        <v>0</v>
      </c>
      <c r="AN1389" s="26">
        <v>0</v>
      </c>
      <c r="AO1389" s="26">
        <v>1</v>
      </c>
      <c r="AP1389" s="26">
        <v>0</v>
      </c>
      <c r="AQ1389" s="26">
        <v>0</v>
      </c>
      <c r="AR1389">
        <v>1</v>
      </c>
      <c r="AS1389">
        <v>0</v>
      </c>
      <c r="AT1389">
        <v>1</v>
      </c>
      <c r="AU1389">
        <v>0</v>
      </c>
    </row>
    <row r="1390" spans="1:47" x14ac:dyDescent="0.25">
      <c r="A1390" s="61">
        <v>41915.791666666664</v>
      </c>
      <c r="B1390" t="s">
        <v>232</v>
      </c>
      <c r="C1390" t="s">
        <v>13</v>
      </c>
      <c r="D1390" t="s">
        <v>847</v>
      </c>
      <c r="E1390" t="s">
        <v>319</v>
      </c>
      <c r="F1390" t="s">
        <v>848</v>
      </c>
      <c r="G1390">
        <v>2</v>
      </c>
      <c r="H1390">
        <v>23</v>
      </c>
      <c r="I1390">
        <v>10.8</v>
      </c>
      <c r="J1390">
        <v>5.84</v>
      </c>
      <c r="K1390">
        <v>521</v>
      </c>
      <c r="L1390">
        <v>0</v>
      </c>
      <c r="M1390">
        <v>0</v>
      </c>
      <c r="N1390">
        <v>521</v>
      </c>
      <c r="O1390">
        <v>7</v>
      </c>
      <c r="P1390">
        <v>1.34</v>
      </c>
      <c r="Q1390">
        <v>217</v>
      </c>
      <c r="R1390">
        <v>213</v>
      </c>
      <c r="S1390">
        <v>0</v>
      </c>
      <c r="T1390">
        <v>0</v>
      </c>
      <c r="U1390">
        <v>98.16</v>
      </c>
      <c r="V1390">
        <v>96.84</v>
      </c>
      <c r="W1390">
        <v>213</v>
      </c>
      <c r="X1390">
        <v>16</v>
      </c>
      <c r="Y1390">
        <v>7.66</v>
      </c>
      <c r="Z1390">
        <v>19</v>
      </c>
      <c r="AA1390">
        <v>19</v>
      </c>
      <c r="AB1390">
        <v>100</v>
      </c>
      <c r="AC1390">
        <v>27</v>
      </c>
      <c r="AD1390">
        <v>15</v>
      </c>
      <c r="AE1390">
        <v>55.56</v>
      </c>
      <c r="AF1390">
        <v>2.41</v>
      </c>
      <c r="AG1390">
        <v>6.1111110000000003E-2</v>
      </c>
      <c r="AH1390">
        <v>41.18</v>
      </c>
      <c r="AI1390">
        <v>2.54</v>
      </c>
      <c r="AJ1390" s="31">
        <f t="shared" ca="1" si="45"/>
        <v>1</v>
      </c>
      <c r="AK1390" s="32">
        <v>7.6555023923444976</v>
      </c>
      <c r="AL1390" s="33">
        <v>6.8571999999999926</v>
      </c>
      <c r="AM1390" s="26">
        <v>1</v>
      </c>
      <c r="AN1390" s="26">
        <v>0</v>
      </c>
      <c r="AO1390" s="26">
        <v>3</v>
      </c>
      <c r="AP1390" s="26">
        <v>2</v>
      </c>
      <c r="AQ1390" s="26">
        <v>0</v>
      </c>
      <c r="AR1390">
        <v>1</v>
      </c>
      <c r="AS1390">
        <v>1</v>
      </c>
      <c r="AT1390">
        <v>4</v>
      </c>
      <c r="AU1390">
        <v>3</v>
      </c>
    </row>
    <row r="1391" spans="1:47" x14ac:dyDescent="0.25">
      <c r="A1391" s="61">
        <v>41915.75</v>
      </c>
      <c r="B1391" t="s">
        <v>232</v>
      </c>
      <c r="C1391" t="s">
        <v>13</v>
      </c>
      <c r="D1391" t="s">
        <v>847</v>
      </c>
      <c r="E1391" t="s">
        <v>319</v>
      </c>
      <c r="F1391" t="s">
        <v>853</v>
      </c>
      <c r="G1391">
        <v>2</v>
      </c>
      <c r="H1391">
        <v>23</v>
      </c>
      <c r="I1391">
        <v>10.96</v>
      </c>
      <c r="J1391">
        <v>5.84</v>
      </c>
      <c r="K1391">
        <v>411</v>
      </c>
      <c r="L1391">
        <v>0</v>
      </c>
      <c r="M1391">
        <v>0</v>
      </c>
      <c r="N1391">
        <v>411</v>
      </c>
      <c r="O1391">
        <v>8</v>
      </c>
      <c r="P1391">
        <v>1.95</v>
      </c>
      <c r="Q1391">
        <v>158</v>
      </c>
      <c r="R1391">
        <v>156</v>
      </c>
      <c r="S1391">
        <v>0</v>
      </c>
      <c r="T1391">
        <v>0</v>
      </c>
      <c r="U1391">
        <v>98.73</v>
      </c>
      <c r="V1391">
        <v>96.8</v>
      </c>
      <c r="W1391">
        <v>156</v>
      </c>
      <c r="X1391">
        <v>7</v>
      </c>
      <c r="Y1391">
        <v>4.5199999999999996</v>
      </c>
      <c r="Z1391">
        <v>9</v>
      </c>
      <c r="AA1391">
        <v>9</v>
      </c>
      <c r="AB1391">
        <v>100</v>
      </c>
      <c r="AC1391">
        <v>8</v>
      </c>
      <c r="AD1391">
        <v>8</v>
      </c>
      <c r="AE1391">
        <v>100</v>
      </c>
      <c r="AF1391">
        <v>1.58</v>
      </c>
      <c r="AG1391">
        <v>2.2222220000000001E-2</v>
      </c>
      <c r="AH1391">
        <v>27.1</v>
      </c>
      <c r="AI1391">
        <v>1.4</v>
      </c>
      <c r="AJ1391" s="31">
        <f t="shared" ca="1" si="45"/>
        <v>1</v>
      </c>
      <c r="AK1391" s="32">
        <v>4.5161290322580641</v>
      </c>
      <c r="AL1391" s="33">
        <v>5.0560000000000045</v>
      </c>
      <c r="AM1391" s="26">
        <v>0</v>
      </c>
      <c r="AN1391" s="26">
        <v>0</v>
      </c>
      <c r="AO1391" s="26">
        <v>2</v>
      </c>
      <c r="AP1391" s="26">
        <v>2</v>
      </c>
      <c r="AQ1391" s="26">
        <v>3</v>
      </c>
      <c r="AR1391">
        <v>1</v>
      </c>
      <c r="AS1391">
        <v>1</v>
      </c>
      <c r="AT1391">
        <v>7</v>
      </c>
      <c r="AU1391">
        <v>6</v>
      </c>
    </row>
    <row r="1392" spans="1:47" x14ac:dyDescent="0.25">
      <c r="A1392" s="59">
        <v>41915</v>
      </c>
      <c r="B1392" t="s">
        <v>321</v>
      </c>
      <c r="C1392" t="s">
        <v>7</v>
      </c>
      <c r="D1392" t="s">
        <v>744</v>
      </c>
      <c r="E1392" t="s">
        <v>342</v>
      </c>
      <c r="F1392" t="s">
        <v>745</v>
      </c>
      <c r="G1392">
        <v>4</v>
      </c>
      <c r="H1392">
        <v>56</v>
      </c>
      <c r="I1392">
        <v>23</v>
      </c>
      <c r="J1392">
        <v>16.63</v>
      </c>
      <c r="K1392">
        <v>1433</v>
      </c>
      <c r="L1392">
        <v>0</v>
      </c>
      <c r="M1392">
        <v>0</v>
      </c>
      <c r="N1392">
        <v>1433</v>
      </c>
      <c r="O1392">
        <v>2</v>
      </c>
      <c r="P1392">
        <v>0.14000000000000001</v>
      </c>
      <c r="Q1392">
        <v>377</v>
      </c>
      <c r="R1392">
        <v>362</v>
      </c>
      <c r="S1392">
        <v>0</v>
      </c>
      <c r="T1392">
        <v>0</v>
      </c>
      <c r="U1392">
        <v>96.02</v>
      </c>
      <c r="V1392">
        <v>95.89</v>
      </c>
      <c r="W1392">
        <v>362</v>
      </c>
      <c r="X1392">
        <v>2</v>
      </c>
      <c r="Y1392">
        <v>0.55000000000000004</v>
      </c>
      <c r="Z1392">
        <v>556</v>
      </c>
      <c r="AA1392">
        <v>550</v>
      </c>
      <c r="AB1392">
        <v>98.92</v>
      </c>
      <c r="AC1392">
        <v>453</v>
      </c>
      <c r="AD1392">
        <v>427</v>
      </c>
      <c r="AE1392">
        <v>94.26</v>
      </c>
      <c r="AF1392">
        <v>2.89</v>
      </c>
      <c r="AG1392">
        <v>0.11</v>
      </c>
      <c r="AH1392">
        <v>17.39</v>
      </c>
      <c r="AI1392">
        <v>3.84</v>
      </c>
      <c r="AJ1392" s="31">
        <f t="shared" ca="1" si="45"/>
        <v>1</v>
      </c>
      <c r="AK1392" s="32">
        <v>0.83682008368200833</v>
      </c>
      <c r="AL1392" s="33">
        <v>15.494699999999998</v>
      </c>
      <c r="AM1392" s="26">
        <v>0</v>
      </c>
      <c r="AN1392" s="26">
        <v>0</v>
      </c>
      <c r="AO1392" s="26">
        <v>1</v>
      </c>
      <c r="AP1392" s="26">
        <v>0</v>
      </c>
      <c r="AQ1392" s="26">
        <v>0</v>
      </c>
      <c r="AR1392">
        <v>0</v>
      </c>
      <c r="AS1392">
        <v>1</v>
      </c>
      <c r="AT1392">
        <v>0</v>
      </c>
      <c r="AU1392">
        <v>6</v>
      </c>
    </row>
    <row r="1393" spans="1:47" x14ac:dyDescent="0.25">
      <c r="A1393" s="59">
        <v>41915</v>
      </c>
      <c r="B1393" t="s">
        <v>321</v>
      </c>
      <c r="C1393" t="s">
        <v>7</v>
      </c>
      <c r="D1393" t="s">
        <v>760</v>
      </c>
      <c r="E1393" t="s">
        <v>342</v>
      </c>
      <c r="F1393" t="s">
        <v>761</v>
      </c>
      <c r="G1393">
        <v>4</v>
      </c>
      <c r="H1393">
        <v>56</v>
      </c>
      <c r="I1393">
        <v>23</v>
      </c>
      <c r="J1393">
        <v>16.63</v>
      </c>
      <c r="K1393">
        <v>5651</v>
      </c>
      <c r="L1393">
        <v>77</v>
      </c>
      <c r="M1393">
        <v>1.36</v>
      </c>
      <c r="N1393">
        <v>5574</v>
      </c>
      <c r="O1393">
        <v>17</v>
      </c>
      <c r="P1393">
        <v>0.3</v>
      </c>
      <c r="Q1393">
        <v>2081</v>
      </c>
      <c r="R1393">
        <v>2010</v>
      </c>
      <c r="S1393">
        <v>0</v>
      </c>
      <c r="T1393">
        <v>0</v>
      </c>
      <c r="U1393">
        <v>96.59</v>
      </c>
      <c r="V1393">
        <v>96.29</v>
      </c>
      <c r="W1393">
        <v>2010</v>
      </c>
      <c r="X1393">
        <v>7</v>
      </c>
      <c r="Y1393">
        <v>0.35</v>
      </c>
      <c r="Z1393">
        <v>3489</v>
      </c>
      <c r="AA1393">
        <v>3424</v>
      </c>
      <c r="AB1393">
        <v>98.14</v>
      </c>
      <c r="AC1393">
        <v>2417</v>
      </c>
      <c r="AD1393">
        <v>2205</v>
      </c>
      <c r="AE1393">
        <v>91.23</v>
      </c>
      <c r="AF1393">
        <v>11.28</v>
      </c>
      <c r="AG1393">
        <v>11.22</v>
      </c>
      <c r="AH1393">
        <v>67.819999999999993</v>
      </c>
      <c r="AI1393">
        <v>99.52</v>
      </c>
      <c r="AJ1393" s="31">
        <f t="shared" ref="AJ1393:AJ1394" ca="1" si="46">DAY(TODAY()-DAY(A1393))</f>
        <v>1</v>
      </c>
      <c r="AK1393" s="32">
        <v>0.88495575221238942</v>
      </c>
      <c r="AL1393" s="33">
        <v>77.20509999999986</v>
      </c>
      <c r="AM1393" s="26">
        <v>0</v>
      </c>
      <c r="AN1393" s="26">
        <v>0</v>
      </c>
      <c r="AO1393" s="26">
        <v>1</v>
      </c>
      <c r="AP1393" s="26">
        <v>0</v>
      </c>
      <c r="AQ1393" s="26">
        <v>0</v>
      </c>
      <c r="AR1393">
        <v>0</v>
      </c>
      <c r="AS1393">
        <v>1</v>
      </c>
      <c r="AT1393">
        <v>2</v>
      </c>
      <c r="AU1393">
        <v>6</v>
      </c>
    </row>
    <row r="1394" spans="1:47" x14ac:dyDescent="0.25">
      <c r="A1394" s="59">
        <v>41915</v>
      </c>
      <c r="B1394" t="s">
        <v>321</v>
      </c>
      <c r="C1394" t="s">
        <v>7</v>
      </c>
      <c r="D1394" t="s">
        <v>746</v>
      </c>
      <c r="E1394" t="s">
        <v>342</v>
      </c>
      <c r="F1394" t="s">
        <v>8804</v>
      </c>
      <c r="G1394">
        <v>2</v>
      </c>
      <c r="H1394">
        <v>24</v>
      </c>
      <c r="I1394">
        <v>11</v>
      </c>
      <c r="J1394">
        <v>6.6150000000000002</v>
      </c>
      <c r="K1394">
        <v>2590</v>
      </c>
      <c r="L1394">
        <v>40</v>
      </c>
      <c r="M1394">
        <v>1.54</v>
      </c>
      <c r="N1394">
        <v>2550</v>
      </c>
      <c r="O1394">
        <v>6</v>
      </c>
      <c r="P1394">
        <v>0.24</v>
      </c>
      <c r="Q1394">
        <v>943</v>
      </c>
      <c r="R1394">
        <v>902</v>
      </c>
      <c r="S1394">
        <v>4</v>
      </c>
      <c r="T1394">
        <v>0.42</v>
      </c>
      <c r="U1394">
        <v>95.65</v>
      </c>
      <c r="V1394">
        <v>95.43</v>
      </c>
      <c r="W1394">
        <v>902</v>
      </c>
      <c r="X1394">
        <v>16</v>
      </c>
      <c r="Y1394">
        <v>1.77</v>
      </c>
      <c r="Z1394">
        <v>1508</v>
      </c>
      <c r="AA1394">
        <v>1459</v>
      </c>
      <c r="AB1394">
        <v>96.75</v>
      </c>
      <c r="AC1394">
        <v>1105</v>
      </c>
      <c r="AD1394">
        <v>1022</v>
      </c>
      <c r="AE1394">
        <v>92.49</v>
      </c>
      <c r="AF1394">
        <v>5.42</v>
      </c>
      <c r="AG1394">
        <v>5.36</v>
      </c>
      <c r="AH1394">
        <v>82</v>
      </c>
      <c r="AI1394">
        <v>98.75</v>
      </c>
      <c r="AJ1394" s="31">
        <f t="shared" ca="1" si="46"/>
        <v>1</v>
      </c>
      <c r="AK1394" s="32">
        <v>3.4408602150537635</v>
      </c>
      <c r="AL1394" s="33">
        <v>43.095099999999938</v>
      </c>
      <c r="AM1394" s="26">
        <v>0</v>
      </c>
      <c r="AN1394" s="26">
        <v>0</v>
      </c>
      <c r="AO1394" s="26">
        <v>2</v>
      </c>
      <c r="AP1394" s="26">
        <v>0</v>
      </c>
      <c r="AQ1394" s="26">
        <v>0</v>
      </c>
      <c r="AR1394">
        <v>1</v>
      </c>
      <c r="AS1394">
        <v>1</v>
      </c>
      <c r="AT1394">
        <v>1</v>
      </c>
      <c r="AU1394">
        <v>6</v>
      </c>
    </row>
    <row r="1395" spans="1:47" x14ac:dyDescent="0.25">
      <c r="A1395" s="59">
        <v>41915</v>
      </c>
      <c r="B1395" t="s">
        <v>321</v>
      </c>
      <c r="C1395" t="s">
        <v>7</v>
      </c>
      <c r="D1395" t="s">
        <v>10952</v>
      </c>
      <c r="E1395" t="s">
        <v>342</v>
      </c>
      <c r="F1395" t="s">
        <v>690</v>
      </c>
      <c r="G1395">
        <v>4</v>
      </c>
      <c r="H1395">
        <v>56</v>
      </c>
      <c r="I1395">
        <v>23</v>
      </c>
      <c r="J1395">
        <v>16.63</v>
      </c>
      <c r="K1395">
        <v>6999</v>
      </c>
      <c r="L1395">
        <v>0</v>
      </c>
      <c r="M1395">
        <v>0</v>
      </c>
      <c r="N1395">
        <v>6999</v>
      </c>
      <c r="O1395">
        <v>1</v>
      </c>
      <c r="P1395">
        <v>0.01</v>
      </c>
      <c r="Q1395">
        <v>3509</v>
      </c>
      <c r="R1395">
        <v>3407</v>
      </c>
      <c r="S1395">
        <v>79</v>
      </c>
      <c r="T1395">
        <v>2.25</v>
      </c>
      <c r="U1395">
        <v>97.09</v>
      </c>
      <c r="V1395">
        <v>97.08</v>
      </c>
      <c r="W1395">
        <v>3407</v>
      </c>
      <c r="X1395">
        <v>6</v>
      </c>
      <c r="Y1395">
        <v>0.18</v>
      </c>
      <c r="Z1395">
        <v>1267</v>
      </c>
      <c r="AA1395">
        <v>1266</v>
      </c>
      <c r="AB1395">
        <v>99.92</v>
      </c>
      <c r="AC1395">
        <v>909</v>
      </c>
      <c r="AD1395">
        <v>908</v>
      </c>
      <c r="AE1395">
        <v>99.89</v>
      </c>
      <c r="AF1395">
        <v>44.17</v>
      </c>
      <c r="AG1395">
        <v>44</v>
      </c>
      <c r="AH1395">
        <v>265.63</v>
      </c>
      <c r="AI1395">
        <v>99.61</v>
      </c>
      <c r="AJ1395" s="31">
        <f t="shared" ref="AJ1395:AJ1398" ca="1" si="47">DAY(TODAY()-DAY(A1395))</f>
        <v>1</v>
      </c>
      <c r="AK1395" s="32">
        <v>0.19678583142013775</v>
      </c>
      <c r="AL1395" s="33">
        <v>102.46280000000006</v>
      </c>
      <c r="AM1395" s="26">
        <v>0</v>
      </c>
      <c r="AN1395" s="26">
        <v>0</v>
      </c>
      <c r="AO1395" s="26">
        <v>1</v>
      </c>
      <c r="AP1395" s="26">
        <v>0</v>
      </c>
      <c r="AQ1395" s="26">
        <v>0</v>
      </c>
      <c r="AR1395">
        <v>0</v>
      </c>
      <c r="AS1395">
        <v>1</v>
      </c>
      <c r="AT1395">
        <v>0</v>
      </c>
      <c r="AU1395">
        <v>3</v>
      </c>
    </row>
    <row r="1396" spans="1:47" x14ac:dyDescent="0.25">
      <c r="A1396" s="59">
        <v>41915</v>
      </c>
      <c r="B1396" t="s">
        <v>321</v>
      </c>
      <c r="C1396" t="s">
        <v>7</v>
      </c>
      <c r="D1396" t="s">
        <v>11189</v>
      </c>
      <c r="E1396" t="s">
        <v>342</v>
      </c>
      <c r="F1396" t="s">
        <v>8886</v>
      </c>
      <c r="G1396">
        <v>2</v>
      </c>
      <c r="H1396">
        <v>24</v>
      </c>
      <c r="I1396">
        <v>11</v>
      </c>
      <c r="J1396">
        <v>6.6150000000000002</v>
      </c>
      <c r="K1396">
        <v>783</v>
      </c>
      <c r="L1396">
        <v>0</v>
      </c>
      <c r="M1396">
        <v>0</v>
      </c>
      <c r="N1396">
        <v>783</v>
      </c>
      <c r="O1396">
        <v>0</v>
      </c>
      <c r="P1396">
        <v>0</v>
      </c>
      <c r="Q1396">
        <v>289</v>
      </c>
      <c r="R1396">
        <v>289</v>
      </c>
      <c r="S1396">
        <v>0</v>
      </c>
      <c r="T1396">
        <v>0</v>
      </c>
      <c r="U1396">
        <v>100</v>
      </c>
      <c r="V1396">
        <v>100</v>
      </c>
      <c r="W1396">
        <v>289</v>
      </c>
      <c r="X1396">
        <v>6</v>
      </c>
      <c r="Y1396">
        <v>2.08</v>
      </c>
      <c r="Z1396">
        <v>131</v>
      </c>
      <c r="AA1396">
        <v>131</v>
      </c>
      <c r="AB1396">
        <v>100</v>
      </c>
      <c r="AC1396">
        <v>137</v>
      </c>
      <c r="AD1396">
        <v>134</v>
      </c>
      <c r="AE1396">
        <v>97.81</v>
      </c>
      <c r="AF1396">
        <v>4.7699999999999996</v>
      </c>
      <c r="AG1396">
        <v>0.75</v>
      </c>
      <c r="AH1396">
        <v>72.14</v>
      </c>
      <c r="AI1396">
        <v>15.72</v>
      </c>
      <c r="AJ1396" s="31">
        <f t="shared" ca="1" si="47"/>
        <v>1</v>
      </c>
      <c r="AK1396" s="32">
        <v>2.054794520547945</v>
      </c>
      <c r="AL1396" s="33">
        <v>0</v>
      </c>
      <c r="AM1396" s="26">
        <v>0</v>
      </c>
      <c r="AN1396" s="26">
        <v>0</v>
      </c>
      <c r="AO1396" s="26">
        <v>1</v>
      </c>
      <c r="AP1396" s="26">
        <v>0</v>
      </c>
      <c r="AQ1396" s="26">
        <v>0</v>
      </c>
      <c r="AR1396">
        <v>1</v>
      </c>
      <c r="AS1396">
        <v>0</v>
      </c>
      <c r="AT1396">
        <v>1</v>
      </c>
      <c r="AU1396">
        <v>0</v>
      </c>
    </row>
    <row r="1397" spans="1:47" x14ac:dyDescent="0.25">
      <c r="A1397" s="59">
        <v>41915</v>
      </c>
      <c r="B1397" t="s">
        <v>321</v>
      </c>
      <c r="C1397" t="s">
        <v>7</v>
      </c>
      <c r="D1397" t="s">
        <v>11091</v>
      </c>
      <c r="E1397" t="s">
        <v>342</v>
      </c>
      <c r="F1397" t="s">
        <v>385</v>
      </c>
      <c r="G1397">
        <v>2</v>
      </c>
      <c r="H1397">
        <v>24</v>
      </c>
      <c r="I1397">
        <v>11</v>
      </c>
      <c r="J1397">
        <v>6.6150000000000002</v>
      </c>
      <c r="K1397">
        <v>2080</v>
      </c>
      <c r="L1397">
        <v>0</v>
      </c>
      <c r="M1397">
        <v>0</v>
      </c>
      <c r="N1397">
        <v>2065</v>
      </c>
      <c r="O1397">
        <v>0</v>
      </c>
      <c r="P1397">
        <v>0</v>
      </c>
      <c r="Q1397">
        <v>846</v>
      </c>
      <c r="R1397">
        <v>826</v>
      </c>
      <c r="S1397">
        <v>0</v>
      </c>
      <c r="T1397">
        <v>0</v>
      </c>
      <c r="U1397">
        <v>97.64</v>
      </c>
      <c r="V1397">
        <v>97.64</v>
      </c>
      <c r="W1397">
        <v>826</v>
      </c>
      <c r="X1397">
        <v>3</v>
      </c>
      <c r="Y1397">
        <v>0.36</v>
      </c>
      <c r="Z1397">
        <v>358</v>
      </c>
      <c r="AA1397">
        <v>355</v>
      </c>
      <c r="AB1397">
        <v>99.16</v>
      </c>
      <c r="AC1397">
        <v>373</v>
      </c>
      <c r="AD1397">
        <v>369</v>
      </c>
      <c r="AE1397">
        <v>98.93</v>
      </c>
      <c r="AF1397">
        <v>9.27</v>
      </c>
      <c r="AG1397">
        <v>8.82</v>
      </c>
      <c r="AH1397">
        <v>140.19999999999999</v>
      </c>
      <c r="AI1397">
        <v>95.09</v>
      </c>
      <c r="AJ1397" s="31">
        <f t="shared" ca="1" si="47"/>
        <v>1</v>
      </c>
      <c r="AK1397" s="32">
        <v>0.35714285714285715</v>
      </c>
      <c r="AL1397" s="33">
        <v>19.965599999999995</v>
      </c>
      <c r="AM1397" s="26">
        <v>0</v>
      </c>
      <c r="AN1397" s="26">
        <v>0</v>
      </c>
      <c r="AO1397" s="26">
        <v>1</v>
      </c>
      <c r="AP1397" s="26">
        <v>0</v>
      </c>
      <c r="AQ1397" s="26">
        <v>0</v>
      </c>
      <c r="AR1397">
        <v>0</v>
      </c>
      <c r="AS1397">
        <v>1</v>
      </c>
      <c r="AT1397">
        <v>0</v>
      </c>
      <c r="AU1397">
        <v>2</v>
      </c>
    </row>
    <row r="1398" spans="1:47" x14ac:dyDescent="0.25">
      <c r="A1398" s="59">
        <v>41915</v>
      </c>
      <c r="B1398" t="s">
        <v>321</v>
      </c>
      <c r="C1398" t="s">
        <v>7</v>
      </c>
      <c r="D1398" t="s">
        <v>11190</v>
      </c>
      <c r="E1398" t="s">
        <v>342</v>
      </c>
      <c r="F1398" t="s">
        <v>8948</v>
      </c>
      <c r="G1398">
        <v>2</v>
      </c>
      <c r="H1398">
        <v>24</v>
      </c>
      <c r="I1398">
        <v>11</v>
      </c>
      <c r="J1398">
        <v>6.6150000000000002</v>
      </c>
      <c r="K1398">
        <v>2022</v>
      </c>
      <c r="L1398">
        <v>0</v>
      </c>
      <c r="M1398">
        <v>0</v>
      </c>
      <c r="N1398">
        <v>2022</v>
      </c>
      <c r="O1398">
        <v>0</v>
      </c>
      <c r="P1398">
        <v>0</v>
      </c>
      <c r="Q1398">
        <v>623</v>
      </c>
      <c r="R1398">
        <v>622</v>
      </c>
      <c r="S1398">
        <v>0</v>
      </c>
      <c r="T1398">
        <v>0</v>
      </c>
      <c r="U1398">
        <v>99.84</v>
      </c>
      <c r="V1398">
        <v>99.84</v>
      </c>
      <c r="W1398">
        <v>622</v>
      </c>
      <c r="X1398">
        <v>17</v>
      </c>
      <c r="Y1398">
        <v>2.73</v>
      </c>
      <c r="Z1398">
        <v>246</v>
      </c>
      <c r="AA1398">
        <v>242</v>
      </c>
      <c r="AB1398">
        <v>98.37</v>
      </c>
      <c r="AC1398">
        <v>288</v>
      </c>
      <c r="AD1398">
        <v>279</v>
      </c>
      <c r="AE1398">
        <v>96.88</v>
      </c>
      <c r="AF1398">
        <v>9.5500000000000007</v>
      </c>
      <c r="AG1398">
        <v>9.08</v>
      </c>
      <c r="AH1398">
        <v>144.37</v>
      </c>
      <c r="AI1398">
        <v>95.09</v>
      </c>
      <c r="AJ1398" s="31">
        <f t="shared" ca="1" si="47"/>
        <v>1</v>
      </c>
      <c r="AK1398" s="32">
        <v>2.5796661608497722</v>
      </c>
      <c r="AL1398" s="33">
        <v>0.9967999999999787</v>
      </c>
      <c r="AM1398" s="26">
        <v>0</v>
      </c>
      <c r="AN1398" s="26">
        <v>0</v>
      </c>
      <c r="AO1398" s="26">
        <v>1</v>
      </c>
      <c r="AP1398" s="26">
        <v>0</v>
      </c>
      <c r="AQ1398" s="26">
        <v>0</v>
      </c>
      <c r="AR1398">
        <v>1</v>
      </c>
      <c r="AS1398">
        <v>0</v>
      </c>
      <c r="AT1398">
        <v>1</v>
      </c>
      <c r="AU1398">
        <v>0</v>
      </c>
    </row>
    <row r="1399" spans="1:47" x14ac:dyDescent="0.25">
      <c r="A1399" s="59">
        <v>41915</v>
      </c>
      <c r="B1399" t="s">
        <v>321</v>
      </c>
      <c r="C1399" t="s">
        <v>7</v>
      </c>
      <c r="D1399" t="s">
        <v>343</v>
      </c>
      <c r="E1399" t="s">
        <v>342</v>
      </c>
      <c r="F1399" t="s">
        <v>344</v>
      </c>
      <c r="G1399">
        <v>4</v>
      </c>
      <c r="H1399">
        <v>64</v>
      </c>
      <c r="I1399">
        <v>22</v>
      </c>
      <c r="J1399">
        <v>15.76</v>
      </c>
      <c r="K1399">
        <v>3638</v>
      </c>
      <c r="L1399">
        <v>0</v>
      </c>
      <c r="M1399">
        <v>0</v>
      </c>
      <c r="N1399">
        <v>3547</v>
      </c>
      <c r="O1399">
        <v>10</v>
      </c>
      <c r="P1399">
        <v>0.28000000000000003</v>
      </c>
      <c r="Q1399">
        <v>1443</v>
      </c>
      <c r="R1399">
        <v>1297</v>
      </c>
      <c r="S1399">
        <v>0</v>
      </c>
      <c r="T1399">
        <v>0</v>
      </c>
      <c r="U1399">
        <v>89.88</v>
      </c>
      <c r="V1399">
        <v>89.63</v>
      </c>
      <c r="W1399">
        <v>1297</v>
      </c>
      <c r="X1399">
        <v>8</v>
      </c>
      <c r="Y1399">
        <v>0.62</v>
      </c>
      <c r="Z1399">
        <v>349</v>
      </c>
      <c r="AA1399">
        <v>325</v>
      </c>
      <c r="AB1399">
        <v>93.12</v>
      </c>
      <c r="AC1399">
        <v>373</v>
      </c>
      <c r="AD1399">
        <v>358</v>
      </c>
      <c r="AE1399">
        <v>95.98</v>
      </c>
      <c r="AF1399">
        <v>19.420000000000002</v>
      </c>
      <c r="AG1399">
        <v>19.12</v>
      </c>
      <c r="AH1399">
        <v>123.25</v>
      </c>
      <c r="AI1399">
        <v>98.42</v>
      </c>
      <c r="AJ1399" s="31">
        <f t="shared" ref="AJ1399:AJ1400" ca="1" si="48">DAY(TODAY()-DAY(A1399))</f>
        <v>1</v>
      </c>
      <c r="AK1399" s="32">
        <v>0.60150375939849632</v>
      </c>
      <c r="AL1399" s="33">
        <v>149.63910000000007</v>
      </c>
      <c r="AM1399" s="26">
        <v>0</v>
      </c>
      <c r="AN1399" s="26">
        <v>1</v>
      </c>
      <c r="AO1399" s="26">
        <v>2</v>
      </c>
      <c r="AP1399" s="26">
        <v>1</v>
      </c>
      <c r="AQ1399" s="26">
        <v>5</v>
      </c>
      <c r="AR1399">
        <v>0</v>
      </c>
      <c r="AS1399">
        <v>1</v>
      </c>
      <c r="AT1399">
        <v>4</v>
      </c>
      <c r="AU1399">
        <v>6</v>
      </c>
    </row>
    <row r="1400" spans="1:47" x14ac:dyDescent="0.25">
      <c r="A1400" s="59">
        <v>41915</v>
      </c>
      <c r="B1400" t="s">
        <v>321</v>
      </c>
      <c r="C1400" t="s">
        <v>7</v>
      </c>
      <c r="D1400" t="s">
        <v>361</v>
      </c>
      <c r="E1400" t="s">
        <v>342</v>
      </c>
      <c r="F1400" t="s">
        <v>364</v>
      </c>
      <c r="G1400">
        <v>2</v>
      </c>
      <c r="H1400">
        <v>24</v>
      </c>
      <c r="I1400">
        <v>11</v>
      </c>
      <c r="J1400">
        <v>6.6150000000000002</v>
      </c>
      <c r="K1400">
        <v>1259</v>
      </c>
      <c r="L1400">
        <v>6</v>
      </c>
      <c r="M1400">
        <v>0.48</v>
      </c>
      <c r="N1400">
        <v>1199</v>
      </c>
      <c r="O1400">
        <v>4</v>
      </c>
      <c r="P1400">
        <v>0.33</v>
      </c>
      <c r="Q1400">
        <v>442</v>
      </c>
      <c r="R1400">
        <v>363</v>
      </c>
      <c r="S1400">
        <v>0</v>
      </c>
      <c r="T1400">
        <v>0</v>
      </c>
      <c r="U1400">
        <v>82.13</v>
      </c>
      <c r="V1400">
        <v>81.849999999999994</v>
      </c>
      <c r="W1400">
        <v>363</v>
      </c>
      <c r="X1400">
        <v>13</v>
      </c>
      <c r="Y1400">
        <v>3.58</v>
      </c>
      <c r="Z1400">
        <v>285</v>
      </c>
      <c r="AA1400">
        <v>252</v>
      </c>
      <c r="AB1400">
        <v>88.42</v>
      </c>
      <c r="AC1400">
        <v>281</v>
      </c>
      <c r="AD1400">
        <v>262</v>
      </c>
      <c r="AE1400">
        <v>93.24</v>
      </c>
      <c r="AF1400">
        <v>5.4</v>
      </c>
      <c r="AG1400">
        <v>4.7699999999999996</v>
      </c>
      <c r="AH1400">
        <v>81.63</v>
      </c>
      <c r="AI1400">
        <v>88.37</v>
      </c>
      <c r="AJ1400" s="31">
        <f t="shared" ca="1" si="48"/>
        <v>1</v>
      </c>
      <c r="AK1400" s="32">
        <v>3.4852546916890081</v>
      </c>
      <c r="AL1400" s="33">
        <v>80.223000000000027</v>
      </c>
      <c r="AM1400" s="26">
        <v>0</v>
      </c>
      <c r="AN1400" s="26">
        <v>1</v>
      </c>
      <c r="AO1400" s="26">
        <v>3</v>
      </c>
      <c r="AP1400" s="26">
        <v>2</v>
      </c>
      <c r="AQ1400" s="26">
        <v>7</v>
      </c>
      <c r="AR1400">
        <v>1</v>
      </c>
      <c r="AS1400">
        <v>1</v>
      </c>
      <c r="AT1400">
        <v>7</v>
      </c>
      <c r="AU1400">
        <v>7</v>
      </c>
    </row>
    <row r="1401" spans="1:47" x14ac:dyDescent="0.25">
      <c r="A1401" s="59">
        <v>41915</v>
      </c>
      <c r="B1401" t="s">
        <v>321</v>
      </c>
      <c r="C1401" t="s">
        <v>33</v>
      </c>
      <c r="D1401" t="s">
        <v>1209</v>
      </c>
      <c r="E1401" t="s">
        <v>400</v>
      </c>
      <c r="F1401" t="s">
        <v>1210</v>
      </c>
      <c r="G1401">
        <v>4</v>
      </c>
      <c r="H1401">
        <v>56</v>
      </c>
      <c r="I1401">
        <v>23</v>
      </c>
      <c r="J1401">
        <v>16.63</v>
      </c>
      <c r="K1401">
        <v>1753</v>
      </c>
      <c r="L1401">
        <v>0</v>
      </c>
      <c r="M1401">
        <v>0</v>
      </c>
      <c r="N1401">
        <v>1753</v>
      </c>
      <c r="O1401">
        <v>0</v>
      </c>
      <c r="P1401">
        <v>0</v>
      </c>
      <c r="Q1401">
        <v>755</v>
      </c>
      <c r="R1401">
        <v>728</v>
      </c>
      <c r="S1401">
        <v>0</v>
      </c>
      <c r="T1401">
        <v>0</v>
      </c>
      <c r="U1401">
        <v>96.42</v>
      </c>
      <c r="V1401">
        <v>96.42</v>
      </c>
      <c r="W1401">
        <v>728</v>
      </c>
      <c r="X1401">
        <v>10</v>
      </c>
      <c r="Y1401">
        <v>1.37</v>
      </c>
      <c r="Z1401">
        <v>637</v>
      </c>
      <c r="AA1401">
        <v>614</v>
      </c>
      <c r="AB1401">
        <v>96.39</v>
      </c>
      <c r="AC1401">
        <v>288</v>
      </c>
      <c r="AD1401">
        <v>273</v>
      </c>
      <c r="AE1401">
        <v>94.79</v>
      </c>
      <c r="AF1401">
        <v>4.8600000000000003</v>
      </c>
      <c r="AG1401">
        <v>4.32</v>
      </c>
      <c r="AH1401">
        <v>29.21</v>
      </c>
      <c r="AI1401">
        <v>88.98</v>
      </c>
      <c r="AJ1401" s="31">
        <f t="shared" ref="AJ1401" ca="1" si="49">DAY(TODAY()-DAY(A1401))</f>
        <v>1</v>
      </c>
      <c r="AK1401" s="32">
        <v>2.5839793281653747</v>
      </c>
      <c r="AL1401" s="33">
        <v>27.028999999999986</v>
      </c>
      <c r="AM1401" s="26">
        <v>0</v>
      </c>
      <c r="AN1401" s="26">
        <v>0</v>
      </c>
      <c r="AO1401" s="26">
        <v>2</v>
      </c>
      <c r="AP1401" s="26">
        <v>0</v>
      </c>
      <c r="AQ1401" s="26">
        <v>0</v>
      </c>
      <c r="AR1401">
        <v>1</v>
      </c>
      <c r="AS1401">
        <v>1</v>
      </c>
      <c r="AT1401">
        <v>1</v>
      </c>
      <c r="AU1401">
        <v>5</v>
      </c>
    </row>
    <row r="1402" spans="1:47" x14ac:dyDescent="0.25">
      <c r="A1402" s="59">
        <v>41915</v>
      </c>
      <c r="B1402" t="s">
        <v>321</v>
      </c>
      <c r="C1402" t="s">
        <v>33</v>
      </c>
      <c r="D1402" t="s">
        <v>11191</v>
      </c>
      <c r="E1402" t="s">
        <v>389</v>
      </c>
      <c r="F1402" t="s">
        <v>9583</v>
      </c>
      <c r="G1402">
        <v>2</v>
      </c>
      <c r="H1402">
        <v>24</v>
      </c>
      <c r="I1402">
        <v>11</v>
      </c>
      <c r="J1402">
        <v>6.6150000000000002</v>
      </c>
      <c r="K1402">
        <v>3118</v>
      </c>
      <c r="L1402">
        <v>0</v>
      </c>
      <c r="M1402">
        <v>0</v>
      </c>
      <c r="N1402">
        <v>3118</v>
      </c>
      <c r="O1402">
        <v>2</v>
      </c>
      <c r="P1402">
        <v>0.06</v>
      </c>
      <c r="Q1402">
        <v>909</v>
      </c>
      <c r="R1402">
        <v>891</v>
      </c>
      <c r="S1402">
        <v>0</v>
      </c>
      <c r="T1402">
        <v>0</v>
      </c>
      <c r="U1402">
        <v>98.02</v>
      </c>
      <c r="V1402">
        <v>97.96</v>
      </c>
      <c r="W1402">
        <v>891</v>
      </c>
      <c r="X1402">
        <v>0</v>
      </c>
      <c r="Y1402">
        <v>0</v>
      </c>
      <c r="Z1402">
        <v>557</v>
      </c>
      <c r="AA1402">
        <v>528</v>
      </c>
      <c r="AB1402">
        <v>94.79</v>
      </c>
      <c r="AC1402">
        <v>508</v>
      </c>
      <c r="AD1402">
        <v>468</v>
      </c>
      <c r="AE1402">
        <v>92.13</v>
      </c>
      <c r="AF1402">
        <v>11.43</v>
      </c>
      <c r="AG1402">
        <v>11.22</v>
      </c>
      <c r="AH1402">
        <v>172.83</v>
      </c>
      <c r="AI1402">
        <v>98.13</v>
      </c>
      <c r="AJ1402" s="31">
        <f t="shared" ref="AJ1402:AJ1403" ca="1" si="50">DAY(TODAY()-DAY(A1402))</f>
        <v>1</v>
      </c>
      <c r="AK1402" s="32">
        <v>0</v>
      </c>
      <c r="AL1402" s="33">
        <v>18.543600000000055</v>
      </c>
      <c r="AM1402" s="26">
        <v>0</v>
      </c>
      <c r="AN1402" s="26">
        <v>0</v>
      </c>
      <c r="AO1402" s="26">
        <v>1</v>
      </c>
      <c r="AP1402" s="26">
        <v>0</v>
      </c>
      <c r="AQ1402" s="26">
        <v>0</v>
      </c>
      <c r="AR1402">
        <v>0</v>
      </c>
      <c r="AS1402">
        <v>1</v>
      </c>
      <c r="AT1402">
        <v>0</v>
      </c>
      <c r="AU1402">
        <v>1</v>
      </c>
    </row>
    <row r="1403" spans="1:47" x14ac:dyDescent="0.25">
      <c r="A1403" s="59">
        <v>41915</v>
      </c>
      <c r="B1403" t="s">
        <v>321</v>
      </c>
      <c r="C1403" t="s">
        <v>33</v>
      </c>
      <c r="D1403" t="s">
        <v>11192</v>
      </c>
      <c r="E1403" t="s">
        <v>389</v>
      </c>
      <c r="F1403" t="s">
        <v>9640</v>
      </c>
      <c r="G1403">
        <v>6</v>
      </c>
      <c r="H1403">
        <v>88</v>
      </c>
      <c r="I1403">
        <v>35</v>
      </c>
      <c r="J1403">
        <v>27.34</v>
      </c>
      <c r="K1403">
        <v>17775</v>
      </c>
      <c r="L1403">
        <v>369</v>
      </c>
      <c r="M1403">
        <v>2.08</v>
      </c>
      <c r="N1403">
        <v>17262</v>
      </c>
      <c r="O1403">
        <v>8</v>
      </c>
      <c r="P1403">
        <v>0.05</v>
      </c>
      <c r="Q1403">
        <v>3792</v>
      </c>
      <c r="R1403">
        <v>3657</v>
      </c>
      <c r="S1403">
        <v>60</v>
      </c>
      <c r="T1403">
        <v>1.58</v>
      </c>
      <c r="U1403">
        <v>96.44</v>
      </c>
      <c r="V1403">
        <v>96.4</v>
      </c>
      <c r="W1403">
        <v>3657</v>
      </c>
      <c r="X1403">
        <v>8</v>
      </c>
      <c r="Y1403">
        <v>0.22</v>
      </c>
      <c r="Z1403">
        <v>2205</v>
      </c>
      <c r="AA1403">
        <v>2169</v>
      </c>
      <c r="AB1403">
        <v>98.37</v>
      </c>
      <c r="AC1403">
        <v>2524</v>
      </c>
      <c r="AD1403">
        <v>2499</v>
      </c>
      <c r="AE1403">
        <v>99.01</v>
      </c>
      <c r="AF1403">
        <v>56.06</v>
      </c>
      <c r="AG1403">
        <v>55.83</v>
      </c>
      <c r="AH1403">
        <v>205.05</v>
      </c>
      <c r="AI1403">
        <v>99.6</v>
      </c>
      <c r="AJ1403" s="31">
        <f t="shared" ca="1" si="50"/>
        <v>1</v>
      </c>
      <c r="AK1403" s="32">
        <v>0.200652119388011</v>
      </c>
      <c r="AL1403" s="33">
        <v>136.5119999999998</v>
      </c>
      <c r="AM1403" s="26">
        <v>0</v>
      </c>
      <c r="AN1403" s="26">
        <v>0</v>
      </c>
      <c r="AO1403" s="26">
        <v>1</v>
      </c>
      <c r="AP1403" s="26">
        <v>0</v>
      </c>
      <c r="AQ1403" s="26">
        <v>0</v>
      </c>
      <c r="AR1403">
        <v>0</v>
      </c>
      <c r="AS1403">
        <v>1</v>
      </c>
      <c r="AT1403">
        <v>0</v>
      </c>
      <c r="AU1403">
        <v>1</v>
      </c>
    </row>
    <row r="1404" spans="1:47" x14ac:dyDescent="0.25">
      <c r="A1404" s="59">
        <v>41915</v>
      </c>
      <c r="B1404" t="s">
        <v>321</v>
      </c>
      <c r="C1404" t="s">
        <v>33</v>
      </c>
      <c r="D1404" t="s">
        <v>609</v>
      </c>
      <c r="E1404" t="s">
        <v>389</v>
      </c>
      <c r="F1404" t="s">
        <v>610</v>
      </c>
      <c r="G1404">
        <v>4</v>
      </c>
      <c r="H1404">
        <v>56</v>
      </c>
      <c r="I1404">
        <v>23</v>
      </c>
      <c r="J1404">
        <v>16.63</v>
      </c>
      <c r="K1404">
        <v>1474</v>
      </c>
      <c r="L1404">
        <v>0</v>
      </c>
      <c r="M1404">
        <v>0</v>
      </c>
      <c r="N1404">
        <v>1474</v>
      </c>
      <c r="O1404">
        <v>6</v>
      </c>
      <c r="P1404">
        <v>0.41</v>
      </c>
      <c r="Q1404">
        <v>560</v>
      </c>
      <c r="R1404">
        <v>547</v>
      </c>
      <c r="S1404">
        <v>0</v>
      </c>
      <c r="T1404">
        <v>0</v>
      </c>
      <c r="U1404">
        <v>97.68</v>
      </c>
      <c r="V1404">
        <v>97.28</v>
      </c>
      <c r="W1404">
        <v>547</v>
      </c>
      <c r="X1404">
        <v>1</v>
      </c>
      <c r="Y1404">
        <v>0.18</v>
      </c>
      <c r="Z1404">
        <v>945</v>
      </c>
      <c r="AA1404">
        <v>915</v>
      </c>
      <c r="AB1404">
        <v>96.83</v>
      </c>
      <c r="AC1404">
        <v>692</v>
      </c>
      <c r="AD1404">
        <v>656</v>
      </c>
      <c r="AE1404">
        <v>94.8</v>
      </c>
      <c r="AF1404">
        <v>3.53</v>
      </c>
      <c r="AG1404">
        <v>0.14000000000000001</v>
      </c>
      <c r="AH1404">
        <v>21.24</v>
      </c>
      <c r="AI1404">
        <v>4.0199999999999996</v>
      </c>
      <c r="AJ1404" s="31">
        <f t="shared" ref="AJ1404" ca="1" si="51">DAY(TODAY()-DAY(A1404))</f>
        <v>1</v>
      </c>
      <c r="AK1404" s="32">
        <v>0.34722222222222221</v>
      </c>
      <c r="AL1404" s="33">
        <v>15.231999999999994</v>
      </c>
      <c r="AM1404" s="26">
        <v>0</v>
      </c>
      <c r="AN1404" s="26">
        <v>0</v>
      </c>
      <c r="AO1404" s="26">
        <v>1</v>
      </c>
      <c r="AP1404" s="26">
        <v>0</v>
      </c>
      <c r="AQ1404" s="26">
        <v>0</v>
      </c>
      <c r="AR1404">
        <v>0</v>
      </c>
      <c r="AS1404">
        <v>1</v>
      </c>
      <c r="AT1404">
        <v>0</v>
      </c>
      <c r="AU1404">
        <v>7</v>
      </c>
    </row>
    <row r="1405" spans="1:47" x14ac:dyDescent="0.25">
      <c r="A1405" s="59">
        <v>41915</v>
      </c>
      <c r="B1405" t="s">
        <v>321</v>
      </c>
      <c r="C1405" t="s">
        <v>34</v>
      </c>
      <c r="D1405" t="s">
        <v>403</v>
      </c>
      <c r="E1405" t="s">
        <v>341</v>
      </c>
      <c r="F1405" t="s">
        <v>404</v>
      </c>
      <c r="G1405">
        <v>4</v>
      </c>
      <c r="H1405">
        <v>56</v>
      </c>
      <c r="I1405">
        <v>23</v>
      </c>
      <c r="J1405">
        <v>16.63</v>
      </c>
      <c r="K1405">
        <v>4265</v>
      </c>
      <c r="L1405">
        <v>0</v>
      </c>
      <c r="M1405">
        <v>0</v>
      </c>
      <c r="N1405">
        <v>4265</v>
      </c>
      <c r="O1405">
        <v>53</v>
      </c>
      <c r="P1405">
        <v>1.24</v>
      </c>
      <c r="Q1405">
        <v>1450</v>
      </c>
      <c r="R1405">
        <v>1429</v>
      </c>
      <c r="S1405">
        <v>0</v>
      </c>
      <c r="T1405">
        <v>0</v>
      </c>
      <c r="U1405">
        <v>98.55</v>
      </c>
      <c r="V1405">
        <v>97.33</v>
      </c>
      <c r="W1405">
        <v>1429</v>
      </c>
      <c r="X1405">
        <v>4</v>
      </c>
      <c r="Y1405">
        <v>0.28000000000000003</v>
      </c>
      <c r="Z1405">
        <v>664</v>
      </c>
      <c r="AA1405">
        <v>618</v>
      </c>
      <c r="AB1405">
        <v>93.07</v>
      </c>
      <c r="AC1405">
        <v>627</v>
      </c>
      <c r="AD1405">
        <v>590</v>
      </c>
      <c r="AE1405">
        <v>94.1</v>
      </c>
      <c r="AF1405">
        <v>13.92</v>
      </c>
      <c r="AG1405">
        <v>12.9</v>
      </c>
      <c r="AH1405">
        <v>83.7</v>
      </c>
      <c r="AI1405">
        <v>92.68</v>
      </c>
      <c r="AJ1405" s="31">
        <f t="shared" ref="AJ1405:AJ1407" ca="1" si="52">DAY(TODAY()-DAY(A1405))</f>
        <v>1</v>
      </c>
      <c r="AK1405" s="32">
        <v>0.28551034975017847</v>
      </c>
      <c r="AL1405" s="33">
        <v>38.715000000000025</v>
      </c>
      <c r="AM1405" s="26">
        <v>0</v>
      </c>
      <c r="AN1405" s="26">
        <v>0</v>
      </c>
      <c r="AO1405" s="26">
        <v>1</v>
      </c>
      <c r="AP1405" s="26">
        <v>0</v>
      </c>
      <c r="AQ1405" s="26">
        <v>3</v>
      </c>
      <c r="AR1405">
        <v>0</v>
      </c>
      <c r="AS1405">
        <v>1</v>
      </c>
      <c r="AT1405">
        <v>1</v>
      </c>
      <c r="AU1405">
        <v>7</v>
      </c>
    </row>
    <row r="1406" spans="1:47" x14ac:dyDescent="0.25">
      <c r="A1406" s="59">
        <v>41915</v>
      </c>
      <c r="B1406" t="s">
        <v>321</v>
      </c>
      <c r="C1406" t="s">
        <v>34</v>
      </c>
      <c r="D1406" t="s">
        <v>614</v>
      </c>
      <c r="E1406" t="s">
        <v>341</v>
      </c>
      <c r="F1406" t="s">
        <v>615</v>
      </c>
      <c r="G1406">
        <v>4</v>
      </c>
      <c r="H1406">
        <v>56</v>
      </c>
      <c r="I1406">
        <v>23</v>
      </c>
      <c r="J1406">
        <v>16.63</v>
      </c>
      <c r="K1406">
        <v>2100</v>
      </c>
      <c r="L1406">
        <v>0</v>
      </c>
      <c r="M1406">
        <v>0</v>
      </c>
      <c r="N1406">
        <v>2100</v>
      </c>
      <c r="O1406">
        <v>2</v>
      </c>
      <c r="P1406">
        <v>0.1</v>
      </c>
      <c r="Q1406">
        <v>795</v>
      </c>
      <c r="R1406">
        <v>757</v>
      </c>
      <c r="S1406">
        <v>0</v>
      </c>
      <c r="T1406">
        <v>0</v>
      </c>
      <c r="U1406">
        <v>95.22</v>
      </c>
      <c r="V1406">
        <v>95.13</v>
      </c>
      <c r="W1406">
        <v>757</v>
      </c>
      <c r="X1406">
        <v>2</v>
      </c>
      <c r="Y1406">
        <v>0.26</v>
      </c>
      <c r="Z1406">
        <v>90</v>
      </c>
      <c r="AA1406">
        <v>88</v>
      </c>
      <c r="AB1406">
        <v>97.78</v>
      </c>
      <c r="AC1406">
        <v>88</v>
      </c>
      <c r="AD1406">
        <v>81</v>
      </c>
      <c r="AE1406">
        <v>92.05</v>
      </c>
      <c r="AF1406">
        <v>8.57</v>
      </c>
      <c r="AG1406">
        <v>0.3</v>
      </c>
      <c r="AH1406">
        <v>51.53</v>
      </c>
      <c r="AI1406">
        <v>3.5</v>
      </c>
      <c r="AJ1406" s="31">
        <f t="shared" ca="1" si="52"/>
        <v>1</v>
      </c>
      <c r="AK1406" s="32">
        <v>0.26666666666666666</v>
      </c>
      <c r="AL1406" s="33">
        <v>38.716500000000039</v>
      </c>
      <c r="AM1406" s="26">
        <v>0</v>
      </c>
      <c r="AN1406" s="26">
        <v>0</v>
      </c>
      <c r="AO1406" s="26">
        <v>1</v>
      </c>
      <c r="AP1406" s="26">
        <v>0</v>
      </c>
      <c r="AQ1406" s="26">
        <v>0</v>
      </c>
      <c r="AR1406">
        <v>0</v>
      </c>
      <c r="AS1406">
        <v>1</v>
      </c>
      <c r="AT1406">
        <v>0</v>
      </c>
      <c r="AU1406">
        <v>6</v>
      </c>
    </row>
    <row r="1407" spans="1:47" x14ac:dyDescent="0.25">
      <c r="A1407" s="59">
        <v>41915</v>
      </c>
      <c r="B1407" t="s">
        <v>321</v>
      </c>
      <c r="C1407" t="s">
        <v>34</v>
      </c>
      <c r="D1407" t="s">
        <v>427</v>
      </c>
      <c r="E1407" t="s">
        <v>341</v>
      </c>
      <c r="F1407" t="s">
        <v>428</v>
      </c>
      <c r="G1407">
        <v>2</v>
      </c>
      <c r="H1407">
        <v>24</v>
      </c>
      <c r="I1407">
        <v>11</v>
      </c>
      <c r="J1407">
        <v>6.6150000000000002</v>
      </c>
      <c r="K1407">
        <v>1087</v>
      </c>
      <c r="L1407">
        <v>0</v>
      </c>
      <c r="M1407">
        <v>0</v>
      </c>
      <c r="N1407">
        <v>1087</v>
      </c>
      <c r="O1407">
        <v>5</v>
      </c>
      <c r="P1407">
        <v>0.46</v>
      </c>
      <c r="Q1407">
        <v>326</v>
      </c>
      <c r="R1407">
        <v>310</v>
      </c>
      <c r="S1407">
        <v>0</v>
      </c>
      <c r="T1407">
        <v>0</v>
      </c>
      <c r="U1407">
        <v>95.09</v>
      </c>
      <c r="V1407">
        <v>94.65</v>
      </c>
      <c r="W1407">
        <v>310</v>
      </c>
      <c r="X1407">
        <v>1</v>
      </c>
      <c r="Y1407">
        <v>0.32</v>
      </c>
      <c r="Z1407">
        <v>492</v>
      </c>
      <c r="AA1407">
        <v>463</v>
      </c>
      <c r="AB1407">
        <v>94.11</v>
      </c>
      <c r="AC1407">
        <v>378</v>
      </c>
      <c r="AD1407">
        <v>352</v>
      </c>
      <c r="AE1407">
        <v>93.12</v>
      </c>
      <c r="AF1407">
        <v>2.2799999999999998</v>
      </c>
      <c r="AG1407">
        <v>0.73</v>
      </c>
      <c r="AH1407">
        <v>34.5</v>
      </c>
      <c r="AI1407">
        <v>31.77</v>
      </c>
      <c r="AJ1407" s="31">
        <f t="shared" ca="1" si="52"/>
        <v>1</v>
      </c>
      <c r="AK1407" s="32">
        <v>0.50251256281407031</v>
      </c>
      <c r="AL1407" s="33">
        <v>17.440999999999981</v>
      </c>
      <c r="AM1407" s="26">
        <v>0</v>
      </c>
      <c r="AN1407" s="26">
        <v>1</v>
      </c>
      <c r="AO1407" s="26">
        <v>2</v>
      </c>
      <c r="AP1407" s="26">
        <v>0</v>
      </c>
      <c r="AQ1407" s="26">
        <v>2</v>
      </c>
      <c r="AR1407">
        <v>0</v>
      </c>
      <c r="AS1407">
        <v>1</v>
      </c>
      <c r="AT1407">
        <v>1</v>
      </c>
      <c r="AU1407">
        <v>7</v>
      </c>
    </row>
    <row r="1408" spans="1:47" x14ac:dyDescent="0.25">
      <c r="A1408" s="59">
        <v>41915</v>
      </c>
      <c r="B1408" t="s">
        <v>321</v>
      </c>
      <c r="C1408" t="s">
        <v>34</v>
      </c>
      <c r="D1408" t="s">
        <v>617</v>
      </c>
      <c r="E1408" t="s">
        <v>341</v>
      </c>
      <c r="F1408" t="s">
        <v>618</v>
      </c>
      <c r="G1408">
        <v>4</v>
      </c>
      <c r="H1408">
        <v>56</v>
      </c>
      <c r="I1408">
        <v>23</v>
      </c>
      <c r="J1408">
        <v>16.63</v>
      </c>
      <c r="K1408">
        <v>5778</v>
      </c>
      <c r="L1408">
        <v>0</v>
      </c>
      <c r="M1408">
        <v>0</v>
      </c>
      <c r="N1408">
        <v>5778</v>
      </c>
      <c r="O1408">
        <v>93</v>
      </c>
      <c r="P1408">
        <v>1.61</v>
      </c>
      <c r="Q1408">
        <v>1508</v>
      </c>
      <c r="R1408">
        <v>1492</v>
      </c>
      <c r="S1408">
        <v>0</v>
      </c>
      <c r="T1408">
        <v>0</v>
      </c>
      <c r="U1408">
        <v>98.94</v>
      </c>
      <c r="V1408">
        <v>97.35</v>
      </c>
      <c r="W1408">
        <v>1492</v>
      </c>
      <c r="X1408">
        <v>0</v>
      </c>
      <c r="Y1408">
        <v>0</v>
      </c>
      <c r="Z1408">
        <v>151</v>
      </c>
      <c r="AA1408">
        <v>148</v>
      </c>
      <c r="AB1408">
        <v>98.01</v>
      </c>
      <c r="AC1408">
        <v>140</v>
      </c>
      <c r="AD1408">
        <v>138</v>
      </c>
      <c r="AE1408">
        <v>98.57</v>
      </c>
      <c r="AF1408">
        <v>13.25</v>
      </c>
      <c r="AG1408">
        <v>3.1</v>
      </c>
      <c r="AH1408">
        <v>79.67</v>
      </c>
      <c r="AI1408">
        <v>23.42</v>
      </c>
      <c r="AJ1408" s="31">
        <f t="shared" ref="AJ1408" ca="1" si="53">DAY(TODAY()-DAY(A1408))</f>
        <v>1</v>
      </c>
      <c r="AK1408" s="32">
        <v>0</v>
      </c>
      <c r="AL1408" s="33">
        <v>39.962000000000081</v>
      </c>
      <c r="AM1408" s="26">
        <v>0</v>
      </c>
      <c r="AN1408" s="26">
        <v>0</v>
      </c>
      <c r="AO1408" s="26">
        <v>1</v>
      </c>
      <c r="AP1408" s="26">
        <v>0</v>
      </c>
      <c r="AQ1408" s="26">
        <v>0</v>
      </c>
      <c r="AR1408">
        <v>0</v>
      </c>
      <c r="AS1408">
        <v>1</v>
      </c>
      <c r="AT1408">
        <v>0</v>
      </c>
      <c r="AU1408">
        <v>7</v>
      </c>
    </row>
    <row r="1409" spans="1:47" x14ac:dyDescent="0.25">
      <c r="A1409" s="59">
        <v>41915</v>
      </c>
      <c r="B1409" t="s">
        <v>321</v>
      </c>
      <c r="C1409" t="s">
        <v>34</v>
      </c>
      <c r="D1409" t="s">
        <v>619</v>
      </c>
      <c r="E1409" t="s">
        <v>341</v>
      </c>
      <c r="F1409" t="s">
        <v>620</v>
      </c>
      <c r="G1409">
        <v>4</v>
      </c>
      <c r="H1409">
        <v>56</v>
      </c>
      <c r="I1409">
        <v>23</v>
      </c>
      <c r="J1409">
        <v>16.63</v>
      </c>
      <c r="K1409">
        <v>4669</v>
      </c>
      <c r="L1409">
        <v>0</v>
      </c>
      <c r="M1409">
        <v>0</v>
      </c>
      <c r="N1409">
        <v>4669</v>
      </c>
      <c r="O1409">
        <v>32</v>
      </c>
      <c r="P1409">
        <v>0.69</v>
      </c>
      <c r="Q1409">
        <v>1678</v>
      </c>
      <c r="R1409">
        <v>1643</v>
      </c>
      <c r="S1409">
        <v>0</v>
      </c>
      <c r="T1409">
        <v>0</v>
      </c>
      <c r="U1409">
        <v>97.91</v>
      </c>
      <c r="V1409">
        <v>97.24</v>
      </c>
      <c r="W1409">
        <v>1643</v>
      </c>
      <c r="X1409">
        <v>4</v>
      </c>
      <c r="Y1409">
        <v>0.24</v>
      </c>
      <c r="Z1409">
        <v>2935</v>
      </c>
      <c r="AA1409">
        <v>2910</v>
      </c>
      <c r="AB1409">
        <v>99.15</v>
      </c>
      <c r="AC1409">
        <v>2660</v>
      </c>
      <c r="AD1409">
        <v>2614</v>
      </c>
      <c r="AE1409">
        <v>98.27</v>
      </c>
      <c r="AF1409">
        <v>12.97</v>
      </c>
      <c r="AG1409">
        <v>2.89</v>
      </c>
      <c r="AH1409">
        <v>78</v>
      </c>
      <c r="AI1409">
        <v>22.28</v>
      </c>
      <c r="AJ1409" s="31">
        <f t="shared" ref="AJ1409:AJ1410" ca="1" si="54">DAY(TODAY()-DAY(A1409))</f>
        <v>1</v>
      </c>
      <c r="AK1409" s="32">
        <v>0.29695619896065328</v>
      </c>
      <c r="AL1409" s="33">
        <v>46.312800000000088</v>
      </c>
      <c r="AM1409" s="26">
        <v>0</v>
      </c>
      <c r="AN1409" s="26">
        <v>0</v>
      </c>
      <c r="AO1409" s="26">
        <v>1</v>
      </c>
      <c r="AP1409" s="26">
        <v>0</v>
      </c>
      <c r="AQ1409" s="26">
        <v>0</v>
      </c>
      <c r="AR1409">
        <v>0</v>
      </c>
      <c r="AS1409">
        <v>1</v>
      </c>
      <c r="AT1409">
        <v>0</v>
      </c>
      <c r="AU1409">
        <v>6</v>
      </c>
    </row>
    <row r="1410" spans="1:47" x14ac:dyDescent="0.25">
      <c r="A1410" s="59">
        <v>41915</v>
      </c>
      <c r="B1410" t="s">
        <v>321</v>
      </c>
      <c r="C1410" t="s">
        <v>34</v>
      </c>
      <c r="D1410" t="s">
        <v>619</v>
      </c>
      <c r="E1410" t="s">
        <v>341</v>
      </c>
      <c r="F1410" t="s">
        <v>729</v>
      </c>
      <c r="G1410">
        <v>4</v>
      </c>
      <c r="H1410">
        <v>56</v>
      </c>
      <c r="I1410">
        <v>23</v>
      </c>
      <c r="J1410">
        <v>16.63</v>
      </c>
      <c r="K1410">
        <v>3830</v>
      </c>
      <c r="L1410">
        <v>0</v>
      </c>
      <c r="M1410">
        <v>0</v>
      </c>
      <c r="N1410">
        <v>3828</v>
      </c>
      <c r="O1410">
        <v>29</v>
      </c>
      <c r="P1410">
        <v>0.76</v>
      </c>
      <c r="Q1410">
        <v>1395</v>
      </c>
      <c r="R1410">
        <v>1376</v>
      </c>
      <c r="S1410">
        <v>0</v>
      </c>
      <c r="T1410">
        <v>0</v>
      </c>
      <c r="U1410">
        <v>98.64</v>
      </c>
      <c r="V1410">
        <v>97.89</v>
      </c>
      <c r="W1410">
        <v>1376</v>
      </c>
      <c r="X1410">
        <v>4</v>
      </c>
      <c r="Y1410">
        <v>0.28999999999999998</v>
      </c>
      <c r="Z1410">
        <v>2907</v>
      </c>
      <c r="AA1410">
        <v>2886</v>
      </c>
      <c r="AB1410">
        <v>99.28</v>
      </c>
      <c r="AC1410">
        <v>2889</v>
      </c>
      <c r="AD1410">
        <v>2847</v>
      </c>
      <c r="AE1410">
        <v>98.55</v>
      </c>
      <c r="AF1410">
        <v>12.66</v>
      </c>
      <c r="AG1410">
        <v>6.71</v>
      </c>
      <c r="AH1410">
        <v>76.13</v>
      </c>
      <c r="AI1410">
        <v>53.01</v>
      </c>
      <c r="AJ1410" s="31">
        <f t="shared" ca="1" si="54"/>
        <v>1</v>
      </c>
      <c r="AK1410" s="32">
        <v>0.29917726252804788</v>
      </c>
      <c r="AL1410" s="33">
        <v>29.434499999999993</v>
      </c>
      <c r="AM1410" s="26">
        <v>0</v>
      </c>
      <c r="AN1410" s="26">
        <v>0</v>
      </c>
      <c r="AO1410" s="26">
        <v>1</v>
      </c>
      <c r="AP1410" s="26">
        <v>0</v>
      </c>
      <c r="AQ1410" s="26">
        <v>0</v>
      </c>
      <c r="AR1410">
        <v>0</v>
      </c>
      <c r="AS1410">
        <v>1</v>
      </c>
      <c r="AT1410">
        <v>0</v>
      </c>
      <c r="AU1410">
        <v>4</v>
      </c>
    </row>
    <row r="1411" spans="1:47" x14ac:dyDescent="0.25">
      <c r="A1411" s="59">
        <v>41915</v>
      </c>
      <c r="B1411" t="s">
        <v>321</v>
      </c>
      <c r="C1411" t="s">
        <v>34</v>
      </c>
      <c r="D1411" t="s">
        <v>351</v>
      </c>
      <c r="E1411" t="s">
        <v>341</v>
      </c>
      <c r="F1411" t="s">
        <v>352</v>
      </c>
      <c r="G1411">
        <v>2</v>
      </c>
      <c r="H1411">
        <v>24</v>
      </c>
      <c r="I1411">
        <v>11</v>
      </c>
      <c r="J1411">
        <v>6.6150000000000002</v>
      </c>
      <c r="K1411">
        <v>1025</v>
      </c>
      <c r="L1411">
        <v>17</v>
      </c>
      <c r="M1411">
        <v>1.66</v>
      </c>
      <c r="N1411">
        <v>975</v>
      </c>
      <c r="O1411">
        <v>6</v>
      </c>
      <c r="P1411">
        <v>0.62</v>
      </c>
      <c r="Q1411">
        <v>275</v>
      </c>
      <c r="R1411">
        <v>258</v>
      </c>
      <c r="S1411">
        <v>0</v>
      </c>
      <c r="T1411">
        <v>0</v>
      </c>
      <c r="U1411">
        <v>93.82</v>
      </c>
      <c r="V1411">
        <v>93.24</v>
      </c>
      <c r="W1411">
        <v>258</v>
      </c>
      <c r="X1411">
        <v>14</v>
      </c>
      <c r="Y1411">
        <v>5.43</v>
      </c>
      <c r="Z1411">
        <v>157</v>
      </c>
      <c r="AA1411">
        <v>148</v>
      </c>
      <c r="AB1411">
        <v>94.27</v>
      </c>
      <c r="AC1411">
        <v>180</v>
      </c>
      <c r="AD1411">
        <v>156</v>
      </c>
      <c r="AE1411">
        <v>86.67</v>
      </c>
      <c r="AF1411">
        <v>3.49</v>
      </c>
      <c r="AG1411">
        <v>0.24</v>
      </c>
      <c r="AH1411">
        <v>52.79</v>
      </c>
      <c r="AI1411">
        <v>6.82</v>
      </c>
      <c r="AJ1411" s="31">
        <f t="shared" ref="AJ1411:AJ1412" ca="1" si="55">DAY(TODAY()-DAY(A1411))</f>
        <v>1</v>
      </c>
      <c r="AK1411" s="32">
        <v>5.2631578947368416</v>
      </c>
      <c r="AL1411" s="33">
        <v>18.590000000000014</v>
      </c>
      <c r="AM1411" s="26">
        <v>1</v>
      </c>
      <c r="AN1411" s="26">
        <v>1</v>
      </c>
      <c r="AO1411" s="26">
        <v>4</v>
      </c>
      <c r="AP1411" s="26">
        <v>1</v>
      </c>
      <c r="AQ1411" s="26">
        <v>7</v>
      </c>
      <c r="AR1411">
        <v>1</v>
      </c>
      <c r="AS1411">
        <v>1</v>
      </c>
      <c r="AT1411">
        <v>3</v>
      </c>
      <c r="AU1411">
        <v>7</v>
      </c>
    </row>
    <row r="1412" spans="1:47" x14ac:dyDescent="0.25">
      <c r="A1412" s="59">
        <v>41915</v>
      </c>
      <c r="B1412" t="s">
        <v>321</v>
      </c>
      <c r="C1412" t="s">
        <v>34</v>
      </c>
      <c r="D1412" t="s">
        <v>11193</v>
      </c>
      <c r="E1412" t="s">
        <v>341</v>
      </c>
      <c r="F1412" t="s">
        <v>10941</v>
      </c>
      <c r="G1412">
        <v>2</v>
      </c>
      <c r="H1412">
        <v>24</v>
      </c>
      <c r="I1412">
        <v>11</v>
      </c>
      <c r="J1412">
        <v>6.6150000000000002</v>
      </c>
      <c r="K1412">
        <v>979</v>
      </c>
      <c r="L1412">
        <v>0</v>
      </c>
      <c r="M1412">
        <v>0</v>
      </c>
      <c r="N1412">
        <v>979</v>
      </c>
      <c r="O1412">
        <v>2</v>
      </c>
      <c r="P1412">
        <v>0.2</v>
      </c>
      <c r="Q1412">
        <v>318</v>
      </c>
      <c r="R1412">
        <v>316</v>
      </c>
      <c r="S1412">
        <v>0</v>
      </c>
      <c r="T1412">
        <v>0</v>
      </c>
      <c r="U1412">
        <v>99.37</v>
      </c>
      <c r="V1412">
        <v>99.17</v>
      </c>
      <c r="W1412">
        <v>316</v>
      </c>
      <c r="X1412">
        <v>7</v>
      </c>
      <c r="Y1412">
        <v>2.2200000000000002</v>
      </c>
      <c r="Z1412">
        <v>166</v>
      </c>
      <c r="AA1412">
        <v>165</v>
      </c>
      <c r="AB1412">
        <v>99.4</v>
      </c>
      <c r="AC1412">
        <v>173</v>
      </c>
      <c r="AD1412">
        <v>169</v>
      </c>
      <c r="AE1412">
        <v>97.69</v>
      </c>
      <c r="AF1412">
        <v>4.45</v>
      </c>
      <c r="AG1412">
        <v>0.26</v>
      </c>
      <c r="AH1412">
        <v>67.260000000000005</v>
      </c>
      <c r="AI1412">
        <v>5.78</v>
      </c>
      <c r="AJ1412" s="31">
        <f t="shared" ca="1" si="55"/>
        <v>1</v>
      </c>
      <c r="AK1412" s="32">
        <v>2.1875</v>
      </c>
      <c r="AL1412" s="33">
        <v>2.6393999999999949</v>
      </c>
      <c r="AM1412" s="26">
        <v>0</v>
      </c>
      <c r="AN1412" s="26">
        <v>0</v>
      </c>
      <c r="AO1412" s="26">
        <v>1</v>
      </c>
      <c r="AP1412" s="26">
        <v>0</v>
      </c>
      <c r="AQ1412" s="26">
        <v>0</v>
      </c>
      <c r="AR1412">
        <v>1</v>
      </c>
      <c r="AS1412">
        <v>0</v>
      </c>
      <c r="AT1412">
        <v>1</v>
      </c>
      <c r="AU1412">
        <v>0</v>
      </c>
    </row>
    <row r="1413" spans="1:47" x14ac:dyDescent="0.25">
      <c r="A1413" s="59">
        <v>41915</v>
      </c>
      <c r="B1413" t="s">
        <v>321</v>
      </c>
      <c r="C1413" t="s">
        <v>5</v>
      </c>
      <c r="D1413" t="s">
        <v>585</v>
      </c>
      <c r="E1413" t="s">
        <v>322</v>
      </c>
      <c r="F1413" t="s">
        <v>687</v>
      </c>
      <c r="G1413">
        <v>6</v>
      </c>
      <c r="H1413">
        <v>64</v>
      </c>
      <c r="I1413">
        <v>38</v>
      </c>
      <c r="J1413">
        <v>30.08</v>
      </c>
      <c r="K1413">
        <v>20773</v>
      </c>
      <c r="L1413">
        <v>748</v>
      </c>
      <c r="M1413">
        <v>3.6</v>
      </c>
      <c r="N1413">
        <v>20026</v>
      </c>
      <c r="O1413">
        <v>11</v>
      </c>
      <c r="P1413">
        <v>0.05</v>
      </c>
      <c r="Q1413">
        <v>9392</v>
      </c>
      <c r="R1413">
        <v>9030</v>
      </c>
      <c r="S1413">
        <v>250</v>
      </c>
      <c r="T1413">
        <v>2.66</v>
      </c>
      <c r="U1413">
        <v>96.15</v>
      </c>
      <c r="V1413">
        <v>96.09</v>
      </c>
      <c r="W1413">
        <v>9030</v>
      </c>
      <c r="X1413">
        <v>9</v>
      </c>
      <c r="Y1413">
        <v>0.1</v>
      </c>
      <c r="Z1413">
        <v>3744</v>
      </c>
      <c r="AA1413">
        <v>3669</v>
      </c>
      <c r="AB1413">
        <v>98</v>
      </c>
      <c r="AC1413">
        <v>826</v>
      </c>
      <c r="AD1413">
        <v>811</v>
      </c>
      <c r="AE1413">
        <v>98.18</v>
      </c>
      <c r="AF1413">
        <v>75.97</v>
      </c>
      <c r="AG1413">
        <v>75.97</v>
      </c>
      <c r="AH1413">
        <v>252.57</v>
      </c>
      <c r="AI1413">
        <v>100</v>
      </c>
      <c r="AJ1413" s="31">
        <f t="shared" ref="AJ1413:AJ1414" ca="1" si="56">DAY(TODAY()-DAY(A1413))</f>
        <v>1</v>
      </c>
      <c r="AK1413" s="32">
        <v>0.14581983149708361</v>
      </c>
      <c r="AL1413" s="33">
        <v>367.22719999999964</v>
      </c>
      <c r="AM1413" s="26">
        <v>0</v>
      </c>
      <c r="AN1413" s="26">
        <v>0</v>
      </c>
      <c r="AO1413" s="26">
        <v>1</v>
      </c>
      <c r="AP1413" s="26">
        <v>0</v>
      </c>
      <c r="AQ1413" s="26">
        <v>6</v>
      </c>
      <c r="AR1413">
        <v>0</v>
      </c>
      <c r="AS1413">
        <v>1</v>
      </c>
      <c r="AT1413">
        <v>0</v>
      </c>
      <c r="AU1413">
        <v>7</v>
      </c>
    </row>
    <row r="1414" spans="1:47" x14ac:dyDescent="0.25">
      <c r="A1414" s="59">
        <v>41915</v>
      </c>
      <c r="B1414" t="s">
        <v>321</v>
      </c>
      <c r="C1414" t="s">
        <v>5</v>
      </c>
      <c r="D1414" t="s">
        <v>585</v>
      </c>
      <c r="E1414" t="s">
        <v>322</v>
      </c>
      <c r="F1414" t="s">
        <v>586</v>
      </c>
      <c r="G1414">
        <v>6</v>
      </c>
      <c r="H1414">
        <v>64</v>
      </c>
      <c r="I1414">
        <v>38</v>
      </c>
      <c r="J1414">
        <v>30.08</v>
      </c>
      <c r="K1414">
        <v>14989</v>
      </c>
      <c r="L1414">
        <v>0</v>
      </c>
      <c r="M1414">
        <v>0</v>
      </c>
      <c r="N1414">
        <v>14989</v>
      </c>
      <c r="O1414">
        <v>11</v>
      </c>
      <c r="P1414">
        <v>7.0000000000000007E-2</v>
      </c>
      <c r="Q1414">
        <v>6749</v>
      </c>
      <c r="R1414">
        <v>6594</v>
      </c>
      <c r="S1414">
        <v>84</v>
      </c>
      <c r="T1414">
        <v>1.24</v>
      </c>
      <c r="U1414">
        <v>97.7</v>
      </c>
      <c r="V1414">
        <v>97.63</v>
      </c>
      <c r="W1414">
        <v>6594</v>
      </c>
      <c r="X1414">
        <v>10</v>
      </c>
      <c r="Y1414">
        <v>0.15</v>
      </c>
      <c r="Z1414">
        <v>4615</v>
      </c>
      <c r="AA1414">
        <v>4521</v>
      </c>
      <c r="AB1414">
        <v>97.96</v>
      </c>
      <c r="AC1414">
        <v>2848</v>
      </c>
      <c r="AD1414">
        <v>2822</v>
      </c>
      <c r="AE1414">
        <v>99.09</v>
      </c>
      <c r="AF1414">
        <v>75.48</v>
      </c>
      <c r="AG1414">
        <v>75.28</v>
      </c>
      <c r="AH1414">
        <v>250.93</v>
      </c>
      <c r="AI1414">
        <v>99.73</v>
      </c>
      <c r="AJ1414" s="31">
        <f t="shared" ca="1" si="56"/>
        <v>1</v>
      </c>
      <c r="AK1414" s="32">
        <v>0.20429009193054137</v>
      </c>
      <c r="AL1414" s="33">
        <v>159.95130000000029</v>
      </c>
      <c r="AM1414" s="26">
        <v>0</v>
      </c>
      <c r="AN1414" s="26">
        <v>0</v>
      </c>
      <c r="AO1414" s="26">
        <v>1</v>
      </c>
      <c r="AP1414" s="26">
        <v>0</v>
      </c>
      <c r="AQ1414" s="26">
        <v>0</v>
      </c>
      <c r="AR1414">
        <v>0</v>
      </c>
      <c r="AS1414">
        <v>1</v>
      </c>
      <c r="AT1414">
        <v>0</v>
      </c>
      <c r="AU1414">
        <v>7</v>
      </c>
    </row>
    <row r="1415" spans="1:47" x14ac:dyDescent="0.25">
      <c r="A1415" s="59">
        <v>41915</v>
      </c>
      <c r="B1415" t="s">
        <v>321</v>
      </c>
      <c r="C1415" t="s">
        <v>5</v>
      </c>
      <c r="D1415" t="s">
        <v>824</v>
      </c>
      <c r="E1415" t="s">
        <v>322</v>
      </c>
      <c r="F1415" t="s">
        <v>6425</v>
      </c>
      <c r="G1415">
        <v>6</v>
      </c>
      <c r="H1415">
        <v>88</v>
      </c>
      <c r="I1415">
        <v>35</v>
      </c>
      <c r="J1415">
        <v>27.34</v>
      </c>
      <c r="K1415">
        <v>8880</v>
      </c>
      <c r="L1415">
        <v>0</v>
      </c>
      <c r="M1415">
        <v>0</v>
      </c>
      <c r="N1415">
        <v>8880</v>
      </c>
      <c r="O1415">
        <v>10</v>
      </c>
      <c r="P1415">
        <v>0.11</v>
      </c>
      <c r="Q1415">
        <v>2607</v>
      </c>
      <c r="R1415">
        <v>2605</v>
      </c>
      <c r="S1415">
        <v>0</v>
      </c>
      <c r="T1415">
        <v>0</v>
      </c>
      <c r="U1415">
        <v>99.92</v>
      </c>
      <c r="V1415">
        <v>99.81</v>
      </c>
      <c r="W1415">
        <v>2605</v>
      </c>
      <c r="X1415">
        <v>62</v>
      </c>
      <c r="Y1415">
        <v>2.38</v>
      </c>
      <c r="Z1415">
        <v>1902</v>
      </c>
      <c r="AA1415">
        <v>1880</v>
      </c>
      <c r="AB1415">
        <v>98.84</v>
      </c>
      <c r="AC1415">
        <v>1973</v>
      </c>
      <c r="AD1415">
        <v>1948</v>
      </c>
      <c r="AE1415">
        <v>98.73</v>
      </c>
      <c r="AF1415">
        <v>44.84</v>
      </c>
      <c r="AG1415">
        <v>44.84</v>
      </c>
      <c r="AH1415">
        <v>164.02</v>
      </c>
      <c r="AI1415">
        <v>100</v>
      </c>
      <c r="AJ1415" s="31">
        <f t="shared" ref="AJ1415:AJ1416" ca="1" si="57">DAY(TODAY()-DAY(A1415))</f>
        <v>1</v>
      </c>
      <c r="AK1415" s="32">
        <v>2.3194912083800969</v>
      </c>
      <c r="AL1415" s="33">
        <v>4.953299999999941</v>
      </c>
      <c r="AM1415" s="26">
        <v>0</v>
      </c>
      <c r="AN1415" s="26">
        <v>0</v>
      </c>
      <c r="AO1415" s="26">
        <v>1</v>
      </c>
      <c r="AP1415" s="26">
        <v>0</v>
      </c>
      <c r="AQ1415" s="26">
        <v>0</v>
      </c>
      <c r="AR1415">
        <v>1</v>
      </c>
      <c r="AS1415">
        <v>0</v>
      </c>
      <c r="AT1415">
        <v>1</v>
      </c>
      <c r="AU1415">
        <v>0</v>
      </c>
    </row>
    <row r="1416" spans="1:47" x14ac:dyDescent="0.25">
      <c r="A1416" s="59">
        <v>41915</v>
      </c>
      <c r="B1416" t="s">
        <v>321</v>
      </c>
      <c r="C1416" t="s">
        <v>5</v>
      </c>
      <c r="D1416" t="s">
        <v>824</v>
      </c>
      <c r="E1416" t="s">
        <v>322</v>
      </c>
      <c r="F1416" t="s">
        <v>825</v>
      </c>
      <c r="G1416">
        <v>4</v>
      </c>
      <c r="H1416">
        <v>56</v>
      </c>
      <c r="I1416">
        <v>23</v>
      </c>
      <c r="J1416">
        <v>16.63</v>
      </c>
      <c r="K1416">
        <v>4800</v>
      </c>
      <c r="L1416">
        <v>0</v>
      </c>
      <c r="M1416">
        <v>0</v>
      </c>
      <c r="N1416">
        <v>4800</v>
      </c>
      <c r="O1416">
        <v>9</v>
      </c>
      <c r="P1416">
        <v>0.19</v>
      </c>
      <c r="Q1416">
        <v>1047</v>
      </c>
      <c r="R1416">
        <v>1045</v>
      </c>
      <c r="S1416">
        <v>0</v>
      </c>
      <c r="T1416">
        <v>0</v>
      </c>
      <c r="U1416">
        <v>99.81</v>
      </c>
      <c r="V1416">
        <v>99.62</v>
      </c>
      <c r="W1416">
        <v>1045</v>
      </c>
      <c r="X1416">
        <v>23</v>
      </c>
      <c r="Y1416">
        <v>2.2000000000000002</v>
      </c>
      <c r="Z1416">
        <v>772</v>
      </c>
      <c r="AA1416">
        <v>772</v>
      </c>
      <c r="AB1416">
        <v>100</v>
      </c>
      <c r="AC1416">
        <v>803</v>
      </c>
      <c r="AD1416">
        <v>803</v>
      </c>
      <c r="AE1416">
        <v>100</v>
      </c>
      <c r="AF1416">
        <v>16.52</v>
      </c>
      <c r="AG1416">
        <v>12.29</v>
      </c>
      <c r="AH1416">
        <v>99.35</v>
      </c>
      <c r="AI1416">
        <v>74.39</v>
      </c>
      <c r="AJ1416" s="31">
        <f t="shared" ca="1" si="57"/>
        <v>1</v>
      </c>
      <c r="AK1416" s="32">
        <v>2.1375464684014869</v>
      </c>
      <c r="AL1416" s="33">
        <v>3.9785999999999522</v>
      </c>
      <c r="AM1416" s="26">
        <v>0</v>
      </c>
      <c r="AN1416" s="26">
        <v>0</v>
      </c>
      <c r="AO1416" s="26">
        <v>1</v>
      </c>
      <c r="AP1416" s="26">
        <v>0</v>
      </c>
      <c r="AQ1416" s="26">
        <v>0</v>
      </c>
      <c r="AR1416">
        <v>1</v>
      </c>
      <c r="AS1416">
        <v>0</v>
      </c>
      <c r="AT1416">
        <v>3</v>
      </c>
      <c r="AU1416">
        <v>0</v>
      </c>
    </row>
    <row r="1417" spans="1:47" x14ac:dyDescent="0.25">
      <c r="A1417" s="59">
        <v>41915</v>
      </c>
      <c r="B1417" t="s">
        <v>321</v>
      </c>
      <c r="C1417" t="s">
        <v>5</v>
      </c>
      <c r="D1417" t="s">
        <v>756</v>
      </c>
      <c r="E1417" t="s">
        <v>322</v>
      </c>
      <c r="F1417" t="s">
        <v>826</v>
      </c>
      <c r="G1417">
        <v>3</v>
      </c>
      <c r="H1417">
        <v>40</v>
      </c>
      <c r="I1417">
        <v>17</v>
      </c>
      <c r="J1417">
        <v>11.49</v>
      </c>
      <c r="K1417">
        <v>5446</v>
      </c>
      <c r="L1417">
        <v>0</v>
      </c>
      <c r="M1417">
        <v>0</v>
      </c>
      <c r="N1417">
        <v>5413</v>
      </c>
      <c r="O1417">
        <v>19</v>
      </c>
      <c r="P1417">
        <v>0.35</v>
      </c>
      <c r="Q1417">
        <v>2409</v>
      </c>
      <c r="R1417">
        <v>2337</v>
      </c>
      <c r="S1417">
        <v>0</v>
      </c>
      <c r="T1417">
        <v>0</v>
      </c>
      <c r="U1417">
        <v>97.01</v>
      </c>
      <c r="V1417">
        <v>96.67</v>
      </c>
      <c r="W1417">
        <v>2337</v>
      </c>
      <c r="X1417">
        <v>10</v>
      </c>
      <c r="Y1417">
        <v>0.43</v>
      </c>
      <c r="Z1417">
        <v>2097</v>
      </c>
      <c r="AA1417">
        <v>1936</v>
      </c>
      <c r="AB1417">
        <v>92.32</v>
      </c>
      <c r="AC1417">
        <v>774</v>
      </c>
      <c r="AD1417">
        <v>744</v>
      </c>
      <c r="AE1417">
        <v>96.12</v>
      </c>
      <c r="AF1417">
        <v>15.05</v>
      </c>
      <c r="AG1417">
        <v>9.07</v>
      </c>
      <c r="AH1417">
        <v>130.97999999999999</v>
      </c>
      <c r="AI1417">
        <v>60.28</v>
      </c>
      <c r="AJ1417" s="31">
        <f t="shared" ref="AJ1417:AJ1419" ca="1" si="58">DAY(TODAY()-DAY(A1417))</f>
        <v>1</v>
      </c>
      <c r="AK1417" s="32">
        <v>0.87336244541484709</v>
      </c>
      <c r="AL1417" s="33">
        <v>80.21969999999996</v>
      </c>
      <c r="AM1417" s="26">
        <v>0</v>
      </c>
      <c r="AN1417" s="26">
        <v>0</v>
      </c>
      <c r="AO1417" s="26">
        <v>1</v>
      </c>
      <c r="AP1417" s="26">
        <v>0</v>
      </c>
      <c r="AQ1417" s="26">
        <v>0</v>
      </c>
      <c r="AR1417">
        <v>0</v>
      </c>
      <c r="AS1417">
        <v>1</v>
      </c>
      <c r="AT1417">
        <v>0</v>
      </c>
      <c r="AU1417">
        <v>3</v>
      </c>
    </row>
    <row r="1418" spans="1:47" x14ac:dyDescent="0.25">
      <c r="A1418" s="59">
        <v>41915</v>
      </c>
      <c r="B1418" t="s">
        <v>321</v>
      </c>
      <c r="C1418" t="s">
        <v>5</v>
      </c>
      <c r="D1418" t="s">
        <v>950</v>
      </c>
      <c r="E1418" t="s">
        <v>322</v>
      </c>
      <c r="F1418" t="s">
        <v>952</v>
      </c>
      <c r="G1418">
        <v>2</v>
      </c>
      <c r="H1418">
        <v>24</v>
      </c>
      <c r="I1418">
        <v>11</v>
      </c>
      <c r="J1418">
        <v>6.6150000000000002</v>
      </c>
      <c r="K1418">
        <v>701</v>
      </c>
      <c r="L1418">
        <v>0</v>
      </c>
      <c r="M1418">
        <v>0</v>
      </c>
      <c r="N1418">
        <v>695</v>
      </c>
      <c r="O1418">
        <v>1</v>
      </c>
      <c r="P1418">
        <v>0.14000000000000001</v>
      </c>
      <c r="Q1418">
        <v>263</v>
      </c>
      <c r="R1418">
        <v>253</v>
      </c>
      <c r="S1418">
        <v>0</v>
      </c>
      <c r="T1418">
        <v>0</v>
      </c>
      <c r="U1418">
        <v>96.2</v>
      </c>
      <c r="V1418">
        <v>96.06</v>
      </c>
      <c r="W1418">
        <v>253</v>
      </c>
      <c r="X1418">
        <v>4</v>
      </c>
      <c r="Y1418">
        <v>1.58</v>
      </c>
      <c r="Z1418">
        <v>224</v>
      </c>
      <c r="AA1418">
        <v>221</v>
      </c>
      <c r="AB1418">
        <v>98.66</v>
      </c>
      <c r="AC1418">
        <v>230</v>
      </c>
      <c r="AD1418">
        <v>226</v>
      </c>
      <c r="AE1418">
        <v>98.26</v>
      </c>
      <c r="AF1418">
        <v>3.48</v>
      </c>
      <c r="AG1418">
        <v>0.08</v>
      </c>
      <c r="AH1418">
        <v>52.55</v>
      </c>
      <c r="AI1418">
        <v>2.19</v>
      </c>
      <c r="AJ1418" s="31">
        <f t="shared" ca="1" si="58"/>
        <v>1</v>
      </c>
      <c r="AK1418" s="32">
        <v>1.5503875968992249</v>
      </c>
      <c r="AL1418" s="33">
        <v>10.362199999999994</v>
      </c>
      <c r="AM1418" s="26">
        <v>0</v>
      </c>
      <c r="AN1418" s="26">
        <v>0</v>
      </c>
      <c r="AO1418" s="26">
        <v>1</v>
      </c>
      <c r="AP1418" s="26">
        <v>0</v>
      </c>
      <c r="AQ1418" s="26">
        <v>2</v>
      </c>
      <c r="AR1418">
        <v>0</v>
      </c>
      <c r="AS1418">
        <v>1</v>
      </c>
      <c r="AT1418">
        <v>0</v>
      </c>
      <c r="AU1418">
        <v>4</v>
      </c>
    </row>
    <row r="1419" spans="1:47" x14ac:dyDescent="0.25">
      <c r="A1419" s="59">
        <v>41915</v>
      </c>
      <c r="B1419" t="s">
        <v>321</v>
      </c>
      <c r="C1419" t="s">
        <v>5</v>
      </c>
      <c r="D1419" t="s">
        <v>593</v>
      </c>
      <c r="E1419" t="s">
        <v>322</v>
      </c>
      <c r="F1419" t="s">
        <v>594</v>
      </c>
      <c r="G1419">
        <v>2</v>
      </c>
      <c r="H1419">
        <v>24</v>
      </c>
      <c r="I1419">
        <v>11</v>
      </c>
      <c r="J1419">
        <v>6.6150000000000002</v>
      </c>
      <c r="K1419">
        <v>2026</v>
      </c>
      <c r="L1419">
        <v>0</v>
      </c>
      <c r="M1419">
        <v>0</v>
      </c>
      <c r="N1419">
        <v>2012</v>
      </c>
      <c r="O1419">
        <v>7</v>
      </c>
      <c r="P1419">
        <v>0.35</v>
      </c>
      <c r="Q1419">
        <v>489</v>
      </c>
      <c r="R1419">
        <v>471</v>
      </c>
      <c r="S1419">
        <v>0</v>
      </c>
      <c r="T1419">
        <v>0</v>
      </c>
      <c r="U1419">
        <v>96.32</v>
      </c>
      <c r="V1419">
        <v>95.98</v>
      </c>
      <c r="W1419">
        <v>471</v>
      </c>
      <c r="X1419">
        <v>5</v>
      </c>
      <c r="Y1419">
        <v>1.06</v>
      </c>
      <c r="Z1419">
        <v>313</v>
      </c>
      <c r="AA1419">
        <v>302</v>
      </c>
      <c r="AB1419">
        <v>96.49</v>
      </c>
      <c r="AC1419">
        <v>317</v>
      </c>
      <c r="AD1419">
        <v>313</v>
      </c>
      <c r="AE1419">
        <v>98.74</v>
      </c>
      <c r="AF1419">
        <v>5.51</v>
      </c>
      <c r="AG1419">
        <v>5.48</v>
      </c>
      <c r="AH1419">
        <v>83.37</v>
      </c>
      <c r="AI1419">
        <v>99.42</v>
      </c>
      <c r="AJ1419" s="31">
        <f t="shared" ca="1" si="58"/>
        <v>1</v>
      </c>
      <c r="AK1419" s="32">
        <v>1.0373443983402488</v>
      </c>
      <c r="AL1419" s="33">
        <v>19.65779999999998</v>
      </c>
      <c r="AM1419" s="26">
        <v>0</v>
      </c>
      <c r="AN1419" s="26">
        <v>0</v>
      </c>
      <c r="AO1419" s="26">
        <v>1</v>
      </c>
      <c r="AP1419" s="26">
        <v>0</v>
      </c>
      <c r="AQ1419" s="26">
        <v>0</v>
      </c>
      <c r="AR1419">
        <v>0</v>
      </c>
      <c r="AS1419">
        <v>1</v>
      </c>
      <c r="AT1419">
        <v>0</v>
      </c>
      <c r="AU1419">
        <v>5</v>
      </c>
    </row>
    <row r="1420" spans="1:47" x14ac:dyDescent="0.25">
      <c r="A1420" s="59">
        <v>41915</v>
      </c>
      <c r="B1420" t="s">
        <v>321</v>
      </c>
      <c r="C1420" t="s">
        <v>5</v>
      </c>
      <c r="D1420" t="s">
        <v>346</v>
      </c>
      <c r="E1420" t="s">
        <v>322</v>
      </c>
      <c r="F1420" t="s">
        <v>595</v>
      </c>
      <c r="G1420">
        <v>6</v>
      </c>
      <c r="H1420">
        <v>88</v>
      </c>
      <c r="I1420">
        <v>35</v>
      </c>
      <c r="J1420">
        <v>27.34</v>
      </c>
      <c r="K1420">
        <v>4606</v>
      </c>
      <c r="L1420">
        <v>0</v>
      </c>
      <c r="M1420">
        <v>0</v>
      </c>
      <c r="N1420">
        <v>4606</v>
      </c>
      <c r="O1420">
        <v>4</v>
      </c>
      <c r="P1420">
        <v>0.09</v>
      </c>
      <c r="Q1420">
        <v>2343</v>
      </c>
      <c r="R1420">
        <v>2340</v>
      </c>
      <c r="S1420">
        <v>0</v>
      </c>
      <c r="T1420">
        <v>0</v>
      </c>
      <c r="U1420">
        <v>99.87</v>
      </c>
      <c r="V1420">
        <v>99.79</v>
      </c>
      <c r="W1420">
        <v>2340</v>
      </c>
      <c r="X1420">
        <v>43</v>
      </c>
      <c r="Y1420">
        <v>1.84</v>
      </c>
      <c r="Z1420">
        <v>2563</v>
      </c>
      <c r="AA1420">
        <v>2423</v>
      </c>
      <c r="AB1420">
        <v>94.54</v>
      </c>
      <c r="AC1420">
        <v>1592</v>
      </c>
      <c r="AD1420">
        <v>1475</v>
      </c>
      <c r="AE1420">
        <v>92.65</v>
      </c>
      <c r="AF1420">
        <v>17.55</v>
      </c>
      <c r="AG1420">
        <v>2.02</v>
      </c>
      <c r="AH1420">
        <v>64.180000000000007</v>
      </c>
      <c r="AI1420">
        <v>11.52</v>
      </c>
      <c r="AJ1420" s="31">
        <f t="shared" ref="AJ1420:AJ1423" ca="1" si="59">DAY(TODAY()-DAY(A1420))</f>
        <v>1</v>
      </c>
      <c r="AK1420" s="32">
        <v>3.0890804597701149</v>
      </c>
      <c r="AL1420" s="33">
        <v>4.9202999999998536</v>
      </c>
      <c r="AM1420" s="26">
        <v>0</v>
      </c>
      <c r="AN1420" s="26">
        <v>0</v>
      </c>
      <c r="AO1420" s="26">
        <v>1</v>
      </c>
      <c r="AP1420" s="26">
        <v>0</v>
      </c>
      <c r="AQ1420" s="26">
        <v>0</v>
      </c>
      <c r="AR1420">
        <v>1</v>
      </c>
      <c r="AS1420">
        <v>0</v>
      </c>
      <c r="AT1420">
        <v>6</v>
      </c>
      <c r="AU1420">
        <v>0</v>
      </c>
    </row>
    <row r="1421" spans="1:47" x14ac:dyDescent="0.25">
      <c r="A1421" s="59">
        <v>41915</v>
      </c>
      <c r="B1421" t="s">
        <v>321</v>
      </c>
      <c r="C1421" t="s">
        <v>5</v>
      </c>
      <c r="D1421" t="s">
        <v>346</v>
      </c>
      <c r="E1421" t="s">
        <v>322</v>
      </c>
      <c r="F1421" t="s">
        <v>347</v>
      </c>
      <c r="G1421">
        <v>4</v>
      </c>
      <c r="H1421">
        <v>56</v>
      </c>
      <c r="I1421">
        <v>23</v>
      </c>
      <c r="J1421">
        <v>16.63</v>
      </c>
      <c r="K1421">
        <v>3146</v>
      </c>
      <c r="L1421">
        <v>0</v>
      </c>
      <c r="M1421">
        <v>0</v>
      </c>
      <c r="N1421">
        <v>3096</v>
      </c>
      <c r="O1421">
        <v>55</v>
      </c>
      <c r="P1421">
        <v>1.78</v>
      </c>
      <c r="Q1421">
        <v>1287</v>
      </c>
      <c r="R1421">
        <v>1195</v>
      </c>
      <c r="S1421">
        <v>0</v>
      </c>
      <c r="T1421">
        <v>0</v>
      </c>
      <c r="U1421">
        <v>92.85</v>
      </c>
      <c r="V1421">
        <v>91.2</v>
      </c>
      <c r="W1421">
        <v>1195</v>
      </c>
      <c r="X1421">
        <v>23</v>
      </c>
      <c r="Y1421">
        <v>1.92</v>
      </c>
      <c r="Z1421">
        <v>1763</v>
      </c>
      <c r="AA1421">
        <v>1590</v>
      </c>
      <c r="AB1421">
        <v>90.19</v>
      </c>
      <c r="AC1421">
        <v>2283</v>
      </c>
      <c r="AD1421">
        <v>2225</v>
      </c>
      <c r="AE1421">
        <v>97.46</v>
      </c>
      <c r="AF1421">
        <v>31.96</v>
      </c>
      <c r="AG1421">
        <v>31.87</v>
      </c>
      <c r="AH1421">
        <v>192.21</v>
      </c>
      <c r="AI1421">
        <v>99.7</v>
      </c>
      <c r="AJ1421" s="31">
        <f t="shared" ca="1" si="59"/>
        <v>1</v>
      </c>
      <c r="AK1421" s="32">
        <v>1.2568306010928962</v>
      </c>
      <c r="AL1421" s="33">
        <v>113.25599999999997</v>
      </c>
      <c r="AM1421" s="26">
        <v>0</v>
      </c>
      <c r="AN1421" s="26">
        <v>1</v>
      </c>
      <c r="AO1421" s="26">
        <v>2</v>
      </c>
      <c r="AP1421" s="26">
        <v>1</v>
      </c>
      <c r="AQ1421" s="26">
        <v>4</v>
      </c>
      <c r="AR1421">
        <v>0</v>
      </c>
      <c r="AS1421">
        <v>1</v>
      </c>
      <c r="AT1421">
        <v>2</v>
      </c>
      <c r="AU1421">
        <v>6</v>
      </c>
    </row>
    <row r="1422" spans="1:47" x14ac:dyDescent="0.25">
      <c r="A1422" s="59">
        <v>41915</v>
      </c>
      <c r="B1422" t="s">
        <v>321</v>
      </c>
      <c r="C1422" t="s">
        <v>5</v>
      </c>
      <c r="D1422" t="s">
        <v>11194</v>
      </c>
      <c r="E1422" t="s">
        <v>322</v>
      </c>
      <c r="F1422" t="s">
        <v>1350</v>
      </c>
      <c r="G1422">
        <v>4</v>
      </c>
      <c r="H1422">
        <v>56</v>
      </c>
      <c r="I1422">
        <v>23</v>
      </c>
      <c r="J1422">
        <v>16.63</v>
      </c>
      <c r="K1422">
        <v>1120</v>
      </c>
      <c r="L1422">
        <v>0</v>
      </c>
      <c r="M1422">
        <v>0</v>
      </c>
      <c r="N1422">
        <v>1120</v>
      </c>
      <c r="O1422">
        <v>0</v>
      </c>
      <c r="P1422">
        <v>0</v>
      </c>
      <c r="Q1422">
        <v>607</v>
      </c>
      <c r="R1422">
        <v>589</v>
      </c>
      <c r="S1422">
        <v>0</v>
      </c>
      <c r="T1422">
        <v>0</v>
      </c>
      <c r="U1422">
        <v>97.03</v>
      </c>
      <c r="V1422">
        <v>97.03</v>
      </c>
      <c r="W1422">
        <v>589</v>
      </c>
      <c r="X1422">
        <v>1</v>
      </c>
      <c r="Y1422">
        <v>0.17</v>
      </c>
      <c r="Z1422">
        <v>3461</v>
      </c>
      <c r="AA1422">
        <v>3422</v>
      </c>
      <c r="AB1422">
        <v>98.87</v>
      </c>
      <c r="AC1422">
        <v>4544</v>
      </c>
      <c r="AD1422">
        <v>4528</v>
      </c>
      <c r="AE1422">
        <v>99.65</v>
      </c>
      <c r="AF1422">
        <v>29.57</v>
      </c>
      <c r="AG1422">
        <v>29.55</v>
      </c>
      <c r="AH1422">
        <v>177.8</v>
      </c>
      <c r="AI1422">
        <v>99.94</v>
      </c>
      <c r="AJ1422" s="31">
        <f t="shared" ca="1" si="59"/>
        <v>1</v>
      </c>
      <c r="AK1422" s="32">
        <v>5.8997050147492625E-2</v>
      </c>
      <c r="AL1422" s="33">
        <v>18.027899999999992</v>
      </c>
      <c r="AM1422" s="26">
        <v>0</v>
      </c>
      <c r="AN1422" s="26">
        <v>0</v>
      </c>
      <c r="AO1422" s="26">
        <v>1</v>
      </c>
      <c r="AP1422" s="26">
        <v>0</v>
      </c>
      <c r="AQ1422" s="26">
        <v>0</v>
      </c>
      <c r="AR1422">
        <v>0</v>
      </c>
      <c r="AS1422">
        <v>1</v>
      </c>
      <c r="AT1422">
        <v>0</v>
      </c>
      <c r="AU1422">
        <v>1</v>
      </c>
    </row>
    <row r="1423" spans="1:47" x14ac:dyDescent="0.25">
      <c r="A1423" s="59">
        <v>41915</v>
      </c>
      <c r="B1423" t="s">
        <v>321</v>
      </c>
      <c r="C1423" t="s">
        <v>7</v>
      </c>
      <c r="D1423" t="s">
        <v>11082</v>
      </c>
      <c r="E1423" t="s">
        <v>323</v>
      </c>
      <c r="F1423" t="s">
        <v>6823</v>
      </c>
      <c r="G1423">
        <v>2</v>
      </c>
      <c r="H1423">
        <v>24</v>
      </c>
      <c r="I1423">
        <v>11</v>
      </c>
      <c r="J1423">
        <v>6.6150000000000002</v>
      </c>
      <c r="K1423">
        <v>1805</v>
      </c>
      <c r="L1423">
        <v>0</v>
      </c>
      <c r="M1423">
        <v>0</v>
      </c>
      <c r="N1423">
        <v>1805</v>
      </c>
      <c r="O1423">
        <v>1</v>
      </c>
      <c r="P1423">
        <v>0.06</v>
      </c>
      <c r="Q1423">
        <v>432</v>
      </c>
      <c r="R1423">
        <v>422</v>
      </c>
      <c r="S1423">
        <v>0</v>
      </c>
      <c r="T1423">
        <v>0</v>
      </c>
      <c r="U1423">
        <v>97.69</v>
      </c>
      <c r="V1423">
        <v>97.63</v>
      </c>
      <c r="W1423">
        <v>422</v>
      </c>
      <c r="X1423">
        <v>3</v>
      </c>
      <c r="Y1423">
        <v>0.71</v>
      </c>
      <c r="Z1423">
        <v>186</v>
      </c>
      <c r="AA1423">
        <v>172</v>
      </c>
      <c r="AB1423">
        <v>92.47</v>
      </c>
      <c r="AC1423">
        <v>228</v>
      </c>
      <c r="AD1423">
        <v>197</v>
      </c>
      <c r="AE1423">
        <v>86.4</v>
      </c>
      <c r="AF1423">
        <v>6.32</v>
      </c>
      <c r="AG1423">
        <v>5.58</v>
      </c>
      <c r="AH1423">
        <v>95.57</v>
      </c>
      <c r="AI1423">
        <v>88.29</v>
      </c>
      <c r="AJ1423" s="31">
        <f t="shared" ca="1" si="59"/>
        <v>1</v>
      </c>
      <c r="AK1423" s="32">
        <v>0.67114093959731547</v>
      </c>
      <c r="AL1423" s="33">
        <v>10.23840000000002</v>
      </c>
      <c r="AM1423" s="26">
        <v>0</v>
      </c>
      <c r="AN1423" s="26">
        <v>0</v>
      </c>
      <c r="AO1423" s="26">
        <v>1</v>
      </c>
      <c r="AP1423" s="26">
        <v>0</v>
      </c>
      <c r="AQ1423" s="26">
        <v>0</v>
      </c>
      <c r="AR1423">
        <v>0</v>
      </c>
      <c r="AS1423">
        <v>1</v>
      </c>
      <c r="AT1423">
        <v>0</v>
      </c>
      <c r="AU1423">
        <v>1</v>
      </c>
    </row>
    <row r="1424" spans="1:47" x14ac:dyDescent="0.25">
      <c r="A1424" s="59">
        <v>41915</v>
      </c>
      <c r="B1424" t="s">
        <v>321</v>
      </c>
      <c r="C1424" t="s">
        <v>7</v>
      </c>
      <c r="D1424" t="s">
        <v>11195</v>
      </c>
      <c r="E1424" t="s">
        <v>323</v>
      </c>
      <c r="F1424" t="s">
        <v>6991</v>
      </c>
      <c r="G1424">
        <v>2</v>
      </c>
      <c r="H1424">
        <v>32</v>
      </c>
      <c r="I1424">
        <v>10</v>
      </c>
      <c r="J1424">
        <v>5.8419999999999996</v>
      </c>
      <c r="K1424">
        <v>595</v>
      </c>
      <c r="L1424">
        <v>0</v>
      </c>
      <c r="M1424">
        <v>0</v>
      </c>
      <c r="N1424">
        <v>595</v>
      </c>
      <c r="O1424">
        <v>2</v>
      </c>
      <c r="P1424">
        <v>0.34</v>
      </c>
      <c r="Q1424">
        <v>241</v>
      </c>
      <c r="R1424">
        <v>234</v>
      </c>
      <c r="S1424">
        <v>0</v>
      </c>
      <c r="T1424">
        <v>0</v>
      </c>
      <c r="U1424">
        <v>97.1</v>
      </c>
      <c r="V1424">
        <v>96.77</v>
      </c>
      <c r="W1424">
        <v>234</v>
      </c>
      <c r="X1424">
        <v>0</v>
      </c>
      <c r="Y1424">
        <v>0</v>
      </c>
      <c r="Z1424">
        <v>80</v>
      </c>
      <c r="AA1424">
        <v>80</v>
      </c>
      <c r="AB1424">
        <v>100</v>
      </c>
      <c r="AC1424">
        <v>82</v>
      </c>
      <c r="AD1424">
        <v>77</v>
      </c>
      <c r="AE1424">
        <v>93.9</v>
      </c>
      <c r="AF1424">
        <v>3.02</v>
      </c>
      <c r="AG1424">
        <v>0.24</v>
      </c>
      <c r="AH1424">
        <v>51.73</v>
      </c>
      <c r="AI1424">
        <v>7.94</v>
      </c>
      <c r="AJ1424" s="31">
        <f t="shared" ref="AJ1424:AJ1425" ca="1" si="60">DAY(TODAY()-DAY(A1424))</f>
        <v>1</v>
      </c>
      <c r="AK1424" s="32">
        <v>0</v>
      </c>
      <c r="AL1424" s="33">
        <v>7.7843000000000098</v>
      </c>
      <c r="AM1424" s="26">
        <v>0</v>
      </c>
      <c r="AN1424" s="26">
        <v>0</v>
      </c>
      <c r="AO1424" s="26">
        <v>1</v>
      </c>
      <c r="AP1424" s="26">
        <v>0</v>
      </c>
      <c r="AQ1424" s="26">
        <v>0</v>
      </c>
      <c r="AR1424">
        <v>0</v>
      </c>
      <c r="AS1424">
        <v>1</v>
      </c>
      <c r="AT1424">
        <v>0</v>
      </c>
      <c r="AU1424">
        <v>1</v>
      </c>
    </row>
    <row r="1425" spans="1:47" x14ac:dyDescent="0.25">
      <c r="A1425" s="59">
        <v>41915</v>
      </c>
      <c r="B1425" t="s">
        <v>321</v>
      </c>
      <c r="C1425" t="s">
        <v>7</v>
      </c>
      <c r="D1425" t="s">
        <v>11022</v>
      </c>
      <c r="E1425" t="s">
        <v>323</v>
      </c>
      <c r="F1425" t="s">
        <v>7070</v>
      </c>
      <c r="G1425">
        <v>2</v>
      </c>
      <c r="H1425">
        <v>24</v>
      </c>
      <c r="I1425">
        <v>11</v>
      </c>
      <c r="J1425">
        <v>6.6150000000000002</v>
      </c>
      <c r="K1425">
        <v>2242</v>
      </c>
      <c r="L1425">
        <v>0</v>
      </c>
      <c r="M1425">
        <v>0</v>
      </c>
      <c r="N1425">
        <v>2221</v>
      </c>
      <c r="O1425">
        <v>2</v>
      </c>
      <c r="P1425">
        <v>0.09</v>
      </c>
      <c r="Q1425">
        <v>440</v>
      </c>
      <c r="R1425">
        <v>423</v>
      </c>
      <c r="S1425">
        <v>0</v>
      </c>
      <c r="T1425">
        <v>0</v>
      </c>
      <c r="U1425">
        <v>96.14</v>
      </c>
      <c r="V1425">
        <v>96.05</v>
      </c>
      <c r="W1425">
        <v>423</v>
      </c>
      <c r="X1425">
        <v>2</v>
      </c>
      <c r="Y1425">
        <v>0.47</v>
      </c>
      <c r="Z1425">
        <v>118</v>
      </c>
      <c r="AA1425">
        <v>114</v>
      </c>
      <c r="AB1425">
        <v>96.61</v>
      </c>
      <c r="AC1425">
        <v>117</v>
      </c>
      <c r="AD1425">
        <v>111</v>
      </c>
      <c r="AE1425">
        <v>94.87</v>
      </c>
      <c r="AF1425">
        <v>5.41</v>
      </c>
      <c r="AG1425">
        <v>3.99</v>
      </c>
      <c r="AH1425">
        <v>81.75</v>
      </c>
      <c r="AI1425">
        <v>73.819999999999993</v>
      </c>
      <c r="AJ1425" s="31">
        <f t="shared" ca="1" si="60"/>
        <v>1</v>
      </c>
      <c r="AK1425" s="32">
        <v>0.47619047619047622</v>
      </c>
      <c r="AL1425" s="33">
        <v>17.380000000000013</v>
      </c>
      <c r="AM1425" s="26">
        <v>0</v>
      </c>
      <c r="AN1425" s="26">
        <v>0</v>
      </c>
      <c r="AO1425" s="26">
        <v>1</v>
      </c>
      <c r="AP1425" s="26">
        <v>0</v>
      </c>
      <c r="AQ1425" s="26">
        <v>1</v>
      </c>
      <c r="AR1425">
        <v>0</v>
      </c>
      <c r="AS1425">
        <v>1</v>
      </c>
      <c r="AT1425">
        <v>1</v>
      </c>
      <c r="AU1425">
        <v>4</v>
      </c>
    </row>
    <row r="1426" spans="1:47" x14ac:dyDescent="0.25">
      <c r="A1426" s="59">
        <v>41915</v>
      </c>
      <c r="B1426" t="s">
        <v>321</v>
      </c>
      <c r="C1426" t="s">
        <v>7</v>
      </c>
      <c r="D1426" t="s">
        <v>605</v>
      </c>
      <c r="E1426" t="s">
        <v>323</v>
      </c>
      <c r="F1426" t="s">
        <v>7312</v>
      </c>
      <c r="G1426">
        <v>2</v>
      </c>
      <c r="H1426">
        <v>24</v>
      </c>
      <c r="I1426">
        <v>11</v>
      </c>
      <c r="J1426">
        <v>6.6150000000000002</v>
      </c>
      <c r="K1426">
        <v>2111</v>
      </c>
      <c r="L1426">
        <v>0</v>
      </c>
      <c r="M1426">
        <v>0</v>
      </c>
      <c r="N1426">
        <v>2099</v>
      </c>
      <c r="O1426">
        <v>2</v>
      </c>
      <c r="P1426">
        <v>0.1</v>
      </c>
      <c r="Q1426">
        <v>732</v>
      </c>
      <c r="R1426">
        <v>718</v>
      </c>
      <c r="S1426">
        <v>0</v>
      </c>
      <c r="T1426">
        <v>0</v>
      </c>
      <c r="U1426">
        <v>98.09</v>
      </c>
      <c r="V1426">
        <v>97.99</v>
      </c>
      <c r="W1426">
        <v>718</v>
      </c>
      <c r="X1426">
        <v>2</v>
      </c>
      <c r="Y1426">
        <v>0.28000000000000003</v>
      </c>
      <c r="Z1426">
        <v>209</v>
      </c>
      <c r="AA1426">
        <v>206</v>
      </c>
      <c r="AB1426">
        <v>98.56</v>
      </c>
      <c r="AC1426">
        <v>212</v>
      </c>
      <c r="AD1426">
        <v>208</v>
      </c>
      <c r="AE1426">
        <v>98.11</v>
      </c>
      <c r="AF1426">
        <v>9.0299999999999994</v>
      </c>
      <c r="AG1426">
        <v>7.09</v>
      </c>
      <c r="AH1426">
        <v>136.49</v>
      </c>
      <c r="AI1426">
        <v>78.569999999999993</v>
      </c>
      <c r="AJ1426" s="31">
        <f t="shared" ref="AJ1426:AJ1427" ca="1" si="61">DAY(TODAY()-DAY(A1426))</f>
        <v>1</v>
      </c>
      <c r="AK1426" s="32">
        <v>0.27777777777777779</v>
      </c>
      <c r="AL1426" s="33">
        <v>14.713200000000038</v>
      </c>
      <c r="AM1426" s="26">
        <v>0</v>
      </c>
      <c r="AN1426" s="26">
        <v>0</v>
      </c>
      <c r="AO1426" s="26">
        <v>1</v>
      </c>
      <c r="AP1426" s="26">
        <v>0</v>
      </c>
      <c r="AQ1426" s="26">
        <v>0</v>
      </c>
      <c r="AR1426">
        <v>0</v>
      </c>
      <c r="AS1426">
        <v>1</v>
      </c>
      <c r="AT1426">
        <v>0</v>
      </c>
      <c r="AU1426">
        <v>2</v>
      </c>
    </row>
    <row r="1427" spans="1:47" x14ac:dyDescent="0.25">
      <c r="A1427" s="59">
        <v>41915</v>
      </c>
      <c r="B1427" t="s">
        <v>321</v>
      </c>
      <c r="C1427" t="s">
        <v>7</v>
      </c>
      <c r="D1427" t="s">
        <v>360</v>
      </c>
      <c r="E1427" t="s">
        <v>323</v>
      </c>
      <c r="F1427" t="s">
        <v>1276</v>
      </c>
      <c r="G1427">
        <v>2</v>
      </c>
      <c r="H1427">
        <v>24</v>
      </c>
      <c r="I1427">
        <v>11</v>
      </c>
      <c r="J1427">
        <v>6.6150000000000002</v>
      </c>
      <c r="K1427">
        <v>1001</v>
      </c>
      <c r="L1427">
        <v>0</v>
      </c>
      <c r="M1427">
        <v>0</v>
      </c>
      <c r="N1427">
        <v>994</v>
      </c>
      <c r="O1427">
        <v>1</v>
      </c>
      <c r="P1427">
        <v>0.1</v>
      </c>
      <c r="Q1427">
        <v>334</v>
      </c>
      <c r="R1427">
        <v>326</v>
      </c>
      <c r="S1427">
        <v>0</v>
      </c>
      <c r="T1427">
        <v>0</v>
      </c>
      <c r="U1427">
        <v>97.6</v>
      </c>
      <c r="V1427">
        <v>97.51</v>
      </c>
      <c r="W1427">
        <v>326</v>
      </c>
      <c r="X1427">
        <v>4</v>
      </c>
      <c r="Y1427">
        <v>1.23</v>
      </c>
      <c r="Z1427">
        <v>84</v>
      </c>
      <c r="AA1427">
        <v>83</v>
      </c>
      <c r="AB1427">
        <v>98.81</v>
      </c>
      <c r="AC1427">
        <v>90</v>
      </c>
      <c r="AD1427">
        <v>88</v>
      </c>
      <c r="AE1427">
        <v>97.78</v>
      </c>
      <c r="AF1427">
        <v>3.77</v>
      </c>
      <c r="AG1427">
        <v>0.22</v>
      </c>
      <c r="AH1427">
        <v>57.02</v>
      </c>
      <c r="AI1427">
        <v>5.86</v>
      </c>
      <c r="AJ1427" s="31">
        <f t="shared" ca="1" si="61"/>
        <v>1</v>
      </c>
      <c r="AK1427" s="32">
        <v>1.2084592145015105</v>
      </c>
      <c r="AL1427" s="33">
        <v>8.3165999999999833</v>
      </c>
      <c r="AM1427" s="26">
        <v>0</v>
      </c>
      <c r="AN1427" s="26">
        <v>0</v>
      </c>
      <c r="AO1427" s="26">
        <v>1</v>
      </c>
      <c r="AP1427" s="26">
        <v>0</v>
      </c>
      <c r="AQ1427" s="26">
        <v>0</v>
      </c>
      <c r="AR1427">
        <v>0</v>
      </c>
      <c r="AS1427">
        <v>1</v>
      </c>
      <c r="AT1427">
        <v>0</v>
      </c>
      <c r="AU1427">
        <v>1</v>
      </c>
    </row>
    <row r="1428" spans="1:47" x14ac:dyDescent="0.25">
      <c r="A1428" s="59">
        <v>41915</v>
      </c>
      <c r="B1428" t="s">
        <v>321</v>
      </c>
      <c r="C1428" t="s">
        <v>11</v>
      </c>
      <c r="D1428" t="s">
        <v>596</v>
      </c>
      <c r="E1428" t="s">
        <v>324</v>
      </c>
      <c r="F1428" t="s">
        <v>597</v>
      </c>
      <c r="G1428">
        <v>2</v>
      </c>
      <c r="H1428">
        <v>24</v>
      </c>
      <c r="I1428">
        <v>11</v>
      </c>
      <c r="J1428">
        <v>6.6150000000000002</v>
      </c>
      <c r="K1428">
        <v>1460</v>
      </c>
      <c r="L1428">
        <v>1</v>
      </c>
      <c r="M1428">
        <v>7.0000000000000007E-2</v>
      </c>
      <c r="N1428">
        <v>1457</v>
      </c>
      <c r="O1428">
        <v>16</v>
      </c>
      <c r="P1428">
        <v>1.1000000000000001</v>
      </c>
      <c r="Q1428">
        <v>458</v>
      </c>
      <c r="R1428">
        <v>434</v>
      </c>
      <c r="S1428">
        <v>0</v>
      </c>
      <c r="T1428">
        <v>0</v>
      </c>
      <c r="U1428">
        <v>94.76</v>
      </c>
      <c r="V1428">
        <v>93.72</v>
      </c>
      <c r="W1428">
        <v>434</v>
      </c>
      <c r="X1428">
        <v>12</v>
      </c>
      <c r="Y1428">
        <v>2.76</v>
      </c>
      <c r="Z1428">
        <v>143</v>
      </c>
      <c r="AA1428">
        <v>143</v>
      </c>
      <c r="AB1428">
        <v>100</v>
      </c>
      <c r="AC1428">
        <v>155</v>
      </c>
      <c r="AD1428">
        <v>147</v>
      </c>
      <c r="AE1428">
        <v>94.84</v>
      </c>
      <c r="AF1428">
        <v>4.5999999999999996</v>
      </c>
      <c r="AG1428">
        <v>4.55</v>
      </c>
      <c r="AH1428">
        <v>69.58</v>
      </c>
      <c r="AI1428">
        <v>98.78</v>
      </c>
      <c r="AJ1428" s="31">
        <f t="shared" ref="AJ1428:AJ1430" ca="1" si="62">DAY(TODAY()-DAY(A1428))</f>
        <v>1</v>
      </c>
      <c r="AK1428" s="32">
        <v>2.7397260273972601</v>
      </c>
      <c r="AL1428" s="33">
        <v>28.762400000000007</v>
      </c>
      <c r="AM1428" s="26">
        <v>0</v>
      </c>
      <c r="AN1428" s="26">
        <v>1</v>
      </c>
      <c r="AO1428" s="26">
        <v>3</v>
      </c>
      <c r="AP1428" s="26">
        <v>0</v>
      </c>
      <c r="AQ1428" s="26">
        <v>1</v>
      </c>
      <c r="AR1428">
        <v>1</v>
      </c>
      <c r="AS1428">
        <v>1</v>
      </c>
      <c r="AT1428">
        <v>1</v>
      </c>
      <c r="AU1428">
        <v>6</v>
      </c>
    </row>
    <row r="1429" spans="1:47" x14ac:dyDescent="0.25">
      <c r="A1429" s="59">
        <v>41915</v>
      </c>
      <c r="B1429" t="s">
        <v>321</v>
      </c>
      <c r="C1429" t="s">
        <v>11</v>
      </c>
      <c r="D1429" t="s">
        <v>596</v>
      </c>
      <c r="E1429" t="s">
        <v>324</v>
      </c>
      <c r="F1429" t="s">
        <v>957</v>
      </c>
      <c r="G1429">
        <v>4</v>
      </c>
      <c r="H1429">
        <v>56</v>
      </c>
      <c r="I1429">
        <v>23</v>
      </c>
      <c r="J1429">
        <v>16.63</v>
      </c>
      <c r="K1429">
        <v>1753</v>
      </c>
      <c r="L1429">
        <v>0</v>
      </c>
      <c r="M1429">
        <v>0</v>
      </c>
      <c r="N1429">
        <v>1753</v>
      </c>
      <c r="O1429">
        <v>8</v>
      </c>
      <c r="P1429">
        <v>0.46</v>
      </c>
      <c r="Q1429">
        <v>684</v>
      </c>
      <c r="R1429">
        <v>670</v>
      </c>
      <c r="S1429">
        <v>0</v>
      </c>
      <c r="T1429">
        <v>0</v>
      </c>
      <c r="U1429">
        <v>97.95</v>
      </c>
      <c r="V1429">
        <v>97.51</v>
      </c>
      <c r="W1429">
        <v>670</v>
      </c>
      <c r="X1429">
        <v>32</v>
      </c>
      <c r="Y1429">
        <v>4.78</v>
      </c>
      <c r="Z1429">
        <v>76</v>
      </c>
      <c r="AA1429">
        <v>75</v>
      </c>
      <c r="AB1429">
        <v>98.68</v>
      </c>
      <c r="AC1429">
        <v>78</v>
      </c>
      <c r="AD1429">
        <v>75</v>
      </c>
      <c r="AE1429">
        <v>96.15</v>
      </c>
      <c r="AF1429">
        <v>9.0299999999999994</v>
      </c>
      <c r="AG1429">
        <v>9.02</v>
      </c>
      <c r="AH1429">
        <v>54.28</v>
      </c>
      <c r="AI1429">
        <v>99.88</v>
      </c>
      <c r="AJ1429" s="31">
        <f t="shared" ca="1" si="62"/>
        <v>1</v>
      </c>
      <c r="AK1429" s="32">
        <v>4.7761194029850751</v>
      </c>
      <c r="AL1429" s="33">
        <v>17.031599999999965</v>
      </c>
      <c r="AM1429" s="26">
        <v>0</v>
      </c>
      <c r="AN1429" s="26">
        <v>0</v>
      </c>
      <c r="AO1429" s="26">
        <v>2</v>
      </c>
      <c r="AP1429" s="26">
        <v>0</v>
      </c>
      <c r="AQ1429" s="26">
        <v>2</v>
      </c>
      <c r="AR1429">
        <v>1</v>
      </c>
      <c r="AS1429">
        <v>1</v>
      </c>
      <c r="AT1429">
        <v>5</v>
      </c>
      <c r="AU1429">
        <v>7</v>
      </c>
    </row>
    <row r="1430" spans="1:47" x14ac:dyDescent="0.25">
      <c r="A1430" s="59">
        <v>41915</v>
      </c>
      <c r="B1430" t="s">
        <v>321</v>
      </c>
      <c r="C1430" t="s">
        <v>11</v>
      </c>
      <c r="D1430" t="s">
        <v>11196</v>
      </c>
      <c r="E1430" t="s">
        <v>324</v>
      </c>
      <c r="F1430" t="s">
        <v>7678</v>
      </c>
      <c r="G1430">
        <v>4</v>
      </c>
      <c r="H1430">
        <v>56</v>
      </c>
      <c r="I1430">
        <v>23</v>
      </c>
      <c r="J1430">
        <v>16.63</v>
      </c>
      <c r="K1430">
        <v>354</v>
      </c>
      <c r="L1430">
        <v>0</v>
      </c>
      <c r="M1430">
        <v>0</v>
      </c>
      <c r="N1430">
        <v>354</v>
      </c>
      <c r="O1430">
        <v>0</v>
      </c>
      <c r="P1430">
        <v>0</v>
      </c>
      <c r="Q1430">
        <v>155</v>
      </c>
      <c r="R1430">
        <v>149</v>
      </c>
      <c r="S1430">
        <v>0</v>
      </c>
      <c r="T1430">
        <v>0</v>
      </c>
      <c r="U1430">
        <v>96.13</v>
      </c>
      <c r="V1430">
        <v>96.13</v>
      </c>
      <c r="W1430">
        <v>149</v>
      </c>
      <c r="X1430">
        <v>1</v>
      </c>
      <c r="Y1430">
        <v>0.67</v>
      </c>
      <c r="Z1430">
        <v>239</v>
      </c>
      <c r="AA1430">
        <v>238</v>
      </c>
      <c r="AB1430">
        <v>99.58</v>
      </c>
      <c r="AC1430">
        <v>383</v>
      </c>
      <c r="AD1430">
        <v>381</v>
      </c>
      <c r="AE1430">
        <v>99.48</v>
      </c>
      <c r="AF1430">
        <v>5.2</v>
      </c>
      <c r="AG1430">
        <v>0</v>
      </c>
      <c r="AH1430">
        <v>31.27</v>
      </c>
      <c r="AI1430">
        <v>0</v>
      </c>
      <c r="AJ1430" s="31">
        <f t="shared" ca="1" si="62"/>
        <v>1</v>
      </c>
      <c r="AK1430" s="32">
        <v>0.34246575342465752</v>
      </c>
      <c r="AL1430" s="33">
        <v>5.998500000000007</v>
      </c>
      <c r="AM1430" s="26">
        <v>0</v>
      </c>
      <c r="AN1430" s="26">
        <v>0</v>
      </c>
      <c r="AO1430" s="26">
        <v>1</v>
      </c>
      <c r="AP1430" s="26">
        <v>0</v>
      </c>
      <c r="AQ1430" s="26">
        <v>0</v>
      </c>
      <c r="AR1430">
        <v>0</v>
      </c>
      <c r="AS1430">
        <v>1</v>
      </c>
      <c r="AT1430">
        <v>0</v>
      </c>
      <c r="AU1430">
        <v>1</v>
      </c>
    </row>
    <row r="1431" spans="1:47" x14ac:dyDescent="0.25">
      <c r="A1431" s="59">
        <v>41915</v>
      </c>
      <c r="B1431" t="s">
        <v>321</v>
      </c>
      <c r="C1431" t="s">
        <v>11</v>
      </c>
      <c r="D1431" t="s">
        <v>11197</v>
      </c>
      <c r="E1431" t="s">
        <v>324</v>
      </c>
      <c r="F1431" t="s">
        <v>7783</v>
      </c>
      <c r="G1431">
        <v>2</v>
      </c>
      <c r="H1431">
        <v>32</v>
      </c>
      <c r="I1431">
        <v>10</v>
      </c>
      <c r="J1431">
        <v>5.8419999999999996</v>
      </c>
      <c r="K1431">
        <v>1105</v>
      </c>
      <c r="L1431">
        <v>0</v>
      </c>
      <c r="M1431">
        <v>0</v>
      </c>
      <c r="N1431">
        <v>1105</v>
      </c>
      <c r="O1431">
        <v>13</v>
      </c>
      <c r="P1431">
        <v>1.18</v>
      </c>
      <c r="Q1431">
        <v>349</v>
      </c>
      <c r="R1431">
        <v>346</v>
      </c>
      <c r="S1431">
        <v>0</v>
      </c>
      <c r="T1431">
        <v>0</v>
      </c>
      <c r="U1431">
        <v>99.14</v>
      </c>
      <c r="V1431">
        <v>97.97</v>
      </c>
      <c r="W1431">
        <v>346</v>
      </c>
      <c r="X1431">
        <v>1</v>
      </c>
      <c r="Y1431">
        <v>0.28999999999999998</v>
      </c>
      <c r="Z1431">
        <v>164</v>
      </c>
      <c r="AA1431">
        <v>162</v>
      </c>
      <c r="AB1431">
        <v>98.78</v>
      </c>
      <c r="AC1431">
        <v>155</v>
      </c>
      <c r="AD1431">
        <v>152</v>
      </c>
      <c r="AE1431">
        <v>98.06</v>
      </c>
      <c r="AF1431">
        <v>3.61</v>
      </c>
      <c r="AG1431">
        <v>0.34</v>
      </c>
      <c r="AH1431">
        <v>61.86</v>
      </c>
      <c r="AI1431">
        <v>9.27</v>
      </c>
      <c r="AJ1431" s="31">
        <f t="shared" ref="AJ1431:AJ1432" ca="1" si="63">DAY(TODAY()-DAY(A1431))</f>
        <v>1</v>
      </c>
      <c r="AK1431" s="32">
        <v>0.29761904761904762</v>
      </c>
      <c r="AL1431" s="33">
        <v>7.0847000000000033</v>
      </c>
      <c r="AM1431" s="26">
        <v>0</v>
      </c>
      <c r="AN1431" s="26">
        <v>0</v>
      </c>
      <c r="AO1431" s="26">
        <v>1</v>
      </c>
      <c r="AP1431" s="26">
        <v>0</v>
      </c>
      <c r="AQ1431" s="26">
        <v>0</v>
      </c>
      <c r="AR1431">
        <v>0</v>
      </c>
      <c r="AS1431">
        <v>1</v>
      </c>
      <c r="AT1431">
        <v>0</v>
      </c>
      <c r="AU1431">
        <v>1</v>
      </c>
    </row>
    <row r="1432" spans="1:47" x14ac:dyDescent="0.25">
      <c r="A1432" s="59">
        <v>41915</v>
      </c>
      <c r="B1432" t="s">
        <v>321</v>
      </c>
      <c r="C1432" t="s">
        <v>11</v>
      </c>
      <c r="D1432" t="s">
        <v>959</v>
      </c>
      <c r="E1432" t="s">
        <v>324</v>
      </c>
      <c r="F1432" t="s">
        <v>1040</v>
      </c>
      <c r="G1432">
        <v>2</v>
      </c>
      <c r="H1432">
        <v>24</v>
      </c>
      <c r="I1432">
        <v>11</v>
      </c>
      <c r="J1432">
        <v>6.6150000000000002</v>
      </c>
      <c r="K1432">
        <v>1498</v>
      </c>
      <c r="L1432">
        <v>0</v>
      </c>
      <c r="M1432">
        <v>0</v>
      </c>
      <c r="N1432">
        <v>1498</v>
      </c>
      <c r="O1432">
        <v>17</v>
      </c>
      <c r="P1432">
        <v>1.1299999999999999</v>
      </c>
      <c r="Q1432">
        <v>194</v>
      </c>
      <c r="R1432">
        <v>191</v>
      </c>
      <c r="S1432">
        <v>0</v>
      </c>
      <c r="T1432">
        <v>0</v>
      </c>
      <c r="U1432">
        <v>98.45</v>
      </c>
      <c r="V1432">
        <v>97.34</v>
      </c>
      <c r="W1432">
        <v>191</v>
      </c>
      <c r="X1432">
        <v>0</v>
      </c>
      <c r="Y1432">
        <v>0</v>
      </c>
      <c r="Z1432">
        <v>96</v>
      </c>
      <c r="AA1432">
        <v>96</v>
      </c>
      <c r="AB1432">
        <v>100</v>
      </c>
      <c r="AC1432">
        <v>90</v>
      </c>
      <c r="AD1432">
        <v>90</v>
      </c>
      <c r="AE1432">
        <v>100</v>
      </c>
      <c r="AF1432">
        <v>5.61</v>
      </c>
      <c r="AG1432">
        <v>0.8</v>
      </c>
      <c r="AH1432">
        <v>84.75</v>
      </c>
      <c r="AI1432">
        <v>14.29</v>
      </c>
      <c r="AJ1432" s="31">
        <f t="shared" ca="1" si="63"/>
        <v>1</v>
      </c>
      <c r="AK1432" s="32">
        <v>0</v>
      </c>
      <c r="AL1432" s="33">
        <v>5.160399999999993</v>
      </c>
      <c r="AM1432" s="26">
        <v>0</v>
      </c>
      <c r="AN1432" s="26">
        <v>0</v>
      </c>
      <c r="AO1432" s="26">
        <v>1</v>
      </c>
      <c r="AP1432" s="26">
        <v>0</v>
      </c>
      <c r="AQ1432" s="26">
        <v>0</v>
      </c>
      <c r="AR1432">
        <v>0</v>
      </c>
      <c r="AS1432">
        <v>1</v>
      </c>
      <c r="AT1432">
        <v>0</v>
      </c>
      <c r="AU1432">
        <v>3</v>
      </c>
    </row>
    <row r="1433" spans="1:47" x14ac:dyDescent="0.25">
      <c r="A1433" s="59">
        <v>41915</v>
      </c>
      <c r="B1433" t="s">
        <v>321</v>
      </c>
      <c r="C1433" t="s">
        <v>11</v>
      </c>
      <c r="D1433" t="s">
        <v>599</v>
      </c>
      <c r="E1433" t="s">
        <v>324</v>
      </c>
      <c r="F1433" t="s">
        <v>600</v>
      </c>
      <c r="G1433">
        <v>2</v>
      </c>
      <c r="H1433">
        <v>24</v>
      </c>
      <c r="I1433">
        <v>11</v>
      </c>
      <c r="J1433">
        <v>6.6150000000000002</v>
      </c>
      <c r="K1433">
        <v>1294</v>
      </c>
      <c r="L1433">
        <v>0</v>
      </c>
      <c r="M1433">
        <v>0</v>
      </c>
      <c r="N1433">
        <v>1286</v>
      </c>
      <c r="O1433">
        <v>0</v>
      </c>
      <c r="P1433">
        <v>0</v>
      </c>
      <c r="Q1433">
        <v>502</v>
      </c>
      <c r="R1433">
        <v>490</v>
      </c>
      <c r="S1433">
        <v>0</v>
      </c>
      <c r="T1433">
        <v>0</v>
      </c>
      <c r="U1433">
        <v>97.61</v>
      </c>
      <c r="V1433">
        <v>97.61</v>
      </c>
      <c r="W1433">
        <v>490</v>
      </c>
      <c r="X1433">
        <v>1</v>
      </c>
      <c r="Y1433">
        <v>0.2</v>
      </c>
      <c r="Z1433">
        <v>236</v>
      </c>
      <c r="AA1433">
        <v>233</v>
      </c>
      <c r="AB1433">
        <v>98.73</v>
      </c>
      <c r="AC1433">
        <v>230</v>
      </c>
      <c r="AD1433">
        <v>228</v>
      </c>
      <c r="AE1433">
        <v>99.13</v>
      </c>
      <c r="AF1433">
        <v>6.09</v>
      </c>
      <c r="AG1433">
        <v>1.23</v>
      </c>
      <c r="AH1433">
        <v>92.12</v>
      </c>
      <c r="AI1433">
        <v>20.170000000000002</v>
      </c>
      <c r="AJ1433" s="31">
        <f t="shared" ref="AJ1433:AJ1435" ca="1" si="64">DAY(TODAY()-DAY(A1433))</f>
        <v>1</v>
      </c>
      <c r="AK1433" s="32">
        <v>0.2061855670103093</v>
      </c>
      <c r="AL1433" s="33">
        <v>11.997800000000002</v>
      </c>
      <c r="AM1433" s="26">
        <v>0</v>
      </c>
      <c r="AN1433" s="26">
        <v>0</v>
      </c>
      <c r="AO1433" s="26">
        <v>1</v>
      </c>
      <c r="AP1433" s="26">
        <v>0</v>
      </c>
      <c r="AQ1433" s="26">
        <v>0</v>
      </c>
      <c r="AR1433">
        <v>0</v>
      </c>
      <c r="AS1433">
        <v>1</v>
      </c>
      <c r="AT1433">
        <v>0</v>
      </c>
      <c r="AU1433">
        <v>1</v>
      </c>
    </row>
    <row r="1434" spans="1:47" x14ac:dyDescent="0.25">
      <c r="A1434" s="59">
        <v>41915</v>
      </c>
      <c r="B1434" t="s">
        <v>321</v>
      </c>
      <c r="C1434" t="s">
        <v>11</v>
      </c>
      <c r="D1434" t="s">
        <v>425</v>
      </c>
      <c r="E1434" t="s">
        <v>324</v>
      </c>
      <c r="F1434" t="s">
        <v>426</v>
      </c>
      <c r="G1434">
        <v>4</v>
      </c>
      <c r="H1434">
        <v>56</v>
      </c>
      <c r="I1434">
        <v>23</v>
      </c>
      <c r="J1434">
        <v>16.63</v>
      </c>
      <c r="K1434">
        <v>2210</v>
      </c>
      <c r="L1434">
        <v>0</v>
      </c>
      <c r="M1434">
        <v>0</v>
      </c>
      <c r="N1434">
        <v>2195</v>
      </c>
      <c r="O1434">
        <v>4</v>
      </c>
      <c r="P1434">
        <v>0.18</v>
      </c>
      <c r="Q1434">
        <v>825</v>
      </c>
      <c r="R1434">
        <v>802</v>
      </c>
      <c r="S1434">
        <v>0</v>
      </c>
      <c r="T1434">
        <v>0</v>
      </c>
      <c r="U1434">
        <v>97.21</v>
      </c>
      <c r="V1434">
        <v>97.03</v>
      </c>
      <c r="W1434">
        <v>802</v>
      </c>
      <c r="X1434">
        <v>2</v>
      </c>
      <c r="Y1434">
        <v>0.25</v>
      </c>
      <c r="Z1434">
        <v>384</v>
      </c>
      <c r="AA1434">
        <v>374</v>
      </c>
      <c r="AB1434">
        <v>97.4</v>
      </c>
      <c r="AC1434">
        <v>390</v>
      </c>
      <c r="AD1434">
        <v>382</v>
      </c>
      <c r="AE1434">
        <v>97.95</v>
      </c>
      <c r="AF1434">
        <v>11.9</v>
      </c>
      <c r="AG1434">
        <v>2.0699999999999998</v>
      </c>
      <c r="AH1434">
        <v>71.55</v>
      </c>
      <c r="AI1434">
        <v>17.350000000000001</v>
      </c>
      <c r="AJ1434" s="31">
        <f t="shared" ca="1" si="64"/>
        <v>1</v>
      </c>
      <c r="AK1434" s="32">
        <v>0.24691358024691357</v>
      </c>
      <c r="AL1434" s="33">
        <v>24.502499999999991</v>
      </c>
      <c r="AM1434" s="26">
        <v>0</v>
      </c>
      <c r="AN1434" s="26">
        <v>0</v>
      </c>
      <c r="AO1434" s="26">
        <v>1</v>
      </c>
      <c r="AP1434" s="26">
        <v>0</v>
      </c>
      <c r="AQ1434" s="26">
        <v>0</v>
      </c>
      <c r="AR1434">
        <v>0</v>
      </c>
      <c r="AS1434">
        <v>1</v>
      </c>
      <c r="AT1434">
        <v>0</v>
      </c>
      <c r="AU1434">
        <v>6</v>
      </c>
    </row>
    <row r="1435" spans="1:47" x14ac:dyDescent="0.25">
      <c r="A1435" s="59">
        <v>41915</v>
      </c>
      <c r="B1435" t="s">
        <v>321</v>
      </c>
      <c r="C1435" t="s">
        <v>11</v>
      </c>
      <c r="D1435" t="s">
        <v>425</v>
      </c>
      <c r="E1435" t="s">
        <v>324</v>
      </c>
      <c r="F1435" t="s">
        <v>603</v>
      </c>
      <c r="G1435">
        <v>2</v>
      </c>
      <c r="H1435">
        <v>24</v>
      </c>
      <c r="I1435">
        <v>11</v>
      </c>
      <c r="J1435">
        <v>6.6150000000000002</v>
      </c>
      <c r="K1435">
        <v>1698</v>
      </c>
      <c r="L1435">
        <v>0</v>
      </c>
      <c r="M1435">
        <v>0</v>
      </c>
      <c r="N1435">
        <v>1668</v>
      </c>
      <c r="O1435">
        <v>7</v>
      </c>
      <c r="P1435">
        <v>0.42</v>
      </c>
      <c r="Q1435">
        <v>694</v>
      </c>
      <c r="R1435">
        <v>644</v>
      </c>
      <c r="S1435">
        <v>0</v>
      </c>
      <c r="T1435">
        <v>0</v>
      </c>
      <c r="U1435">
        <v>92.8</v>
      </c>
      <c r="V1435">
        <v>92.41</v>
      </c>
      <c r="W1435">
        <v>644</v>
      </c>
      <c r="X1435">
        <v>5</v>
      </c>
      <c r="Y1435">
        <v>0.78</v>
      </c>
      <c r="Z1435">
        <v>119</v>
      </c>
      <c r="AA1435">
        <v>111</v>
      </c>
      <c r="AB1435">
        <v>93.28</v>
      </c>
      <c r="AC1435">
        <v>111</v>
      </c>
      <c r="AD1435">
        <v>104</v>
      </c>
      <c r="AE1435">
        <v>93.69</v>
      </c>
      <c r="AF1435">
        <v>7.95</v>
      </c>
      <c r="AG1435">
        <v>7.94</v>
      </c>
      <c r="AH1435">
        <v>120.14</v>
      </c>
      <c r="AI1435">
        <v>99.86</v>
      </c>
      <c r="AJ1435" s="31">
        <f t="shared" ca="1" si="64"/>
        <v>1</v>
      </c>
      <c r="AK1435" s="32">
        <v>0.78492935635792771</v>
      </c>
      <c r="AL1435" s="33">
        <v>52.674600000000027</v>
      </c>
      <c r="AM1435" s="26">
        <v>0</v>
      </c>
      <c r="AN1435" s="26">
        <v>1</v>
      </c>
      <c r="AO1435" s="26">
        <v>2</v>
      </c>
      <c r="AP1435" s="26">
        <v>0</v>
      </c>
      <c r="AQ1435" s="26">
        <v>6</v>
      </c>
      <c r="AR1435">
        <v>0</v>
      </c>
      <c r="AS1435">
        <v>1</v>
      </c>
      <c r="AT1435">
        <v>1</v>
      </c>
      <c r="AU1435">
        <v>7</v>
      </c>
    </row>
    <row r="1436" spans="1:47" x14ac:dyDescent="0.25">
      <c r="A1436" s="59">
        <v>41915</v>
      </c>
      <c r="B1436" t="s">
        <v>321</v>
      </c>
      <c r="C1436" t="s">
        <v>11</v>
      </c>
      <c r="D1436" t="s">
        <v>327</v>
      </c>
      <c r="E1436" t="s">
        <v>324</v>
      </c>
      <c r="F1436" t="s">
        <v>328</v>
      </c>
      <c r="G1436">
        <v>4</v>
      </c>
      <c r="H1436">
        <v>56</v>
      </c>
      <c r="I1436">
        <v>23</v>
      </c>
      <c r="J1436">
        <v>16.63</v>
      </c>
      <c r="K1436">
        <v>3785</v>
      </c>
      <c r="L1436">
        <v>5</v>
      </c>
      <c r="M1436">
        <v>0.13</v>
      </c>
      <c r="N1436">
        <v>3776</v>
      </c>
      <c r="O1436">
        <v>23</v>
      </c>
      <c r="P1436">
        <v>0.61</v>
      </c>
      <c r="Q1436">
        <v>1389</v>
      </c>
      <c r="R1436">
        <v>1327</v>
      </c>
      <c r="S1436">
        <v>0</v>
      </c>
      <c r="T1436">
        <v>0</v>
      </c>
      <c r="U1436">
        <v>95.54</v>
      </c>
      <c r="V1436">
        <v>94.95</v>
      </c>
      <c r="W1436">
        <v>1327</v>
      </c>
      <c r="X1436">
        <v>3</v>
      </c>
      <c r="Y1436">
        <v>0.23</v>
      </c>
      <c r="Z1436">
        <v>452</v>
      </c>
      <c r="AA1436">
        <v>446</v>
      </c>
      <c r="AB1436">
        <v>98.67</v>
      </c>
      <c r="AC1436">
        <v>478</v>
      </c>
      <c r="AD1436">
        <v>465</v>
      </c>
      <c r="AE1436">
        <v>97.28</v>
      </c>
      <c r="AF1436">
        <v>12.77</v>
      </c>
      <c r="AG1436">
        <v>2.79</v>
      </c>
      <c r="AH1436">
        <v>76.81</v>
      </c>
      <c r="AI1436">
        <v>21.83</v>
      </c>
      <c r="AJ1436" s="31">
        <f t="shared" ref="AJ1436" ca="1" si="65">DAY(TODAY()-DAY(A1436))</f>
        <v>1</v>
      </c>
      <c r="AK1436" s="32">
        <v>0.22288261515601782</v>
      </c>
      <c r="AL1436" s="33">
        <v>70.144499999999965</v>
      </c>
      <c r="AM1436" s="26">
        <v>0</v>
      </c>
      <c r="AN1436" s="26">
        <v>1</v>
      </c>
      <c r="AO1436" s="26">
        <v>2</v>
      </c>
      <c r="AP1436" s="26">
        <v>0</v>
      </c>
      <c r="AQ1436" s="26">
        <v>4</v>
      </c>
      <c r="AR1436">
        <v>0</v>
      </c>
      <c r="AS1436">
        <v>1</v>
      </c>
      <c r="AT1436">
        <v>0</v>
      </c>
      <c r="AU1436">
        <v>7</v>
      </c>
    </row>
    <row r="1437" spans="1:47" x14ac:dyDescent="0.25">
      <c r="A1437" s="59">
        <v>41915</v>
      </c>
      <c r="B1437" t="s">
        <v>321</v>
      </c>
      <c r="C1437" t="s">
        <v>5</v>
      </c>
      <c r="D1437" t="s">
        <v>11028</v>
      </c>
      <c r="E1437" t="s">
        <v>329</v>
      </c>
      <c r="F1437" t="s">
        <v>8082</v>
      </c>
      <c r="G1437">
        <v>4</v>
      </c>
      <c r="H1437">
        <v>56</v>
      </c>
      <c r="I1437">
        <v>23</v>
      </c>
      <c r="J1437">
        <v>16.63</v>
      </c>
      <c r="K1437">
        <v>1695</v>
      </c>
      <c r="L1437">
        <v>0</v>
      </c>
      <c r="M1437">
        <v>0</v>
      </c>
      <c r="N1437">
        <v>1695</v>
      </c>
      <c r="O1437">
        <v>11</v>
      </c>
      <c r="P1437">
        <v>0.65</v>
      </c>
      <c r="Q1437">
        <v>872</v>
      </c>
      <c r="R1437">
        <v>854</v>
      </c>
      <c r="S1437">
        <v>8</v>
      </c>
      <c r="T1437">
        <v>0.92</v>
      </c>
      <c r="U1437">
        <v>97.94</v>
      </c>
      <c r="V1437">
        <v>97.3</v>
      </c>
      <c r="W1437">
        <v>854</v>
      </c>
      <c r="X1437">
        <v>5</v>
      </c>
      <c r="Y1437">
        <v>0.59</v>
      </c>
      <c r="Z1437">
        <v>3069</v>
      </c>
      <c r="AA1437">
        <v>3033</v>
      </c>
      <c r="AB1437">
        <v>98.83</v>
      </c>
      <c r="AC1437">
        <v>4849</v>
      </c>
      <c r="AD1437">
        <v>4792</v>
      </c>
      <c r="AE1437">
        <v>98.82</v>
      </c>
      <c r="AF1437">
        <v>41.29</v>
      </c>
      <c r="AG1437">
        <v>41.24</v>
      </c>
      <c r="AH1437">
        <v>248.28</v>
      </c>
      <c r="AI1437">
        <v>99.89</v>
      </c>
      <c r="AJ1437" s="31">
        <f t="shared" ref="AJ1437:AJ1440" ca="1" si="66">DAY(TODAY()-DAY(A1437))</f>
        <v>1</v>
      </c>
      <c r="AK1437" s="32">
        <v>0.19135093761959435</v>
      </c>
      <c r="AL1437" s="33">
        <v>23.544000000000025</v>
      </c>
      <c r="AM1437" s="26">
        <v>0</v>
      </c>
      <c r="AN1437" s="26">
        <v>0</v>
      </c>
      <c r="AO1437" s="26">
        <v>1</v>
      </c>
      <c r="AP1437" s="26">
        <v>0</v>
      </c>
      <c r="AQ1437" s="26">
        <v>0</v>
      </c>
      <c r="AR1437">
        <v>0</v>
      </c>
      <c r="AS1437">
        <v>1</v>
      </c>
      <c r="AT1437">
        <v>1</v>
      </c>
      <c r="AU1437">
        <v>2</v>
      </c>
    </row>
    <row r="1438" spans="1:47" x14ac:dyDescent="0.25">
      <c r="A1438" s="59">
        <v>41915</v>
      </c>
      <c r="B1438" t="s">
        <v>321</v>
      </c>
      <c r="C1438" t="s">
        <v>5</v>
      </c>
      <c r="D1438" t="s">
        <v>11198</v>
      </c>
      <c r="E1438" t="s">
        <v>329</v>
      </c>
      <c r="F1438" t="s">
        <v>8115</v>
      </c>
      <c r="G1438">
        <v>4</v>
      </c>
      <c r="H1438">
        <v>56</v>
      </c>
      <c r="I1438">
        <v>23</v>
      </c>
      <c r="J1438">
        <v>16.63</v>
      </c>
      <c r="K1438">
        <v>773</v>
      </c>
      <c r="L1438">
        <v>0</v>
      </c>
      <c r="M1438">
        <v>0</v>
      </c>
      <c r="N1438">
        <v>773</v>
      </c>
      <c r="O1438">
        <v>0</v>
      </c>
      <c r="P1438">
        <v>0</v>
      </c>
      <c r="Q1438">
        <v>369</v>
      </c>
      <c r="R1438">
        <v>361</v>
      </c>
      <c r="S1438">
        <v>0</v>
      </c>
      <c r="T1438">
        <v>0</v>
      </c>
      <c r="U1438">
        <v>97.83</v>
      </c>
      <c r="V1438">
        <v>97.83</v>
      </c>
      <c r="W1438">
        <v>361</v>
      </c>
      <c r="X1438">
        <v>0</v>
      </c>
      <c r="Y1438">
        <v>0</v>
      </c>
      <c r="Z1438">
        <v>1516</v>
      </c>
      <c r="AA1438">
        <v>1499</v>
      </c>
      <c r="AB1438">
        <v>98.88</v>
      </c>
      <c r="AC1438">
        <v>1745</v>
      </c>
      <c r="AD1438">
        <v>1739</v>
      </c>
      <c r="AE1438">
        <v>99.66</v>
      </c>
      <c r="AF1438">
        <v>11.19</v>
      </c>
      <c r="AG1438">
        <v>1.31</v>
      </c>
      <c r="AH1438">
        <v>67.3</v>
      </c>
      <c r="AI1438">
        <v>11.7</v>
      </c>
      <c r="AJ1438" s="31">
        <f t="shared" ca="1" si="66"/>
        <v>1</v>
      </c>
      <c r="AK1438" s="32">
        <v>0</v>
      </c>
      <c r="AL1438" s="33">
        <v>8.0073000000000061</v>
      </c>
      <c r="AM1438" s="26">
        <v>0</v>
      </c>
      <c r="AN1438" s="26">
        <v>0</v>
      </c>
      <c r="AO1438" s="26">
        <v>1</v>
      </c>
      <c r="AP1438" s="26">
        <v>0</v>
      </c>
      <c r="AQ1438" s="26">
        <v>0</v>
      </c>
      <c r="AR1438">
        <v>0</v>
      </c>
      <c r="AS1438">
        <v>1</v>
      </c>
      <c r="AT1438">
        <v>0</v>
      </c>
      <c r="AU1438">
        <v>1</v>
      </c>
    </row>
    <row r="1439" spans="1:47" x14ac:dyDescent="0.25">
      <c r="A1439" s="59">
        <v>41915</v>
      </c>
      <c r="B1439" t="s">
        <v>321</v>
      </c>
      <c r="C1439" t="s">
        <v>5</v>
      </c>
      <c r="D1439" t="s">
        <v>355</v>
      </c>
      <c r="E1439" t="s">
        <v>329</v>
      </c>
      <c r="F1439" t="s">
        <v>356</v>
      </c>
      <c r="G1439">
        <v>2</v>
      </c>
      <c r="H1439">
        <v>24</v>
      </c>
      <c r="I1439">
        <v>11</v>
      </c>
      <c r="J1439">
        <v>6.6150000000000002</v>
      </c>
      <c r="K1439">
        <v>4080</v>
      </c>
      <c r="L1439">
        <v>0</v>
      </c>
      <c r="M1439">
        <v>0</v>
      </c>
      <c r="N1439">
        <v>4080</v>
      </c>
      <c r="O1439">
        <v>4</v>
      </c>
      <c r="P1439">
        <v>0.1</v>
      </c>
      <c r="Q1439">
        <v>1514</v>
      </c>
      <c r="R1439">
        <v>1442</v>
      </c>
      <c r="S1439">
        <v>50</v>
      </c>
      <c r="T1439">
        <v>3.3</v>
      </c>
      <c r="U1439">
        <v>95.24</v>
      </c>
      <c r="V1439">
        <v>95.15</v>
      </c>
      <c r="W1439">
        <v>1442</v>
      </c>
      <c r="X1439">
        <v>1</v>
      </c>
      <c r="Y1439">
        <v>7.0000000000000007E-2</v>
      </c>
      <c r="Z1439">
        <v>1420</v>
      </c>
      <c r="AA1439">
        <v>1410</v>
      </c>
      <c r="AB1439">
        <v>99.3</v>
      </c>
      <c r="AC1439">
        <v>1137</v>
      </c>
      <c r="AD1439">
        <v>1133</v>
      </c>
      <c r="AE1439">
        <v>99.65</v>
      </c>
      <c r="AF1439">
        <v>21.75</v>
      </c>
      <c r="AG1439">
        <v>21.67</v>
      </c>
      <c r="AH1439">
        <v>328.78</v>
      </c>
      <c r="AI1439">
        <v>99.66</v>
      </c>
      <c r="AJ1439" s="31">
        <f t="shared" ca="1" si="66"/>
        <v>1</v>
      </c>
      <c r="AK1439" s="32">
        <v>8.5836909871244635E-2</v>
      </c>
      <c r="AL1439" s="33">
        <v>73.428999999999917</v>
      </c>
      <c r="AM1439" s="26">
        <v>0</v>
      </c>
      <c r="AN1439" s="26">
        <v>0</v>
      </c>
      <c r="AO1439" s="26">
        <v>1</v>
      </c>
      <c r="AP1439" s="26">
        <v>0</v>
      </c>
      <c r="AQ1439" s="26">
        <v>6</v>
      </c>
      <c r="AR1439">
        <v>0</v>
      </c>
      <c r="AS1439">
        <v>1</v>
      </c>
      <c r="AT1439">
        <v>0</v>
      </c>
      <c r="AU1439">
        <v>7</v>
      </c>
    </row>
    <row r="1440" spans="1:47" x14ac:dyDescent="0.25">
      <c r="A1440" s="59">
        <v>41915</v>
      </c>
      <c r="B1440" t="s">
        <v>321</v>
      </c>
      <c r="C1440" t="s">
        <v>5</v>
      </c>
      <c r="D1440" t="s">
        <v>10832</v>
      </c>
      <c r="E1440" t="s">
        <v>329</v>
      </c>
      <c r="F1440" t="s">
        <v>8157</v>
      </c>
      <c r="G1440">
        <v>4</v>
      </c>
      <c r="H1440">
        <v>56</v>
      </c>
      <c r="I1440">
        <v>23</v>
      </c>
      <c r="J1440">
        <v>16.63</v>
      </c>
      <c r="K1440">
        <v>4289</v>
      </c>
      <c r="L1440">
        <v>0</v>
      </c>
      <c r="M1440">
        <v>0</v>
      </c>
      <c r="N1440">
        <v>4289</v>
      </c>
      <c r="O1440">
        <v>215</v>
      </c>
      <c r="P1440">
        <v>5.01</v>
      </c>
      <c r="Q1440">
        <v>1569</v>
      </c>
      <c r="R1440">
        <v>1565</v>
      </c>
      <c r="S1440">
        <v>0</v>
      </c>
      <c r="T1440">
        <v>0</v>
      </c>
      <c r="U1440">
        <v>99.75</v>
      </c>
      <c r="V1440">
        <v>94.75</v>
      </c>
      <c r="W1440">
        <v>1565</v>
      </c>
      <c r="X1440">
        <v>4</v>
      </c>
      <c r="Y1440">
        <v>0.26</v>
      </c>
      <c r="Z1440">
        <v>1979</v>
      </c>
      <c r="AA1440">
        <v>1959</v>
      </c>
      <c r="AB1440">
        <v>98.99</v>
      </c>
      <c r="AC1440">
        <v>2041</v>
      </c>
      <c r="AD1440">
        <v>2013</v>
      </c>
      <c r="AE1440">
        <v>98.63</v>
      </c>
      <c r="AF1440">
        <v>21.95</v>
      </c>
      <c r="AG1440">
        <v>21.79</v>
      </c>
      <c r="AH1440">
        <v>132.01</v>
      </c>
      <c r="AI1440">
        <v>99.26</v>
      </c>
      <c r="AJ1440" s="31">
        <f t="shared" ca="1" si="66"/>
        <v>1</v>
      </c>
      <c r="AK1440" s="32">
        <v>0.24706609017912293</v>
      </c>
      <c r="AL1440" s="33">
        <v>82.372500000000002</v>
      </c>
      <c r="AM1440" s="26">
        <v>0</v>
      </c>
      <c r="AN1440" s="26">
        <v>1</v>
      </c>
      <c r="AO1440" s="26">
        <v>2</v>
      </c>
      <c r="AP1440" s="26">
        <v>0</v>
      </c>
      <c r="AQ1440" s="26">
        <v>1</v>
      </c>
      <c r="AR1440">
        <v>0</v>
      </c>
      <c r="AS1440">
        <v>1</v>
      </c>
      <c r="AT1440">
        <v>0</v>
      </c>
      <c r="AU1440">
        <v>1</v>
      </c>
    </row>
    <row r="1441" spans="1:47" x14ac:dyDescent="0.25">
      <c r="A1441" s="59">
        <v>41915</v>
      </c>
      <c r="B1441" t="s">
        <v>321</v>
      </c>
      <c r="C1441" t="s">
        <v>5</v>
      </c>
      <c r="D1441" t="s">
        <v>588</v>
      </c>
      <c r="E1441" t="s">
        <v>329</v>
      </c>
      <c r="F1441" t="s">
        <v>589</v>
      </c>
      <c r="G1441">
        <v>4</v>
      </c>
      <c r="H1441">
        <v>56</v>
      </c>
      <c r="I1441">
        <v>23</v>
      </c>
      <c r="J1441">
        <v>16.63</v>
      </c>
      <c r="K1441">
        <v>2292</v>
      </c>
      <c r="L1441">
        <v>0</v>
      </c>
      <c r="M1441">
        <v>0</v>
      </c>
      <c r="N1441">
        <v>2292</v>
      </c>
      <c r="O1441">
        <v>48</v>
      </c>
      <c r="P1441">
        <v>2.09</v>
      </c>
      <c r="Q1441">
        <v>701</v>
      </c>
      <c r="R1441">
        <v>690</v>
      </c>
      <c r="S1441">
        <v>0</v>
      </c>
      <c r="T1441">
        <v>0</v>
      </c>
      <c r="U1441">
        <v>98.43</v>
      </c>
      <c r="V1441">
        <v>96.37</v>
      </c>
      <c r="W1441">
        <v>690</v>
      </c>
      <c r="X1441">
        <v>8</v>
      </c>
      <c r="Y1441">
        <v>1.1599999999999999</v>
      </c>
      <c r="Z1441">
        <v>81</v>
      </c>
      <c r="AA1441">
        <v>81</v>
      </c>
      <c r="AB1441">
        <v>100</v>
      </c>
      <c r="AC1441">
        <v>88</v>
      </c>
      <c r="AD1441">
        <v>88</v>
      </c>
      <c r="AE1441">
        <v>100</v>
      </c>
      <c r="AF1441">
        <v>9.8800000000000008</v>
      </c>
      <c r="AG1441">
        <v>6.54</v>
      </c>
      <c r="AH1441">
        <v>59.4</v>
      </c>
      <c r="AI1441">
        <v>66.23</v>
      </c>
      <c r="AJ1441" s="31">
        <f t="shared" ref="AJ1441" ca="1" si="67">DAY(TODAY()-DAY(A1441))</f>
        <v>1</v>
      </c>
      <c r="AK1441" s="32">
        <v>1.1477761836441895</v>
      </c>
      <c r="AL1441" s="33">
        <v>25.446299999999969</v>
      </c>
      <c r="AM1441" s="26">
        <v>0</v>
      </c>
      <c r="AN1441" s="26">
        <v>0</v>
      </c>
      <c r="AO1441" s="26">
        <v>1</v>
      </c>
      <c r="AP1441" s="26">
        <v>0</v>
      </c>
      <c r="AQ1441" s="26">
        <v>0</v>
      </c>
      <c r="AR1441">
        <v>0</v>
      </c>
      <c r="AS1441">
        <v>1</v>
      </c>
      <c r="AT1441">
        <v>0</v>
      </c>
      <c r="AU1441">
        <v>6</v>
      </c>
    </row>
    <row r="1442" spans="1:47" x14ac:dyDescent="0.25">
      <c r="A1442" s="59">
        <v>41915</v>
      </c>
      <c r="B1442" t="s">
        <v>321</v>
      </c>
      <c r="C1442" t="s">
        <v>5</v>
      </c>
      <c r="D1442" t="s">
        <v>11199</v>
      </c>
      <c r="E1442" t="s">
        <v>329</v>
      </c>
      <c r="F1442" t="s">
        <v>8567</v>
      </c>
      <c r="G1442">
        <v>2</v>
      </c>
      <c r="H1442">
        <v>24</v>
      </c>
      <c r="I1442">
        <v>11</v>
      </c>
      <c r="J1442">
        <v>6.6150000000000002</v>
      </c>
      <c r="K1442">
        <v>682</v>
      </c>
      <c r="L1442">
        <v>0</v>
      </c>
      <c r="M1442">
        <v>0</v>
      </c>
      <c r="N1442">
        <v>682</v>
      </c>
      <c r="O1442">
        <v>0</v>
      </c>
      <c r="P1442">
        <v>0</v>
      </c>
      <c r="Q1442">
        <v>299</v>
      </c>
      <c r="R1442">
        <v>283</v>
      </c>
      <c r="S1442">
        <v>0</v>
      </c>
      <c r="T1442">
        <v>0</v>
      </c>
      <c r="U1442">
        <v>94.65</v>
      </c>
      <c r="V1442">
        <v>94.65</v>
      </c>
      <c r="W1442">
        <v>283</v>
      </c>
      <c r="X1442">
        <v>1</v>
      </c>
      <c r="Y1442">
        <v>0.35</v>
      </c>
      <c r="Z1442">
        <v>211</v>
      </c>
      <c r="AA1442">
        <v>211</v>
      </c>
      <c r="AB1442">
        <v>100</v>
      </c>
      <c r="AC1442">
        <v>215</v>
      </c>
      <c r="AD1442">
        <v>215</v>
      </c>
      <c r="AE1442">
        <v>100</v>
      </c>
      <c r="AF1442">
        <v>3.29</v>
      </c>
      <c r="AG1442">
        <v>0.21</v>
      </c>
      <c r="AH1442">
        <v>49.77</v>
      </c>
      <c r="AI1442">
        <v>6.32</v>
      </c>
      <c r="AJ1442" s="31">
        <f t="shared" ref="AJ1442:AJ1444" ca="1" si="68">DAY(TODAY()-DAY(A1442))</f>
        <v>1</v>
      </c>
      <c r="AK1442" s="32">
        <v>0.34843205574912894</v>
      </c>
      <c r="AL1442" s="33">
        <v>15.996499999999983</v>
      </c>
      <c r="AM1442" s="26">
        <v>0</v>
      </c>
      <c r="AN1442" s="26">
        <v>1</v>
      </c>
      <c r="AO1442" s="26">
        <v>2</v>
      </c>
      <c r="AP1442" s="26">
        <v>0</v>
      </c>
      <c r="AQ1442" s="26">
        <v>1</v>
      </c>
      <c r="AR1442">
        <v>0</v>
      </c>
      <c r="AS1442">
        <v>1</v>
      </c>
      <c r="AT1442">
        <v>0</v>
      </c>
      <c r="AU1442">
        <v>1</v>
      </c>
    </row>
    <row r="1443" spans="1:47" x14ac:dyDescent="0.25">
      <c r="A1443" s="59">
        <v>41915</v>
      </c>
      <c r="B1443" t="s">
        <v>321</v>
      </c>
      <c r="C1443" t="s">
        <v>5</v>
      </c>
      <c r="D1443" t="s">
        <v>10643</v>
      </c>
      <c r="E1443" t="s">
        <v>329</v>
      </c>
      <c r="F1443" t="s">
        <v>8596</v>
      </c>
      <c r="G1443">
        <v>6</v>
      </c>
      <c r="H1443">
        <v>88</v>
      </c>
      <c r="I1443">
        <v>35</v>
      </c>
      <c r="J1443">
        <v>27.34</v>
      </c>
      <c r="K1443">
        <v>6256</v>
      </c>
      <c r="L1443">
        <v>31</v>
      </c>
      <c r="M1443">
        <v>0.5</v>
      </c>
      <c r="N1443">
        <v>6162</v>
      </c>
      <c r="O1443">
        <v>36</v>
      </c>
      <c r="P1443">
        <v>0.57999999999999996</v>
      </c>
      <c r="Q1443">
        <v>1570</v>
      </c>
      <c r="R1443">
        <v>1505</v>
      </c>
      <c r="S1443">
        <v>0</v>
      </c>
      <c r="T1443">
        <v>0</v>
      </c>
      <c r="U1443">
        <v>95.86</v>
      </c>
      <c r="V1443">
        <v>95.3</v>
      </c>
      <c r="W1443">
        <v>1505</v>
      </c>
      <c r="X1443">
        <v>78</v>
      </c>
      <c r="Y1443">
        <v>5.18</v>
      </c>
      <c r="Z1443">
        <v>936</v>
      </c>
      <c r="AA1443">
        <v>917</v>
      </c>
      <c r="AB1443">
        <v>97.97</v>
      </c>
      <c r="AC1443">
        <v>1071</v>
      </c>
      <c r="AD1443">
        <v>1035</v>
      </c>
      <c r="AE1443">
        <v>96.64</v>
      </c>
      <c r="AF1443">
        <v>24.26</v>
      </c>
      <c r="AG1443">
        <v>23.92</v>
      </c>
      <c r="AH1443">
        <v>88.72</v>
      </c>
      <c r="AI1443">
        <v>98.63</v>
      </c>
      <c r="AJ1443" s="31">
        <f t="shared" ca="1" si="68"/>
        <v>1</v>
      </c>
      <c r="AK1443" s="32">
        <v>4.805914972273567</v>
      </c>
      <c r="AL1443" s="33">
        <v>73.790000000000049</v>
      </c>
      <c r="AM1443" s="26">
        <v>0</v>
      </c>
      <c r="AN1443" s="26">
        <v>0</v>
      </c>
      <c r="AO1443" s="26">
        <v>2</v>
      </c>
      <c r="AP1443" s="26">
        <v>0</v>
      </c>
      <c r="AQ1443" s="26">
        <v>3</v>
      </c>
      <c r="AR1443">
        <v>1</v>
      </c>
      <c r="AS1443">
        <v>1</v>
      </c>
      <c r="AT1443">
        <v>3</v>
      </c>
      <c r="AU1443">
        <v>7</v>
      </c>
    </row>
    <row r="1444" spans="1:47" x14ac:dyDescent="0.25">
      <c r="A1444" s="59">
        <v>41915</v>
      </c>
      <c r="B1444" t="s">
        <v>321</v>
      </c>
      <c r="C1444" t="s">
        <v>5</v>
      </c>
      <c r="D1444" t="s">
        <v>688</v>
      </c>
      <c r="E1444" t="s">
        <v>329</v>
      </c>
      <c r="F1444" t="s">
        <v>689</v>
      </c>
      <c r="G1444">
        <v>4</v>
      </c>
      <c r="H1444">
        <v>56</v>
      </c>
      <c r="I1444">
        <v>23</v>
      </c>
      <c r="J1444">
        <v>16.63</v>
      </c>
      <c r="K1444">
        <v>1584</v>
      </c>
      <c r="L1444">
        <v>0</v>
      </c>
      <c r="M1444">
        <v>0</v>
      </c>
      <c r="N1444">
        <v>1565</v>
      </c>
      <c r="O1444">
        <v>0</v>
      </c>
      <c r="P1444">
        <v>0</v>
      </c>
      <c r="Q1444">
        <v>812</v>
      </c>
      <c r="R1444">
        <v>785</v>
      </c>
      <c r="S1444">
        <v>0</v>
      </c>
      <c r="T1444">
        <v>0</v>
      </c>
      <c r="U1444">
        <v>96.67</v>
      </c>
      <c r="V1444">
        <v>96.67</v>
      </c>
      <c r="W1444">
        <v>785</v>
      </c>
      <c r="X1444">
        <v>0</v>
      </c>
      <c r="Y1444">
        <v>0</v>
      </c>
      <c r="Z1444">
        <v>343</v>
      </c>
      <c r="AA1444">
        <v>336</v>
      </c>
      <c r="AB1444">
        <v>97.96</v>
      </c>
      <c r="AC1444">
        <v>324</v>
      </c>
      <c r="AD1444">
        <v>321</v>
      </c>
      <c r="AE1444">
        <v>99.07</v>
      </c>
      <c r="AF1444">
        <v>10.42</v>
      </c>
      <c r="AG1444">
        <v>0.91</v>
      </c>
      <c r="AH1444">
        <v>62.65</v>
      </c>
      <c r="AI1444">
        <v>8.6999999999999993</v>
      </c>
      <c r="AJ1444" s="31">
        <f t="shared" ca="1" si="68"/>
        <v>1</v>
      </c>
      <c r="AK1444" s="32">
        <v>0</v>
      </c>
      <c r="AL1444" s="33">
        <v>27.039599999999986</v>
      </c>
      <c r="AM1444" s="26">
        <v>0</v>
      </c>
      <c r="AN1444" s="26">
        <v>0</v>
      </c>
      <c r="AO1444" s="26">
        <v>1</v>
      </c>
      <c r="AP1444" s="26">
        <v>0</v>
      </c>
      <c r="AQ1444" s="26">
        <v>0</v>
      </c>
      <c r="AR1444">
        <v>0</v>
      </c>
      <c r="AS1444">
        <v>1</v>
      </c>
      <c r="AT1444">
        <v>0</v>
      </c>
      <c r="AU1444">
        <v>6</v>
      </c>
    </row>
    <row r="1445" spans="1:47" x14ac:dyDescent="0.25">
      <c r="A1445" s="61">
        <v>41915.520833333336</v>
      </c>
      <c r="B1445" t="s">
        <v>330</v>
      </c>
      <c r="C1445" t="s">
        <v>6</v>
      </c>
      <c r="D1445" t="s">
        <v>11200</v>
      </c>
      <c r="E1445" t="s">
        <v>331</v>
      </c>
      <c r="F1445" t="s">
        <v>2142</v>
      </c>
      <c r="G1445">
        <v>2</v>
      </c>
      <c r="H1445">
        <v>24</v>
      </c>
      <c r="I1445">
        <v>12</v>
      </c>
      <c r="J1445">
        <v>6.6150000000000002</v>
      </c>
      <c r="K1445">
        <v>1461</v>
      </c>
      <c r="L1445">
        <v>0</v>
      </c>
      <c r="M1445">
        <v>0</v>
      </c>
      <c r="N1445">
        <v>1336</v>
      </c>
      <c r="O1445">
        <v>0</v>
      </c>
      <c r="P1445">
        <v>0</v>
      </c>
      <c r="Q1445">
        <v>242</v>
      </c>
      <c r="R1445">
        <v>242</v>
      </c>
      <c r="S1445">
        <v>0</v>
      </c>
      <c r="T1445">
        <v>0</v>
      </c>
      <c r="U1445">
        <v>41.32</v>
      </c>
      <c r="V1445">
        <v>100</v>
      </c>
      <c r="W1445">
        <v>100</v>
      </c>
      <c r="X1445">
        <v>7</v>
      </c>
      <c r="Y1445">
        <v>2.89</v>
      </c>
      <c r="Z1445">
        <v>76</v>
      </c>
      <c r="AA1445">
        <v>69</v>
      </c>
      <c r="AB1445">
        <v>90.79</v>
      </c>
      <c r="AC1445">
        <v>49</v>
      </c>
      <c r="AD1445">
        <v>48</v>
      </c>
      <c r="AE1445">
        <v>97.96</v>
      </c>
      <c r="AF1445">
        <v>2.2336</v>
      </c>
      <c r="AG1445">
        <v>0.14330000000000001</v>
      </c>
      <c r="AH1445">
        <v>33.770000000000003</v>
      </c>
      <c r="AI1445">
        <v>6.4156519999999997</v>
      </c>
      <c r="AJ1445" s="31">
        <f t="shared" ref="AJ1445:AJ1446" ca="1" si="69">DAY(TODAY()-DAY(A1445))</f>
        <v>1</v>
      </c>
      <c r="AK1445" s="32">
        <v>3.1674208144796379</v>
      </c>
      <c r="AL1445" s="33">
        <v>0</v>
      </c>
      <c r="AM1445" s="26">
        <v>0</v>
      </c>
      <c r="AN1445" s="26">
        <v>0</v>
      </c>
      <c r="AO1445" s="26">
        <v>1</v>
      </c>
      <c r="AP1445" s="26">
        <v>0</v>
      </c>
      <c r="AQ1445" s="26">
        <v>0</v>
      </c>
      <c r="AR1445">
        <v>1</v>
      </c>
      <c r="AS1445">
        <v>0</v>
      </c>
      <c r="AT1445">
        <v>1</v>
      </c>
      <c r="AU1445">
        <v>0</v>
      </c>
    </row>
    <row r="1446" spans="1:47" x14ac:dyDescent="0.25">
      <c r="A1446" s="61">
        <v>41915.479166666664</v>
      </c>
      <c r="B1446" t="s">
        <v>330</v>
      </c>
      <c r="C1446" t="s">
        <v>6</v>
      </c>
      <c r="D1446" t="s">
        <v>667</v>
      </c>
      <c r="E1446" t="s">
        <v>331</v>
      </c>
      <c r="F1446" t="s">
        <v>668</v>
      </c>
      <c r="G1446">
        <v>2</v>
      </c>
      <c r="H1446">
        <v>32</v>
      </c>
      <c r="I1446">
        <v>10</v>
      </c>
      <c r="J1446">
        <v>5.0839999999999996</v>
      </c>
      <c r="K1446">
        <v>1742</v>
      </c>
      <c r="L1446">
        <v>0</v>
      </c>
      <c r="M1446">
        <v>0</v>
      </c>
      <c r="N1446">
        <v>1615</v>
      </c>
      <c r="O1446">
        <v>0</v>
      </c>
      <c r="P1446">
        <v>0</v>
      </c>
      <c r="Q1446">
        <v>430</v>
      </c>
      <c r="R1446">
        <v>419</v>
      </c>
      <c r="S1446">
        <v>0</v>
      </c>
      <c r="T1446">
        <v>0</v>
      </c>
      <c r="U1446">
        <v>22.66</v>
      </c>
      <c r="V1446">
        <v>97.44</v>
      </c>
      <c r="W1446">
        <v>97.44</v>
      </c>
      <c r="X1446">
        <v>9</v>
      </c>
      <c r="Y1446">
        <v>2.15</v>
      </c>
      <c r="Z1446">
        <v>81</v>
      </c>
      <c r="AA1446">
        <v>80</v>
      </c>
      <c r="AB1446">
        <v>98.77</v>
      </c>
      <c r="AC1446">
        <v>87</v>
      </c>
      <c r="AD1446">
        <v>84</v>
      </c>
      <c r="AE1446">
        <v>96.55</v>
      </c>
      <c r="AF1446">
        <v>4.9432999999999998</v>
      </c>
      <c r="AG1446">
        <v>4.3174999999999999</v>
      </c>
      <c r="AH1446">
        <v>97.23</v>
      </c>
      <c r="AI1446">
        <v>87.340450000000004</v>
      </c>
      <c r="AJ1446" s="31">
        <f t="shared" ca="1" si="69"/>
        <v>1</v>
      </c>
      <c r="AK1446" s="32">
        <v>2.1276595744680851</v>
      </c>
      <c r="AL1446" s="33">
        <v>11.008000000000012</v>
      </c>
      <c r="AM1446" s="26">
        <v>0</v>
      </c>
      <c r="AN1446" s="26">
        <v>0</v>
      </c>
      <c r="AO1446" s="26">
        <v>2</v>
      </c>
      <c r="AP1446" s="26">
        <v>0</v>
      </c>
      <c r="AQ1446" s="26">
        <v>0</v>
      </c>
      <c r="AR1446">
        <v>1</v>
      </c>
      <c r="AS1446">
        <v>1</v>
      </c>
      <c r="AT1446">
        <v>3</v>
      </c>
      <c r="AU1446">
        <v>1</v>
      </c>
    </row>
    <row r="1447" spans="1:47" x14ac:dyDescent="0.25">
      <c r="A1447" s="61">
        <v>41915.479166666664</v>
      </c>
      <c r="B1447" t="s">
        <v>330</v>
      </c>
      <c r="C1447" t="s">
        <v>6</v>
      </c>
      <c r="D1447" t="s">
        <v>334</v>
      </c>
      <c r="E1447" t="s">
        <v>333</v>
      </c>
      <c r="F1447" t="s">
        <v>1363</v>
      </c>
      <c r="G1447">
        <v>3</v>
      </c>
      <c r="H1447">
        <v>40</v>
      </c>
      <c r="I1447">
        <v>17</v>
      </c>
      <c r="J1447">
        <v>10.66</v>
      </c>
      <c r="K1447">
        <v>11379</v>
      </c>
      <c r="L1447">
        <v>13</v>
      </c>
      <c r="M1447">
        <v>0.11</v>
      </c>
      <c r="N1447">
        <v>11242</v>
      </c>
      <c r="O1447">
        <v>0</v>
      </c>
      <c r="P1447">
        <v>0</v>
      </c>
      <c r="Q1447">
        <v>4727</v>
      </c>
      <c r="R1447">
        <v>4416</v>
      </c>
      <c r="S1447">
        <v>296</v>
      </c>
      <c r="T1447">
        <v>6.26</v>
      </c>
      <c r="U1447">
        <v>1.98</v>
      </c>
      <c r="V1447">
        <v>93.42</v>
      </c>
      <c r="W1447">
        <v>93.42</v>
      </c>
      <c r="X1447">
        <v>2</v>
      </c>
      <c r="Y1447">
        <v>0.05</v>
      </c>
      <c r="Z1447">
        <v>2549</v>
      </c>
      <c r="AA1447">
        <v>2477</v>
      </c>
      <c r="AB1447">
        <v>97.18</v>
      </c>
      <c r="AC1447">
        <v>1089</v>
      </c>
      <c r="AD1447">
        <v>1074</v>
      </c>
      <c r="AE1447">
        <v>98.62</v>
      </c>
      <c r="AF1447">
        <v>33.498600000000003</v>
      </c>
      <c r="AG1447">
        <v>33.498600000000003</v>
      </c>
      <c r="AH1447">
        <v>314.25</v>
      </c>
      <c r="AI1447">
        <v>100</v>
      </c>
      <c r="AJ1447" s="31">
        <f t="shared" ref="AJ1447:AJ1451" ca="1" si="70">DAY(TODAY()-DAY(A1447))</f>
        <v>1</v>
      </c>
      <c r="AK1447" s="32">
        <v>6.6379024228343853E-2</v>
      </c>
      <c r="AL1447" s="33">
        <v>311.03659999999991</v>
      </c>
      <c r="AM1447" s="26">
        <v>0</v>
      </c>
      <c r="AN1447" s="26">
        <v>1</v>
      </c>
      <c r="AO1447" s="26">
        <v>2</v>
      </c>
      <c r="AP1447" s="26">
        <v>0</v>
      </c>
      <c r="AQ1447" s="26">
        <v>2</v>
      </c>
      <c r="AR1447">
        <v>0</v>
      </c>
      <c r="AS1447">
        <v>1</v>
      </c>
      <c r="AT1447">
        <v>0</v>
      </c>
      <c r="AU1447">
        <v>6</v>
      </c>
    </row>
    <row r="1448" spans="1:47" x14ac:dyDescent="0.25">
      <c r="A1448" s="61">
        <v>41915.479166666664</v>
      </c>
      <c r="B1448" t="s">
        <v>330</v>
      </c>
      <c r="C1448" t="s">
        <v>6</v>
      </c>
      <c r="D1448" t="s">
        <v>10836</v>
      </c>
      <c r="E1448" t="s">
        <v>333</v>
      </c>
      <c r="F1448" t="s">
        <v>807</v>
      </c>
      <c r="G1448">
        <v>2</v>
      </c>
      <c r="H1448">
        <v>24</v>
      </c>
      <c r="I1448">
        <v>12</v>
      </c>
      <c r="J1448">
        <v>6.6150000000000002</v>
      </c>
      <c r="K1448">
        <v>1390</v>
      </c>
      <c r="L1448">
        <v>0</v>
      </c>
      <c r="M1448">
        <v>0</v>
      </c>
      <c r="N1448">
        <v>1341</v>
      </c>
      <c r="O1448">
        <v>3</v>
      </c>
      <c r="P1448">
        <v>0.22</v>
      </c>
      <c r="Q1448">
        <v>567</v>
      </c>
      <c r="R1448">
        <v>556</v>
      </c>
      <c r="S1448">
        <v>0</v>
      </c>
      <c r="T1448">
        <v>0</v>
      </c>
      <c r="U1448">
        <v>17.29</v>
      </c>
      <c r="V1448">
        <v>97.84</v>
      </c>
      <c r="W1448">
        <v>98.06</v>
      </c>
      <c r="X1448">
        <v>8</v>
      </c>
      <c r="Y1448">
        <v>1.44</v>
      </c>
      <c r="Z1448">
        <v>717</v>
      </c>
      <c r="AA1448">
        <v>709</v>
      </c>
      <c r="AB1448">
        <v>98.88</v>
      </c>
      <c r="AC1448">
        <v>869</v>
      </c>
      <c r="AD1448">
        <v>831</v>
      </c>
      <c r="AE1448">
        <v>95.63</v>
      </c>
      <c r="AF1448">
        <v>6.5350000000000001</v>
      </c>
      <c r="AG1448">
        <v>4.3571999999999997</v>
      </c>
      <c r="AH1448">
        <v>98.79</v>
      </c>
      <c r="AI1448">
        <v>66.674840000000003</v>
      </c>
      <c r="AJ1448" s="31">
        <f t="shared" ca="1" si="70"/>
        <v>1</v>
      </c>
      <c r="AK1448" s="32">
        <v>1.1799410029498525</v>
      </c>
      <c r="AL1448" s="33">
        <v>12.24719999999998</v>
      </c>
      <c r="AM1448" s="26">
        <v>0</v>
      </c>
      <c r="AN1448" s="26">
        <v>0</v>
      </c>
      <c r="AO1448" s="26">
        <v>1</v>
      </c>
      <c r="AP1448" s="26">
        <v>0</v>
      </c>
      <c r="AQ1448" s="26">
        <v>0</v>
      </c>
      <c r="AR1448">
        <v>0</v>
      </c>
      <c r="AS1448">
        <v>1</v>
      </c>
      <c r="AT1448">
        <v>0</v>
      </c>
      <c r="AU1448">
        <v>1</v>
      </c>
    </row>
    <row r="1449" spans="1:47" x14ac:dyDescent="0.25">
      <c r="A1449" s="61">
        <v>41915.479166666664</v>
      </c>
      <c r="B1449" t="s">
        <v>330</v>
      </c>
      <c r="C1449" t="s">
        <v>6</v>
      </c>
      <c r="D1449" t="s">
        <v>335</v>
      </c>
      <c r="E1449" t="s">
        <v>333</v>
      </c>
      <c r="F1449" t="s">
        <v>2998</v>
      </c>
      <c r="G1449">
        <v>3</v>
      </c>
      <c r="H1449">
        <v>40</v>
      </c>
      <c r="I1449">
        <v>18</v>
      </c>
      <c r="J1449">
        <v>11.49</v>
      </c>
      <c r="K1449">
        <v>1567</v>
      </c>
      <c r="L1449">
        <v>0</v>
      </c>
      <c r="M1449">
        <v>0</v>
      </c>
      <c r="N1449">
        <v>1471</v>
      </c>
      <c r="O1449">
        <v>0</v>
      </c>
      <c r="P1449">
        <v>0</v>
      </c>
      <c r="Q1449">
        <v>512</v>
      </c>
      <c r="R1449">
        <v>503</v>
      </c>
      <c r="S1449">
        <v>0</v>
      </c>
      <c r="T1449">
        <v>0</v>
      </c>
      <c r="U1449">
        <v>19.190000000000001</v>
      </c>
      <c r="V1449">
        <v>98.24</v>
      </c>
      <c r="W1449">
        <v>98.24</v>
      </c>
      <c r="X1449">
        <v>17</v>
      </c>
      <c r="Y1449">
        <v>3.38</v>
      </c>
      <c r="Z1449">
        <v>1224</v>
      </c>
      <c r="AA1449">
        <v>696</v>
      </c>
      <c r="AB1449">
        <v>56.86</v>
      </c>
      <c r="AC1449">
        <v>1460</v>
      </c>
      <c r="AD1449">
        <v>1030</v>
      </c>
      <c r="AE1449">
        <v>70.55</v>
      </c>
      <c r="AF1449">
        <v>12.0511</v>
      </c>
      <c r="AG1449">
        <v>12.0511</v>
      </c>
      <c r="AH1449">
        <v>104.88</v>
      </c>
      <c r="AI1449">
        <v>100</v>
      </c>
      <c r="AJ1449" s="31">
        <f t="shared" ca="1" si="70"/>
        <v>1</v>
      </c>
      <c r="AK1449" s="32">
        <v>2.031063321385902</v>
      </c>
      <c r="AL1449" s="33">
        <v>9.0112000000000254</v>
      </c>
      <c r="AM1449" s="26">
        <v>0</v>
      </c>
      <c r="AN1449" s="26">
        <v>0</v>
      </c>
      <c r="AO1449" s="26">
        <v>1</v>
      </c>
      <c r="AP1449" s="26">
        <v>0</v>
      </c>
      <c r="AQ1449" s="26">
        <v>0</v>
      </c>
      <c r="AR1449">
        <v>1</v>
      </c>
      <c r="AS1449">
        <v>0</v>
      </c>
      <c r="AT1449">
        <v>3</v>
      </c>
      <c r="AU1449">
        <v>2</v>
      </c>
    </row>
    <row r="1450" spans="1:47" x14ac:dyDescent="0.25">
      <c r="A1450" s="61">
        <v>41915.479166666664</v>
      </c>
      <c r="B1450" t="s">
        <v>330</v>
      </c>
      <c r="C1450" t="s">
        <v>6</v>
      </c>
      <c r="D1450" t="s">
        <v>335</v>
      </c>
      <c r="E1450" t="s">
        <v>333</v>
      </c>
      <c r="F1450" t="s">
        <v>340</v>
      </c>
      <c r="G1450">
        <v>2</v>
      </c>
      <c r="H1450">
        <v>24</v>
      </c>
      <c r="I1450">
        <v>12</v>
      </c>
      <c r="J1450">
        <v>6.6150000000000002</v>
      </c>
      <c r="K1450">
        <v>753</v>
      </c>
      <c r="L1450">
        <v>0</v>
      </c>
      <c r="M1450">
        <v>0</v>
      </c>
      <c r="N1450">
        <v>682</v>
      </c>
      <c r="O1450">
        <v>0</v>
      </c>
      <c r="P1450">
        <v>0</v>
      </c>
      <c r="Q1450">
        <v>282</v>
      </c>
      <c r="R1450">
        <v>282</v>
      </c>
      <c r="S1450">
        <v>0</v>
      </c>
      <c r="T1450">
        <v>0</v>
      </c>
      <c r="U1450">
        <v>35.46</v>
      </c>
      <c r="V1450">
        <v>100</v>
      </c>
      <c r="W1450">
        <v>100</v>
      </c>
      <c r="X1450">
        <v>30</v>
      </c>
      <c r="Y1450">
        <v>10.64</v>
      </c>
      <c r="Z1450">
        <v>729</v>
      </c>
      <c r="AA1450">
        <v>412</v>
      </c>
      <c r="AB1450">
        <v>56.52</v>
      </c>
      <c r="AC1450">
        <v>730</v>
      </c>
      <c r="AD1450">
        <v>532</v>
      </c>
      <c r="AE1450">
        <v>72.88</v>
      </c>
      <c r="AF1450">
        <v>5.0457999999999998</v>
      </c>
      <c r="AG1450">
        <v>3.0543999999999998</v>
      </c>
      <c r="AH1450">
        <v>76.28</v>
      </c>
      <c r="AI1450">
        <v>60.53351</v>
      </c>
      <c r="AJ1450" s="31">
        <f t="shared" ca="1" si="70"/>
        <v>1</v>
      </c>
      <c r="AK1450" s="32">
        <v>7.4626865671641784</v>
      </c>
      <c r="AL1450" s="33">
        <v>0</v>
      </c>
      <c r="AM1450" s="26">
        <v>1</v>
      </c>
      <c r="AN1450" s="26">
        <v>0</v>
      </c>
      <c r="AO1450" s="26">
        <v>2</v>
      </c>
      <c r="AP1450" s="26">
        <v>2</v>
      </c>
      <c r="AQ1450" s="26">
        <v>0</v>
      </c>
      <c r="AR1450">
        <v>1</v>
      </c>
      <c r="AS1450">
        <v>0</v>
      </c>
      <c r="AT1450">
        <v>7</v>
      </c>
      <c r="AU1450">
        <v>0</v>
      </c>
    </row>
    <row r="1451" spans="1:47" x14ac:dyDescent="0.25">
      <c r="A1451" s="61">
        <v>41915.479166666664</v>
      </c>
      <c r="B1451" t="s">
        <v>330</v>
      </c>
      <c r="C1451" t="s">
        <v>6</v>
      </c>
      <c r="D1451" t="s">
        <v>335</v>
      </c>
      <c r="E1451" t="s">
        <v>333</v>
      </c>
      <c r="F1451" t="s">
        <v>373</v>
      </c>
      <c r="G1451">
        <v>2</v>
      </c>
      <c r="H1451">
        <v>24</v>
      </c>
      <c r="I1451">
        <v>12</v>
      </c>
      <c r="J1451">
        <v>6.6150000000000002</v>
      </c>
      <c r="K1451">
        <v>1144</v>
      </c>
      <c r="L1451">
        <v>0</v>
      </c>
      <c r="M1451">
        <v>0</v>
      </c>
      <c r="N1451">
        <v>998</v>
      </c>
      <c r="O1451">
        <v>1</v>
      </c>
      <c r="P1451">
        <v>0.1</v>
      </c>
      <c r="Q1451">
        <v>304</v>
      </c>
      <c r="R1451">
        <v>303</v>
      </c>
      <c r="S1451">
        <v>0</v>
      </c>
      <c r="T1451">
        <v>0</v>
      </c>
      <c r="U1451">
        <v>32.79</v>
      </c>
      <c r="V1451">
        <v>99.57</v>
      </c>
      <c r="W1451">
        <v>99.67</v>
      </c>
      <c r="X1451">
        <v>25</v>
      </c>
      <c r="Y1451">
        <v>8.25</v>
      </c>
      <c r="Z1451">
        <v>655</v>
      </c>
      <c r="AA1451">
        <v>389</v>
      </c>
      <c r="AB1451">
        <v>59.39</v>
      </c>
      <c r="AC1451">
        <v>667</v>
      </c>
      <c r="AD1451">
        <v>443</v>
      </c>
      <c r="AE1451">
        <v>66.42</v>
      </c>
      <c r="AF1451">
        <v>4.6002999999999998</v>
      </c>
      <c r="AG1451">
        <v>2.3342000000000001</v>
      </c>
      <c r="AH1451">
        <v>69.540000000000006</v>
      </c>
      <c r="AI1451">
        <v>50.740169999999999</v>
      </c>
      <c r="AJ1451" s="31">
        <f t="shared" ca="1" si="70"/>
        <v>1</v>
      </c>
      <c r="AK1451" s="32">
        <v>7.0028011204481793</v>
      </c>
      <c r="AL1451" s="33">
        <v>1.3072000000000208</v>
      </c>
      <c r="AM1451" s="26">
        <v>1</v>
      </c>
      <c r="AN1451" s="26">
        <v>0</v>
      </c>
      <c r="AO1451" s="26">
        <v>2</v>
      </c>
      <c r="AP1451" s="26">
        <v>2</v>
      </c>
      <c r="AQ1451" s="26">
        <v>0</v>
      </c>
      <c r="AR1451">
        <v>1</v>
      </c>
      <c r="AS1451">
        <v>0</v>
      </c>
      <c r="AT1451">
        <v>7</v>
      </c>
      <c r="AU1451">
        <v>0</v>
      </c>
    </row>
    <row r="1452" spans="1:47" x14ac:dyDescent="0.25">
      <c r="A1452" s="61">
        <v>41915.479166666664</v>
      </c>
      <c r="B1452" t="s">
        <v>330</v>
      </c>
      <c r="C1452" t="s">
        <v>6</v>
      </c>
      <c r="D1452" t="s">
        <v>10563</v>
      </c>
      <c r="E1452" t="s">
        <v>333</v>
      </c>
      <c r="F1452" t="s">
        <v>3005</v>
      </c>
      <c r="G1452">
        <v>2</v>
      </c>
      <c r="H1452">
        <v>24</v>
      </c>
      <c r="I1452">
        <v>12</v>
      </c>
      <c r="J1452">
        <v>6.6150000000000002</v>
      </c>
      <c r="K1452">
        <v>1421</v>
      </c>
      <c r="L1452">
        <v>0</v>
      </c>
      <c r="M1452">
        <v>0</v>
      </c>
      <c r="N1452">
        <v>1349</v>
      </c>
      <c r="O1452">
        <v>3</v>
      </c>
      <c r="P1452">
        <v>0.22</v>
      </c>
      <c r="Q1452">
        <v>454</v>
      </c>
      <c r="R1452">
        <v>441</v>
      </c>
      <c r="S1452">
        <v>0</v>
      </c>
      <c r="T1452">
        <v>0</v>
      </c>
      <c r="U1452">
        <v>21.4</v>
      </c>
      <c r="V1452">
        <v>96.92</v>
      </c>
      <c r="W1452">
        <v>97.14</v>
      </c>
      <c r="X1452">
        <v>10</v>
      </c>
      <c r="Y1452">
        <v>2.27</v>
      </c>
      <c r="Z1452">
        <v>1220</v>
      </c>
      <c r="AA1452">
        <v>1207</v>
      </c>
      <c r="AB1452">
        <v>98.93</v>
      </c>
      <c r="AC1452">
        <v>1363</v>
      </c>
      <c r="AD1452">
        <v>1291</v>
      </c>
      <c r="AE1452">
        <v>94.72</v>
      </c>
      <c r="AF1452">
        <v>7.7739000000000003</v>
      </c>
      <c r="AG1452">
        <v>7.7739000000000003</v>
      </c>
      <c r="AH1452">
        <v>117.52</v>
      </c>
      <c r="AI1452">
        <v>100</v>
      </c>
      <c r="AJ1452" s="31">
        <f t="shared" ref="AJ1452" ca="1" si="71">DAY(TODAY()-DAY(A1452))</f>
        <v>1</v>
      </c>
      <c r="AK1452" s="32">
        <v>1.9047619047619049</v>
      </c>
      <c r="AL1452" s="33">
        <v>13.983199999999993</v>
      </c>
      <c r="AM1452" s="26">
        <v>0</v>
      </c>
      <c r="AN1452" s="26">
        <v>0</v>
      </c>
      <c r="AO1452" s="26">
        <v>1</v>
      </c>
      <c r="AP1452" s="26">
        <v>0</v>
      </c>
      <c r="AQ1452" s="26">
        <v>1</v>
      </c>
      <c r="AR1452">
        <v>0</v>
      </c>
      <c r="AS1452">
        <v>1</v>
      </c>
      <c r="AT1452">
        <v>0</v>
      </c>
      <c r="AU1452">
        <v>7</v>
      </c>
    </row>
    <row r="1453" spans="1:47" x14ac:dyDescent="0.25">
      <c r="A1453" s="61">
        <v>41915.479166666664</v>
      </c>
      <c r="B1453" t="s">
        <v>330</v>
      </c>
      <c r="C1453" t="s">
        <v>6</v>
      </c>
      <c r="D1453" t="s">
        <v>10815</v>
      </c>
      <c r="E1453" t="s">
        <v>333</v>
      </c>
      <c r="F1453" t="s">
        <v>2864</v>
      </c>
      <c r="G1453">
        <v>2</v>
      </c>
      <c r="H1453">
        <v>24</v>
      </c>
      <c r="I1453">
        <v>12</v>
      </c>
      <c r="J1453">
        <v>6.6150000000000002</v>
      </c>
      <c r="K1453">
        <v>655</v>
      </c>
      <c r="L1453">
        <v>0</v>
      </c>
      <c r="M1453">
        <v>0</v>
      </c>
      <c r="N1453">
        <v>600</v>
      </c>
      <c r="O1453">
        <v>0</v>
      </c>
      <c r="P1453">
        <v>0</v>
      </c>
      <c r="Q1453">
        <v>276</v>
      </c>
      <c r="R1453">
        <v>276</v>
      </c>
      <c r="S1453">
        <v>0</v>
      </c>
      <c r="T1453">
        <v>0</v>
      </c>
      <c r="U1453">
        <v>36.229999999999997</v>
      </c>
      <c r="V1453">
        <v>100</v>
      </c>
      <c r="W1453">
        <v>100</v>
      </c>
      <c r="X1453">
        <v>9</v>
      </c>
      <c r="Y1453">
        <v>3.26</v>
      </c>
      <c r="Z1453">
        <v>31</v>
      </c>
      <c r="AA1453">
        <v>25</v>
      </c>
      <c r="AB1453">
        <v>80.650000000000006</v>
      </c>
      <c r="AC1453">
        <v>27</v>
      </c>
      <c r="AD1453">
        <v>25</v>
      </c>
      <c r="AE1453">
        <v>92.59</v>
      </c>
      <c r="AF1453">
        <v>2.9803000000000002</v>
      </c>
      <c r="AG1453">
        <v>0.13109999999999999</v>
      </c>
      <c r="AH1453">
        <v>45.05</v>
      </c>
      <c r="AI1453">
        <v>4.3988860000000001</v>
      </c>
      <c r="AJ1453" s="31">
        <f t="shared" ref="AJ1453" ca="1" si="72">DAY(TODAY()-DAY(A1453))</f>
        <v>1</v>
      </c>
      <c r="AK1453" s="32">
        <v>3.2608695652173911</v>
      </c>
      <c r="AL1453" s="33">
        <v>0</v>
      </c>
      <c r="AM1453" s="26">
        <v>0</v>
      </c>
      <c r="AN1453" s="26">
        <v>0</v>
      </c>
      <c r="AO1453" s="26">
        <v>1</v>
      </c>
      <c r="AP1453" s="26">
        <v>0</v>
      </c>
      <c r="AQ1453" s="26">
        <v>0</v>
      </c>
      <c r="AR1453">
        <v>1</v>
      </c>
      <c r="AS1453">
        <v>0</v>
      </c>
      <c r="AT1453">
        <v>1</v>
      </c>
      <c r="AU1453">
        <v>0</v>
      </c>
    </row>
    <row r="1454" spans="1:47" x14ac:dyDescent="0.25">
      <c r="A1454" s="61">
        <v>41915.479166666664</v>
      </c>
      <c r="B1454" t="s">
        <v>330</v>
      </c>
      <c r="C1454" t="s">
        <v>6</v>
      </c>
      <c r="D1454" t="s">
        <v>730</v>
      </c>
      <c r="E1454" t="s">
        <v>333</v>
      </c>
      <c r="F1454" t="s">
        <v>731</v>
      </c>
      <c r="G1454">
        <v>2</v>
      </c>
      <c r="H1454">
        <v>24</v>
      </c>
      <c r="I1454">
        <v>12</v>
      </c>
      <c r="J1454">
        <v>6.6150000000000002</v>
      </c>
      <c r="K1454">
        <v>1468</v>
      </c>
      <c r="L1454">
        <v>0</v>
      </c>
      <c r="M1454">
        <v>0</v>
      </c>
      <c r="N1454">
        <v>1409</v>
      </c>
      <c r="O1454">
        <v>0</v>
      </c>
      <c r="P1454">
        <v>0</v>
      </c>
      <c r="Q1454">
        <v>589</v>
      </c>
      <c r="R1454">
        <v>575</v>
      </c>
      <c r="S1454">
        <v>0</v>
      </c>
      <c r="T1454">
        <v>0</v>
      </c>
      <c r="U1454">
        <v>16.57</v>
      </c>
      <c r="V1454">
        <v>97.62</v>
      </c>
      <c r="W1454">
        <v>97.62</v>
      </c>
      <c r="X1454">
        <v>11</v>
      </c>
      <c r="Y1454">
        <v>1.91</v>
      </c>
      <c r="Z1454">
        <v>827</v>
      </c>
      <c r="AA1454">
        <v>822</v>
      </c>
      <c r="AB1454">
        <v>99.4</v>
      </c>
      <c r="AC1454">
        <v>1085</v>
      </c>
      <c r="AD1454">
        <v>1071</v>
      </c>
      <c r="AE1454">
        <v>98.71</v>
      </c>
      <c r="AF1454">
        <v>11.337199999999999</v>
      </c>
      <c r="AG1454">
        <v>10.8789</v>
      </c>
      <c r="AH1454">
        <v>171.39</v>
      </c>
      <c r="AI1454">
        <v>95.957549999999998</v>
      </c>
      <c r="AJ1454" s="31">
        <f t="shared" ref="AJ1454:AJ1456" ca="1" si="73">DAY(TODAY()-DAY(A1454))</f>
        <v>1</v>
      </c>
      <c r="AK1454" s="32">
        <v>1.3349514563106795</v>
      </c>
      <c r="AL1454" s="33">
        <v>14.018199999999974</v>
      </c>
      <c r="AM1454" s="26">
        <v>0</v>
      </c>
      <c r="AN1454" s="26">
        <v>0</v>
      </c>
      <c r="AO1454" s="26">
        <v>1</v>
      </c>
      <c r="AP1454" s="26">
        <v>0</v>
      </c>
      <c r="AQ1454" s="26">
        <v>0</v>
      </c>
      <c r="AR1454">
        <v>0</v>
      </c>
      <c r="AS1454">
        <v>1</v>
      </c>
      <c r="AT1454">
        <v>1</v>
      </c>
      <c r="AU1454">
        <v>6</v>
      </c>
    </row>
    <row r="1455" spans="1:47" x14ac:dyDescent="0.25">
      <c r="A1455" s="61">
        <v>41915.479166666664</v>
      </c>
      <c r="B1455" t="s">
        <v>330</v>
      </c>
      <c r="C1455" t="s">
        <v>6</v>
      </c>
      <c r="D1455" t="s">
        <v>624</v>
      </c>
      <c r="E1455" t="s">
        <v>333</v>
      </c>
      <c r="F1455" t="s">
        <v>633</v>
      </c>
      <c r="G1455">
        <v>2</v>
      </c>
      <c r="H1455">
        <v>24</v>
      </c>
      <c r="I1455">
        <v>12</v>
      </c>
      <c r="J1455">
        <v>6.6150000000000002</v>
      </c>
      <c r="K1455">
        <v>1645</v>
      </c>
      <c r="L1455">
        <v>0</v>
      </c>
      <c r="M1455">
        <v>0</v>
      </c>
      <c r="N1455">
        <v>1595</v>
      </c>
      <c r="O1455">
        <v>1</v>
      </c>
      <c r="P1455">
        <v>0.06</v>
      </c>
      <c r="Q1455">
        <v>647</v>
      </c>
      <c r="R1455">
        <v>626</v>
      </c>
      <c r="S1455">
        <v>0</v>
      </c>
      <c r="T1455">
        <v>0</v>
      </c>
      <c r="U1455">
        <v>14.95</v>
      </c>
      <c r="V1455">
        <v>96.69</v>
      </c>
      <c r="W1455">
        <v>96.75</v>
      </c>
      <c r="X1455">
        <v>8</v>
      </c>
      <c r="Y1455">
        <v>1.28</v>
      </c>
      <c r="Z1455">
        <v>1289</v>
      </c>
      <c r="AA1455">
        <v>1262</v>
      </c>
      <c r="AB1455">
        <v>97.91</v>
      </c>
      <c r="AC1455">
        <v>1485</v>
      </c>
      <c r="AD1455">
        <v>1380</v>
      </c>
      <c r="AE1455">
        <v>92.93</v>
      </c>
      <c r="AF1455">
        <v>8.2131000000000007</v>
      </c>
      <c r="AG1455">
        <v>7.9116999999999997</v>
      </c>
      <c r="AH1455">
        <v>124.16</v>
      </c>
      <c r="AI1455">
        <v>96.330250000000007</v>
      </c>
      <c r="AJ1455" s="31">
        <f t="shared" ca="1" si="73"/>
        <v>1</v>
      </c>
      <c r="AK1455" s="32">
        <v>1.0752688172043012</v>
      </c>
      <c r="AL1455" s="33">
        <v>21.415700000000015</v>
      </c>
      <c r="AM1455" s="26">
        <v>0</v>
      </c>
      <c r="AN1455" s="26">
        <v>0</v>
      </c>
      <c r="AO1455" s="26">
        <v>1</v>
      </c>
      <c r="AP1455" s="26">
        <v>0</v>
      </c>
      <c r="AQ1455" s="26">
        <v>0</v>
      </c>
      <c r="AR1455">
        <v>0</v>
      </c>
      <c r="AS1455">
        <v>1</v>
      </c>
      <c r="AT1455">
        <v>0</v>
      </c>
      <c r="AU1455">
        <v>5</v>
      </c>
    </row>
    <row r="1456" spans="1:47" x14ac:dyDescent="0.25">
      <c r="A1456" s="61">
        <v>41915.479166666664</v>
      </c>
      <c r="B1456" t="s">
        <v>330</v>
      </c>
      <c r="C1456" t="s">
        <v>6</v>
      </c>
      <c r="D1456" t="s">
        <v>624</v>
      </c>
      <c r="E1456" t="s">
        <v>333</v>
      </c>
      <c r="F1456" t="s">
        <v>858</v>
      </c>
      <c r="G1456">
        <v>2</v>
      </c>
      <c r="H1456">
        <v>24</v>
      </c>
      <c r="I1456">
        <v>12</v>
      </c>
      <c r="J1456">
        <v>6.6150000000000002</v>
      </c>
      <c r="K1456">
        <v>1484</v>
      </c>
      <c r="L1456">
        <v>0</v>
      </c>
      <c r="M1456">
        <v>0</v>
      </c>
      <c r="N1456">
        <v>1405</v>
      </c>
      <c r="O1456">
        <v>3</v>
      </c>
      <c r="P1456">
        <v>0.21</v>
      </c>
      <c r="Q1456">
        <v>554</v>
      </c>
      <c r="R1456">
        <v>532</v>
      </c>
      <c r="S1456">
        <v>0</v>
      </c>
      <c r="T1456">
        <v>0</v>
      </c>
      <c r="U1456">
        <v>17.329999999999998</v>
      </c>
      <c r="V1456">
        <v>95.82</v>
      </c>
      <c r="W1456">
        <v>96.03</v>
      </c>
      <c r="X1456">
        <v>8</v>
      </c>
      <c r="Y1456">
        <v>1.5</v>
      </c>
      <c r="Z1456">
        <v>1993</v>
      </c>
      <c r="AA1456">
        <v>1965</v>
      </c>
      <c r="AB1456">
        <v>98.6</v>
      </c>
      <c r="AC1456">
        <v>2374</v>
      </c>
      <c r="AD1456">
        <v>2231</v>
      </c>
      <c r="AE1456">
        <v>93.98</v>
      </c>
      <c r="AF1456">
        <v>9.9869000000000003</v>
      </c>
      <c r="AG1456">
        <v>9.9600000000000009</v>
      </c>
      <c r="AH1456">
        <v>150.97</v>
      </c>
      <c r="AI1456">
        <v>99.730639999999994</v>
      </c>
      <c r="AJ1456" s="31">
        <f t="shared" ca="1" si="73"/>
        <v>1</v>
      </c>
      <c r="AK1456" s="32">
        <v>1.0025062656641603</v>
      </c>
      <c r="AL1456" s="33">
        <v>23.157200000000039</v>
      </c>
      <c r="AM1456" s="26">
        <v>0</v>
      </c>
      <c r="AN1456" s="26">
        <v>0</v>
      </c>
      <c r="AO1456" s="26">
        <v>1</v>
      </c>
      <c r="AP1456" s="26">
        <v>0</v>
      </c>
      <c r="AQ1456" s="26">
        <v>0</v>
      </c>
      <c r="AR1456">
        <v>0</v>
      </c>
      <c r="AS1456">
        <v>1</v>
      </c>
      <c r="AT1456">
        <v>0</v>
      </c>
      <c r="AU1456">
        <v>7</v>
      </c>
    </row>
    <row r="1457" spans="1:47" x14ac:dyDescent="0.25">
      <c r="A1457" s="61">
        <v>41915.479166666664</v>
      </c>
      <c r="B1457" t="s">
        <v>330</v>
      </c>
      <c r="C1457" t="s">
        <v>6</v>
      </c>
      <c r="D1457" t="s">
        <v>625</v>
      </c>
      <c r="E1457" t="s">
        <v>333</v>
      </c>
      <c r="F1457" t="s">
        <v>1449</v>
      </c>
      <c r="G1457">
        <v>2</v>
      </c>
      <c r="H1457">
        <v>24</v>
      </c>
      <c r="I1457">
        <v>12</v>
      </c>
      <c r="J1457">
        <v>6.6150000000000002</v>
      </c>
      <c r="K1457">
        <v>2554</v>
      </c>
      <c r="L1457">
        <v>0</v>
      </c>
      <c r="M1457">
        <v>0</v>
      </c>
      <c r="N1457">
        <v>2371</v>
      </c>
      <c r="O1457">
        <v>6</v>
      </c>
      <c r="P1457">
        <v>0.25</v>
      </c>
      <c r="Q1457">
        <v>818</v>
      </c>
      <c r="R1457">
        <v>777</v>
      </c>
      <c r="S1457">
        <v>0</v>
      </c>
      <c r="T1457">
        <v>0</v>
      </c>
      <c r="U1457">
        <v>11.61</v>
      </c>
      <c r="V1457">
        <v>94.75</v>
      </c>
      <c r="W1457">
        <v>94.99</v>
      </c>
      <c r="X1457">
        <v>7</v>
      </c>
      <c r="Y1457">
        <v>0.9</v>
      </c>
      <c r="Z1457">
        <v>2636</v>
      </c>
      <c r="AA1457">
        <v>2614</v>
      </c>
      <c r="AB1457">
        <v>99.17</v>
      </c>
      <c r="AC1457">
        <v>2843</v>
      </c>
      <c r="AD1457">
        <v>2696</v>
      </c>
      <c r="AE1457">
        <v>94.83</v>
      </c>
      <c r="AF1457">
        <v>8.7603000000000009</v>
      </c>
      <c r="AG1457">
        <v>8.6881000000000004</v>
      </c>
      <c r="AH1457">
        <v>132.43</v>
      </c>
      <c r="AI1457">
        <v>99.175830000000005</v>
      </c>
      <c r="AJ1457" s="31">
        <f t="shared" ref="AJ1457:AJ1458" ca="1" si="74">DAY(TODAY()-DAY(A1457))</f>
        <v>1</v>
      </c>
      <c r="AK1457" s="32">
        <v>0.81490104772991845</v>
      </c>
      <c r="AL1457" s="33">
        <v>42.945</v>
      </c>
      <c r="AM1457" s="26">
        <v>0</v>
      </c>
      <c r="AN1457" s="26">
        <v>1</v>
      </c>
      <c r="AO1457" s="26">
        <v>2</v>
      </c>
      <c r="AP1457" s="26">
        <v>0</v>
      </c>
      <c r="AQ1457" s="26">
        <v>1</v>
      </c>
      <c r="AR1457">
        <v>0</v>
      </c>
      <c r="AS1457">
        <v>1</v>
      </c>
      <c r="AT1457">
        <v>0</v>
      </c>
      <c r="AU1457">
        <v>7</v>
      </c>
    </row>
    <row r="1458" spans="1:47" x14ac:dyDescent="0.25">
      <c r="A1458" s="61">
        <v>41915.520833333336</v>
      </c>
      <c r="B1458" t="s">
        <v>330</v>
      </c>
      <c r="C1458" t="s">
        <v>6</v>
      </c>
      <c r="D1458" t="s">
        <v>625</v>
      </c>
      <c r="E1458" t="s">
        <v>333</v>
      </c>
      <c r="F1458" t="s">
        <v>634</v>
      </c>
      <c r="G1458">
        <v>2</v>
      </c>
      <c r="H1458">
        <v>24</v>
      </c>
      <c r="I1458">
        <v>12</v>
      </c>
      <c r="J1458">
        <v>6.6150000000000002</v>
      </c>
      <c r="K1458">
        <v>3832</v>
      </c>
      <c r="L1458">
        <v>0</v>
      </c>
      <c r="M1458">
        <v>0</v>
      </c>
      <c r="N1458">
        <v>3482</v>
      </c>
      <c r="O1458">
        <v>5</v>
      </c>
      <c r="P1458">
        <v>0.14000000000000001</v>
      </c>
      <c r="Q1458">
        <v>1147</v>
      </c>
      <c r="R1458">
        <v>1102</v>
      </c>
      <c r="S1458">
        <v>0</v>
      </c>
      <c r="T1458">
        <v>0</v>
      </c>
      <c r="U1458">
        <v>8.3800000000000008</v>
      </c>
      <c r="V1458">
        <v>95.94</v>
      </c>
      <c r="W1458">
        <v>96.08</v>
      </c>
      <c r="X1458">
        <v>10</v>
      </c>
      <c r="Y1458">
        <v>0.91</v>
      </c>
      <c r="Z1458">
        <v>2791</v>
      </c>
      <c r="AA1458">
        <v>2761</v>
      </c>
      <c r="AB1458">
        <v>98.93</v>
      </c>
      <c r="AC1458">
        <v>3016</v>
      </c>
      <c r="AD1458">
        <v>2878</v>
      </c>
      <c r="AE1458">
        <v>95.42</v>
      </c>
      <c r="AF1458">
        <v>14.2806</v>
      </c>
      <c r="AG1458">
        <v>14.2689</v>
      </c>
      <c r="AH1458">
        <v>215.88</v>
      </c>
      <c r="AI1458">
        <v>99.918080000000003</v>
      </c>
      <c r="AJ1458" s="31">
        <f t="shared" ca="1" si="74"/>
        <v>1</v>
      </c>
      <c r="AK1458" s="32">
        <v>0.82034454470877771</v>
      </c>
      <c r="AL1458" s="33">
        <v>46.568200000000026</v>
      </c>
      <c r="AM1458" s="26">
        <v>0</v>
      </c>
      <c r="AN1458" s="26">
        <v>0</v>
      </c>
      <c r="AO1458" s="26">
        <v>1</v>
      </c>
      <c r="AP1458" s="26">
        <v>0</v>
      </c>
      <c r="AQ1458" s="26">
        <v>0</v>
      </c>
      <c r="AR1458">
        <v>0</v>
      </c>
      <c r="AS1458">
        <v>1</v>
      </c>
      <c r="AT1458">
        <v>0</v>
      </c>
      <c r="AU1458">
        <v>3</v>
      </c>
    </row>
    <row r="1459" spans="1:47" x14ac:dyDescent="0.25">
      <c r="A1459" s="61">
        <v>41915.520833333336</v>
      </c>
      <c r="B1459" t="s">
        <v>330</v>
      </c>
      <c r="C1459" t="s">
        <v>8</v>
      </c>
      <c r="D1459" t="s">
        <v>621</v>
      </c>
      <c r="E1459" t="s">
        <v>332</v>
      </c>
      <c r="F1459" t="s">
        <v>632</v>
      </c>
      <c r="G1459">
        <v>4</v>
      </c>
      <c r="H1459">
        <v>64</v>
      </c>
      <c r="I1459">
        <v>22</v>
      </c>
      <c r="J1459">
        <v>14.9</v>
      </c>
      <c r="K1459">
        <v>1537</v>
      </c>
      <c r="L1459">
        <v>0</v>
      </c>
      <c r="M1459">
        <v>0</v>
      </c>
      <c r="N1459">
        <v>1325</v>
      </c>
      <c r="O1459">
        <v>3</v>
      </c>
      <c r="P1459">
        <v>0.23</v>
      </c>
      <c r="Q1459">
        <v>575</v>
      </c>
      <c r="R1459">
        <v>555</v>
      </c>
      <c r="S1459">
        <v>0</v>
      </c>
      <c r="T1459">
        <v>0</v>
      </c>
      <c r="U1459">
        <v>16.79</v>
      </c>
      <c r="V1459">
        <v>96.3</v>
      </c>
      <c r="W1459">
        <v>96.52</v>
      </c>
      <c r="X1459">
        <v>11</v>
      </c>
      <c r="Y1459">
        <v>1.98</v>
      </c>
      <c r="Z1459">
        <v>1366</v>
      </c>
      <c r="AA1459">
        <v>1340</v>
      </c>
      <c r="AB1459">
        <v>98.1</v>
      </c>
      <c r="AC1459">
        <v>2295</v>
      </c>
      <c r="AD1459">
        <v>1957</v>
      </c>
      <c r="AE1459">
        <v>85.27</v>
      </c>
      <c r="AF1459">
        <v>21.25</v>
      </c>
      <c r="AG1459">
        <v>21.077500000000001</v>
      </c>
      <c r="AH1459">
        <v>142.62</v>
      </c>
      <c r="AI1459">
        <v>99.188230000000004</v>
      </c>
      <c r="AJ1459" s="31">
        <f t="shared" ref="AJ1459" ca="1" si="75">DAY(TODAY()-DAY(A1459))</f>
        <v>1</v>
      </c>
      <c r="AK1459" s="32">
        <v>0.93856655290102398</v>
      </c>
      <c r="AL1459" s="33">
        <v>21.27500000000002</v>
      </c>
      <c r="AM1459" s="26">
        <v>0</v>
      </c>
      <c r="AN1459" s="26">
        <v>0</v>
      </c>
      <c r="AO1459" s="26">
        <v>1</v>
      </c>
      <c r="AP1459" s="26">
        <v>0</v>
      </c>
      <c r="AQ1459" s="26">
        <v>0</v>
      </c>
      <c r="AR1459">
        <v>0</v>
      </c>
      <c r="AS1459">
        <v>1</v>
      </c>
      <c r="AT1459">
        <v>0</v>
      </c>
      <c r="AU1459">
        <v>6</v>
      </c>
    </row>
    <row r="1460" spans="1:47" x14ac:dyDescent="0.25">
      <c r="A1460" s="61">
        <v>41915.520833333336</v>
      </c>
      <c r="B1460" t="s">
        <v>330</v>
      </c>
      <c r="C1460" t="s">
        <v>8</v>
      </c>
      <c r="D1460" t="s">
        <v>10892</v>
      </c>
      <c r="E1460" t="s">
        <v>332</v>
      </c>
      <c r="F1460" t="s">
        <v>855</v>
      </c>
      <c r="G1460">
        <v>6</v>
      </c>
      <c r="H1460">
        <v>48</v>
      </c>
      <c r="I1460">
        <v>40</v>
      </c>
      <c r="J1460">
        <v>31</v>
      </c>
      <c r="K1460">
        <v>7683</v>
      </c>
      <c r="L1460">
        <v>0</v>
      </c>
      <c r="M1460">
        <v>0</v>
      </c>
      <c r="N1460">
        <v>7615</v>
      </c>
      <c r="O1460">
        <v>0</v>
      </c>
      <c r="P1460">
        <v>0</v>
      </c>
      <c r="Q1460">
        <v>2881</v>
      </c>
      <c r="R1460">
        <v>2783</v>
      </c>
      <c r="S1460">
        <v>97</v>
      </c>
      <c r="T1460">
        <v>3.37</v>
      </c>
      <c r="U1460">
        <v>3.35</v>
      </c>
      <c r="V1460">
        <v>96.6</v>
      </c>
      <c r="W1460">
        <v>96.6</v>
      </c>
      <c r="X1460">
        <v>3</v>
      </c>
      <c r="Y1460">
        <v>0.11</v>
      </c>
      <c r="Z1460">
        <v>2308</v>
      </c>
      <c r="AA1460">
        <v>2269</v>
      </c>
      <c r="AB1460">
        <v>98.31</v>
      </c>
      <c r="AC1460">
        <v>1471</v>
      </c>
      <c r="AD1460">
        <v>1459</v>
      </c>
      <c r="AE1460">
        <v>99.18</v>
      </c>
      <c r="AF1460">
        <v>26.286100000000001</v>
      </c>
      <c r="AG1460">
        <v>26.191400000000002</v>
      </c>
      <c r="AH1460">
        <v>84.79</v>
      </c>
      <c r="AI1460">
        <v>99.63973</v>
      </c>
      <c r="AJ1460" s="31">
        <f t="shared" ref="AJ1460" ca="1" si="76">DAY(TODAY()-DAY(A1460))</f>
        <v>1</v>
      </c>
      <c r="AK1460" s="32">
        <v>0.15205271160669032</v>
      </c>
      <c r="AL1460" s="33">
        <v>97.954000000000164</v>
      </c>
      <c r="AM1460" s="26">
        <v>0</v>
      </c>
      <c r="AN1460" s="26">
        <v>0</v>
      </c>
      <c r="AO1460" s="26">
        <v>1</v>
      </c>
      <c r="AP1460" s="26">
        <v>0</v>
      </c>
      <c r="AQ1460" s="26">
        <v>0</v>
      </c>
      <c r="AR1460">
        <v>0</v>
      </c>
      <c r="AS1460">
        <v>1</v>
      </c>
      <c r="AT1460">
        <v>0</v>
      </c>
      <c r="AU1460">
        <v>3</v>
      </c>
    </row>
    <row r="1461" spans="1:47" x14ac:dyDescent="0.25">
      <c r="A1461" s="61">
        <v>41915.479166666664</v>
      </c>
      <c r="B1461" t="s">
        <v>330</v>
      </c>
      <c r="C1461" t="s">
        <v>8</v>
      </c>
      <c r="D1461" t="s">
        <v>10648</v>
      </c>
      <c r="E1461" t="s">
        <v>332</v>
      </c>
      <c r="F1461" t="s">
        <v>806</v>
      </c>
      <c r="G1461">
        <v>2</v>
      </c>
      <c r="H1461">
        <v>32</v>
      </c>
      <c r="I1461">
        <v>10</v>
      </c>
      <c r="J1461">
        <v>5.0839999999999996</v>
      </c>
      <c r="K1461">
        <v>2190</v>
      </c>
      <c r="L1461">
        <v>0</v>
      </c>
      <c r="M1461">
        <v>0</v>
      </c>
      <c r="N1461">
        <v>1925</v>
      </c>
      <c r="O1461">
        <v>0</v>
      </c>
      <c r="P1461">
        <v>0</v>
      </c>
      <c r="Q1461">
        <v>632</v>
      </c>
      <c r="R1461">
        <v>614</v>
      </c>
      <c r="S1461">
        <v>0</v>
      </c>
      <c r="T1461">
        <v>0</v>
      </c>
      <c r="U1461">
        <v>15.37</v>
      </c>
      <c r="V1461">
        <v>97.15</v>
      </c>
      <c r="W1461">
        <v>97.15</v>
      </c>
      <c r="X1461">
        <v>3</v>
      </c>
      <c r="Y1461">
        <v>0.49</v>
      </c>
      <c r="Z1461">
        <v>51</v>
      </c>
      <c r="AA1461">
        <v>50</v>
      </c>
      <c r="AB1461">
        <v>98.04</v>
      </c>
      <c r="AC1461">
        <v>40</v>
      </c>
      <c r="AD1461">
        <v>39</v>
      </c>
      <c r="AE1461">
        <v>97.5</v>
      </c>
      <c r="AF1461">
        <v>7.0208000000000004</v>
      </c>
      <c r="AG1461">
        <v>6.9924999999999997</v>
      </c>
      <c r="AH1461">
        <v>138.1</v>
      </c>
      <c r="AI1461">
        <v>99.596909999999994</v>
      </c>
      <c r="AJ1461" s="31">
        <f t="shared" ref="AJ1461" ca="1" si="77">DAY(TODAY()-DAY(A1461))</f>
        <v>1</v>
      </c>
      <c r="AK1461" s="32">
        <v>0.49751243781094528</v>
      </c>
      <c r="AL1461" s="33">
        <v>18.011999999999965</v>
      </c>
      <c r="AM1461" s="26">
        <v>0</v>
      </c>
      <c r="AN1461" s="26">
        <v>0</v>
      </c>
      <c r="AO1461" s="26">
        <v>1</v>
      </c>
      <c r="AP1461" s="26">
        <v>0</v>
      </c>
      <c r="AQ1461" s="26">
        <v>0</v>
      </c>
      <c r="AR1461">
        <v>0</v>
      </c>
      <c r="AS1461">
        <v>1</v>
      </c>
      <c r="AT1461">
        <v>0</v>
      </c>
      <c r="AU1461">
        <v>2</v>
      </c>
    </row>
    <row r="1462" spans="1:47" x14ac:dyDescent="0.25">
      <c r="A1462" s="61">
        <v>41915.479166666664</v>
      </c>
      <c r="B1462" t="s">
        <v>330</v>
      </c>
      <c r="C1462" t="s">
        <v>8</v>
      </c>
      <c r="D1462" t="s">
        <v>11201</v>
      </c>
      <c r="E1462" t="s">
        <v>332</v>
      </c>
      <c r="F1462" t="s">
        <v>3438</v>
      </c>
      <c r="G1462">
        <v>2</v>
      </c>
      <c r="H1462">
        <v>24</v>
      </c>
      <c r="I1462">
        <v>12</v>
      </c>
      <c r="J1462">
        <v>6.6150000000000002</v>
      </c>
      <c r="K1462">
        <v>2135</v>
      </c>
      <c r="L1462">
        <v>0</v>
      </c>
      <c r="M1462">
        <v>0</v>
      </c>
      <c r="N1462">
        <v>1883</v>
      </c>
      <c r="O1462">
        <v>1</v>
      </c>
      <c r="P1462">
        <v>0.05</v>
      </c>
      <c r="Q1462">
        <v>657</v>
      </c>
      <c r="R1462">
        <v>642</v>
      </c>
      <c r="S1462">
        <v>0</v>
      </c>
      <c r="T1462">
        <v>0</v>
      </c>
      <c r="U1462">
        <v>14.87</v>
      </c>
      <c r="V1462">
        <v>97.67</v>
      </c>
      <c r="W1462">
        <v>97.72</v>
      </c>
      <c r="X1462">
        <v>1</v>
      </c>
      <c r="Y1462">
        <v>0.16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6.9775</v>
      </c>
      <c r="AG1462">
        <v>5.8132999999999999</v>
      </c>
      <c r="AH1462">
        <v>105.48</v>
      </c>
      <c r="AI1462">
        <v>83.314940000000007</v>
      </c>
      <c r="AJ1462" s="31">
        <f t="shared" ref="AJ1462" ca="1" si="78">DAY(TODAY()-DAY(A1462))</f>
        <v>1</v>
      </c>
      <c r="AK1462" s="32">
        <v>0.1557632398753894</v>
      </c>
      <c r="AL1462" s="33">
        <v>15.308099999999989</v>
      </c>
      <c r="AM1462" s="26">
        <v>0</v>
      </c>
      <c r="AN1462" s="26">
        <v>0</v>
      </c>
      <c r="AO1462" s="26">
        <v>1</v>
      </c>
      <c r="AP1462" s="26">
        <v>0</v>
      </c>
      <c r="AQ1462" s="26">
        <v>0</v>
      </c>
      <c r="AR1462">
        <v>0</v>
      </c>
      <c r="AS1462">
        <v>1</v>
      </c>
      <c r="AT1462">
        <v>0</v>
      </c>
      <c r="AU1462">
        <v>1</v>
      </c>
    </row>
    <row r="1463" spans="1:47" x14ac:dyDescent="0.25">
      <c r="A1463" s="61">
        <v>41915.520833333336</v>
      </c>
      <c r="B1463" t="s">
        <v>330</v>
      </c>
      <c r="C1463" t="s">
        <v>9</v>
      </c>
      <c r="D1463" t="s">
        <v>11202</v>
      </c>
      <c r="E1463" t="s">
        <v>331</v>
      </c>
      <c r="F1463" t="s">
        <v>2342</v>
      </c>
      <c r="G1463">
        <v>2</v>
      </c>
      <c r="H1463">
        <v>32</v>
      </c>
      <c r="I1463">
        <v>10</v>
      </c>
      <c r="J1463">
        <v>5.0839999999999996</v>
      </c>
      <c r="K1463">
        <v>435</v>
      </c>
      <c r="L1463">
        <v>0</v>
      </c>
      <c r="M1463">
        <v>0</v>
      </c>
      <c r="N1463">
        <v>428</v>
      </c>
      <c r="O1463">
        <v>0</v>
      </c>
      <c r="P1463">
        <v>0</v>
      </c>
      <c r="Q1463">
        <v>179</v>
      </c>
      <c r="R1463">
        <v>179</v>
      </c>
      <c r="S1463">
        <v>0</v>
      </c>
      <c r="T1463">
        <v>0</v>
      </c>
      <c r="U1463">
        <v>55.87</v>
      </c>
      <c r="V1463">
        <v>100</v>
      </c>
      <c r="W1463">
        <v>100</v>
      </c>
      <c r="X1463">
        <v>8</v>
      </c>
      <c r="Y1463">
        <v>4.47</v>
      </c>
      <c r="Z1463">
        <v>48</v>
      </c>
      <c r="AA1463">
        <v>47</v>
      </c>
      <c r="AB1463">
        <v>97.92</v>
      </c>
      <c r="AC1463">
        <v>53</v>
      </c>
      <c r="AD1463">
        <v>43</v>
      </c>
      <c r="AE1463">
        <v>81.13</v>
      </c>
      <c r="AF1463">
        <v>3.0030999999999999</v>
      </c>
      <c r="AG1463">
        <v>1.4003000000000001</v>
      </c>
      <c r="AH1463">
        <v>59.07</v>
      </c>
      <c r="AI1463">
        <v>46.628489999999999</v>
      </c>
      <c r="AJ1463" s="31">
        <f t="shared" ref="AJ1463:AJ1464" ca="1" si="79">DAY(TODAY()-DAY(A1463))</f>
        <v>1</v>
      </c>
      <c r="AK1463" s="32">
        <v>4.5714285714285712</v>
      </c>
      <c r="AL1463" s="33">
        <v>0</v>
      </c>
      <c r="AM1463" s="26">
        <v>0</v>
      </c>
      <c r="AN1463" s="26">
        <v>0</v>
      </c>
      <c r="AO1463" s="26">
        <v>1</v>
      </c>
      <c r="AP1463" s="26">
        <v>0</v>
      </c>
      <c r="AQ1463" s="26">
        <v>0</v>
      </c>
      <c r="AR1463">
        <v>1</v>
      </c>
      <c r="AS1463">
        <v>0</v>
      </c>
      <c r="AT1463">
        <v>1</v>
      </c>
      <c r="AU1463">
        <v>0</v>
      </c>
    </row>
    <row r="1464" spans="1:47" x14ac:dyDescent="0.25">
      <c r="A1464" s="61">
        <v>41915.520833333336</v>
      </c>
      <c r="B1464" t="s">
        <v>330</v>
      </c>
      <c r="C1464" t="s">
        <v>9</v>
      </c>
      <c r="D1464" t="s">
        <v>11203</v>
      </c>
      <c r="E1464" t="s">
        <v>331</v>
      </c>
      <c r="F1464" t="s">
        <v>2370</v>
      </c>
      <c r="G1464">
        <v>2</v>
      </c>
      <c r="H1464">
        <v>32</v>
      </c>
      <c r="I1464">
        <v>10</v>
      </c>
      <c r="J1464">
        <v>5.0839999999999996</v>
      </c>
      <c r="K1464">
        <v>1269</v>
      </c>
      <c r="L1464">
        <v>0</v>
      </c>
      <c r="M1464">
        <v>0</v>
      </c>
      <c r="N1464">
        <v>1078</v>
      </c>
      <c r="O1464">
        <v>0</v>
      </c>
      <c r="P1464">
        <v>0</v>
      </c>
      <c r="Q1464">
        <v>267</v>
      </c>
      <c r="R1464">
        <v>259</v>
      </c>
      <c r="S1464">
        <v>0</v>
      </c>
      <c r="T1464">
        <v>0</v>
      </c>
      <c r="U1464">
        <v>36.33</v>
      </c>
      <c r="V1464">
        <v>97</v>
      </c>
      <c r="W1464">
        <v>97</v>
      </c>
      <c r="X1464">
        <v>0</v>
      </c>
      <c r="Y1464">
        <v>0</v>
      </c>
      <c r="Z1464">
        <v>108</v>
      </c>
      <c r="AA1464">
        <v>106</v>
      </c>
      <c r="AB1464">
        <v>98.15</v>
      </c>
      <c r="AC1464">
        <v>150</v>
      </c>
      <c r="AD1464">
        <v>120</v>
      </c>
      <c r="AE1464">
        <v>80</v>
      </c>
      <c r="AF1464">
        <v>4.91</v>
      </c>
      <c r="AG1464">
        <v>4.6163999999999996</v>
      </c>
      <c r="AH1464">
        <v>96.58</v>
      </c>
      <c r="AI1464">
        <v>94.020359999999997</v>
      </c>
      <c r="AJ1464" s="31">
        <f t="shared" ca="1" si="79"/>
        <v>1</v>
      </c>
      <c r="AK1464" s="32">
        <v>0</v>
      </c>
      <c r="AL1464" s="33">
        <v>8.01</v>
      </c>
      <c r="AM1464" s="26">
        <v>0</v>
      </c>
      <c r="AN1464" s="26">
        <v>0</v>
      </c>
      <c r="AO1464" s="26">
        <v>1</v>
      </c>
      <c r="AP1464" s="26">
        <v>0</v>
      </c>
      <c r="AQ1464" s="26">
        <v>0</v>
      </c>
      <c r="AR1464">
        <v>0</v>
      </c>
      <c r="AS1464">
        <v>1</v>
      </c>
      <c r="AT1464">
        <v>0</v>
      </c>
      <c r="AU1464">
        <v>1</v>
      </c>
    </row>
    <row r="1465" spans="1:47" x14ac:dyDescent="0.25">
      <c r="A1465" s="61">
        <v>41915.479166666664</v>
      </c>
      <c r="B1465" t="s">
        <v>330</v>
      </c>
      <c r="C1465" t="s">
        <v>9</v>
      </c>
      <c r="D1465" t="s">
        <v>1045</v>
      </c>
      <c r="E1465" t="s">
        <v>333</v>
      </c>
      <c r="F1465" t="s">
        <v>3027</v>
      </c>
      <c r="G1465">
        <v>2</v>
      </c>
      <c r="H1465">
        <v>32</v>
      </c>
      <c r="I1465">
        <v>10</v>
      </c>
      <c r="J1465">
        <v>5.0839999999999996</v>
      </c>
      <c r="K1465">
        <v>2521</v>
      </c>
      <c r="L1465">
        <v>0</v>
      </c>
      <c r="M1465">
        <v>0</v>
      </c>
      <c r="N1465">
        <v>2432</v>
      </c>
      <c r="O1465">
        <v>0</v>
      </c>
      <c r="P1465">
        <v>0</v>
      </c>
      <c r="Q1465">
        <v>475</v>
      </c>
      <c r="R1465">
        <v>465</v>
      </c>
      <c r="S1465">
        <v>0</v>
      </c>
      <c r="T1465">
        <v>0</v>
      </c>
      <c r="U1465">
        <v>20.61</v>
      </c>
      <c r="V1465">
        <v>97.89</v>
      </c>
      <c r="W1465">
        <v>97.89</v>
      </c>
      <c r="X1465">
        <v>1</v>
      </c>
      <c r="Y1465">
        <v>0.22</v>
      </c>
      <c r="Z1465">
        <v>76</v>
      </c>
      <c r="AA1465">
        <v>74</v>
      </c>
      <c r="AB1465">
        <v>97.37</v>
      </c>
      <c r="AC1465">
        <v>65</v>
      </c>
      <c r="AD1465">
        <v>56</v>
      </c>
      <c r="AE1465">
        <v>86.15</v>
      </c>
      <c r="AF1465">
        <v>6.7214</v>
      </c>
      <c r="AG1465">
        <v>5.7230999999999996</v>
      </c>
      <c r="AH1465">
        <v>132.21</v>
      </c>
      <c r="AI1465">
        <v>85.147450000000006</v>
      </c>
      <c r="AJ1465" s="31">
        <f t="shared" ref="AJ1465" ca="1" si="80">DAY(TODAY()-DAY(A1465))</f>
        <v>1</v>
      </c>
      <c r="AK1465" s="32">
        <v>0.22371364653243847</v>
      </c>
      <c r="AL1465" s="33">
        <v>10.022499999999997</v>
      </c>
      <c r="AM1465" s="26">
        <v>0</v>
      </c>
      <c r="AN1465" s="26">
        <v>0</v>
      </c>
      <c r="AO1465" s="26">
        <v>1</v>
      </c>
      <c r="AP1465" s="26">
        <v>0</v>
      </c>
      <c r="AQ1465" s="26">
        <v>0</v>
      </c>
      <c r="AR1465">
        <v>0</v>
      </c>
      <c r="AS1465">
        <v>1</v>
      </c>
      <c r="AT1465">
        <v>0</v>
      </c>
      <c r="AU1465">
        <v>3</v>
      </c>
    </row>
    <row r="1466" spans="1:47" x14ac:dyDescent="0.25">
      <c r="A1466" s="61">
        <v>41915.520833333336</v>
      </c>
      <c r="B1466" t="s">
        <v>330</v>
      </c>
      <c r="C1466" t="s">
        <v>9</v>
      </c>
      <c r="D1466" t="s">
        <v>10817</v>
      </c>
      <c r="E1466" t="s">
        <v>331</v>
      </c>
      <c r="F1466" t="s">
        <v>1055</v>
      </c>
      <c r="G1466">
        <v>3</v>
      </c>
      <c r="H1466">
        <v>40</v>
      </c>
      <c r="I1466">
        <v>18</v>
      </c>
      <c r="J1466">
        <v>11.49</v>
      </c>
      <c r="K1466">
        <v>1349</v>
      </c>
      <c r="L1466">
        <v>0</v>
      </c>
      <c r="M1466">
        <v>0</v>
      </c>
      <c r="N1466">
        <v>1277</v>
      </c>
      <c r="O1466">
        <v>0</v>
      </c>
      <c r="P1466">
        <v>0</v>
      </c>
      <c r="Q1466">
        <v>422</v>
      </c>
      <c r="R1466">
        <v>412</v>
      </c>
      <c r="S1466">
        <v>0</v>
      </c>
      <c r="T1466">
        <v>0</v>
      </c>
      <c r="U1466">
        <v>23.14</v>
      </c>
      <c r="V1466">
        <v>97.63</v>
      </c>
      <c r="W1466">
        <v>97.63</v>
      </c>
      <c r="X1466">
        <v>4</v>
      </c>
      <c r="Y1466">
        <v>0.97</v>
      </c>
      <c r="Z1466">
        <v>1294</v>
      </c>
      <c r="AA1466">
        <v>1033</v>
      </c>
      <c r="AB1466">
        <v>79.83</v>
      </c>
      <c r="AC1466">
        <v>1450</v>
      </c>
      <c r="AD1466">
        <v>1427</v>
      </c>
      <c r="AE1466">
        <v>98.41</v>
      </c>
      <c r="AF1466">
        <v>13.7072</v>
      </c>
      <c r="AG1466">
        <v>13.6983</v>
      </c>
      <c r="AH1466">
        <v>119.3</v>
      </c>
      <c r="AI1466">
        <v>99.935069999999996</v>
      </c>
      <c r="AJ1466" s="31">
        <f t="shared" ref="AJ1466" ca="1" si="81">DAY(TODAY()-DAY(A1466))</f>
        <v>1</v>
      </c>
      <c r="AK1466" s="32">
        <v>0.49627791563275436</v>
      </c>
      <c r="AL1466" s="33">
        <v>10.00140000000002</v>
      </c>
      <c r="AM1466" s="26">
        <v>0</v>
      </c>
      <c r="AN1466" s="26">
        <v>0</v>
      </c>
      <c r="AO1466" s="26">
        <v>1</v>
      </c>
      <c r="AP1466" s="26">
        <v>0</v>
      </c>
      <c r="AQ1466" s="26">
        <v>1</v>
      </c>
      <c r="AR1466">
        <v>0</v>
      </c>
      <c r="AS1466">
        <v>1</v>
      </c>
      <c r="AT1466">
        <v>0</v>
      </c>
      <c r="AU1466">
        <v>3</v>
      </c>
    </row>
    <row r="1467" spans="1:47" x14ac:dyDescent="0.25">
      <c r="A1467" s="61">
        <v>41915.520833333336</v>
      </c>
      <c r="B1467" t="s">
        <v>330</v>
      </c>
      <c r="C1467" t="s">
        <v>9</v>
      </c>
      <c r="D1467" t="s">
        <v>627</v>
      </c>
      <c r="E1467" t="s">
        <v>333</v>
      </c>
      <c r="F1467" t="s">
        <v>3062</v>
      </c>
      <c r="G1467">
        <v>2</v>
      </c>
      <c r="H1467">
        <v>32</v>
      </c>
      <c r="I1467">
        <v>10</v>
      </c>
      <c r="J1467">
        <v>5.0839999999999996</v>
      </c>
      <c r="K1467">
        <v>4478</v>
      </c>
      <c r="L1467">
        <v>0</v>
      </c>
      <c r="M1467">
        <v>0</v>
      </c>
      <c r="N1467">
        <v>4305</v>
      </c>
      <c r="O1467">
        <v>0</v>
      </c>
      <c r="P1467">
        <v>0</v>
      </c>
      <c r="Q1467">
        <v>2087</v>
      </c>
      <c r="R1467">
        <v>1544</v>
      </c>
      <c r="S1467">
        <v>530</v>
      </c>
      <c r="T1467">
        <v>25.38</v>
      </c>
      <c r="U1467">
        <v>3.54</v>
      </c>
      <c r="V1467">
        <v>73.98</v>
      </c>
      <c r="W1467">
        <v>73.98</v>
      </c>
      <c r="X1467">
        <v>4</v>
      </c>
      <c r="Y1467">
        <v>0.26</v>
      </c>
      <c r="Z1467">
        <v>94</v>
      </c>
      <c r="AA1467">
        <v>91</v>
      </c>
      <c r="AB1467">
        <v>96.81</v>
      </c>
      <c r="AC1467">
        <v>49</v>
      </c>
      <c r="AD1467">
        <v>48</v>
      </c>
      <c r="AE1467">
        <v>97.96</v>
      </c>
      <c r="AF1467">
        <v>18.503900000000002</v>
      </c>
      <c r="AG1467">
        <v>18.498899999999999</v>
      </c>
      <c r="AH1467">
        <v>363.96</v>
      </c>
      <c r="AI1467">
        <v>99.972980000000007</v>
      </c>
      <c r="AJ1467" s="31">
        <f t="shared" ref="AJ1467" ca="1" si="82">DAY(TODAY()-DAY(A1467))</f>
        <v>1</v>
      </c>
      <c r="AK1467" s="32">
        <v>0.26648900732844771</v>
      </c>
      <c r="AL1467" s="33">
        <v>543.03739999999993</v>
      </c>
      <c r="AM1467" s="26">
        <v>0</v>
      </c>
      <c r="AN1467" s="26">
        <v>1</v>
      </c>
      <c r="AO1467" s="26">
        <v>2</v>
      </c>
      <c r="AP1467" s="26">
        <v>0</v>
      </c>
      <c r="AQ1467" s="26">
        <v>1</v>
      </c>
      <c r="AR1467">
        <v>0</v>
      </c>
      <c r="AS1467">
        <v>1</v>
      </c>
      <c r="AT1467">
        <v>0</v>
      </c>
      <c r="AU1467">
        <v>1</v>
      </c>
    </row>
    <row r="1468" spans="1:47" x14ac:dyDescent="0.25">
      <c r="A1468" s="61">
        <v>41915.520833333336</v>
      </c>
      <c r="B1468" t="s">
        <v>330</v>
      </c>
      <c r="C1468" t="s">
        <v>9</v>
      </c>
      <c r="D1468" t="s">
        <v>365</v>
      </c>
      <c r="E1468" t="s">
        <v>331</v>
      </c>
      <c r="F1468" t="s">
        <v>366</v>
      </c>
      <c r="G1468">
        <v>2</v>
      </c>
      <c r="H1468">
        <v>32</v>
      </c>
      <c r="I1468">
        <v>10</v>
      </c>
      <c r="J1468">
        <v>5.0839999999999996</v>
      </c>
      <c r="K1468">
        <v>1421</v>
      </c>
      <c r="L1468">
        <v>0</v>
      </c>
      <c r="M1468">
        <v>0</v>
      </c>
      <c r="N1468">
        <v>1373</v>
      </c>
      <c r="O1468">
        <v>0</v>
      </c>
      <c r="P1468">
        <v>0</v>
      </c>
      <c r="Q1468">
        <v>194</v>
      </c>
      <c r="R1468">
        <v>176</v>
      </c>
      <c r="S1468">
        <v>0</v>
      </c>
      <c r="T1468">
        <v>0</v>
      </c>
      <c r="U1468">
        <v>46.76</v>
      </c>
      <c r="V1468">
        <v>90.72</v>
      </c>
      <c r="W1468">
        <v>90.72</v>
      </c>
      <c r="X1468">
        <v>6</v>
      </c>
      <c r="Y1468">
        <v>3.41</v>
      </c>
      <c r="Z1468">
        <v>102</v>
      </c>
      <c r="AA1468">
        <v>101</v>
      </c>
      <c r="AB1468">
        <v>99.02</v>
      </c>
      <c r="AC1468">
        <v>305</v>
      </c>
      <c r="AD1468">
        <v>105</v>
      </c>
      <c r="AE1468">
        <v>34.43</v>
      </c>
      <c r="AF1468">
        <v>3.6810999999999998</v>
      </c>
      <c r="AG1468">
        <v>0.51529999999999998</v>
      </c>
      <c r="AH1468">
        <v>72.41</v>
      </c>
      <c r="AI1468">
        <v>13.998530000000001</v>
      </c>
      <c r="AJ1468" s="31">
        <f t="shared" ref="AJ1468:AJ1469" ca="1" si="83">DAY(TODAY()-DAY(A1468))</f>
        <v>1</v>
      </c>
      <c r="AK1468" s="32">
        <v>3.3333333333333335</v>
      </c>
      <c r="AL1468" s="33">
        <v>18.003200000000003</v>
      </c>
      <c r="AM1468" s="26">
        <v>0</v>
      </c>
      <c r="AN1468" s="26">
        <v>1</v>
      </c>
      <c r="AO1468" s="26">
        <v>3</v>
      </c>
      <c r="AP1468" s="26">
        <v>0</v>
      </c>
      <c r="AQ1468" s="26">
        <v>7</v>
      </c>
      <c r="AR1468">
        <v>1</v>
      </c>
      <c r="AS1468">
        <v>1</v>
      </c>
      <c r="AT1468">
        <v>4</v>
      </c>
      <c r="AU1468">
        <v>7</v>
      </c>
    </row>
    <row r="1469" spans="1:47" x14ac:dyDescent="0.25">
      <c r="A1469" s="61">
        <v>41915.520833333336</v>
      </c>
      <c r="B1469" t="s">
        <v>330</v>
      </c>
      <c r="C1469" t="s">
        <v>9</v>
      </c>
      <c r="D1469" t="s">
        <v>365</v>
      </c>
      <c r="E1469" t="s">
        <v>331</v>
      </c>
      <c r="F1469" t="s">
        <v>870</v>
      </c>
      <c r="G1469">
        <v>3</v>
      </c>
      <c r="H1469">
        <v>48</v>
      </c>
      <c r="I1469">
        <v>16</v>
      </c>
      <c r="J1469">
        <v>9.8279999999999994</v>
      </c>
      <c r="K1469">
        <v>1806</v>
      </c>
      <c r="L1469">
        <v>0</v>
      </c>
      <c r="M1469">
        <v>0</v>
      </c>
      <c r="N1469">
        <v>1708</v>
      </c>
      <c r="O1469">
        <v>0</v>
      </c>
      <c r="P1469">
        <v>0</v>
      </c>
      <c r="Q1469">
        <v>410</v>
      </c>
      <c r="R1469">
        <v>400</v>
      </c>
      <c r="S1469">
        <v>0</v>
      </c>
      <c r="T1469">
        <v>0</v>
      </c>
      <c r="U1469">
        <v>23.8</v>
      </c>
      <c r="V1469">
        <v>97.56</v>
      </c>
      <c r="W1469">
        <v>97.56</v>
      </c>
      <c r="X1469">
        <v>0</v>
      </c>
      <c r="Y1469">
        <v>0</v>
      </c>
      <c r="Z1469">
        <v>69</v>
      </c>
      <c r="AA1469">
        <v>64</v>
      </c>
      <c r="AB1469">
        <v>92.75</v>
      </c>
      <c r="AC1469">
        <v>66</v>
      </c>
      <c r="AD1469">
        <v>63</v>
      </c>
      <c r="AE1469">
        <v>95.45</v>
      </c>
      <c r="AF1469">
        <v>6.9466999999999999</v>
      </c>
      <c r="AG1469">
        <v>1.21</v>
      </c>
      <c r="AH1469">
        <v>70.680000000000007</v>
      </c>
      <c r="AI1469">
        <v>17.418340000000001</v>
      </c>
      <c r="AJ1469" s="31">
        <f t="shared" ca="1" si="83"/>
        <v>1</v>
      </c>
      <c r="AK1469" s="32">
        <v>0</v>
      </c>
      <c r="AL1469" s="33">
        <v>10.003999999999991</v>
      </c>
      <c r="AM1469" s="26">
        <v>0</v>
      </c>
      <c r="AN1469" s="26">
        <v>0</v>
      </c>
      <c r="AO1469" s="26">
        <v>1</v>
      </c>
      <c r="AP1469" s="26">
        <v>0</v>
      </c>
      <c r="AQ1469" s="26">
        <v>0</v>
      </c>
      <c r="AR1469">
        <v>0</v>
      </c>
      <c r="AS1469">
        <v>1</v>
      </c>
      <c r="AT1469">
        <v>0</v>
      </c>
      <c r="AU1469">
        <v>3</v>
      </c>
    </row>
    <row r="1470" spans="1:47" x14ac:dyDescent="0.25">
      <c r="A1470" s="61">
        <v>41915.520833333336</v>
      </c>
      <c r="B1470" t="s">
        <v>330</v>
      </c>
      <c r="C1470" t="s">
        <v>10</v>
      </c>
      <c r="D1470" t="s">
        <v>11204</v>
      </c>
      <c r="E1470" t="s">
        <v>337</v>
      </c>
      <c r="F1470" t="s">
        <v>3555</v>
      </c>
      <c r="G1470">
        <v>2</v>
      </c>
      <c r="H1470">
        <v>32</v>
      </c>
      <c r="I1470">
        <v>10</v>
      </c>
      <c r="J1470">
        <v>5.0839999999999996</v>
      </c>
      <c r="K1470">
        <v>1058</v>
      </c>
      <c r="L1470">
        <v>0</v>
      </c>
      <c r="M1470">
        <v>0</v>
      </c>
      <c r="N1470">
        <v>965</v>
      </c>
      <c r="O1470">
        <v>0</v>
      </c>
      <c r="P1470">
        <v>0</v>
      </c>
      <c r="Q1470">
        <v>247</v>
      </c>
      <c r="R1470">
        <v>247</v>
      </c>
      <c r="S1470">
        <v>0</v>
      </c>
      <c r="T1470">
        <v>0</v>
      </c>
      <c r="U1470">
        <v>40.49</v>
      </c>
      <c r="V1470">
        <v>100</v>
      </c>
      <c r="W1470">
        <v>100</v>
      </c>
      <c r="X1470">
        <v>7</v>
      </c>
      <c r="Y1470">
        <v>2.83</v>
      </c>
      <c r="Z1470">
        <v>14</v>
      </c>
      <c r="AA1470">
        <v>12</v>
      </c>
      <c r="AB1470">
        <v>85.71</v>
      </c>
      <c r="AC1470">
        <v>22</v>
      </c>
      <c r="AD1470">
        <v>10</v>
      </c>
      <c r="AE1470">
        <v>45.45</v>
      </c>
      <c r="AF1470">
        <v>4.2392000000000003</v>
      </c>
      <c r="AG1470">
        <v>0.71779999999999999</v>
      </c>
      <c r="AH1470">
        <v>83.38</v>
      </c>
      <c r="AI1470">
        <v>16.93244</v>
      </c>
      <c r="AJ1470" s="31">
        <f t="shared" ref="AJ1470" ca="1" si="84">DAY(TODAY()-DAY(A1470))</f>
        <v>1</v>
      </c>
      <c r="AK1470" s="32">
        <v>2.8571428571428572</v>
      </c>
      <c r="AL1470" s="33">
        <v>0</v>
      </c>
      <c r="AM1470" s="26">
        <v>0</v>
      </c>
      <c r="AN1470" s="26">
        <v>0</v>
      </c>
      <c r="AO1470" s="26">
        <v>1</v>
      </c>
      <c r="AP1470" s="26">
        <v>0</v>
      </c>
      <c r="AQ1470" s="26">
        <v>0</v>
      </c>
      <c r="AR1470">
        <v>1</v>
      </c>
      <c r="AS1470">
        <v>0</v>
      </c>
      <c r="AT1470">
        <v>1</v>
      </c>
      <c r="AU1470">
        <v>0</v>
      </c>
    </row>
    <row r="1471" spans="1:47" x14ac:dyDescent="0.25">
      <c r="A1471" s="61">
        <v>41915.520833333336</v>
      </c>
      <c r="B1471" t="s">
        <v>330</v>
      </c>
      <c r="C1471" t="s">
        <v>10</v>
      </c>
      <c r="D1471" t="s">
        <v>11205</v>
      </c>
      <c r="E1471" t="s">
        <v>337</v>
      </c>
      <c r="F1471" t="s">
        <v>978</v>
      </c>
      <c r="G1471">
        <v>5</v>
      </c>
      <c r="H1471">
        <v>64</v>
      </c>
      <c r="I1471">
        <v>30</v>
      </c>
      <c r="J1471">
        <v>21.93</v>
      </c>
      <c r="K1471">
        <v>10476</v>
      </c>
      <c r="L1471">
        <v>0</v>
      </c>
      <c r="M1471">
        <v>0</v>
      </c>
      <c r="N1471">
        <v>10092</v>
      </c>
      <c r="O1471">
        <v>1</v>
      </c>
      <c r="P1471">
        <v>0.01</v>
      </c>
      <c r="Q1471">
        <v>2329</v>
      </c>
      <c r="R1471">
        <v>2322</v>
      </c>
      <c r="S1471">
        <v>0</v>
      </c>
      <c r="T1471">
        <v>0</v>
      </c>
      <c r="U1471">
        <v>4.28</v>
      </c>
      <c r="V1471">
        <v>99.69</v>
      </c>
      <c r="W1471">
        <v>99.7</v>
      </c>
      <c r="X1471">
        <v>48</v>
      </c>
      <c r="Y1471">
        <v>2.0699999999999998</v>
      </c>
      <c r="Z1471">
        <v>1287</v>
      </c>
      <c r="AA1471">
        <v>1272</v>
      </c>
      <c r="AB1471">
        <v>98.83</v>
      </c>
      <c r="AC1471">
        <v>1051</v>
      </c>
      <c r="AD1471">
        <v>1012</v>
      </c>
      <c r="AE1471">
        <v>96.29</v>
      </c>
      <c r="AF1471">
        <v>27.7761</v>
      </c>
      <c r="AG1471">
        <v>24.139399999999998</v>
      </c>
      <c r="AH1471">
        <v>126.66</v>
      </c>
      <c r="AI1471">
        <v>86.907089999999997</v>
      </c>
      <c r="AJ1471" s="31">
        <f t="shared" ref="AJ1471" ca="1" si="85">DAY(TODAY()-DAY(A1471))</f>
        <v>1</v>
      </c>
      <c r="AK1471" s="32">
        <v>2.3278370514064015</v>
      </c>
      <c r="AL1471" s="33">
        <v>7.2199000000000524</v>
      </c>
      <c r="AM1471" s="26">
        <v>0</v>
      </c>
      <c r="AN1471" s="26">
        <v>0</v>
      </c>
      <c r="AO1471" s="26">
        <v>1</v>
      </c>
      <c r="AP1471" s="26">
        <v>0</v>
      </c>
      <c r="AQ1471" s="26">
        <v>0</v>
      </c>
      <c r="AR1471">
        <v>1</v>
      </c>
      <c r="AS1471">
        <v>0</v>
      </c>
      <c r="AT1471">
        <v>1</v>
      </c>
      <c r="AU1471">
        <v>0</v>
      </c>
    </row>
    <row r="1472" spans="1:47" x14ac:dyDescent="0.25">
      <c r="A1472" s="61">
        <v>41915.145833333336</v>
      </c>
      <c r="B1472" t="s">
        <v>330</v>
      </c>
      <c r="C1472" t="s">
        <v>10</v>
      </c>
      <c r="D1472" t="s">
        <v>11206</v>
      </c>
      <c r="E1472" t="s">
        <v>337</v>
      </c>
      <c r="F1472" t="s">
        <v>3876</v>
      </c>
      <c r="G1472">
        <v>2</v>
      </c>
      <c r="H1472">
        <v>32</v>
      </c>
      <c r="I1472">
        <v>10</v>
      </c>
      <c r="J1472">
        <v>5.0839999999999996</v>
      </c>
      <c r="K1472">
        <v>2073</v>
      </c>
      <c r="L1472">
        <v>0</v>
      </c>
      <c r="M1472">
        <v>0</v>
      </c>
      <c r="N1472">
        <v>1827</v>
      </c>
      <c r="O1472">
        <v>0</v>
      </c>
      <c r="P1472">
        <v>0</v>
      </c>
      <c r="Q1472">
        <v>528</v>
      </c>
      <c r="R1472">
        <v>507</v>
      </c>
      <c r="S1472">
        <v>0</v>
      </c>
      <c r="T1472">
        <v>0</v>
      </c>
      <c r="U1472">
        <v>18.190000000000001</v>
      </c>
      <c r="V1472">
        <v>96.02</v>
      </c>
      <c r="W1472">
        <v>96.02</v>
      </c>
      <c r="X1472">
        <v>0</v>
      </c>
      <c r="Y1472">
        <v>0</v>
      </c>
      <c r="Z1472">
        <v>74</v>
      </c>
      <c r="AA1472">
        <v>70</v>
      </c>
      <c r="AB1472">
        <v>94.59</v>
      </c>
      <c r="AC1472">
        <v>86</v>
      </c>
      <c r="AD1472">
        <v>84</v>
      </c>
      <c r="AE1472">
        <v>97.67</v>
      </c>
      <c r="AF1472">
        <v>5.8147000000000002</v>
      </c>
      <c r="AG1472">
        <v>5.7697000000000003</v>
      </c>
      <c r="AH1472">
        <v>114.37</v>
      </c>
      <c r="AI1472">
        <v>99.226100000000002</v>
      </c>
      <c r="AJ1472" s="31">
        <f t="shared" ref="AJ1472:AJ1474" ca="1" si="86">DAY(TODAY()-DAY(A1472))</f>
        <v>1</v>
      </c>
      <c r="AK1472" s="32">
        <v>0</v>
      </c>
      <c r="AL1472" s="33">
        <v>21.014400000000023</v>
      </c>
      <c r="AM1472" s="26">
        <v>0</v>
      </c>
      <c r="AN1472" s="26">
        <v>0</v>
      </c>
      <c r="AO1472" s="26">
        <v>1</v>
      </c>
      <c r="AP1472" s="26">
        <v>0</v>
      </c>
      <c r="AQ1472" s="26">
        <v>0</v>
      </c>
      <c r="AR1472">
        <v>0</v>
      </c>
      <c r="AS1472">
        <v>1</v>
      </c>
      <c r="AT1472">
        <v>0</v>
      </c>
      <c r="AU1472">
        <v>1</v>
      </c>
    </row>
    <row r="1473" spans="1:47" x14ac:dyDescent="0.25">
      <c r="A1473" s="61">
        <v>41915.3125</v>
      </c>
      <c r="B1473" t="s">
        <v>330</v>
      </c>
      <c r="C1473" t="s">
        <v>10</v>
      </c>
      <c r="D1473" t="s">
        <v>11207</v>
      </c>
      <c r="E1473" t="s">
        <v>337</v>
      </c>
      <c r="F1473" t="s">
        <v>3885</v>
      </c>
      <c r="G1473">
        <v>4</v>
      </c>
      <c r="H1473">
        <v>48</v>
      </c>
      <c r="I1473">
        <v>24</v>
      </c>
      <c r="J1473">
        <v>16.63</v>
      </c>
      <c r="K1473">
        <v>9689</v>
      </c>
      <c r="L1473">
        <v>0</v>
      </c>
      <c r="M1473">
        <v>0</v>
      </c>
      <c r="N1473">
        <v>9458</v>
      </c>
      <c r="O1473">
        <v>1</v>
      </c>
      <c r="P1473">
        <v>0.01</v>
      </c>
      <c r="Q1473">
        <v>5039</v>
      </c>
      <c r="R1473">
        <v>4536</v>
      </c>
      <c r="S1473">
        <v>488</v>
      </c>
      <c r="T1473">
        <v>9.68</v>
      </c>
      <c r="U1473">
        <v>1.79</v>
      </c>
      <c r="V1473">
        <v>90.01</v>
      </c>
      <c r="W1473">
        <v>90.02</v>
      </c>
      <c r="X1473">
        <v>0</v>
      </c>
      <c r="Y1473">
        <v>0</v>
      </c>
      <c r="Z1473">
        <v>205</v>
      </c>
      <c r="AA1473">
        <v>200</v>
      </c>
      <c r="AB1473">
        <v>97.56</v>
      </c>
      <c r="AC1473">
        <v>143</v>
      </c>
      <c r="AD1473">
        <v>130</v>
      </c>
      <c r="AE1473">
        <v>90.91</v>
      </c>
      <c r="AF1473">
        <v>40.839700000000001</v>
      </c>
      <c r="AG1473">
        <v>40.805799999999998</v>
      </c>
      <c r="AH1473">
        <v>245.58</v>
      </c>
      <c r="AI1473">
        <v>99.917000000000002</v>
      </c>
      <c r="AJ1473" s="31">
        <f t="shared" ca="1" si="86"/>
        <v>1</v>
      </c>
      <c r="AK1473" s="32">
        <v>0</v>
      </c>
      <c r="AL1473" s="33">
        <v>503.39609999999971</v>
      </c>
      <c r="AM1473" s="26">
        <v>0</v>
      </c>
      <c r="AN1473" s="26">
        <v>1</v>
      </c>
      <c r="AO1473" s="26">
        <v>2</v>
      </c>
      <c r="AP1473" s="26">
        <v>0</v>
      </c>
      <c r="AQ1473" s="26">
        <v>1</v>
      </c>
      <c r="AR1473">
        <v>0</v>
      </c>
      <c r="AS1473">
        <v>1</v>
      </c>
      <c r="AT1473">
        <v>0</v>
      </c>
      <c r="AU1473">
        <v>1</v>
      </c>
    </row>
    <row r="1474" spans="1:47" x14ac:dyDescent="0.25">
      <c r="A1474" s="61">
        <v>41915.520833333336</v>
      </c>
      <c r="B1474" t="s">
        <v>330</v>
      </c>
      <c r="C1474" t="s">
        <v>10</v>
      </c>
      <c r="D1474" t="s">
        <v>10567</v>
      </c>
      <c r="E1474" t="s">
        <v>337</v>
      </c>
      <c r="F1474" t="s">
        <v>3897</v>
      </c>
      <c r="G1474">
        <v>3</v>
      </c>
      <c r="H1474">
        <v>48</v>
      </c>
      <c r="I1474">
        <v>16</v>
      </c>
      <c r="J1474">
        <v>9.8279999999999994</v>
      </c>
      <c r="K1474">
        <v>1750</v>
      </c>
      <c r="L1474">
        <v>0</v>
      </c>
      <c r="M1474">
        <v>0</v>
      </c>
      <c r="N1474">
        <v>1367</v>
      </c>
      <c r="O1474">
        <v>0</v>
      </c>
      <c r="P1474">
        <v>0</v>
      </c>
      <c r="Q1474">
        <v>575</v>
      </c>
      <c r="R1474">
        <v>555</v>
      </c>
      <c r="S1474">
        <v>0</v>
      </c>
      <c r="T1474">
        <v>0</v>
      </c>
      <c r="U1474">
        <v>16.79</v>
      </c>
      <c r="V1474">
        <v>96.52</v>
      </c>
      <c r="W1474">
        <v>96.52</v>
      </c>
      <c r="X1474">
        <v>5</v>
      </c>
      <c r="Y1474">
        <v>0.9</v>
      </c>
      <c r="Z1474">
        <v>31</v>
      </c>
      <c r="AA1474">
        <v>30</v>
      </c>
      <c r="AB1474">
        <v>96.77</v>
      </c>
      <c r="AC1474">
        <v>32</v>
      </c>
      <c r="AD1474">
        <v>32</v>
      </c>
      <c r="AE1474">
        <v>100</v>
      </c>
      <c r="AF1474">
        <v>6.1055999999999999</v>
      </c>
      <c r="AG1474">
        <v>5.8007999999999997</v>
      </c>
      <c r="AH1474">
        <v>62.12</v>
      </c>
      <c r="AI1474">
        <v>95.007859999999994</v>
      </c>
      <c r="AJ1474" s="31">
        <f t="shared" ca="1" si="86"/>
        <v>1</v>
      </c>
      <c r="AK1474" s="32">
        <v>0.89766606822262118</v>
      </c>
      <c r="AL1474" s="33">
        <v>20.010000000000023</v>
      </c>
      <c r="AM1474" s="26">
        <v>0</v>
      </c>
      <c r="AN1474" s="26">
        <v>0</v>
      </c>
      <c r="AO1474" s="26">
        <v>1</v>
      </c>
      <c r="AP1474" s="26">
        <v>0</v>
      </c>
      <c r="AQ1474" s="26">
        <v>0</v>
      </c>
      <c r="AR1474">
        <v>0</v>
      </c>
      <c r="AS1474">
        <v>1</v>
      </c>
      <c r="AT1474">
        <v>0</v>
      </c>
      <c r="AU1474">
        <v>4</v>
      </c>
    </row>
    <row r="1475" spans="1:47" x14ac:dyDescent="0.25">
      <c r="A1475" s="61">
        <v>41915.5625</v>
      </c>
      <c r="B1475" t="s">
        <v>330</v>
      </c>
      <c r="C1475" t="s">
        <v>10</v>
      </c>
      <c r="D1475" t="s">
        <v>11208</v>
      </c>
      <c r="E1475" t="s">
        <v>337</v>
      </c>
      <c r="F1475" t="s">
        <v>3939</v>
      </c>
      <c r="G1475">
        <v>4</v>
      </c>
      <c r="H1475">
        <v>48</v>
      </c>
      <c r="I1475">
        <v>24</v>
      </c>
      <c r="J1475">
        <v>16.63</v>
      </c>
      <c r="K1475">
        <v>1498</v>
      </c>
      <c r="L1475">
        <v>0</v>
      </c>
      <c r="M1475">
        <v>0</v>
      </c>
      <c r="N1475">
        <v>1366</v>
      </c>
      <c r="O1475">
        <v>0</v>
      </c>
      <c r="P1475">
        <v>0</v>
      </c>
      <c r="Q1475">
        <v>285</v>
      </c>
      <c r="R1475">
        <v>285</v>
      </c>
      <c r="S1475">
        <v>0</v>
      </c>
      <c r="T1475">
        <v>0</v>
      </c>
      <c r="U1475">
        <v>35.090000000000003</v>
      </c>
      <c r="V1475">
        <v>100</v>
      </c>
      <c r="W1475">
        <v>100</v>
      </c>
      <c r="X1475">
        <v>6</v>
      </c>
      <c r="Y1475">
        <v>2.11</v>
      </c>
      <c r="Z1475">
        <v>14</v>
      </c>
      <c r="AA1475">
        <v>7</v>
      </c>
      <c r="AB1475">
        <v>50</v>
      </c>
      <c r="AC1475">
        <v>17</v>
      </c>
      <c r="AD1475">
        <v>16</v>
      </c>
      <c r="AE1475">
        <v>94.12</v>
      </c>
      <c r="AF1475">
        <v>4.8933</v>
      </c>
      <c r="AG1475">
        <v>0</v>
      </c>
      <c r="AH1475">
        <v>29.42</v>
      </c>
      <c r="AI1475">
        <v>0</v>
      </c>
      <c r="AJ1475" s="31">
        <f t="shared" ref="AJ1475" ca="1" si="87">DAY(TODAY()-DAY(A1475))</f>
        <v>1</v>
      </c>
      <c r="AK1475" s="32">
        <v>2.0408163265306123</v>
      </c>
      <c r="AL1475" s="33">
        <v>0</v>
      </c>
      <c r="AM1475" s="26">
        <v>0</v>
      </c>
      <c r="AN1475" s="26">
        <v>0</v>
      </c>
      <c r="AO1475" s="26">
        <v>1</v>
      </c>
      <c r="AP1475" s="26">
        <v>0</v>
      </c>
      <c r="AQ1475" s="26">
        <v>0</v>
      </c>
      <c r="AR1475">
        <v>1</v>
      </c>
      <c r="AS1475">
        <v>0</v>
      </c>
      <c r="AT1475">
        <v>1</v>
      </c>
      <c r="AU1475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Y382"/>
  <sheetViews>
    <sheetView workbookViewId="0">
      <selection activeCell="C1" sqref="C1"/>
    </sheetView>
  </sheetViews>
  <sheetFormatPr defaultRowHeight="15" x14ac:dyDescent="0.25"/>
  <cols>
    <col min="1" max="1" width="14" customWidth="1"/>
    <col min="3" max="3" width="10.7109375" customWidth="1"/>
  </cols>
  <sheetData>
    <row r="1" spans="1:77" ht="90" x14ac:dyDescent="0.25">
      <c r="A1" s="52" t="s">
        <v>235</v>
      </c>
      <c r="B1" s="52" t="s">
        <v>236</v>
      </c>
      <c r="C1" s="52" t="s">
        <v>237</v>
      </c>
      <c r="D1" s="52" t="s">
        <v>238</v>
      </c>
      <c r="E1" s="52" t="s">
        <v>239</v>
      </c>
      <c r="F1" s="52" t="s">
        <v>240</v>
      </c>
      <c r="G1" s="52" t="s">
        <v>241</v>
      </c>
      <c r="H1" s="52" t="s">
        <v>242</v>
      </c>
      <c r="I1" s="52" t="s">
        <v>243</v>
      </c>
      <c r="J1" s="56" t="s">
        <v>244</v>
      </c>
      <c r="K1" s="52" t="s">
        <v>245</v>
      </c>
      <c r="L1" s="56" t="s">
        <v>246</v>
      </c>
      <c r="M1" s="52" t="s">
        <v>247</v>
      </c>
      <c r="N1" s="56" t="s">
        <v>248</v>
      </c>
      <c r="O1" s="56" t="s">
        <v>249</v>
      </c>
      <c r="P1" s="56" t="s">
        <v>250</v>
      </c>
      <c r="Q1" s="56" t="s">
        <v>251</v>
      </c>
      <c r="R1" s="56" t="s">
        <v>252</v>
      </c>
      <c r="S1" s="56" t="s">
        <v>253</v>
      </c>
      <c r="T1" s="52" t="s">
        <v>254</v>
      </c>
      <c r="U1" s="52" t="s">
        <v>255</v>
      </c>
      <c r="V1" s="52" t="s">
        <v>256</v>
      </c>
      <c r="W1" s="52" t="s">
        <v>257</v>
      </c>
      <c r="X1" s="52" t="s">
        <v>258</v>
      </c>
      <c r="Y1" s="52" t="s">
        <v>259</v>
      </c>
      <c r="Z1" s="52" t="s">
        <v>260</v>
      </c>
      <c r="AA1" s="52" t="s">
        <v>261</v>
      </c>
      <c r="AB1" s="52" t="s">
        <v>262</v>
      </c>
      <c r="AC1" s="52" t="s">
        <v>263</v>
      </c>
      <c r="AD1" s="52" t="s">
        <v>264</v>
      </c>
      <c r="AE1" s="52" t="s">
        <v>265</v>
      </c>
      <c r="AF1" s="52" t="s">
        <v>266</v>
      </c>
      <c r="AG1" s="52" t="s">
        <v>267</v>
      </c>
      <c r="AH1" s="52" t="s">
        <v>268</v>
      </c>
      <c r="AI1" s="52" t="s">
        <v>269</v>
      </c>
      <c r="AJ1" s="52" t="s">
        <v>151</v>
      </c>
      <c r="AK1" s="52" t="s">
        <v>154</v>
      </c>
      <c r="AL1" s="52" t="s">
        <v>155</v>
      </c>
      <c r="AM1" s="52" t="s">
        <v>156</v>
      </c>
      <c r="AN1" s="52" t="s">
        <v>157</v>
      </c>
      <c r="AO1" s="52" t="s">
        <v>153</v>
      </c>
      <c r="AP1" s="56" t="s">
        <v>270</v>
      </c>
      <c r="AQ1" s="56" t="s">
        <v>271</v>
      </c>
      <c r="AR1" s="56" t="s">
        <v>272</v>
      </c>
      <c r="AS1" s="56" t="s">
        <v>273</v>
      </c>
      <c r="AT1" s="52" t="s">
        <v>148</v>
      </c>
      <c r="AU1" s="53" t="s">
        <v>166</v>
      </c>
      <c r="AV1" s="53" t="s">
        <v>167</v>
      </c>
      <c r="AW1" s="52" t="s">
        <v>442</v>
      </c>
      <c r="AX1" s="52" t="s">
        <v>443</v>
      </c>
      <c r="AY1" s="52" t="s">
        <v>444</v>
      </c>
      <c r="AZ1" s="56" t="s">
        <v>445</v>
      </c>
      <c r="BA1" s="56" t="s">
        <v>446</v>
      </c>
      <c r="BB1" s="56" t="s">
        <v>447</v>
      </c>
      <c r="BE1" s="25" t="e">
        <f ca="1">DAY(TODAY()-V1)</f>
        <v>#VALUE!</v>
      </c>
      <c r="BF1" t="e">
        <f>IF(AND((AG1+AI1-AJ1-AM1&gt;5),(AO1&lt;95)),1,0)</f>
        <v>#VALUE!</v>
      </c>
      <c r="BG1" t="e">
        <f>IF(AND((AE1+AK1-AL1-AN1&gt;50),(AP1&lt;95)),1,0)</f>
        <v>#VALUE!</v>
      </c>
      <c r="BH1" t="e">
        <f>IF(AV1=0,0,IF(AND((AV1&gt;5),(AV1/AU1*100&gt;5)),1,0))</f>
        <v>#VALUE!</v>
      </c>
      <c r="BI1" t="e">
        <f>IF(AZ1=0,0,IF(AND((AZ1&gt;5),(AZ1/AY1*100&gt;5)),1,0))</f>
        <v>#VALUE!</v>
      </c>
      <c r="BJ1" t="e">
        <f>BF1+BG1+BH1+BR1+BS1+BT1</f>
        <v>#VALUE!</v>
      </c>
      <c r="BK1" t="e">
        <f>SUMIFS(BH:BH,X:X,X1)</f>
        <v>#VALUE!</v>
      </c>
      <c r="BL1" t="e">
        <f>SUMIFS(BF:BF,X:X,X1)</f>
        <v>#VALUE!</v>
      </c>
      <c r="BM1" t="e">
        <f>SUMIFS(BG:BG,X:X,X1)</f>
        <v>#VALUE!</v>
      </c>
      <c r="BN1" t="e">
        <f>SUMIFS(BI:BI,X:X,X1)</f>
        <v>#VALUE!</v>
      </c>
      <c r="BO1" t="e">
        <f>AV1/AU1*100</f>
        <v>#VALUE!</v>
      </c>
      <c r="BP1" t="e">
        <f>AG1+AI1-AJ1-AM1</f>
        <v>#VALUE!</v>
      </c>
      <c r="BQ1" t="e">
        <f>AE1+AK1-AL1-AN1</f>
        <v>#VALUE!</v>
      </c>
      <c r="BR1" t="e">
        <f>IF(AND((AG1+AI1-AJ1-AM1&gt;5),(AO1&lt;98)),1,0)</f>
        <v>#VALUE!</v>
      </c>
      <c r="BS1" t="e">
        <f>IF(AND((AE1+AK1-AL1-AN1&gt;50),(AP1&lt;98)),1,0)</f>
        <v>#VALUE!</v>
      </c>
      <c r="BT1" t="e">
        <f>IF(AV1=0,0,IF(AND((AV1&gt;5),(AV1/AU1*100&gt;2)),1,0))</f>
        <v>#VALUE!</v>
      </c>
      <c r="BU1" t="e">
        <f>SUMIFS(BT:BT,X:X,X1)</f>
        <v>#VALUE!</v>
      </c>
      <c r="BV1" t="e">
        <f>SUMIFS(BR:BR,X:X,X1)</f>
        <v>#VALUE!</v>
      </c>
      <c r="BW1" t="e">
        <f>SUMIFS(BS:BS,X:X,X1)</f>
        <v>#VALUE!</v>
      </c>
      <c r="BY1">
        <f>COUNTA(B:B)</f>
        <v>382</v>
      </c>
    </row>
    <row r="2" spans="1:77" x14ac:dyDescent="0.25">
      <c r="A2" s="59">
        <v>41909</v>
      </c>
      <c r="B2" t="s">
        <v>274</v>
      </c>
      <c r="C2" t="s">
        <v>10841</v>
      </c>
      <c r="D2">
        <v>18873</v>
      </c>
      <c r="E2" t="s">
        <v>1458</v>
      </c>
      <c r="F2" s="60">
        <v>1</v>
      </c>
      <c r="G2">
        <v>2.0832000000000002</v>
      </c>
      <c r="H2">
        <v>0</v>
      </c>
      <c r="I2">
        <v>3249.8204999999998</v>
      </c>
      <c r="J2">
        <v>23560</v>
      </c>
      <c r="K2">
        <v>0</v>
      </c>
      <c r="L2">
        <v>248</v>
      </c>
      <c r="M2">
        <v>0</v>
      </c>
      <c r="N2">
        <v>578</v>
      </c>
      <c r="O2">
        <v>578</v>
      </c>
      <c r="P2">
        <v>19908</v>
      </c>
      <c r="Q2">
        <v>19890</v>
      </c>
      <c r="R2">
        <v>241</v>
      </c>
      <c r="S2">
        <v>23426</v>
      </c>
      <c r="T2">
        <v>97.177400000000006</v>
      </c>
      <c r="U2">
        <v>99.341300000000004</v>
      </c>
      <c r="V2">
        <v>22934</v>
      </c>
      <c r="W2">
        <v>22909</v>
      </c>
      <c r="X2">
        <v>4350</v>
      </c>
      <c r="Y2">
        <v>4346</v>
      </c>
      <c r="Z2">
        <v>252</v>
      </c>
      <c r="AA2">
        <v>2</v>
      </c>
      <c r="AB2">
        <v>7</v>
      </c>
      <c r="AC2">
        <v>7</v>
      </c>
      <c r="AD2">
        <v>23489</v>
      </c>
      <c r="AE2">
        <v>26</v>
      </c>
      <c r="AF2">
        <v>76</v>
      </c>
      <c r="AG2">
        <v>67</v>
      </c>
      <c r="AH2">
        <v>0.36780000000000002</v>
      </c>
      <c r="AI2">
        <v>4.87E-2</v>
      </c>
      <c r="AJ2" s="25">
        <f t="shared" ref="AJ2:AJ65" ca="1" si="0">DAY(TODAY()-A2)</f>
        <v>7</v>
      </c>
      <c r="AK2">
        <v>0</v>
      </c>
      <c r="AL2">
        <v>0</v>
      </c>
      <c r="AM2">
        <v>0</v>
      </c>
      <c r="AN2">
        <v>0</v>
      </c>
      <c r="AO2">
        <v>1</v>
      </c>
      <c r="AP2">
        <v>0</v>
      </c>
      <c r="AQ2">
        <v>0</v>
      </c>
      <c r="AR2">
        <v>0</v>
      </c>
      <c r="AS2">
        <v>0</v>
      </c>
      <c r="AT2">
        <v>0.79365079365079361</v>
      </c>
      <c r="AU2">
        <v>7</v>
      </c>
      <c r="AV2">
        <v>152</v>
      </c>
      <c r="AW2">
        <v>1</v>
      </c>
      <c r="AX2">
        <v>0</v>
      </c>
      <c r="AY2">
        <v>0</v>
      </c>
      <c r="AZ2">
        <v>0</v>
      </c>
      <c r="BA2">
        <v>1</v>
      </c>
      <c r="BB2">
        <v>0</v>
      </c>
    </row>
    <row r="3" spans="1:77" x14ac:dyDescent="0.25">
      <c r="A3" s="59">
        <v>41909</v>
      </c>
      <c r="B3" t="s">
        <v>234</v>
      </c>
      <c r="C3" t="s">
        <v>10842</v>
      </c>
      <c r="D3">
        <v>45712</v>
      </c>
      <c r="E3" t="s">
        <v>10650</v>
      </c>
      <c r="F3" s="60">
        <v>1</v>
      </c>
      <c r="G3">
        <v>0.35039999999999999</v>
      </c>
      <c r="H3">
        <v>0</v>
      </c>
      <c r="I3">
        <v>716.02170000000001</v>
      </c>
      <c r="J3">
        <v>5361</v>
      </c>
      <c r="K3">
        <v>0</v>
      </c>
      <c r="L3">
        <v>73</v>
      </c>
      <c r="M3">
        <v>0</v>
      </c>
      <c r="N3">
        <v>318</v>
      </c>
      <c r="O3">
        <v>316</v>
      </c>
      <c r="P3">
        <v>3501</v>
      </c>
      <c r="Q3">
        <v>3485</v>
      </c>
      <c r="R3">
        <v>69</v>
      </c>
      <c r="S3">
        <v>5325</v>
      </c>
      <c r="T3">
        <v>93.926100000000005</v>
      </c>
      <c r="U3">
        <v>98.874499999999998</v>
      </c>
      <c r="V3">
        <v>5525</v>
      </c>
      <c r="W3">
        <v>5513</v>
      </c>
      <c r="X3">
        <v>922</v>
      </c>
      <c r="Y3">
        <v>919</v>
      </c>
      <c r="Z3">
        <v>76</v>
      </c>
      <c r="AA3">
        <v>1</v>
      </c>
      <c r="AB3">
        <v>7</v>
      </c>
      <c r="AC3">
        <v>7</v>
      </c>
      <c r="AD3">
        <v>5327</v>
      </c>
      <c r="AE3">
        <v>13</v>
      </c>
      <c r="AF3">
        <v>6</v>
      </c>
      <c r="AG3">
        <v>6</v>
      </c>
      <c r="AH3">
        <v>0.29010000000000002</v>
      </c>
      <c r="AI3">
        <v>3.1300000000000001E-2</v>
      </c>
      <c r="AJ3" s="25">
        <f t="shared" ca="1" si="0"/>
        <v>7</v>
      </c>
      <c r="AK3">
        <v>1</v>
      </c>
      <c r="AL3">
        <v>0</v>
      </c>
      <c r="AM3">
        <v>0</v>
      </c>
      <c r="AN3">
        <v>0</v>
      </c>
      <c r="AO3">
        <v>2</v>
      </c>
      <c r="AP3">
        <v>0</v>
      </c>
      <c r="AQ3">
        <v>1</v>
      </c>
      <c r="AR3">
        <v>0</v>
      </c>
      <c r="AS3">
        <v>0</v>
      </c>
      <c r="AT3">
        <v>1.3157894736842104</v>
      </c>
      <c r="AU3">
        <v>6</v>
      </c>
      <c r="AV3">
        <v>52</v>
      </c>
      <c r="AW3">
        <v>1</v>
      </c>
      <c r="AX3">
        <v>0</v>
      </c>
      <c r="AY3">
        <v>0</v>
      </c>
      <c r="AZ3">
        <v>0</v>
      </c>
      <c r="BA3">
        <v>1</v>
      </c>
      <c r="BB3">
        <v>0</v>
      </c>
    </row>
    <row r="4" spans="1:77" x14ac:dyDescent="0.25">
      <c r="A4" s="59">
        <v>41909</v>
      </c>
      <c r="B4" t="s">
        <v>274</v>
      </c>
      <c r="C4" t="s">
        <v>10741</v>
      </c>
      <c r="D4">
        <v>19131</v>
      </c>
      <c r="E4" t="s">
        <v>10538</v>
      </c>
      <c r="F4" s="60">
        <v>1</v>
      </c>
      <c r="G4">
        <v>6.0743999999999998</v>
      </c>
      <c r="H4">
        <v>1.2E-2</v>
      </c>
      <c r="I4">
        <v>800.69860000000006</v>
      </c>
      <c r="J4">
        <v>2015</v>
      </c>
      <c r="K4">
        <v>0</v>
      </c>
      <c r="L4">
        <v>848</v>
      </c>
      <c r="M4">
        <v>0</v>
      </c>
      <c r="N4">
        <v>1901</v>
      </c>
      <c r="O4">
        <v>1900</v>
      </c>
      <c r="P4">
        <v>19505</v>
      </c>
      <c r="Q4">
        <v>19498</v>
      </c>
      <c r="R4">
        <v>830</v>
      </c>
      <c r="S4">
        <v>2015</v>
      </c>
      <c r="T4">
        <v>97.825900000000004</v>
      </c>
      <c r="U4">
        <v>99.964100000000002</v>
      </c>
      <c r="V4">
        <v>16072</v>
      </c>
      <c r="W4">
        <v>16055</v>
      </c>
      <c r="X4">
        <v>2493</v>
      </c>
      <c r="Y4">
        <v>2491</v>
      </c>
      <c r="Z4">
        <v>825</v>
      </c>
      <c r="AA4">
        <v>1</v>
      </c>
      <c r="AB4">
        <v>12</v>
      </c>
      <c r="AC4">
        <v>12</v>
      </c>
      <c r="AD4">
        <v>8732</v>
      </c>
      <c r="AE4">
        <v>3</v>
      </c>
      <c r="AF4">
        <v>14</v>
      </c>
      <c r="AG4">
        <v>14</v>
      </c>
      <c r="AH4">
        <v>0.6502</v>
      </c>
      <c r="AI4">
        <v>6.5500000000000003E-2</v>
      </c>
      <c r="AJ4" s="25">
        <f t="shared" ca="1" si="0"/>
        <v>7</v>
      </c>
      <c r="AK4">
        <v>0</v>
      </c>
      <c r="AL4">
        <v>0</v>
      </c>
      <c r="AM4">
        <v>0</v>
      </c>
      <c r="AN4">
        <v>0</v>
      </c>
      <c r="AO4">
        <v>1</v>
      </c>
      <c r="AP4">
        <v>0</v>
      </c>
      <c r="AQ4">
        <v>0</v>
      </c>
      <c r="AR4">
        <v>0</v>
      </c>
      <c r="AS4">
        <v>0</v>
      </c>
      <c r="AT4">
        <v>0.12121212121212122</v>
      </c>
      <c r="AU4">
        <v>19</v>
      </c>
      <c r="AV4">
        <v>7</v>
      </c>
      <c r="AW4">
        <v>1</v>
      </c>
      <c r="AX4">
        <v>0</v>
      </c>
      <c r="AY4">
        <v>0</v>
      </c>
      <c r="AZ4">
        <v>0</v>
      </c>
      <c r="BA4">
        <v>1</v>
      </c>
      <c r="BB4">
        <v>0</v>
      </c>
    </row>
    <row r="5" spans="1:77" x14ac:dyDescent="0.25">
      <c r="A5" s="59">
        <v>41909</v>
      </c>
      <c r="B5" t="s">
        <v>234</v>
      </c>
      <c r="C5" t="s">
        <v>10742</v>
      </c>
      <c r="D5">
        <v>61872</v>
      </c>
      <c r="E5" t="s">
        <v>10539</v>
      </c>
      <c r="F5" s="60">
        <v>1</v>
      </c>
      <c r="G5">
        <v>2.8512</v>
      </c>
      <c r="H5">
        <v>0</v>
      </c>
      <c r="I5">
        <v>1620.0639000000001</v>
      </c>
      <c r="J5">
        <v>8073</v>
      </c>
      <c r="K5">
        <v>0</v>
      </c>
      <c r="L5">
        <v>392</v>
      </c>
      <c r="M5">
        <v>0</v>
      </c>
      <c r="N5">
        <v>624</v>
      </c>
      <c r="O5">
        <v>621</v>
      </c>
      <c r="P5">
        <v>7347</v>
      </c>
      <c r="Q5">
        <v>7338</v>
      </c>
      <c r="R5">
        <v>385</v>
      </c>
      <c r="S5">
        <v>8038</v>
      </c>
      <c r="T5">
        <v>97.742099999999994</v>
      </c>
      <c r="U5">
        <v>99.444500000000005</v>
      </c>
      <c r="V5">
        <v>12487</v>
      </c>
      <c r="W5">
        <v>12476</v>
      </c>
      <c r="X5">
        <v>1152</v>
      </c>
      <c r="Y5">
        <v>1151</v>
      </c>
      <c r="Z5">
        <v>383</v>
      </c>
      <c r="AA5">
        <v>2</v>
      </c>
      <c r="AB5">
        <v>94</v>
      </c>
      <c r="AC5">
        <v>93</v>
      </c>
      <c r="AD5">
        <v>7926</v>
      </c>
      <c r="AE5">
        <v>7</v>
      </c>
      <c r="AF5">
        <v>673</v>
      </c>
      <c r="AG5">
        <v>654</v>
      </c>
      <c r="AH5">
        <v>0.4158</v>
      </c>
      <c r="AI5">
        <v>3.4599999999999999E-2</v>
      </c>
      <c r="AJ5" s="25">
        <f t="shared" ca="1" si="0"/>
        <v>7</v>
      </c>
      <c r="AK5">
        <v>0</v>
      </c>
      <c r="AL5">
        <v>0</v>
      </c>
      <c r="AM5">
        <v>0</v>
      </c>
      <c r="AN5">
        <v>0</v>
      </c>
      <c r="AO5">
        <v>1</v>
      </c>
      <c r="AP5">
        <v>0</v>
      </c>
      <c r="AQ5">
        <v>0</v>
      </c>
      <c r="AR5">
        <v>0</v>
      </c>
      <c r="AS5">
        <v>0</v>
      </c>
      <c r="AT5">
        <v>0.52219321148825071</v>
      </c>
      <c r="AU5">
        <v>10</v>
      </c>
      <c r="AV5">
        <v>44</v>
      </c>
      <c r="AW5">
        <v>1</v>
      </c>
      <c r="AX5">
        <v>0</v>
      </c>
      <c r="AY5">
        <v>0</v>
      </c>
      <c r="AZ5">
        <v>0</v>
      </c>
      <c r="BA5">
        <v>1</v>
      </c>
      <c r="BB5">
        <v>0</v>
      </c>
    </row>
    <row r="6" spans="1:77" x14ac:dyDescent="0.25">
      <c r="A6" s="59">
        <v>41909</v>
      </c>
      <c r="B6" t="s">
        <v>274</v>
      </c>
      <c r="C6" t="s">
        <v>647</v>
      </c>
      <c r="D6">
        <v>34346</v>
      </c>
      <c r="E6" t="s">
        <v>648</v>
      </c>
      <c r="F6" s="60">
        <v>1</v>
      </c>
      <c r="G6">
        <v>1.4279999999999999</v>
      </c>
      <c r="H6">
        <v>0</v>
      </c>
      <c r="I6">
        <v>12556.1921</v>
      </c>
      <c r="J6">
        <v>42801</v>
      </c>
      <c r="K6">
        <v>0</v>
      </c>
      <c r="L6">
        <v>213</v>
      </c>
      <c r="M6">
        <v>0</v>
      </c>
      <c r="N6">
        <v>383</v>
      </c>
      <c r="O6">
        <v>383</v>
      </c>
      <c r="P6">
        <v>5336</v>
      </c>
      <c r="Q6">
        <v>5336</v>
      </c>
      <c r="R6">
        <v>207</v>
      </c>
      <c r="S6">
        <v>42568</v>
      </c>
      <c r="T6">
        <v>97.183099999999996</v>
      </c>
      <c r="U6">
        <v>99.455600000000004</v>
      </c>
      <c r="V6">
        <v>12327</v>
      </c>
      <c r="W6">
        <v>12316</v>
      </c>
      <c r="X6">
        <v>10708</v>
      </c>
      <c r="Y6">
        <v>10702</v>
      </c>
      <c r="Z6">
        <v>185</v>
      </c>
      <c r="AA6">
        <v>0</v>
      </c>
      <c r="AB6">
        <v>75</v>
      </c>
      <c r="AC6">
        <v>71</v>
      </c>
      <c r="AD6">
        <v>30156</v>
      </c>
      <c r="AE6">
        <v>46</v>
      </c>
      <c r="AF6">
        <v>2492</v>
      </c>
      <c r="AG6">
        <v>2271</v>
      </c>
      <c r="AH6">
        <v>1.1023000000000001</v>
      </c>
      <c r="AI6">
        <v>6.4399999999999999E-2</v>
      </c>
      <c r="AJ6" s="25">
        <f t="shared" ca="1" si="0"/>
        <v>7</v>
      </c>
      <c r="AK6">
        <v>0</v>
      </c>
      <c r="AL6">
        <v>0</v>
      </c>
      <c r="AM6">
        <v>0</v>
      </c>
      <c r="AN6">
        <v>0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6</v>
      </c>
      <c r="AV6">
        <v>233</v>
      </c>
      <c r="AW6">
        <v>1</v>
      </c>
      <c r="AX6">
        <v>0</v>
      </c>
      <c r="AY6">
        <v>0</v>
      </c>
      <c r="AZ6">
        <v>0</v>
      </c>
      <c r="BA6">
        <v>4</v>
      </c>
      <c r="BB6">
        <v>0</v>
      </c>
    </row>
    <row r="7" spans="1:77" x14ac:dyDescent="0.25">
      <c r="A7" s="59">
        <v>41909</v>
      </c>
      <c r="B7" t="s">
        <v>274</v>
      </c>
      <c r="C7" t="s">
        <v>637</v>
      </c>
      <c r="D7">
        <v>19101</v>
      </c>
      <c r="E7" t="s">
        <v>638</v>
      </c>
      <c r="F7" s="60">
        <v>1</v>
      </c>
      <c r="G7">
        <v>0.97199999999999998</v>
      </c>
      <c r="H7">
        <v>0</v>
      </c>
      <c r="I7">
        <v>2343.5378999999998</v>
      </c>
      <c r="J7">
        <v>1900</v>
      </c>
      <c r="K7">
        <v>0</v>
      </c>
      <c r="L7">
        <v>148</v>
      </c>
      <c r="M7">
        <v>0</v>
      </c>
      <c r="N7">
        <v>747</v>
      </c>
      <c r="O7">
        <v>735</v>
      </c>
      <c r="P7">
        <v>12535</v>
      </c>
      <c r="Q7">
        <v>12286</v>
      </c>
      <c r="R7">
        <v>148</v>
      </c>
      <c r="S7">
        <v>1898</v>
      </c>
      <c r="T7">
        <v>98.393600000000006</v>
      </c>
      <c r="U7">
        <v>97.910399999999996</v>
      </c>
      <c r="V7">
        <v>25422</v>
      </c>
      <c r="W7">
        <v>25393</v>
      </c>
      <c r="X7">
        <v>2810</v>
      </c>
      <c r="Y7">
        <v>2809</v>
      </c>
      <c r="Z7">
        <v>151</v>
      </c>
      <c r="AA7">
        <v>0</v>
      </c>
      <c r="AB7">
        <v>38</v>
      </c>
      <c r="AC7">
        <v>38</v>
      </c>
      <c r="AD7">
        <v>6328</v>
      </c>
      <c r="AE7">
        <v>7</v>
      </c>
      <c r="AF7">
        <v>113</v>
      </c>
      <c r="AG7">
        <v>112</v>
      </c>
      <c r="AH7">
        <v>0.78539999999999999</v>
      </c>
      <c r="AI7">
        <v>3.6900000000000002E-2</v>
      </c>
      <c r="AJ7" s="25">
        <f t="shared" ca="1" si="0"/>
        <v>7</v>
      </c>
      <c r="AK7">
        <v>0</v>
      </c>
      <c r="AL7">
        <v>0</v>
      </c>
      <c r="AM7">
        <v>0</v>
      </c>
      <c r="AN7">
        <v>0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12</v>
      </c>
      <c r="AV7">
        <v>251</v>
      </c>
      <c r="AW7">
        <v>0</v>
      </c>
      <c r="AX7">
        <v>1</v>
      </c>
      <c r="AY7">
        <v>0</v>
      </c>
      <c r="AZ7">
        <v>0</v>
      </c>
      <c r="BA7">
        <v>6</v>
      </c>
      <c r="BB7">
        <v>6</v>
      </c>
    </row>
    <row r="8" spans="1:77" x14ac:dyDescent="0.25">
      <c r="A8" s="59">
        <v>41909</v>
      </c>
      <c r="B8" t="s">
        <v>274</v>
      </c>
      <c r="C8" t="s">
        <v>643</v>
      </c>
      <c r="D8">
        <v>19102</v>
      </c>
      <c r="E8" t="s">
        <v>638</v>
      </c>
      <c r="F8" s="60">
        <v>1</v>
      </c>
      <c r="G8">
        <v>1.2383999999999999</v>
      </c>
      <c r="H8">
        <v>0</v>
      </c>
      <c r="I8">
        <v>2786.4378999999999</v>
      </c>
      <c r="J8">
        <v>10237</v>
      </c>
      <c r="K8">
        <v>0</v>
      </c>
      <c r="L8">
        <v>168</v>
      </c>
      <c r="M8">
        <v>0</v>
      </c>
      <c r="N8">
        <v>427</v>
      </c>
      <c r="O8">
        <v>415</v>
      </c>
      <c r="P8">
        <v>12022</v>
      </c>
      <c r="Q8">
        <v>11772</v>
      </c>
      <c r="R8">
        <v>166</v>
      </c>
      <c r="S8">
        <v>10232</v>
      </c>
      <c r="T8">
        <v>96.032700000000006</v>
      </c>
      <c r="U8">
        <v>97.872699999999995</v>
      </c>
      <c r="V8">
        <v>35681</v>
      </c>
      <c r="W8">
        <v>35648</v>
      </c>
      <c r="X8">
        <v>6366</v>
      </c>
      <c r="Y8">
        <v>6358</v>
      </c>
      <c r="Z8">
        <v>153</v>
      </c>
      <c r="AA8">
        <v>0</v>
      </c>
      <c r="AB8">
        <v>11</v>
      </c>
      <c r="AC8">
        <v>11</v>
      </c>
      <c r="AD8">
        <v>10774</v>
      </c>
      <c r="AE8">
        <v>6</v>
      </c>
      <c r="AF8">
        <v>89</v>
      </c>
      <c r="AG8">
        <v>84</v>
      </c>
      <c r="AH8">
        <v>0.70950000000000002</v>
      </c>
      <c r="AI8">
        <v>4.1000000000000002E-2</v>
      </c>
      <c r="AJ8" s="25">
        <f t="shared" ca="1" si="0"/>
        <v>7</v>
      </c>
      <c r="AK8">
        <v>0</v>
      </c>
      <c r="AL8">
        <v>0</v>
      </c>
      <c r="AM8">
        <v>0</v>
      </c>
      <c r="AN8">
        <v>0</v>
      </c>
      <c r="AO8">
        <v>2</v>
      </c>
      <c r="AP8">
        <v>0</v>
      </c>
      <c r="AQ8">
        <v>0</v>
      </c>
      <c r="AR8">
        <v>0</v>
      </c>
      <c r="AS8">
        <v>0</v>
      </c>
      <c r="AT8">
        <v>0</v>
      </c>
      <c r="AU8">
        <v>14</v>
      </c>
      <c r="AV8">
        <v>255</v>
      </c>
      <c r="AW8">
        <v>1</v>
      </c>
      <c r="AX8">
        <v>1</v>
      </c>
      <c r="AY8">
        <v>0</v>
      </c>
      <c r="AZ8">
        <v>0</v>
      </c>
      <c r="BA8">
        <v>7</v>
      </c>
      <c r="BB8">
        <v>6</v>
      </c>
    </row>
    <row r="9" spans="1:77" x14ac:dyDescent="0.25">
      <c r="A9" s="59">
        <v>41909</v>
      </c>
      <c r="B9" t="s">
        <v>274</v>
      </c>
      <c r="C9" t="s">
        <v>10845</v>
      </c>
      <c r="D9">
        <v>24442</v>
      </c>
      <c r="E9" t="s">
        <v>10844</v>
      </c>
      <c r="F9" s="60">
        <v>1</v>
      </c>
      <c r="G9">
        <v>2.0543999999999998</v>
      </c>
      <c r="H9">
        <v>0</v>
      </c>
      <c r="I9">
        <v>138.19970000000001</v>
      </c>
      <c r="J9">
        <v>77</v>
      </c>
      <c r="K9">
        <v>0</v>
      </c>
      <c r="L9">
        <v>252</v>
      </c>
      <c r="M9">
        <v>0</v>
      </c>
      <c r="N9">
        <v>416</v>
      </c>
      <c r="O9">
        <v>416</v>
      </c>
      <c r="P9">
        <v>3929</v>
      </c>
      <c r="Q9">
        <v>3928</v>
      </c>
      <c r="R9">
        <v>252</v>
      </c>
      <c r="S9">
        <v>77</v>
      </c>
      <c r="T9">
        <v>100</v>
      </c>
      <c r="U9">
        <v>99.974500000000006</v>
      </c>
      <c r="V9">
        <v>7960</v>
      </c>
      <c r="W9">
        <v>7958</v>
      </c>
      <c r="X9">
        <v>282</v>
      </c>
      <c r="Y9">
        <v>282</v>
      </c>
      <c r="Z9">
        <v>254</v>
      </c>
      <c r="AA9">
        <v>6</v>
      </c>
      <c r="AB9">
        <v>0</v>
      </c>
      <c r="AC9">
        <v>0</v>
      </c>
      <c r="AD9">
        <v>2610</v>
      </c>
      <c r="AE9">
        <v>3</v>
      </c>
      <c r="AF9">
        <v>59</v>
      </c>
      <c r="AG9">
        <v>58</v>
      </c>
      <c r="AH9">
        <v>1.9191</v>
      </c>
      <c r="AI9">
        <v>3.7600000000000001E-2</v>
      </c>
      <c r="AJ9" s="25">
        <f t="shared" ca="1" si="0"/>
        <v>7</v>
      </c>
      <c r="AK9">
        <v>0</v>
      </c>
      <c r="AL9">
        <v>0</v>
      </c>
      <c r="AM9">
        <v>0</v>
      </c>
      <c r="AN9">
        <v>0</v>
      </c>
      <c r="AO9">
        <v>1</v>
      </c>
      <c r="AP9">
        <v>0</v>
      </c>
      <c r="AQ9">
        <v>0</v>
      </c>
      <c r="AR9">
        <v>0</v>
      </c>
      <c r="AS9">
        <v>0</v>
      </c>
      <c r="AT9">
        <v>2.3622047244094486</v>
      </c>
      <c r="AU9">
        <v>0</v>
      </c>
      <c r="AV9">
        <v>1</v>
      </c>
      <c r="AW9">
        <v>0</v>
      </c>
      <c r="AX9">
        <v>0</v>
      </c>
      <c r="AY9">
        <v>1</v>
      </c>
      <c r="AZ9">
        <v>1</v>
      </c>
      <c r="BA9">
        <v>0</v>
      </c>
      <c r="BB9">
        <v>0</v>
      </c>
    </row>
    <row r="10" spans="1:77" x14ac:dyDescent="0.25">
      <c r="A10" s="59">
        <v>41909</v>
      </c>
      <c r="B10" t="s">
        <v>274</v>
      </c>
      <c r="C10" t="s">
        <v>10543</v>
      </c>
      <c r="D10">
        <v>35843</v>
      </c>
      <c r="E10" t="s">
        <v>10541</v>
      </c>
      <c r="F10" s="60">
        <v>1</v>
      </c>
      <c r="G10">
        <v>3.0503999999999998</v>
      </c>
      <c r="H10">
        <v>0</v>
      </c>
      <c r="I10">
        <v>4684.1274000000003</v>
      </c>
      <c r="J10">
        <v>13826</v>
      </c>
      <c r="K10">
        <v>0</v>
      </c>
      <c r="L10">
        <v>312</v>
      </c>
      <c r="M10">
        <v>0</v>
      </c>
      <c r="N10">
        <v>863</v>
      </c>
      <c r="O10">
        <v>863</v>
      </c>
      <c r="P10">
        <v>11972</v>
      </c>
      <c r="Q10">
        <v>11961</v>
      </c>
      <c r="R10">
        <v>304</v>
      </c>
      <c r="S10">
        <v>13656</v>
      </c>
      <c r="T10">
        <v>97.435900000000004</v>
      </c>
      <c r="U10">
        <v>98.679699999999997</v>
      </c>
      <c r="V10">
        <v>22231</v>
      </c>
      <c r="W10">
        <v>22219</v>
      </c>
      <c r="X10">
        <v>4842</v>
      </c>
      <c r="Y10">
        <v>4839</v>
      </c>
      <c r="Z10">
        <v>320</v>
      </c>
      <c r="AA10">
        <v>3</v>
      </c>
      <c r="AB10">
        <v>3</v>
      </c>
      <c r="AC10">
        <v>3</v>
      </c>
      <c r="AD10">
        <v>13722</v>
      </c>
      <c r="AE10">
        <v>15</v>
      </c>
      <c r="AF10">
        <v>4</v>
      </c>
      <c r="AG10">
        <v>4</v>
      </c>
      <c r="AH10">
        <v>0.47239999999999999</v>
      </c>
      <c r="AI10">
        <v>4.1599999999999998E-2</v>
      </c>
      <c r="AJ10" s="25">
        <f t="shared" ca="1" si="0"/>
        <v>7</v>
      </c>
      <c r="AK10">
        <v>0</v>
      </c>
      <c r="AL10">
        <v>0</v>
      </c>
      <c r="AM10">
        <v>0</v>
      </c>
      <c r="AN10">
        <v>0</v>
      </c>
      <c r="AO10">
        <v>1</v>
      </c>
      <c r="AP10">
        <v>0</v>
      </c>
      <c r="AQ10">
        <v>2</v>
      </c>
      <c r="AR10">
        <v>0</v>
      </c>
      <c r="AS10">
        <v>0</v>
      </c>
      <c r="AT10">
        <v>0.9375</v>
      </c>
      <c r="AU10">
        <v>8</v>
      </c>
      <c r="AV10">
        <v>181</v>
      </c>
      <c r="AW10">
        <v>1</v>
      </c>
      <c r="AX10">
        <v>0</v>
      </c>
      <c r="AY10">
        <v>0</v>
      </c>
      <c r="AZ10">
        <v>0</v>
      </c>
      <c r="BA10">
        <v>5</v>
      </c>
      <c r="BB10">
        <v>2</v>
      </c>
    </row>
    <row r="11" spans="1:77" x14ac:dyDescent="0.25">
      <c r="A11" s="59">
        <v>41909</v>
      </c>
      <c r="B11" t="s">
        <v>234</v>
      </c>
      <c r="C11" t="s">
        <v>671</v>
      </c>
      <c r="D11">
        <v>61792</v>
      </c>
      <c r="E11" t="s">
        <v>650</v>
      </c>
      <c r="F11" s="60">
        <v>1</v>
      </c>
      <c r="G11">
        <v>3.3456000000000001</v>
      </c>
      <c r="H11">
        <v>2.1600000000000001E-2</v>
      </c>
      <c r="I11">
        <v>1331.1591000000001</v>
      </c>
      <c r="J11">
        <v>5141</v>
      </c>
      <c r="K11">
        <v>0</v>
      </c>
      <c r="L11">
        <v>390</v>
      </c>
      <c r="M11">
        <v>0</v>
      </c>
      <c r="N11">
        <v>1212</v>
      </c>
      <c r="O11">
        <v>1199</v>
      </c>
      <c r="P11">
        <v>3629</v>
      </c>
      <c r="Q11">
        <v>3603</v>
      </c>
      <c r="R11">
        <v>377</v>
      </c>
      <c r="S11">
        <v>5022</v>
      </c>
      <c r="T11">
        <v>95.629800000000003</v>
      </c>
      <c r="U11">
        <v>96.985399999999998</v>
      </c>
      <c r="V11">
        <v>1839</v>
      </c>
      <c r="W11">
        <v>1833</v>
      </c>
      <c r="X11">
        <v>545</v>
      </c>
      <c r="Y11">
        <v>538</v>
      </c>
      <c r="Z11">
        <v>385</v>
      </c>
      <c r="AA11">
        <v>5</v>
      </c>
      <c r="AB11">
        <v>13</v>
      </c>
      <c r="AC11">
        <v>13</v>
      </c>
      <c r="AD11">
        <v>5086</v>
      </c>
      <c r="AE11">
        <v>12</v>
      </c>
      <c r="AF11">
        <v>22</v>
      </c>
      <c r="AG11">
        <v>22</v>
      </c>
      <c r="AH11">
        <v>0.31059999999999999</v>
      </c>
      <c r="AI11">
        <v>8.8400000000000006E-2</v>
      </c>
      <c r="AJ11" s="25">
        <f t="shared" ca="1" si="0"/>
        <v>7</v>
      </c>
      <c r="AK11">
        <v>0</v>
      </c>
      <c r="AL11">
        <v>0</v>
      </c>
      <c r="AM11">
        <v>0</v>
      </c>
      <c r="AN11">
        <v>0</v>
      </c>
      <c r="AO11">
        <v>2</v>
      </c>
      <c r="AP11">
        <v>0</v>
      </c>
      <c r="AQ11">
        <v>1</v>
      </c>
      <c r="AR11">
        <v>1</v>
      </c>
      <c r="AS11">
        <v>0</v>
      </c>
      <c r="AT11">
        <v>1.2987012987012987</v>
      </c>
      <c r="AU11">
        <v>26</v>
      </c>
      <c r="AV11">
        <v>145</v>
      </c>
      <c r="AW11">
        <v>1</v>
      </c>
      <c r="AX11">
        <v>1</v>
      </c>
      <c r="AY11">
        <v>0</v>
      </c>
      <c r="AZ11">
        <v>2</v>
      </c>
      <c r="BA11">
        <v>4</v>
      </c>
      <c r="BB11">
        <v>3</v>
      </c>
    </row>
    <row r="12" spans="1:77" x14ac:dyDescent="0.25">
      <c r="A12" s="59">
        <v>41909</v>
      </c>
      <c r="B12" t="s">
        <v>274</v>
      </c>
      <c r="C12" t="s">
        <v>809</v>
      </c>
      <c r="D12">
        <v>35064</v>
      </c>
      <c r="E12" t="s">
        <v>808</v>
      </c>
      <c r="F12" s="60">
        <v>1</v>
      </c>
      <c r="G12">
        <v>1.7376</v>
      </c>
      <c r="H12">
        <v>0</v>
      </c>
      <c r="I12">
        <v>22049.214400000001</v>
      </c>
      <c r="J12">
        <v>49181</v>
      </c>
      <c r="K12">
        <v>0</v>
      </c>
      <c r="L12">
        <v>382</v>
      </c>
      <c r="M12">
        <v>0</v>
      </c>
      <c r="N12">
        <v>2285</v>
      </c>
      <c r="O12">
        <v>2285</v>
      </c>
      <c r="P12">
        <v>17673</v>
      </c>
      <c r="Q12">
        <v>17664</v>
      </c>
      <c r="R12">
        <v>374</v>
      </c>
      <c r="S12">
        <v>49053</v>
      </c>
      <c r="T12">
        <v>97.905799999999999</v>
      </c>
      <c r="U12">
        <v>99.688900000000004</v>
      </c>
      <c r="V12">
        <v>29459</v>
      </c>
      <c r="W12">
        <v>29437</v>
      </c>
      <c r="X12">
        <v>9317</v>
      </c>
      <c r="Y12">
        <v>9300</v>
      </c>
      <c r="Z12">
        <v>311</v>
      </c>
      <c r="AA12">
        <v>2</v>
      </c>
      <c r="AB12">
        <v>0</v>
      </c>
      <c r="AC12">
        <v>0</v>
      </c>
      <c r="AD12">
        <v>43129</v>
      </c>
      <c r="AE12">
        <v>54</v>
      </c>
      <c r="AF12">
        <v>21</v>
      </c>
      <c r="AG12">
        <v>18</v>
      </c>
      <c r="AH12">
        <v>0.96509999999999996</v>
      </c>
      <c r="AI12">
        <v>7.4700000000000003E-2</v>
      </c>
      <c r="AJ12" s="25">
        <f t="shared" ca="1" si="0"/>
        <v>7</v>
      </c>
      <c r="AK12">
        <v>0</v>
      </c>
      <c r="AL12">
        <v>0</v>
      </c>
      <c r="AM12">
        <v>0</v>
      </c>
      <c r="AN12">
        <v>0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0.64308681672025725</v>
      </c>
      <c r="AU12">
        <v>8</v>
      </c>
      <c r="AV12">
        <v>137</v>
      </c>
      <c r="AW12">
        <v>1</v>
      </c>
      <c r="AX12">
        <v>0</v>
      </c>
      <c r="AY12">
        <v>0</v>
      </c>
      <c r="AZ12">
        <v>0</v>
      </c>
      <c r="BA12">
        <v>2</v>
      </c>
      <c r="BB12">
        <v>0</v>
      </c>
    </row>
    <row r="13" spans="1:77" x14ac:dyDescent="0.25">
      <c r="A13" s="59">
        <v>41909</v>
      </c>
      <c r="B13" t="s">
        <v>234</v>
      </c>
      <c r="C13" t="s">
        <v>658</v>
      </c>
      <c r="D13">
        <v>60772</v>
      </c>
      <c r="E13" t="s">
        <v>646</v>
      </c>
      <c r="F13" s="60">
        <v>1</v>
      </c>
      <c r="G13">
        <v>0.64080000000000004</v>
      </c>
      <c r="H13">
        <v>0</v>
      </c>
      <c r="I13">
        <v>184.61680000000001</v>
      </c>
      <c r="J13">
        <v>1223</v>
      </c>
      <c r="K13">
        <v>0</v>
      </c>
      <c r="L13">
        <v>68</v>
      </c>
      <c r="M13">
        <v>0</v>
      </c>
      <c r="N13">
        <v>82</v>
      </c>
      <c r="O13">
        <v>77</v>
      </c>
      <c r="P13">
        <v>880</v>
      </c>
      <c r="Q13">
        <v>876</v>
      </c>
      <c r="R13">
        <v>66</v>
      </c>
      <c r="S13">
        <v>1215</v>
      </c>
      <c r="T13">
        <v>91.140600000000006</v>
      </c>
      <c r="U13">
        <v>98.894300000000001</v>
      </c>
      <c r="V13">
        <v>1105</v>
      </c>
      <c r="W13">
        <v>1103</v>
      </c>
      <c r="X13">
        <v>147</v>
      </c>
      <c r="Y13">
        <v>146</v>
      </c>
      <c r="Z13">
        <v>75</v>
      </c>
      <c r="AA13">
        <v>5</v>
      </c>
      <c r="AB13">
        <v>12</v>
      </c>
      <c r="AC13">
        <v>11</v>
      </c>
      <c r="AD13">
        <v>1214</v>
      </c>
      <c r="AE13">
        <v>4</v>
      </c>
      <c r="AF13">
        <v>30</v>
      </c>
      <c r="AG13">
        <v>28</v>
      </c>
      <c r="AH13">
        <v>0.27779999999999999</v>
      </c>
      <c r="AI13">
        <v>4.4900000000000002E-2</v>
      </c>
      <c r="AJ13" s="25">
        <f t="shared" ca="1" si="0"/>
        <v>7</v>
      </c>
      <c r="AK13">
        <v>1</v>
      </c>
      <c r="AL13">
        <v>0</v>
      </c>
      <c r="AM13">
        <v>0</v>
      </c>
      <c r="AN13">
        <v>0</v>
      </c>
      <c r="AO13">
        <v>2</v>
      </c>
      <c r="AP13">
        <v>2</v>
      </c>
      <c r="AQ13">
        <v>4</v>
      </c>
      <c r="AR13">
        <v>0</v>
      </c>
      <c r="AS13">
        <v>0</v>
      </c>
      <c r="AT13">
        <v>6.666666666666667</v>
      </c>
      <c r="AU13">
        <v>7</v>
      </c>
      <c r="AV13">
        <v>12</v>
      </c>
      <c r="AW13">
        <v>1</v>
      </c>
      <c r="AX13">
        <v>0</v>
      </c>
      <c r="AY13">
        <v>0</v>
      </c>
      <c r="AZ13">
        <v>3</v>
      </c>
      <c r="BA13">
        <v>4</v>
      </c>
      <c r="BB13">
        <v>0</v>
      </c>
    </row>
    <row r="14" spans="1:77" x14ac:dyDescent="0.25">
      <c r="A14" s="59">
        <v>41909</v>
      </c>
      <c r="B14" t="s">
        <v>234</v>
      </c>
      <c r="C14" t="s">
        <v>672</v>
      </c>
      <c r="D14">
        <v>61793</v>
      </c>
      <c r="E14" t="s">
        <v>650</v>
      </c>
      <c r="F14" s="60">
        <v>1</v>
      </c>
      <c r="G14">
        <v>2.0255999999999998</v>
      </c>
      <c r="H14">
        <v>0</v>
      </c>
      <c r="I14">
        <v>802.69420000000002</v>
      </c>
      <c r="J14">
        <v>3410</v>
      </c>
      <c r="K14">
        <v>0</v>
      </c>
      <c r="L14">
        <v>220</v>
      </c>
      <c r="M14">
        <v>0</v>
      </c>
      <c r="N14">
        <v>546</v>
      </c>
      <c r="O14">
        <v>529</v>
      </c>
      <c r="P14">
        <v>2850</v>
      </c>
      <c r="Q14">
        <v>2822</v>
      </c>
      <c r="R14">
        <v>214</v>
      </c>
      <c r="S14">
        <v>3332</v>
      </c>
      <c r="T14">
        <v>94.244100000000003</v>
      </c>
      <c r="U14">
        <v>96.752600000000001</v>
      </c>
      <c r="V14">
        <v>3029</v>
      </c>
      <c r="W14">
        <v>3020</v>
      </c>
      <c r="X14">
        <v>539</v>
      </c>
      <c r="Y14">
        <v>530</v>
      </c>
      <c r="Z14">
        <v>214</v>
      </c>
      <c r="AA14">
        <v>4</v>
      </c>
      <c r="AB14">
        <v>11</v>
      </c>
      <c r="AC14">
        <v>11</v>
      </c>
      <c r="AD14">
        <v>3381</v>
      </c>
      <c r="AE14">
        <v>9</v>
      </c>
      <c r="AF14">
        <v>21</v>
      </c>
      <c r="AG14">
        <v>19</v>
      </c>
      <c r="AH14">
        <v>0.80320000000000003</v>
      </c>
      <c r="AI14">
        <v>3.8399999999999997E-2</v>
      </c>
      <c r="AJ14" s="25">
        <f t="shared" ca="1" si="0"/>
        <v>7</v>
      </c>
      <c r="AK14">
        <v>1</v>
      </c>
      <c r="AL14">
        <v>0</v>
      </c>
      <c r="AM14">
        <v>0</v>
      </c>
      <c r="AN14">
        <v>0</v>
      </c>
      <c r="AO14">
        <v>3</v>
      </c>
      <c r="AP14">
        <v>1</v>
      </c>
      <c r="AQ14">
        <v>4</v>
      </c>
      <c r="AR14">
        <v>1</v>
      </c>
      <c r="AS14">
        <v>0</v>
      </c>
      <c r="AT14">
        <v>1.8691588785046727</v>
      </c>
      <c r="AU14">
        <v>23</v>
      </c>
      <c r="AV14">
        <v>106</v>
      </c>
      <c r="AW14">
        <v>1</v>
      </c>
      <c r="AX14">
        <v>1</v>
      </c>
      <c r="AY14">
        <v>0</v>
      </c>
      <c r="AZ14">
        <v>4</v>
      </c>
      <c r="BA14">
        <v>4</v>
      </c>
      <c r="BB14">
        <v>4</v>
      </c>
    </row>
    <row r="15" spans="1:77" x14ac:dyDescent="0.25">
      <c r="A15" s="59">
        <v>41909</v>
      </c>
      <c r="B15" t="s">
        <v>274</v>
      </c>
      <c r="C15" t="s">
        <v>10821</v>
      </c>
      <c r="D15">
        <v>19492</v>
      </c>
      <c r="E15" t="s">
        <v>10791</v>
      </c>
      <c r="F15" s="60">
        <v>1</v>
      </c>
      <c r="G15">
        <v>6.0335999999999999</v>
      </c>
      <c r="H15">
        <v>0</v>
      </c>
      <c r="I15">
        <v>3153.1359000000002</v>
      </c>
      <c r="J15">
        <v>16473</v>
      </c>
      <c r="K15">
        <v>0</v>
      </c>
      <c r="L15">
        <v>622</v>
      </c>
      <c r="M15">
        <v>0</v>
      </c>
      <c r="N15">
        <v>798</v>
      </c>
      <c r="O15">
        <v>795</v>
      </c>
      <c r="P15">
        <v>6230</v>
      </c>
      <c r="Q15">
        <v>6211</v>
      </c>
      <c r="R15">
        <v>617</v>
      </c>
      <c r="S15">
        <v>16400</v>
      </c>
      <c r="T15">
        <v>98.8232</v>
      </c>
      <c r="U15">
        <v>99.253200000000007</v>
      </c>
      <c r="V15">
        <v>915</v>
      </c>
      <c r="W15">
        <v>915</v>
      </c>
      <c r="X15">
        <v>143</v>
      </c>
      <c r="Y15">
        <v>143</v>
      </c>
      <c r="Z15">
        <v>643</v>
      </c>
      <c r="AA15">
        <v>16</v>
      </c>
      <c r="AB15">
        <v>0</v>
      </c>
      <c r="AC15">
        <v>0</v>
      </c>
      <c r="AD15">
        <v>16438</v>
      </c>
      <c r="AE15">
        <v>11</v>
      </c>
      <c r="AF15">
        <v>248</v>
      </c>
      <c r="AG15">
        <v>240</v>
      </c>
      <c r="AH15">
        <v>0.497</v>
      </c>
      <c r="AI15">
        <v>0</v>
      </c>
      <c r="AJ15" s="25">
        <f t="shared" ca="1" si="0"/>
        <v>7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2.4883359253499222</v>
      </c>
      <c r="AU15">
        <v>8</v>
      </c>
      <c r="AV15">
        <v>92</v>
      </c>
      <c r="AW15">
        <v>0</v>
      </c>
      <c r="AX15">
        <v>0</v>
      </c>
      <c r="AY15">
        <v>1</v>
      </c>
      <c r="AZ15">
        <v>3</v>
      </c>
      <c r="BA15">
        <v>0</v>
      </c>
      <c r="BB15">
        <v>0</v>
      </c>
    </row>
    <row r="16" spans="1:77" x14ac:dyDescent="0.25">
      <c r="A16" s="59">
        <v>41909</v>
      </c>
      <c r="B16" t="s">
        <v>274</v>
      </c>
      <c r="C16" t="s">
        <v>10846</v>
      </c>
      <c r="D16">
        <v>34195</v>
      </c>
      <c r="E16" t="s">
        <v>10843</v>
      </c>
      <c r="F16" s="60">
        <v>1</v>
      </c>
      <c r="G16">
        <v>4.3967999999999998</v>
      </c>
      <c r="H16">
        <v>0</v>
      </c>
      <c r="I16">
        <v>12565.8379</v>
      </c>
      <c r="J16">
        <v>64109</v>
      </c>
      <c r="K16">
        <v>0</v>
      </c>
      <c r="L16">
        <v>640</v>
      </c>
      <c r="M16">
        <v>0</v>
      </c>
      <c r="N16">
        <v>1714</v>
      </c>
      <c r="O16">
        <v>1708</v>
      </c>
      <c r="P16">
        <v>22769</v>
      </c>
      <c r="Q16">
        <v>22757</v>
      </c>
      <c r="R16">
        <v>620</v>
      </c>
      <c r="S16">
        <v>63507</v>
      </c>
      <c r="T16">
        <v>96.535899999999998</v>
      </c>
      <c r="U16">
        <v>99.008799999999994</v>
      </c>
      <c r="V16">
        <v>16773</v>
      </c>
      <c r="W16">
        <v>16765</v>
      </c>
      <c r="X16">
        <v>6325</v>
      </c>
      <c r="Y16">
        <v>6316</v>
      </c>
      <c r="Z16">
        <v>513</v>
      </c>
      <c r="AA16">
        <v>1</v>
      </c>
      <c r="AB16">
        <v>19</v>
      </c>
      <c r="AC16">
        <v>19</v>
      </c>
      <c r="AD16">
        <v>58240</v>
      </c>
      <c r="AE16">
        <v>91</v>
      </c>
      <c r="AF16">
        <v>229</v>
      </c>
      <c r="AG16">
        <v>210</v>
      </c>
      <c r="AH16">
        <v>0.43080000000000002</v>
      </c>
      <c r="AI16">
        <v>2.6800000000000001E-2</v>
      </c>
      <c r="AJ16" s="25">
        <f t="shared" ca="1" si="0"/>
        <v>7</v>
      </c>
      <c r="AK16">
        <v>0</v>
      </c>
      <c r="AL16">
        <v>0</v>
      </c>
      <c r="AM16">
        <v>0</v>
      </c>
      <c r="AN16">
        <v>0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0.19493177387914229</v>
      </c>
      <c r="AU16">
        <v>26</v>
      </c>
      <c r="AV16">
        <v>614</v>
      </c>
      <c r="AW16">
        <v>1</v>
      </c>
      <c r="AX16">
        <v>0</v>
      </c>
      <c r="AY16">
        <v>0</v>
      </c>
      <c r="AZ16">
        <v>0</v>
      </c>
      <c r="BA16">
        <v>1</v>
      </c>
      <c r="BB16">
        <v>0</v>
      </c>
    </row>
    <row r="17" spans="1:54" x14ac:dyDescent="0.25">
      <c r="A17" s="59">
        <v>41909</v>
      </c>
      <c r="B17" t="s">
        <v>274</v>
      </c>
      <c r="C17" t="s">
        <v>897</v>
      </c>
      <c r="D17">
        <v>19146</v>
      </c>
      <c r="E17" t="s">
        <v>896</v>
      </c>
      <c r="F17" s="60">
        <v>1</v>
      </c>
      <c r="G17">
        <v>1.0032000000000001</v>
      </c>
      <c r="H17">
        <v>0</v>
      </c>
      <c r="I17">
        <v>14700.732400000001</v>
      </c>
      <c r="J17">
        <v>56469</v>
      </c>
      <c r="K17">
        <v>0</v>
      </c>
      <c r="L17">
        <v>185</v>
      </c>
      <c r="M17">
        <v>0</v>
      </c>
      <c r="N17">
        <v>223</v>
      </c>
      <c r="O17">
        <v>223</v>
      </c>
      <c r="P17">
        <v>7512</v>
      </c>
      <c r="Q17">
        <v>7511</v>
      </c>
      <c r="R17">
        <v>176</v>
      </c>
      <c r="S17">
        <v>56211</v>
      </c>
      <c r="T17">
        <v>95.135099999999994</v>
      </c>
      <c r="U17">
        <v>99.529899999999998</v>
      </c>
      <c r="V17">
        <v>18271</v>
      </c>
      <c r="W17">
        <v>18249</v>
      </c>
      <c r="X17">
        <v>7291</v>
      </c>
      <c r="Y17">
        <v>7276</v>
      </c>
      <c r="Z17">
        <v>146</v>
      </c>
      <c r="AA17">
        <v>0</v>
      </c>
      <c r="AB17">
        <v>20</v>
      </c>
      <c r="AC17">
        <v>20</v>
      </c>
      <c r="AD17">
        <v>38097</v>
      </c>
      <c r="AE17">
        <v>56</v>
      </c>
      <c r="AF17">
        <v>370</v>
      </c>
      <c r="AG17">
        <v>364</v>
      </c>
      <c r="AH17">
        <v>0.71330000000000005</v>
      </c>
      <c r="AI17">
        <v>3.8800000000000001E-2</v>
      </c>
      <c r="AJ17" s="25">
        <f t="shared" ca="1" si="0"/>
        <v>7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9</v>
      </c>
      <c r="AV17">
        <v>259</v>
      </c>
      <c r="AW17">
        <v>1</v>
      </c>
      <c r="AX17">
        <v>0</v>
      </c>
      <c r="AY17">
        <v>0</v>
      </c>
      <c r="AZ17">
        <v>0</v>
      </c>
      <c r="BA17">
        <v>2</v>
      </c>
      <c r="BB17">
        <v>0</v>
      </c>
    </row>
    <row r="18" spans="1:54" x14ac:dyDescent="0.25">
      <c r="A18" s="59">
        <v>41909</v>
      </c>
      <c r="B18" t="s">
        <v>274</v>
      </c>
      <c r="C18" t="s">
        <v>10542</v>
      </c>
      <c r="D18">
        <v>29283</v>
      </c>
      <c r="E18" t="s">
        <v>10540</v>
      </c>
      <c r="F18" s="60">
        <v>1</v>
      </c>
      <c r="G18">
        <v>3.6215999999999999</v>
      </c>
      <c r="H18">
        <v>0</v>
      </c>
      <c r="I18">
        <v>1036.9922999999999</v>
      </c>
      <c r="J18">
        <v>9507</v>
      </c>
      <c r="K18">
        <v>0</v>
      </c>
      <c r="L18">
        <v>366</v>
      </c>
      <c r="M18">
        <v>0</v>
      </c>
      <c r="N18">
        <v>367</v>
      </c>
      <c r="O18">
        <v>365</v>
      </c>
      <c r="P18">
        <v>3046</v>
      </c>
      <c r="Q18">
        <v>3037</v>
      </c>
      <c r="R18">
        <v>360</v>
      </c>
      <c r="S18">
        <v>9465</v>
      </c>
      <c r="T18">
        <v>97.824600000000004</v>
      </c>
      <c r="U18">
        <v>99.264099999999999</v>
      </c>
      <c r="V18">
        <v>2315</v>
      </c>
      <c r="W18">
        <v>2313</v>
      </c>
      <c r="X18">
        <v>320</v>
      </c>
      <c r="Y18">
        <v>319</v>
      </c>
      <c r="Z18">
        <v>362</v>
      </c>
      <c r="AA18">
        <v>2</v>
      </c>
      <c r="AB18">
        <v>9</v>
      </c>
      <c r="AC18">
        <v>9</v>
      </c>
      <c r="AD18">
        <v>9471</v>
      </c>
      <c r="AE18">
        <v>10</v>
      </c>
      <c r="AF18">
        <v>10</v>
      </c>
      <c r="AG18">
        <v>10</v>
      </c>
      <c r="AH18">
        <v>0.42559999999999998</v>
      </c>
      <c r="AI18">
        <v>3.4799999999999998E-2</v>
      </c>
      <c r="AJ18" s="25">
        <f t="shared" ca="1" si="0"/>
        <v>7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0.55248618784530379</v>
      </c>
      <c r="AU18">
        <v>8</v>
      </c>
      <c r="AV18">
        <v>51</v>
      </c>
      <c r="AW18">
        <v>1</v>
      </c>
      <c r="AX18">
        <v>0</v>
      </c>
      <c r="AY18">
        <v>0</v>
      </c>
      <c r="AZ18">
        <v>0</v>
      </c>
      <c r="BA18">
        <v>1</v>
      </c>
      <c r="BB18">
        <v>0</v>
      </c>
    </row>
    <row r="19" spans="1:54" x14ac:dyDescent="0.25">
      <c r="A19" s="59">
        <v>41909</v>
      </c>
      <c r="B19" t="s">
        <v>274</v>
      </c>
      <c r="C19" t="s">
        <v>10756</v>
      </c>
      <c r="D19">
        <v>35816</v>
      </c>
      <c r="E19" t="s">
        <v>10752</v>
      </c>
      <c r="F19" s="60">
        <v>1</v>
      </c>
      <c r="G19">
        <v>0.96719999999999995</v>
      </c>
      <c r="H19">
        <v>0</v>
      </c>
      <c r="I19">
        <v>9098.2031999999999</v>
      </c>
      <c r="J19">
        <v>29371</v>
      </c>
      <c r="K19">
        <v>0</v>
      </c>
      <c r="L19">
        <v>86</v>
      </c>
      <c r="M19">
        <v>0</v>
      </c>
      <c r="N19">
        <v>109</v>
      </c>
      <c r="O19">
        <v>109</v>
      </c>
      <c r="P19">
        <v>4276</v>
      </c>
      <c r="Q19">
        <v>4275</v>
      </c>
      <c r="R19">
        <v>86</v>
      </c>
      <c r="S19">
        <v>28621</v>
      </c>
      <c r="T19">
        <v>100</v>
      </c>
      <c r="U19">
        <v>97.423699999999997</v>
      </c>
      <c r="V19">
        <v>15528</v>
      </c>
      <c r="W19">
        <v>15513</v>
      </c>
      <c r="X19">
        <v>4229</v>
      </c>
      <c r="Y19">
        <v>4226</v>
      </c>
      <c r="Z19">
        <v>107</v>
      </c>
      <c r="AA19">
        <v>0</v>
      </c>
      <c r="AB19">
        <v>5</v>
      </c>
      <c r="AC19">
        <v>5</v>
      </c>
      <c r="AD19">
        <v>22029</v>
      </c>
      <c r="AE19">
        <v>18</v>
      </c>
      <c r="AF19">
        <v>32</v>
      </c>
      <c r="AG19">
        <v>31</v>
      </c>
      <c r="AH19">
        <v>0.79079999999999995</v>
      </c>
      <c r="AI19">
        <v>3.9699999999999999E-2</v>
      </c>
      <c r="AJ19" s="25">
        <f t="shared" ca="1" si="0"/>
        <v>7</v>
      </c>
      <c r="AK19">
        <v>0</v>
      </c>
      <c r="AL19">
        <v>0</v>
      </c>
      <c r="AM19">
        <v>0</v>
      </c>
      <c r="AN19">
        <v>0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751</v>
      </c>
      <c r="AW19">
        <v>0</v>
      </c>
      <c r="AX19">
        <v>1</v>
      </c>
      <c r="AY19">
        <v>0</v>
      </c>
      <c r="AZ19">
        <v>0</v>
      </c>
      <c r="BA19">
        <v>0</v>
      </c>
      <c r="BB19">
        <v>2</v>
      </c>
    </row>
    <row r="20" spans="1:54" x14ac:dyDescent="0.25">
      <c r="A20" s="59">
        <v>41909</v>
      </c>
      <c r="B20" t="s">
        <v>274</v>
      </c>
      <c r="C20" t="s">
        <v>10544</v>
      </c>
      <c r="D20">
        <v>35842</v>
      </c>
      <c r="E20" t="s">
        <v>10541</v>
      </c>
      <c r="F20" s="60">
        <v>1</v>
      </c>
      <c r="G20">
        <v>5.4287999999999998</v>
      </c>
      <c r="H20">
        <v>0</v>
      </c>
      <c r="I20">
        <v>6240.2282999999998</v>
      </c>
      <c r="J20">
        <v>27849</v>
      </c>
      <c r="K20">
        <v>0</v>
      </c>
      <c r="L20">
        <v>570</v>
      </c>
      <c r="M20">
        <v>0</v>
      </c>
      <c r="N20">
        <v>1272</v>
      </c>
      <c r="O20">
        <v>1271</v>
      </c>
      <c r="P20">
        <v>15737</v>
      </c>
      <c r="Q20">
        <v>15719</v>
      </c>
      <c r="R20">
        <v>556</v>
      </c>
      <c r="S20">
        <v>27623</v>
      </c>
      <c r="T20">
        <v>97.467200000000005</v>
      </c>
      <c r="U20">
        <v>99.075000000000003</v>
      </c>
      <c r="V20">
        <v>32010</v>
      </c>
      <c r="W20">
        <v>31977</v>
      </c>
      <c r="X20">
        <v>8258</v>
      </c>
      <c r="Y20">
        <v>8248</v>
      </c>
      <c r="Z20">
        <v>548</v>
      </c>
      <c r="AA20">
        <v>8</v>
      </c>
      <c r="AB20">
        <v>7</v>
      </c>
      <c r="AC20">
        <v>7</v>
      </c>
      <c r="AD20">
        <v>27643</v>
      </c>
      <c r="AE20">
        <v>21</v>
      </c>
      <c r="AF20">
        <v>24</v>
      </c>
      <c r="AG20">
        <v>24</v>
      </c>
      <c r="AH20">
        <v>0.31940000000000002</v>
      </c>
      <c r="AI20">
        <v>2.86E-2</v>
      </c>
      <c r="AJ20" s="25">
        <f t="shared" ca="1" si="0"/>
        <v>7</v>
      </c>
      <c r="AK20">
        <v>0</v>
      </c>
      <c r="AL20">
        <v>0</v>
      </c>
      <c r="AM20">
        <v>0</v>
      </c>
      <c r="AN20">
        <v>0</v>
      </c>
      <c r="AO20">
        <v>1</v>
      </c>
      <c r="AP20">
        <v>0</v>
      </c>
      <c r="AQ20">
        <v>2</v>
      </c>
      <c r="AR20">
        <v>0</v>
      </c>
      <c r="AS20">
        <v>0</v>
      </c>
      <c r="AT20">
        <v>1.4598540145985401</v>
      </c>
      <c r="AU20">
        <v>15</v>
      </c>
      <c r="AV20">
        <v>244</v>
      </c>
      <c r="AW20">
        <v>1</v>
      </c>
      <c r="AX20">
        <v>0</v>
      </c>
      <c r="AY20">
        <v>0</v>
      </c>
      <c r="AZ20">
        <v>1</v>
      </c>
      <c r="BA20">
        <v>6</v>
      </c>
      <c r="BB20">
        <v>1</v>
      </c>
    </row>
    <row r="21" spans="1:54" x14ac:dyDescent="0.25">
      <c r="A21" s="59">
        <v>41909</v>
      </c>
      <c r="B21" t="s">
        <v>274</v>
      </c>
      <c r="C21" t="s">
        <v>10847</v>
      </c>
      <c r="D21">
        <v>33411</v>
      </c>
      <c r="E21" t="s">
        <v>644</v>
      </c>
      <c r="F21" s="60">
        <v>1</v>
      </c>
      <c r="G21">
        <v>2.1911999999999998</v>
      </c>
      <c r="H21">
        <v>0</v>
      </c>
      <c r="I21">
        <v>2182.6972999999998</v>
      </c>
      <c r="J21">
        <v>297</v>
      </c>
      <c r="K21">
        <v>0</v>
      </c>
      <c r="L21">
        <v>288</v>
      </c>
      <c r="M21">
        <v>0</v>
      </c>
      <c r="N21">
        <v>1140</v>
      </c>
      <c r="O21">
        <v>1140</v>
      </c>
      <c r="P21">
        <v>4470</v>
      </c>
      <c r="Q21">
        <v>4470</v>
      </c>
      <c r="R21">
        <v>287</v>
      </c>
      <c r="S21">
        <v>297</v>
      </c>
      <c r="T21">
        <v>99.652799999999999</v>
      </c>
      <c r="U21">
        <v>100</v>
      </c>
      <c r="V21">
        <v>26779</v>
      </c>
      <c r="W21">
        <v>26756</v>
      </c>
      <c r="X21">
        <v>3425</v>
      </c>
      <c r="Y21">
        <v>3423</v>
      </c>
      <c r="Z21">
        <v>287</v>
      </c>
      <c r="AA21">
        <v>6</v>
      </c>
      <c r="AB21">
        <v>7</v>
      </c>
      <c r="AC21">
        <v>7</v>
      </c>
      <c r="AD21">
        <v>2194</v>
      </c>
      <c r="AE21">
        <v>0</v>
      </c>
      <c r="AF21">
        <v>8</v>
      </c>
      <c r="AG21">
        <v>8</v>
      </c>
      <c r="AH21">
        <v>0.49070000000000003</v>
      </c>
      <c r="AI21">
        <v>9.3899999999999997E-2</v>
      </c>
      <c r="AJ21" s="25">
        <f t="shared" ca="1" si="0"/>
        <v>7</v>
      </c>
      <c r="AK21">
        <v>0</v>
      </c>
      <c r="AL21">
        <v>0</v>
      </c>
      <c r="AM21">
        <v>0</v>
      </c>
      <c r="AN21">
        <v>0</v>
      </c>
      <c r="AO21">
        <v>1</v>
      </c>
      <c r="AP21">
        <v>0</v>
      </c>
      <c r="AQ21">
        <v>0</v>
      </c>
      <c r="AR21">
        <v>0</v>
      </c>
      <c r="AS21">
        <v>0</v>
      </c>
      <c r="AT21">
        <v>2.0905923344947737</v>
      </c>
      <c r="AU21">
        <v>1</v>
      </c>
      <c r="AV21">
        <v>0</v>
      </c>
      <c r="AW21">
        <v>0</v>
      </c>
      <c r="AX21">
        <v>0</v>
      </c>
      <c r="AY21">
        <v>1</v>
      </c>
      <c r="AZ21">
        <v>1</v>
      </c>
      <c r="BA21">
        <v>0</v>
      </c>
      <c r="BB21">
        <v>0</v>
      </c>
    </row>
    <row r="22" spans="1:54" x14ac:dyDescent="0.25">
      <c r="A22" s="59">
        <v>41909</v>
      </c>
      <c r="B22" t="s">
        <v>234</v>
      </c>
      <c r="C22" t="s">
        <v>645</v>
      </c>
      <c r="D22">
        <v>60771</v>
      </c>
      <c r="E22" t="s">
        <v>646</v>
      </c>
      <c r="F22" s="60">
        <v>1</v>
      </c>
      <c r="G22">
        <v>3.6048</v>
      </c>
      <c r="H22">
        <v>0</v>
      </c>
      <c r="I22">
        <v>3172.8103000000001</v>
      </c>
      <c r="J22">
        <v>3521</v>
      </c>
      <c r="K22">
        <v>0</v>
      </c>
      <c r="L22">
        <v>406</v>
      </c>
      <c r="M22">
        <v>0</v>
      </c>
      <c r="N22">
        <v>1122</v>
      </c>
      <c r="O22">
        <v>1093</v>
      </c>
      <c r="P22">
        <v>1826</v>
      </c>
      <c r="Q22">
        <v>1808</v>
      </c>
      <c r="R22">
        <v>389</v>
      </c>
      <c r="S22">
        <v>3462</v>
      </c>
      <c r="T22">
        <v>93.336399999999998</v>
      </c>
      <c r="U22">
        <v>97.355099999999993</v>
      </c>
      <c r="V22">
        <v>1022</v>
      </c>
      <c r="W22">
        <v>1021</v>
      </c>
      <c r="X22">
        <v>189</v>
      </c>
      <c r="Y22">
        <v>187</v>
      </c>
      <c r="Z22">
        <v>393</v>
      </c>
      <c r="AA22">
        <v>9</v>
      </c>
      <c r="AB22">
        <v>46</v>
      </c>
      <c r="AC22">
        <v>42</v>
      </c>
      <c r="AD22">
        <v>3488</v>
      </c>
      <c r="AE22">
        <v>7</v>
      </c>
      <c r="AF22">
        <v>167</v>
      </c>
      <c r="AG22">
        <v>158</v>
      </c>
      <c r="AH22">
        <v>0.75290000000000001</v>
      </c>
      <c r="AI22">
        <v>4.7199999999999999E-2</v>
      </c>
      <c r="AJ22" s="25">
        <f t="shared" ca="1" si="0"/>
        <v>7</v>
      </c>
      <c r="AK22">
        <v>1</v>
      </c>
      <c r="AL22">
        <v>0</v>
      </c>
      <c r="AM22">
        <v>0</v>
      </c>
      <c r="AN22">
        <v>0</v>
      </c>
      <c r="AO22">
        <v>4</v>
      </c>
      <c r="AP22">
        <v>1</v>
      </c>
      <c r="AQ22">
        <v>4</v>
      </c>
      <c r="AR22">
        <v>2</v>
      </c>
      <c r="AS22">
        <v>0</v>
      </c>
      <c r="AT22">
        <v>2.2900763358778624</v>
      </c>
      <c r="AU22">
        <v>46</v>
      </c>
      <c r="AV22">
        <v>77</v>
      </c>
      <c r="AW22">
        <v>1</v>
      </c>
      <c r="AX22">
        <v>1</v>
      </c>
      <c r="AY22">
        <v>1</v>
      </c>
      <c r="AZ22">
        <v>4</v>
      </c>
      <c r="BA22">
        <v>4</v>
      </c>
      <c r="BB22">
        <v>4</v>
      </c>
    </row>
    <row r="23" spans="1:54" x14ac:dyDescent="0.25">
      <c r="A23" s="59">
        <v>41909</v>
      </c>
      <c r="B23" t="s">
        <v>274</v>
      </c>
      <c r="C23" t="s">
        <v>10848</v>
      </c>
      <c r="D23">
        <v>24172</v>
      </c>
      <c r="E23" t="s">
        <v>10732</v>
      </c>
      <c r="F23" s="60">
        <v>1</v>
      </c>
      <c r="G23">
        <v>2.6160000000000001</v>
      </c>
      <c r="H23">
        <v>0</v>
      </c>
      <c r="I23">
        <v>4609.3707000000004</v>
      </c>
      <c r="J23">
        <v>14820</v>
      </c>
      <c r="K23">
        <v>0</v>
      </c>
      <c r="L23">
        <v>330</v>
      </c>
      <c r="M23">
        <v>0</v>
      </c>
      <c r="N23">
        <v>1561</v>
      </c>
      <c r="O23">
        <v>1558</v>
      </c>
      <c r="P23">
        <v>11375</v>
      </c>
      <c r="Q23">
        <v>11366</v>
      </c>
      <c r="R23">
        <v>322</v>
      </c>
      <c r="S23">
        <v>14687</v>
      </c>
      <c r="T23">
        <v>97.388199999999998</v>
      </c>
      <c r="U23">
        <v>99.024199999999993</v>
      </c>
      <c r="V23">
        <v>4614</v>
      </c>
      <c r="W23">
        <v>4606</v>
      </c>
      <c r="X23">
        <v>1296</v>
      </c>
      <c r="Y23">
        <v>1292</v>
      </c>
      <c r="Z23">
        <v>334</v>
      </c>
      <c r="AA23">
        <v>3</v>
      </c>
      <c r="AB23">
        <v>2</v>
      </c>
      <c r="AC23">
        <v>1</v>
      </c>
      <c r="AD23">
        <v>14758</v>
      </c>
      <c r="AE23">
        <v>23</v>
      </c>
      <c r="AF23">
        <v>316</v>
      </c>
      <c r="AG23">
        <v>291</v>
      </c>
      <c r="AH23">
        <v>1.5579000000000001</v>
      </c>
      <c r="AI23">
        <v>4.7300000000000002E-2</v>
      </c>
      <c r="AJ23" s="25">
        <f t="shared" ca="1" si="0"/>
        <v>7</v>
      </c>
      <c r="AK23">
        <v>0</v>
      </c>
      <c r="AL23">
        <v>0</v>
      </c>
      <c r="AM23">
        <v>0</v>
      </c>
      <c r="AN23">
        <v>0</v>
      </c>
      <c r="AO23">
        <v>1</v>
      </c>
      <c r="AP23">
        <v>0</v>
      </c>
      <c r="AQ23">
        <v>0</v>
      </c>
      <c r="AR23">
        <v>0</v>
      </c>
      <c r="AS23">
        <v>0</v>
      </c>
      <c r="AT23">
        <v>0.89820359281437123</v>
      </c>
      <c r="AU23">
        <v>11</v>
      </c>
      <c r="AV23">
        <v>142</v>
      </c>
      <c r="AW23">
        <v>1</v>
      </c>
      <c r="AX23">
        <v>0</v>
      </c>
      <c r="AY23">
        <v>0</v>
      </c>
      <c r="AZ23">
        <v>1</v>
      </c>
      <c r="BA23">
        <v>2</v>
      </c>
      <c r="BB23">
        <v>0</v>
      </c>
    </row>
    <row r="24" spans="1:54" x14ac:dyDescent="0.25">
      <c r="A24" s="59">
        <v>41909</v>
      </c>
      <c r="B24" t="s">
        <v>274</v>
      </c>
      <c r="C24" t="s">
        <v>10755</v>
      </c>
      <c r="D24">
        <v>35841</v>
      </c>
      <c r="E24" t="s">
        <v>10541</v>
      </c>
      <c r="F24" s="60">
        <v>1</v>
      </c>
      <c r="G24">
        <v>4.6512000000000002</v>
      </c>
      <c r="H24">
        <v>0</v>
      </c>
      <c r="I24">
        <v>11167.7631</v>
      </c>
      <c r="J24">
        <v>27067</v>
      </c>
      <c r="K24">
        <v>0</v>
      </c>
      <c r="L24">
        <v>515</v>
      </c>
      <c r="M24">
        <v>0</v>
      </c>
      <c r="N24">
        <v>1069</v>
      </c>
      <c r="O24">
        <v>1068</v>
      </c>
      <c r="P24">
        <v>17270</v>
      </c>
      <c r="Q24">
        <v>17247</v>
      </c>
      <c r="R24">
        <v>496</v>
      </c>
      <c r="S24">
        <v>26776</v>
      </c>
      <c r="T24">
        <v>96.220600000000005</v>
      </c>
      <c r="U24">
        <v>98.793099999999995</v>
      </c>
      <c r="V24">
        <v>31242</v>
      </c>
      <c r="W24">
        <v>31204</v>
      </c>
      <c r="X24">
        <v>7045</v>
      </c>
      <c r="Y24">
        <v>7035</v>
      </c>
      <c r="Z24">
        <v>513</v>
      </c>
      <c r="AA24">
        <v>7</v>
      </c>
      <c r="AB24">
        <v>25</v>
      </c>
      <c r="AC24">
        <v>25</v>
      </c>
      <c r="AD24">
        <v>26949</v>
      </c>
      <c r="AE24">
        <v>27</v>
      </c>
      <c r="AF24">
        <v>71</v>
      </c>
      <c r="AG24">
        <v>69</v>
      </c>
      <c r="AH24">
        <v>0.34360000000000002</v>
      </c>
      <c r="AI24">
        <v>3.3799999999999997E-2</v>
      </c>
      <c r="AJ24" s="25">
        <f t="shared" ca="1" si="0"/>
        <v>7</v>
      </c>
      <c r="AK24">
        <v>0</v>
      </c>
      <c r="AL24">
        <v>0</v>
      </c>
      <c r="AM24">
        <v>0</v>
      </c>
      <c r="AN24">
        <v>0</v>
      </c>
      <c r="AO24">
        <v>1</v>
      </c>
      <c r="AP24">
        <v>0</v>
      </c>
      <c r="AQ24">
        <v>1</v>
      </c>
      <c r="AR24">
        <v>0</v>
      </c>
      <c r="AS24">
        <v>0</v>
      </c>
      <c r="AT24">
        <v>1.364522417153996</v>
      </c>
      <c r="AU24">
        <v>20</v>
      </c>
      <c r="AV24">
        <v>314</v>
      </c>
      <c r="AW24">
        <v>1</v>
      </c>
      <c r="AX24">
        <v>0</v>
      </c>
      <c r="AY24">
        <v>0</v>
      </c>
      <c r="AZ24">
        <v>0</v>
      </c>
      <c r="BA24">
        <v>5</v>
      </c>
      <c r="BB24">
        <v>2</v>
      </c>
    </row>
    <row r="25" spans="1:54" x14ac:dyDescent="0.25">
      <c r="A25" s="59">
        <v>41909</v>
      </c>
      <c r="B25" t="s">
        <v>274</v>
      </c>
      <c r="C25" t="s">
        <v>918</v>
      </c>
      <c r="D25">
        <v>35104</v>
      </c>
      <c r="E25" t="s">
        <v>635</v>
      </c>
      <c r="F25" s="60">
        <v>1</v>
      </c>
      <c r="G25">
        <v>1.7327999999999999</v>
      </c>
      <c r="H25">
        <v>0</v>
      </c>
      <c r="I25">
        <v>22607.367300000002</v>
      </c>
      <c r="J25">
        <v>50423</v>
      </c>
      <c r="K25">
        <v>0</v>
      </c>
      <c r="L25">
        <v>289</v>
      </c>
      <c r="M25">
        <v>0</v>
      </c>
      <c r="N25">
        <v>1172</v>
      </c>
      <c r="O25">
        <v>1172</v>
      </c>
      <c r="P25">
        <v>11652</v>
      </c>
      <c r="Q25">
        <v>11649</v>
      </c>
      <c r="R25">
        <v>281</v>
      </c>
      <c r="S25">
        <v>50229</v>
      </c>
      <c r="T25">
        <v>97.231800000000007</v>
      </c>
      <c r="U25">
        <v>99.589600000000004</v>
      </c>
      <c r="V25">
        <v>27915</v>
      </c>
      <c r="W25">
        <v>27888</v>
      </c>
      <c r="X25">
        <v>6792</v>
      </c>
      <c r="Y25">
        <v>6777</v>
      </c>
      <c r="Z25">
        <v>221</v>
      </c>
      <c r="AA25">
        <v>0</v>
      </c>
      <c r="AB25">
        <v>0</v>
      </c>
      <c r="AC25">
        <v>0</v>
      </c>
      <c r="AD25">
        <v>45634</v>
      </c>
      <c r="AE25">
        <v>41</v>
      </c>
      <c r="AF25">
        <v>8</v>
      </c>
      <c r="AG25">
        <v>6</v>
      </c>
      <c r="AH25">
        <v>0.69310000000000005</v>
      </c>
      <c r="AI25">
        <v>4.6399999999999997E-2</v>
      </c>
      <c r="AJ25" s="25">
        <f t="shared" ca="1" si="0"/>
        <v>7</v>
      </c>
      <c r="AK25">
        <v>0</v>
      </c>
      <c r="AL25">
        <v>0</v>
      </c>
      <c r="AM25">
        <v>0</v>
      </c>
      <c r="AN25">
        <v>0</v>
      </c>
      <c r="AO25">
        <v>1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8</v>
      </c>
      <c r="AV25">
        <v>197</v>
      </c>
      <c r="AW25">
        <v>1</v>
      </c>
      <c r="AX25">
        <v>0</v>
      </c>
      <c r="AY25">
        <v>0</v>
      </c>
      <c r="AZ25">
        <v>0</v>
      </c>
      <c r="BA25">
        <v>2</v>
      </c>
      <c r="BB25">
        <v>0</v>
      </c>
    </row>
    <row r="26" spans="1:54" x14ac:dyDescent="0.25">
      <c r="A26" s="59">
        <v>41909</v>
      </c>
      <c r="B26" t="s">
        <v>275</v>
      </c>
      <c r="C26" t="s">
        <v>10849</v>
      </c>
      <c r="D26">
        <v>12141</v>
      </c>
      <c r="E26" t="s">
        <v>10850</v>
      </c>
      <c r="F26" s="60">
        <v>1</v>
      </c>
      <c r="G26">
        <v>0.66239999999999999</v>
      </c>
      <c r="H26">
        <v>0</v>
      </c>
      <c r="I26">
        <v>9319.6937999999991</v>
      </c>
      <c r="J26">
        <v>13683</v>
      </c>
      <c r="K26">
        <v>0</v>
      </c>
      <c r="L26">
        <v>96</v>
      </c>
      <c r="M26">
        <v>0</v>
      </c>
      <c r="N26">
        <v>1101</v>
      </c>
      <c r="O26">
        <v>1086</v>
      </c>
      <c r="P26">
        <v>11062</v>
      </c>
      <c r="Q26">
        <v>10997</v>
      </c>
      <c r="R26">
        <v>94</v>
      </c>
      <c r="S26">
        <v>13637</v>
      </c>
      <c r="T26">
        <v>96.582700000000003</v>
      </c>
      <c r="U26">
        <v>99.078199999999995</v>
      </c>
      <c r="V26">
        <v>6911</v>
      </c>
      <c r="W26">
        <v>6908</v>
      </c>
      <c r="X26">
        <v>2282</v>
      </c>
      <c r="Y26">
        <v>2282</v>
      </c>
      <c r="Z26">
        <v>97</v>
      </c>
      <c r="AA26">
        <v>0</v>
      </c>
      <c r="AB26">
        <v>6</v>
      </c>
      <c r="AC26">
        <v>6</v>
      </c>
      <c r="AD26">
        <v>13672</v>
      </c>
      <c r="AE26">
        <v>21</v>
      </c>
      <c r="AF26">
        <v>85</v>
      </c>
      <c r="AG26">
        <v>83</v>
      </c>
      <c r="AH26">
        <v>0.69399999999999995</v>
      </c>
      <c r="AI26">
        <v>5.4800000000000001E-2</v>
      </c>
      <c r="AJ26" s="25">
        <f t="shared" ca="1" si="0"/>
        <v>7</v>
      </c>
      <c r="AK26">
        <v>0</v>
      </c>
      <c r="AL26">
        <v>0</v>
      </c>
      <c r="AM26">
        <v>0</v>
      </c>
      <c r="AN26">
        <v>0</v>
      </c>
      <c r="AO26">
        <v>1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17</v>
      </c>
      <c r="AV26">
        <v>111</v>
      </c>
      <c r="AW26">
        <v>1</v>
      </c>
      <c r="AX26">
        <v>0</v>
      </c>
      <c r="AY26">
        <v>0</v>
      </c>
      <c r="AZ26">
        <v>0</v>
      </c>
      <c r="BA26">
        <v>1</v>
      </c>
      <c r="BB26">
        <v>0</v>
      </c>
    </row>
    <row r="27" spans="1:54" x14ac:dyDescent="0.25">
      <c r="A27" s="59">
        <v>41909</v>
      </c>
      <c r="B27" t="s">
        <v>275</v>
      </c>
      <c r="C27" t="s">
        <v>10851</v>
      </c>
      <c r="D27">
        <v>11311</v>
      </c>
      <c r="E27" t="s">
        <v>10744</v>
      </c>
      <c r="F27" s="60">
        <v>1</v>
      </c>
      <c r="G27">
        <v>0.71279999999999999</v>
      </c>
      <c r="H27">
        <v>0</v>
      </c>
      <c r="I27">
        <v>3073.828</v>
      </c>
      <c r="J27">
        <v>4085</v>
      </c>
      <c r="K27">
        <v>0</v>
      </c>
      <c r="L27">
        <v>132</v>
      </c>
      <c r="M27">
        <v>0</v>
      </c>
      <c r="N27">
        <v>285</v>
      </c>
      <c r="O27">
        <v>282</v>
      </c>
      <c r="P27">
        <v>3429</v>
      </c>
      <c r="Q27">
        <v>3428</v>
      </c>
      <c r="R27">
        <v>129</v>
      </c>
      <c r="S27">
        <v>4056</v>
      </c>
      <c r="T27">
        <v>96.698599999999999</v>
      </c>
      <c r="U27">
        <v>99.261099999999999</v>
      </c>
      <c r="V27">
        <v>15492</v>
      </c>
      <c r="W27">
        <v>15479</v>
      </c>
      <c r="X27">
        <v>3474</v>
      </c>
      <c r="Y27">
        <v>3472</v>
      </c>
      <c r="Z27">
        <v>135</v>
      </c>
      <c r="AA27">
        <v>0</v>
      </c>
      <c r="AB27">
        <v>43</v>
      </c>
      <c r="AC27">
        <v>43</v>
      </c>
      <c r="AD27">
        <v>4192</v>
      </c>
      <c r="AE27">
        <v>14</v>
      </c>
      <c r="AF27">
        <v>155</v>
      </c>
      <c r="AG27">
        <v>149</v>
      </c>
      <c r="AH27">
        <v>0.9143</v>
      </c>
      <c r="AI27">
        <v>6.1100000000000002E-2</v>
      </c>
      <c r="AJ27" s="25">
        <f t="shared" ca="1" si="0"/>
        <v>7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6</v>
      </c>
      <c r="AV27">
        <v>30</v>
      </c>
      <c r="AW27">
        <v>1</v>
      </c>
      <c r="AX27">
        <v>0</v>
      </c>
      <c r="AY27">
        <v>0</v>
      </c>
      <c r="AZ27">
        <v>0</v>
      </c>
      <c r="BA27">
        <v>1</v>
      </c>
      <c r="BB27">
        <v>0</v>
      </c>
    </row>
    <row r="28" spans="1:54" x14ac:dyDescent="0.25">
      <c r="A28" s="59">
        <v>41909</v>
      </c>
      <c r="B28" t="s">
        <v>275</v>
      </c>
      <c r="C28" t="s">
        <v>10853</v>
      </c>
      <c r="D28">
        <v>6583</v>
      </c>
      <c r="E28" t="s">
        <v>10852</v>
      </c>
      <c r="F28" s="60">
        <v>1</v>
      </c>
      <c r="G28">
        <v>0.66720000000000002</v>
      </c>
      <c r="H28">
        <v>0</v>
      </c>
      <c r="I28">
        <v>34840.431499999999</v>
      </c>
      <c r="J28">
        <v>10152</v>
      </c>
      <c r="K28">
        <v>0</v>
      </c>
      <c r="L28">
        <v>151</v>
      </c>
      <c r="M28">
        <v>0</v>
      </c>
      <c r="N28">
        <v>564</v>
      </c>
      <c r="O28">
        <v>560</v>
      </c>
      <c r="P28">
        <v>7525</v>
      </c>
      <c r="Q28">
        <v>7523</v>
      </c>
      <c r="R28">
        <v>148</v>
      </c>
      <c r="S28">
        <v>10144</v>
      </c>
      <c r="T28">
        <v>97.318100000000001</v>
      </c>
      <c r="U28">
        <v>99.894599999999997</v>
      </c>
      <c r="V28">
        <v>28375</v>
      </c>
      <c r="W28">
        <v>28349</v>
      </c>
      <c r="X28">
        <v>5782</v>
      </c>
      <c r="Y28">
        <v>5780</v>
      </c>
      <c r="Z28">
        <v>126</v>
      </c>
      <c r="AA28">
        <v>0</v>
      </c>
      <c r="AB28">
        <v>5</v>
      </c>
      <c r="AC28">
        <v>5</v>
      </c>
      <c r="AD28">
        <v>10181</v>
      </c>
      <c r="AE28">
        <v>37</v>
      </c>
      <c r="AF28">
        <v>31</v>
      </c>
      <c r="AG28">
        <v>31</v>
      </c>
      <c r="AH28">
        <v>0.77659999999999996</v>
      </c>
      <c r="AI28">
        <v>0.1246</v>
      </c>
      <c r="AJ28" s="25">
        <f t="shared" ca="1" si="0"/>
        <v>7</v>
      </c>
      <c r="AK28">
        <v>0</v>
      </c>
      <c r="AL28">
        <v>0</v>
      </c>
      <c r="AM28">
        <v>0</v>
      </c>
      <c r="AN28">
        <v>0</v>
      </c>
      <c r="AO28">
        <v>1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7</v>
      </c>
      <c r="AV28">
        <v>10</v>
      </c>
      <c r="AW28">
        <v>1</v>
      </c>
      <c r="AX28">
        <v>0</v>
      </c>
      <c r="AY28">
        <v>0</v>
      </c>
      <c r="AZ28">
        <v>0</v>
      </c>
      <c r="BA28">
        <v>1</v>
      </c>
      <c r="BB28">
        <v>0</v>
      </c>
    </row>
    <row r="29" spans="1:54" x14ac:dyDescent="0.25">
      <c r="A29" s="59">
        <v>41909</v>
      </c>
      <c r="B29" t="s">
        <v>275</v>
      </c>
      <c r="C29" t="s">
        <v>10743</v>
      </c>
      <c r="D29">
        <v>11313</v>
      </c>
      <c r="E29" t="s">
        <v>10744</v>
      </c>
      <c r="F29" s="60">
        <v>1</v>
      </c>
      <c r="G29">
        <v>1.3704000000000001</v>
      </c>
      <c r="H29">
        <v>0</v>
      </c>
      <c r="I29">
        <v>13148.746300000001</v>
      </c>
      <c r="J29">
        <v>30531</v>
      </c>
      <c r="K29">
        <v>0</v>
      </c>
      <c r="L29">
        <v>276</v>
      </c>
      <c r="M29">
        <v>0</v>
      </c>
      <c r="N29">
        <v>1275</v>
      </c>
      <c r="O29">
        <v>1257</v>
      </c>
      <c r="P29">
        <v>27072</v>
      </c>
      <c r="Q29">
        <v>27029</v>
      </c>
      <c r="R29">
        <v>272</v>
      </c>
      <c r="S29">
        <v>30348</v>
      </c>
      <c r="T29">
        <v>97.159400000000005</v>
      </c>
      <c r="U29">
        <v>99.242699999999999</v>
      </c>
      <c r="V29">
        <v>2481</v>
      </c>
      <c r="W29">
        <v>2477</v>
      </c>
      <c r="X29">
        <v>1344</v>
      </c>
      <c r="Y29">
        <v>1342</v>
      </c>
      <c r="Z29">
        <v>274</v>
      </c>
      <c r="AA29">
        <v>3</v>
      </c>
      <c r="AB29">
        <v>71</v>
      </c>
      <c r="AC29">
        <v>70</v>
      </c>
      <c r="AD29">
        <v>30399</v>
      </c>
      <c r="AE29">
        <v>109</v>
      </c>
      <c r="AF29">
        <v>1115</v>
      </c>
      <c r="AG29">
        <v>1045</v>
      </c>
      <c r="AH29">
        <v>1.7077</v>
      </c>
      <c r="AI29">
        <v>7.7200000000000005E-2</v>
      </c>
      <c r="AJ29" s="25">
        <f t="shared" ca="1" si="0"/>
        <v>7</v>
      </c>
      <c r="AK29">
        <v>0</v>
      </c>
      <c r="AL29">
        <v>0</v>
      </c>
      <c r="AM29">
        <v>0</v>
      </c>
      <c r="AN29">
        <v>0</v>
      </c>
      <c r="AO29">
        <v>1</v>
      </c>
      <c r="AP29">
        <v>0</v>
      </c>
      <c r="AQ29">
        <v>0</v>
      </c>
      <c r="AR29">
        <v>0</v>
      </c>
      <c r="AS29">
        <v>0</v>
      </c>
      <c r="AT29">
        <v>1.0948905109489051</v>
      </c>
      <c r="AU29">
        <v>22</v>
      </c>
      <c r="AV29">
        <v>226</v>
      </c>
      <c r="AW29">
        <v>1</v>
      </c>
      <c r="AX29">
        <v>0</v>
      </c>
      <c r="AY29">
        <v>0</v>
      </c>
      <c r="AZ29">
        <v>0</v>
      </c>
      <c r="BA29">
        <v>1</v>
      </c>
      <c r="BB29">
        <v>0</v>
      </c>
    </row>
    <row r="30" spans="1:54" x14ac:dyDescent="0.25">
      <c r="A30" s="59">
        <v>41909</v>
      </c>
      <c r="B30" t="s">
        <v>234</v>
      </c>
      <c r="C30" t="s">
        <v>652</v>
      </c>
      <c r="D30">
        <v>60737</v>
      </c>
      <c r="E30" t="s">
        <v>387</v>
      </c>
      <c r="F30" s="60">
        <v>1</v>
      </c>
      <c r="G30">
        <v>4.4615999999999998</v>
      </c>
      <c r="H30">
        <v>0</v>
      </c>
      <c r="I30">
        <v>13544.915999999999</v>
      </c>
      <c r="J30">
        <v>72979</v>
      </c>
      <c r="K30">
        <v>0</v>
      </c>
      <c r="L30">
        <v>464</v>
      </c>
      <c r="M30">
        <v>0</v>
      </c>
      <c r="N30">
        <v>706</v>
      </c>
      <c r="O30">
        <v>704</v>
      </c>
      <c r="P30">
        <v>10227</v>
      </c>
      <c r="Q30">
        <v>10226</v>
      </c>
      <c r="R30">
        <v>450</v>
      </c>
      <c r="S30">
        <v>72821</v>
      </c>
      <c r="T30">
        <v>96.707999999999998</v>
      </c>
      <c r="U30">
        <v>99.773700000000005</v>
      </c>
      <c r="V30">
        <v>3857</v>
      </c>
      <c r="W30">
        <v>3844</v>
      </c>
      <c r="X30">
        <v>4679</v>
      </c>
      <c r="Y30">
        <v>4665</v>
      </c>
      <c r="Z30">
        <v>503</v>
      </c>
      <c r="AA30">
        <v>5</v>
      </c>
      <c r="AB30">
        <v>31</v>
      </c>
      <c r="AC30">
        <v>31</v>
      </c>
      <c r="AD30">
        <v>56233</v>
      </c>
      <c r="AE30">
        <v>64</v>
      </c>
      <c r="AF30">
        <v>308</v>
      </c>
      <c r="AG30">
        <v>293</v>
      </c>
      <c r="AH30">
        <v>0.70779999999999998</v>
      </c>
      <c r="AI30">
        <v>3.9300000000000002E-2</v>
      </c>
      <c r="AJ30" s="25">
        <f t="shared" ca="1" si="0"/>
        <v>7</v>
      </c>
      <c r="AK30">
        <v>0</v>
      </c>
      <c r="AL30">
        <v>0</v>
      </c>
      <c r="AM30">
        <v>0</v>
      </c>
      <c r="AN30">
        <v>0</v>
      </c>
      <c r="AO30">
        <v>1</v>
      </c>
      <c r="AP30">
        <v>0</v>
      </c>
      <c r="AQ30">
        <v>0</v>
      </c>
      <c r="AR30">
        <v>0</v>
      </c>
      <c r="AS30">
        <v>0</v>
      </c>
      <c r="AT30">
        <v>0.99403578528827041</v>
      </c>
      <c r="AU30">
        <v>16</v>
      </c>
      <c r="AV30">
        <v>159</v>
      </c>
      <c r="AW30">
        <v>1</v>
      </c>
      <c r="AX30">
        <v>0</v>
      </c>
      <c r="AY30">
        <v>0</v>
      </c>
      <c r="AZ30">
        <v>1</v>
      </c>
      <c r="BA30">
        <v>5</v>
      </c>
      <c r="BB30">
        <v>0</v>
      </c>
    </row>
    <row r="31" spans="1:54" x14ac:dyDescent="0.25">
      <c r="A31" s="59">
        <v>41909</v>
      </c>
      <c r="B31" t="s">
        <v>274</v>
      </c>
      <c r="C31" t="s">
        <v>651</v>
      </c>
      <c r="D31">
        <v>19166</v>
      </c>
      <c r="E31" t="s">
        <v>636</v>
      </c>
      <c r="F31" s="60">
        <v>1</v>
      </c>
      <c r="G31">
        <v>1.1255999999999999</v>
      </c>
      <c r="H31">
        <v>0</v>
      </c>
      <c r="I31">
        <v>28102.195800000001</v>
      </c>
      <c r="J31">
        <v>45119</v>
      </c>
      <c r="K31">
        <v>5</v>
      </c>
      <c r="L31">
        <v>70</v>
      </c>
      <c r="M31">
        <v>0</v>
      </c>
      <c r="N31">
        <v>826</v>
      </c>
      <c r="O31">
        <v>824</v>
      </c>
      <c r="P31">
        <v>4294</v>
      </c>
      <c r="Q31">
        <v>4292</v>
      </c>
      <c r="R31">
        <v>65</v>
      </c>
      <c r="S31">
        <v>44668</v>
      </c>
      <c r="T31">
        <v>92.632300000000001</v>
      </c>
      <c r="U31">
        <v>98.954300000000003</v>
      </c>
      <c r="V31">
        <v>27848</v>
      </c>
      <c r="W31">
        <v>27835</v>
      </c>
      <c r="X31">
        <v>7103</v>
      </c>
      <c r="Y31">
        <v>7059</v>
      </c>
      <c r="Z31">
        <v>84</v>
      </c>
      <c r="AA31">
        <v>1</v>
      </c>
      <c r="AB31">
        <v>3</v>
      </c>
      <c r="AC31">
        <v>3</v>
      </c>
      <c r="AD31">
        <v>32568</v>
      </c>
      <c r="AE31">
        <v>71</v>
      </c>
      <c r="AF31">
        <v>76</v>
      </c>
      <c r="AG31">
        <v>73</v>
      </c>
      <c r="AH31">
        <v>0.3322</v>
      </c>
      <c r="AI31">
        <v>6.0299999999999999E-2</v>
      </c>
      <c r="AJ31" s="25">
        <f t="shared" ca="1" si="0"/>
        <v>7</v>
      </c>
      <c r="AK31">
        <v>1</v>
      </c>
      <c r="AL31">
        <v>0</v>
      </c>
      <c r="AM31">
        <v>0</v>
      </c>
      <c r="AN31">
        <v>0</v>
      </c>
      <c r="AO31">
        <v>2</v>
      </c>
      <c r="AP31">
        <v>0</v>
      </c>
      <c r="AQ31">
        <v>3</v>
      </c>
      <c r="AR31">
        <v>0</v>
      </c>
      <c r="AS31">
        <v>0</v>
      </c>
      <c r="AT31">
        <v>1.1904761904761905</v>
      </c>
      <c r="AU31">
        <v>7</v>
      </c>
      <c r="AV31">
        <v>453</v>
      </c>
      <c r="AW31">
        <v>1</v>
      </c>
      <c r="AX31">
        <v>0</v>
      </c>
      <c r="AY31">
        <v>0</v>
      </c>
      <c r="AZ31">
        <v>0</v>
      </c>
      <c r="BA31">
        <v>3</v>
      </c>
      <c r="BB31">
        <v>0</v>
      </c>
    </row>
    <row r="32" spans="1:54" x14ac:dyDescent="0.25">
      <c r="A32" s="59">
        <v>41909</v>
      </c>
      <c r="B32" t="s">
        <v>274</v>
      </c>
      <c r="C32" t="s">
        <v>779</v>
      </c>
      <c r="D32">
        <v>18755</v>
      </c>
      <c r="E32" t="s">
        <v>778</v>
      </c>
      <c r="F32" s="60">
        <v>1</v>
      </c>
      <c r="G32">
        <v>0.8448</v>
      </c>
      <c r="H32">
        <v>0</v>
      </c>
      <c r="I32">
        <v>16608.63</v>
      </c>
      <c r="J32">
        <v>32830</v>
      </c>
      <c r="K32">
        <v>0</v>
      </c>
      <c r="L32">
        <v>88</v>
      </c>
      <c r="M32">
        <v>0</v>
      </c>
      <c r="N32">
        <v>110</v>
      </c>
      <c r="O32">
        <v>110</v>
      </c>
      <c r="P32">
        <v>3640</v>
      </c>
      <c r="Q32">
        <v>3636</v>
      </c>
      <c r="R32">
        <v>82</v>
      </c>
      <c r="S32">
        <v>32550</v>
      </c>
      <c r="T32">
        <v>93.181799999999996</v>
      </c>
      <c r="U32">
        <v>99.038200000000003</v>
      </c>
      <c r="V32">
        <v>10270</v>
      </c>
      <c r="W32">
        <v>10262</v>
      </c>
      <c r="X32">
        <v>3845</v>
      </c>
      <c r="Y32">
        <v>3831</v>
      </c>
      <c r="Z32">
        <v>94</v>
      </c>
      <c r="AA32">
        <v>1</v>
      </c>
      <c r="AB32">
        <v>4</v>
      </c>
      <c r="AC32">
        <v>4</v>
      </c>
      <c r="AD32">
        <v>21853</v>
      </c>
      <c r="AE32">
        <v>31</v>
      </c>
      <c r="AF32">
        <v>158</v>
      </c>
      <c r="AG32">
        <v>149</v>
      </c>
      <c r="AH32">
        <v>0.5736</v>
      </c>
      <c r="AI32">
        <v>8.1699999999999995E-2</v>
      </c>
      <c r="AJ32" s="25">
        <f t="shared" ca="1" si="0"/>
        <v>7</v>
      </c>
      <c r="AK32">
        <v>1</v>
      </c>
      <c r="AL32">
        <v>0</v>
      </c>
      <c r="AM32">
        <v>0</v>
      </c>
      <c r="AN32">
        <v>0</v>
      </c>
      <c r="AO32">
        <v>2</v>
      </c>
      <c r="AP32">
        <v>0</v>
      </c>
      <c r="AQ32">
        <v>1</v>
      </c>
      <c r="AR32">
        <v>0</v>
      </c>
      <c r="AS32">
        <v>0</v>
      </c>
      <c r="AT32">
        <v>1.0638297872340425</v>
      </c>
      <c r="AU32">
        <v>6</v>
      </c>
      <c r="AV32">
        <v>284</v>
      </c>
      <c r="AW32">
        <v>1</v>
      </c>
      <c r="AX32">
        <v>0</v>
      </c>
      <c r="AY32">
        <v>0</v>
      </c>
      <c r="AZ32">
        <v>0</v>
      </c>
      <c r="BA32">
        <v>1</v>
      </c>
      <c r="BB32">
        <v>0</v>
      </c>
    </row>
    <row r="33" spans="1:54" x14ac:dyDescent="0.25">
      <c r="A33" s="59">
        <v>41909</v>
      </c>
      <c r="B33" t="s">
        <v>275</v>
      </c>
      <c r="C33" t="s">
        <v>10780</v>
      </c>
      <c r="D33">
        <v>15643</v>
      </c>
      <c r="E33" t="s">
        <v>408</v>
      </c>
      <c r="F33" s="60">
        <v>1</v>
      </c>
      <c r="G33">
        <v>1.0584</v>
      </c>
      <c r="H33">
        <v>0</v>
      </c>
      <c r="I33">
        <v>1910.1460999999999</v>
      </c>
      <c r="J33">
        <v>7315</v>
      </c>
      <c r="K33">
        <v>0</v>
      </c>
      <c r="L33">
        <v>90</v>
      </c>
      <c r="M33">
        <v>0</v>
      </c>
      <c r="N33">
        <v>227</v>
      </c>
      <c r="O33">
        <v>222</v>
      </c>
      <c r="P33">
        <v>6741</v>
      </c>
      <c r="Q33">
        <v>6719</v>
      </c>
      <c r="R33">
        <v>87</v>
      </c>
      <c r="S33">
        <v>7249</v>
      </c>
      <c r="T33">
        <v>94.537400000000005</v>
      </c>
      <c r="U33">
        <v>98.774299999999997</v>
      </c>
      <c r="V33">
        <v>14590</v>
      </c>
      <c r="W33">
        <v>14570</v>
      </c>
      <c r="X33">
        <v>3476</v>
      </c>
      <c r="Y33">
        <v>3466</v>
      </c>
      <c r="Z33">
        <v>96</v>
      </c>
      <c r="AA33">
        <v>1</v>
      </c>
      <c r="AB33">
        <v>1</v>
      </c>
      <c r="AC33">
        <v>1</v>
      </c>
      <c r="AD33">
        <v>7297</v>
      </c>
      <c r="AE33">
        <v>10</v>
      </c>
      <c r="AF33">
        <v>1</v>
      </c>
      <c r="AG33">
        <v>1</v>
      </c>
      <c r="AH33">
        <v>0.39660000000000001</v>
      </c>
      <c r="AI33">
        <v>4.6800000000000001E-2</v>
      </c>
      <c r="AJ33" s="25">
        <f t="shared" ca="1" si="0"/>
        <v>7</v>
      </c>
      <c r="AK33">
        <v>1</v>
      </c>
      <c r="AL33">
        <v>0</v>
      </c>
      <c r="AM33">
        <v>0</v>
      </c>
      <c r="AN33">
        <v>0</v>
      </c>
      <c r="AO33">
        <v>2</v>
      </c>
      <c r="AP33">
        <v>0</v>
      </c>
      <c r="AQ33">
        <v>1</v>
      </c>
      <c r="AR33">
        <v>0</v>
      </c>
      <c r="AS33">
        <v>0</v>
      </c>
      <c r="AT33">
        <v>1.0416666666666665</v>
      </c>
      <c r="AU33">
        <v>8</v>
      </c>
      <c r="AV33">
        <v>88</v>
      </c>
      <c r="AW33">
        <v>1</v>
      </c>
      <c r="AX33">
        <v>0</v>
      </c>
      <c r="AY33">
        <v>0</v>
      </c>
      <c r="AZ33">
        <v>0</v>
      </c>
      <c r="BA33">
        <v>2</v>
      </c>
      <c r="BB33">
        <v>1</v>
      </c>
    </row>
    <row r="34" spans="1:54" x14ac:dyDescent="0.25">
      <c r="A34" s="59">
        <v>41909</v>
      </c>
      <c r="B34" t="s">
        <v>275</v>
      </c>
      <c r="C34" t="s">
        <v>278</v>
      </c>
      <c r="D34">
        <v>11801</v>
      </c>
      <c r="E34" t="s">
        <v>279</v>
      </c>
      <c r="F34" s="60">
        <v>1</v>
      </c>
      <c r="G34">
        <v>0.15359999999999999</v>
      </c>
      <c r="H34">
        <v>0</v>
      </c>
      <c r="I34">
        <v>3723.4865</v>
      </c>
      <c r="J34">
        <v>5375</v>
      </c>
      <c r="K34">
        <v>0</v>
      </c>
      <c r="L34">
        <v>34</v>
      </c>
      <c r="M34">
        <v>0</v>
      </c>
      <c r="N34">
        <v>2565</v>
      </c>
      <c r="O34">
        <v>2234</v>
      </c>
      <c r="P34">
        <v>3768</v>
      </c>
      <c r="Q34">
        <v>2613</v>
      </c>
      <c r="R34">
        <v>34</v>
      </c>
      <c r="S34">
        <v>5370</v>
      </c>
      <c r="T34">
        <v>87.095500000000001</v>
      </c>
      <c r="U34">
        <v>69.282600000000002</v>
      </c>
      <c r="V34">
        <v>3048</v>
      </c>
      <c r="W34">
        <v>3044</v>
      </c>
      <c r="X34">
        <v>754</v>
      </c>
      <c r="Y34">
        <v>752</v>
      </c>
      <c r="Z34">
        <v>36</v>
      </c>
      <c r="AA34">
        <v>0</v>
      </c>
      <c r="AB34">
        <v>7</v>
      </c>
      <c r="AC34">
        <v>7</v>
      </c>
      <c r="AD34">
        <v>5511</v>
      </c>
      <c r="AE34">
        <v>46</v>
      </c>
      <c r="AF34">
        <v>186</v>
      </c>
      <c r="AG34">
        <v>185</v>
      </c>
      <c r="AH34">
        <v>0.44069999999999998</v>
      </c>
      <c r="AI34">
        <v>0.1169</v>
      </c>
      <c r="AJ34" s="25">
        <f t="shared" ca="1" si="0"/>
        <v>7</v>
      </c>
      <c r="AK34">
        <v>1</v>
      </c>
      <c r="AL34">
        <v>1</v>
      </c>
      <c r="AM34">
        <v>0</v>
      </c>
      <c r="AN34">
        <v>0</v>
      </c>
      <c r="AO34">
        <v>4</v>
      </c>
      <c r="AP34">
        <v>0</v>
      </c>
      <c r="AQ34">
        <v>7</v>
      </c>
      <c r="AR34">
        <v>7</v>
      </c>
      <c r="AS34">
        <v>0</v>
      </c>
      <c r="AT34">
        <v>0</v>
      </c>
      <c r="AU34">
        <v>331</v>
      </c>
      <c r="AV34">
        <v>1160</v>
      </c>
      <c r="AW34">
        <v>1</v>
      </c>
      <c r="AX34">
        <v>1</v>
      </c>
      <c r="AY34">
        <v>0</v>
      </c>
      <c r="AZ34">
        <v>0</v>
      </c>
      <c r="BA34">
        <v>7</v>
      </c>
      <c r="BB34">
        <v>7</v>
      </c>
    </row>
    <row r="35" spans="1:54" x14ac:dyDescent="0.25">
      <c r="A35" s="59">
        <v>41909</v>
      </c>
      <c r="B35" t="s">
        <v>234</v>
      </c>
      <c r="C35" t="s">
        <v>409</v>
      </c>
      <c r="D35">
        <v>61025</v>
      </c>
      <c r="E35" t="s">
        <v>407</v>
      </c>
      <c r="F35" s="60">
        <v>1</v>
      </c>
      <c r="G35">
        <v>9.6</v>
      </c>
      <c r="H35">
        <v>0</v>
      </c>
      <c r="I35">
        <v>5398.9434000000001</v>
      </c>
      <c r="J35">
        <v>41224</v>
      </c>
      <c r="K35">
        <v>0</v>
      </c>
      <c r="L35">
        <v>1370</v>
      </c>
      <c r="M35">
        <v>0</v>
      </c>
      <c r="N35">
        <v>2826</v>
      </c>
      <c r="O35">
        <v>2813</v>
      </c>
      <c r="P35">
        <v>28540</v>
      </c>
      <c r="Q35">
        <v>28523</v>
      </c>
      <c r="R35">
        <v>1367</v>
      </c>
      <c r="S35">
        <v>40292</v>
      </c>
      <c r="T35">
        <v>99.322000000000003</v>
      </c>
      <c r="U35">
        <v>97.680999999999997</v>
      </c>
      <c r="V35">
        <v>0</v>
      </c>
      <c r="W35">
        <v>0</v>
      </c>
      <c r="X35">
        <v>2030</v>
      </c>
      <c r="Y35">
        <v>2025</v>
      </c>
      <c r="Z35">
        <v>1253</v>
      </c>
      <c r="AA35">
        <v>6</v>
      </c>
      <c r="AB35">
        <v>81</v>
      </c>
      <c r="AC35">
        <v>81</v>
      </c>
      <c r="AD35">
        <v>38048</v>
      </c>
      <c r="AE35">
        <v>36</v>
      </c>
      <c r="AF35">
        <v>859</v>
      </c>
      <c r="AG35">
        <v>709</v>
      </c>
      <c r="AH35">
        <v>1.3993</v>
      </c>
      <c r="AI35">
        <v>5.2999999999999999E-2</v>
      </c>
      <c r="AJ35" s="25">
        <f t="shared" ca="1" si="0"/>
        <v>7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0</v>
      </c>
      <c r="AQ35">
        <v>0</v>
      </c>
      <c r="AR35">
        <v>0</v>
      </c>
      <c r="AS35">
        <v>0</v>
      </c>
      <c r="AT35">
        <v>0.4788507581803671</v>
      </c>
      <c r="AU35">
        <v>16</v>
      </c>
      <c r="AV35">
        <v>949</v>
      </c>
      <c r="AW35">
        <v>0</v>
      </c>
      <c r="AX35">
        <v>1</v>
      </c>
      <c r="AY35">
        <v>0</v>
      </c>
      <c r="AZ35">
        <v>0</v>
      </c>
      <c r="BA35">
        <v>0</v>
      </c>
      <c r="BB35">
        <v>6</v>
      </c>
    </row>
    <row r="36" spans="1:54" x14ac:dyDescent="0.25">
      <c r="A36" s="59">
        <v>41909</v>
      </c>
      <c r="B36" t="s">
        <v>274</v>
      </c>
      <c r="C36" t="s">
        <v>10823</v>
      </c>
      <c r="D36">
        <v>19414</v>
      </c>
      <c r="E36" t="s">
        <v>10787</v>
      </c>
      <c r="F36" s="60">
        <v>1</v>
      </c>
      <c r="G36">
        <v>0.99119999999999997</v>
      </c>
      <c r="H36">
        <v>2.8799999999999999E-2</v>
      </c>
      <c r="I36">
        <v>13193.2618</v>
      </c>
      <c r="J36">
        <v>47452</v>
      </c>
      <c r="K36">
        <v>0</v>
      </c>
      <c r="L36">
        <v>144</v>
      </c>
      <c r="M36">
        <v>0</v>
      </c>
      <c r="N36">
        <v>149</v>
      </c>
      <c r="O36">
        <v>149</v>
      </c>
      <c r="P36">
        <v>4549</v>
      </c>
      <c r="Q36">
        <v>4547</v>
      </c>
      <c r="R36">
        <v>137</v>
      </c>
      <c r="S36">
        <v>47398</v>
      </c>
      <c r="T36">
        <v>95.138900000000007</v>
      </c>
      <c r="U36">
        <v>99.842299999999994</v>
      </c>
      <c r="V36">
        <v>0</v>
      </c>
      <c r="W36">
        <v>0</v>
      </c>
      <c r="X36">
        <v>173</v>
      </c>
      <c r="Y36">
        <v>172</v>
      </c>
      <c r="Z36">
        <v>121</v>
      </c>
      <c r="AA36">
        <v>1</v>
      </c>
      <c r="AB36">
        <v>20</v>
      </c>
      <c r="AC36">
        <v>20</v>
      </c>
      <c r="AD36">
        <v>33852</v>
      </c>
      <c r="AE36">
        <v>61</v>
      </c>
      <c r="AF36">
        <v>475</v>
      </c>
      <c r="AG36">
        <v>457</v>
      </c>
      <c r="AH36">
        <v>1.0669999999999999</v>
      </c>
      <c r="AI36">
        <v>4.58E-2</v>
      </c>
      <c r="AJ36" s="25">
        <f t="shared" ca="1" si="0"/>
        <v>7</v>
      </c>
      <c r="AK36">
        <v>0</v>
      </c>
      <c r="AL36">
        <v>0</v>
      </c>
      <c r="AM36">
        <v>0</v>
      </c>
      <c r="AN36">
        <v>0</v>
      </c>
      <c r="AO36">
        <v>1</v>
      </c>
      <c r="AP36">
        <v>0</v>
      </c>
      <c r="AQ36">
        <v>1</v>
      </c>
      <c r="AR36">
        <v>0</v>
      </c>
      <c r="AS36">
        <v>0</v>
      </c>
      <c r="AT36">
        <v>0.82644628099173556</v>
      </c>
      <c r="AU36">
        <v>7</v>
      </c>
      <c r="AV36">
        <v>56</v>
      </c>
      <c r="AW36">
        <v>1</v>
      </c>
      <c r="AX36">
        <v>0</v>
      </c>
      <c r="AY36">
        <v>0</v>
      </c>
      <c r="AZ36">
        <v>0</v>
      </c>
      <c r="BA36">
        <v>4</v>
      </c>
      <c r="BB36">
        <v>0</v>
      </c>
    </row>
    <row r="37" spans="1:54" x14ac:dyDescent="0.25">
      <c r="A37" s="59">
        <v>41909</v>
      </c>
      <c r="B37" t="s">
        <v>274</v>
      </c>
      <c r="C37" t="s">
        <v>10581</v>
      </c>
      <c r="D37">
        <v>23836</v>
      </c>
      <c r="E37" t="s">
        <v>10570</v>
      </c>
      <c r="F37" s="60">
        <v>1</v>
      </c>
      <c r="G37">
        <v>2.1335999999999999</v>
      </c>
      <c r="H37">
        <v>0</v>
      </c>
      <c r="I37">
        <v>8920.1913999999997</v>
      </c>
      <c r="J37">
        <v>36224</v>
      </c>
      <c r="K37">
        <v>0</v>
      </c>
      <c r="L37">
        <v>220</v>
      </c>
      <c r="M37">
        <v>0</v>
      </c>
      <c r="N37">
        <v>208</v>
      </c>
      <c r="O37">
        <v>208</v>
      </c>
      <c r="P37">
        <v>5204</v>
      </c>
      <c r="Q37">
        <v>5202</v>
      </c>
      <c r="R37">
        <v>213</v>
      </c>
      <c r="S37">
        <v>36034</v>
      </c>
      <c r="T37">
        <v>96.818200000000004</v>
      </c>
      <c r="U37">
        <v>99.437299999999993</v>
      </c>
      <c r="V37">
        <v>6574</v>
      </c>
      <c r="W37">
        <v>6574</v>
      </c>
      <c r="X37">
        <v>1396</v>
      </c>
      <c r="Y37">
        <v>1393</v>
      </c>
      <c r="Z37">
        <v>245</v>
      </c>
      <c r="AA37">
        <v>0</v>
      </c>
      <c r="AB37">
        <v>5</v>
      </c>
      <c r="AC37">
        <v>5</v>
      </c>
      <c r="AD37">
        <v>27821</v>
      </c>
      <c r="AE37">
        <v>41</v>
      </c>
      <c r="AF37">
        <v>34</v>
      </c>
      <c r="AG37">
        <v>33</v>
      </c>
      <c r="AH37">
        <v>1.0319</v>
      </c>
      <c r="AI37">
        <v>3.7100000000000001E-2</v>
      </c>
      <c r="AJ37" s="25">
        <f t="shared" ca="1" si="0"/>
        <v>7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7</v>
      </c>
      <c r="AV37">
        <v>192</v>
      </c>
      <c r="AW37">
        <v>1</v>
      </c>
      <c r="AX37">
        <v>0</v>
      </c>
      <c r="AY37">
        <v>0</v>
      </c>
      <c r="AZ37">
        <v>0</v>
      </c>
      <c r="BA37">
        <v>4</v>
      </c>
      <c r="BB37">
        <v>0</v>
      </c>
    </row>
    <row r="38" spans="1:54" x14ac:dyDescent="0.25">
      <c r="A38" s="59">
        <v>41909</v>
      </c>
      <c r="B38" t="s">
        <v>274</v>
      </c>
      <c r="C38" t="s">
        <v>10794</v>
      </c>
      <c r="D38">
        <v>19105</v>
      </c>
      <c r="E38" t="s">
        <v>638</v>
      </c>
      <c r="F38" s="60">
        <v>1</v>
      </c>
      <c r="G38">
        <v>0.3</v>
      </c>
      <c r="H38">
        <v>0</v>
      </c>
      <c r="I38">
        <v>5354.3158000000003</v>
      </c>
      <c r="J38">
        <v>16839</v>
      </c>
      <c r="K38">
        <v>0</v>
      </c>
      <c r="L38">
        <v>51</v>
      </c>
      <c r="M38">
        <v>0</v>
      </c>
      <c r="N38">
        <v>193</v>
      </c>
      <c r="O38">
        <v>190</v>
      </c>
      <c r="P38">
        <v>11443</v>
      </c>
      <c r="Q38">
        <v>11184</v>
      </c>
      <c r="R38">
        <v>50</v>
      </c>
      <c r="S38">
        <v>16779</v>
      </c>
      <c r="T38">
        <v>96.515299999999996</v>
      </c>
      <c r="U38">
        <v>97.388400000000004</v>
      </c>
      <c r="V38">
        <v>0</v>
      </c>
      <c r="W38">
        <v>0</v>
      </c>
      <c r="X38">
        <v>157</v>
      </c>
      <c r="Y38">
        <v>153</v>
      </c>
      <c r="Z38">
        <v>49</v>
      </c>
      <c r="AA38">
        <v>0</v>
      </c>
      <c r="AB38">
        <v>6</v>
      </c>
      <c r="AC38">
        <v>6</v>
      </c>
      <c r="AD38">
        <v>16612</v>
      </c>
      <c r="AE38">
        <v>21</v>
      </c>
      <c r="AF38">
        <v>310</v>
      </c>
      <c r="AG38">
        <v>306</v>
      </c>
      <c r="AH38">
        <v>0.85629999999999995</v>
      </c>
      <c r="AI38">
        <v>3.3700000000000001E-2</v>
      </c>
      <c r="AJ38" s="25">
        <f t="shared" ca="1" si="0"/>
        <v>7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0</v>
      </c>
      <c r="AQ38">
        <v>1</v>
      </c>
      <c r="AR38">
        <v>0</v>
      </c>
      <c r="AS38">
        <v>0</v>
      </c>
      <c r="AT38">
        <v>0</v>
      </c>
      <c r="AU38">
        <v>4</v>
      </c>
      <c r="AV38">
        <v>319</v>
      </c>
      <c r="AW38">
        <v>0</v>
      </c>
      <c r="AX38">
        <v>1</v>
      </c>
      <c r="AY38">
        <v>0</v>
      </c>
      <c r="AZ38">
        <v>0</v>
      </c>
      <c r="BA38">
        <v>3</v>
      </c>
      <c r="BB38">
        <v>7</v>
      </c>
    </row>
    <row r="39" spans="1:54" x14ac:dyDescent="0.25">
      <c r="A39" s="59">
        <v>41909</v>
      </c>
      <c r="B39" t="s">
        <v>234</v>
      </c>
      <c r="C39" t="s">
        <v>10822</v>
      </c>
      <c r="D39">
        <v>61655</v>
      </c>
      <c r="E39" t="s">
        <v>1300</v>
      </c>
      <c r="F39" s="60">
        <v>1</v>
      </c>
      <c r="G39">
        <v>6.0671999999999997</v>
      </c>
      <c r="H39">
        <v>0</v>
      </c>
      <c r="I39">
        <v>4504.2084999999997</v>
      </c>
      <c r="J39">
        <v>9737</v>
      </c>
      <c r="K39">
        <v>0</v>
      </c>
      <c r="L39">
        <v>647</v>
      </c>
      <c r="M39">
        <v>0</v>
      </c>
      <c r="N39">
        <v>1894</v>
      </c>
      <c r="O39">
        <v>1892</v>
      </c>
      <c r="P39">
        <v>5544</v>
      </c>
      <c r="Q39">
        <v>5542</v>
      </c>
      <c r="R39">
        <v>634</v>
      </c>
      <c r="S39">
        <v>9632</v>
      </c>
      <c r="T39">
        <v>97.887299999999996</v>
      </c>
      <c r="U39">
        <v>98.885999999999996</v>
      </c>
      <c r="V39">
        <v>16408</v>
      </c>
      <c r="W39">
        <v>16402</v>
      </c>
      <c r="X39">
        <v>3196</v>
      </c>
      <c r="Y39">
        <v>3195</v>
      </c>
      <c r="Z39">
        <v>642</v>
      </c>
      <c r="AA39">
        <v>3</v>
      </c>
      <c r="AB39">
        <v>3</v>
      </c>
      <c r="AC39">
        <v>3</v>
      </c>
      <c r="AD39">
        <v>9754</v>
      </c>
      <c r="AE39">
        <v>18</v>
      </c>
      <c r="AF39">
        <v>3</v>
      </c>
      <c r="AG39">
        <v>3</v>
      </c>
      <c r="AH39">
        <v>0.76339999999999997</v>
      </c>
      <c r="AI39">
        <v>0.12</v>
      </c>
      <c r="AJ39" s="25">
        <f t="shared" ca="1" si="0"/>
        <v>7</v>
      </c>
      <c r="AK39">
        <v>0</v>
      </c>
      <c r="AL39">
        <v>0</v>
      </c>
      <c r="AM39">
        <v>0</v>
      </c>
      <c r="AN39">
        <v>0</v>
      </c>
      <c r="AO39">
        <v>1</v>
      </c>
      <c r="AP39">
        <v>0</v>
      </c>
      <c r="AQ39">
        <v>0</v>
      </c>
      <c r="AR39">
        <v>0</v>
      </c>
      <c r="AS39">
        <v>0</v>
      </c>
      <c r="AT39">
        <v>0.46728971962616817</v>
      </c>
      <c r="AU39">
        <v>15</v>
      </c>
      <c r="AV39">
        <v>107</v>
      </c>
      <c r="AW39">
        <v>1</v>
      </c>
      <c r="AX39">
        <v>0</v>
      </c>
      <c r="AY39">
        <v>0</v>
      </c>
      <c r="AZ39">
        <v>0</v>
      </c>
      <c r="BA39">
        <v>2</v>
      </c>
      <c r="BB39">
        <v>0</v>
      </c>
    </row>
    <row r="40" spans="1:54" x14ac:dyDescent="0.25">
      <c r="A40" s="59">
        <v>41909</v>
      </c>
      <c r="B40" t="s">
        <v>274</v>
      </c>
      <c r="C40" t="s">
        <v>10854</v>
      </c>
      <c r="D40">
        <v>19335</v>
      </c>
      <c r="E40" t="s">
        <v>10740</v>
      </c>
      <c r="F40" s="60">
        <v>1</v>
      </c>
      <c r="G40">
        <v>0.6744</v>
      </c>
      <c r="H40">
        <v>0</v>
      </c>
      <c r="I40">
        <v>14920.5103</v>
      </c>
      <c r="J40">
        <v>30820</v>
      </c>
      <c r="K40">
        <v>0</v>
      </c>
      <c r="L40">
        <v>196</v>
      </c>
      <c r="M40">
        <v>0</v>
      </c>
      <c r="N40">
        <v>694</v>
      </c>
      <c r="O40">
        <v>694</v>
      </c>
      <c r="P40">
        <v>15420</v>
      </c>
      <c r="Q40">
        <v>15116</v>
      </c>
      <c r="R40">
        <v>196</v>
      </c>
      <c r="S40">
        <v>30793</v>
      </c>
      <c r="T40">
        <v>100</v>
      </c>
      <c r="U40">
        <v>97.942700000000002</v>
      </c>
      <c r="V40">
        <v>0</v>
      </c>
      <c r="W40">
        <v>0</v>
      </c>
      <c r="X40">
        <v>58</v>
      </c>
      <c r="Y40">
        <v>57</v>
      </c>
      <c r="Z40">
        <v>188</v>
      </c>
      <c r="AA40">
        <v>0</v>
      </c>
      <c r="AB40">
        <v>9</v>
      </c>
      <c r="AC40">
        <v>9</v>
      </c>
      <c r="AD40">
        <v>30672</v>
      </c>
      <c r="AE40">
        <v>23</v>
      </c>
      <c r="AF40">
        <v>93</v>
      </c>
      <c r="AG40">
        <v>91</v>
      </c>
      <c r="AH40">
        <v>0.48220000000000002</v>
      </c>
      <c r="AI40">
        <v>0.18160000000000001</v>
      </c>
      <c r="AJ40" s="25">
        <f t="shared" ca="1" si="0"/>
        <v>7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331</v>
      </c>
      <c r="AW40">
        <v>0</v>
      </c>
      <c r="AX40">
        <v>1</v>
      </c>
      <c r="AY40">
        <v>0</v>
      </c>
      <c r="AZ40">
        <v>0</v>
      </c>
      <c r="BA40">
        <v>0</v>
      </c>
      <c r="BB40">
        <v>1</v>
      </c>
    </row>
    <row r="41" spans="1:54" x14ac:dyDescent="0.25">
      <c r="A41" s="59">
        <v>41909</v>
      </c>
      <c r="B41" t="s">
        <v>274</v>
      </c>
      <c r="C41" t="s">
        <v>653</v>
      </c>
      <c r="D41">
        <v>19165</v>
      </c>
      <c r="E41" t="s">
        <v>636</v>
      </c>
      <c r="F41" s="60">
        <v>1</v>
      </c>
      <c r="G41">
        <v>1.5167999999999999</v>
      </c>
      <c r="H41">
        <v>0</v>
      </c>
      <c r="I41">
        <v>14779.644200000001</v>
      </c>
      <c r="J41">
        <v>32267</v>
      </c>
      <c r="K41">
        <v>0</v>
      </c>
      <c r="L41">
        <v>101</v>
      </c>
      <c r="M41">
        <v>0</v>
      </c>
      <c r="N41">
        <v>208</v>
      </c>
      <c r="O41">
        <v>208</v>
      </c>
      <c r="P41">
        <v>2280</v>
      </c>
      <c r="Q41">
        <v>2279</v>
      </c>
      <c r="R41">
        <v>91</v>
      </c>
      <c r="S41">
        <v>31842</v>
      </c>
      <c r="T41">
        <v>90.099000000000004</v>
      </c>
      <c r="U41">
        <v>98.639600000000002</v>
      </c>
      <c r="V41">
        <v>6027</v>
      </c>
      <c r="W41">
        <v>6024</v>
      </c>
      <c r="X41">
        <v>3171</v>
      </c>
      <c r="Y41">
        <v>3165</v>
      </c>
      <c r="Z41">
        <v>98</v>
      </c>
      <c r="AA41">
        <v>0</v>
      </c>
      <c r="AB41">
        <v>2</v>
      </c>
      <c r="AC41">
        <v>2</v>
      </c>
      <c r="AD41">
        <v>23980</v>
      </c>
      <c r="AE41">
        <v>40</v>
      </c>
      <c r="AF41">
        <v>28</v>
      </c>
      <c r="AG41">
        <v>27</v>
      </c>
      <c r="AH41">
        <v>0.34770000000000001</v>
      </c>
      <c r="AI41">
        <v>0.1086</v>
      </c>
      <c r="AJ41" s="25">
        <f t="shared" ca="1" si="0"/>
        <v>7</v>
      </c>
      <c r="AK41">
        <v>1</v>
      </c>
      <c r="AL41">
        <v>0</v>
      </c>
      <c r="AM41">
        <v>0</v>
      </c>
      <c r="AN41">
        <v>0</v>
      </c>
      <c r="AO41">
        <v>2</v>
      </c>
      <c r="AP41">
        <v>1</v>
      </c>
      <c r="AQ41">
        <v>4</v>
      </c>
      <c r="AR41">
        <v>0</v>
      </c>
      <c r="AS41">
        <v>0</v>
      </c>
      <c r="AT41">
        <v>0</v>
      </c>
      <c r="AU41">
        <v>10</v>
      </c>
      <c r="AV41">
        <v>426</v>
      </c>
      <c r="AW41">
        <v>1</v>
      </c>
      <c r="AX41">
        <v>0</v>
      </c>
      <c r="AY41">
        <v>0</v>
      </c>
      <c r="AZ41">
        <v>1</v>
      </c>
      <c r="BA41">
        <v>4</v>
      </c>
      <c r="BB41">
        <v>0</v>
      </c>
    </row>
    <row r="42" spans="1:54" x14ac:dyDescent="0.25">
      <c r="A42" s="59">
        <v>41909</v>
      </c>
      <c r="B42" t="s">
        <v>274</v>
      </c>
      <c r="C42" t="s">
        <v>10574</v>
      </c>
      <c r="D42">
        <v>24204</v>
      </c>
      <c r="E42" t="s">
        <v>10569</v>
      </c>
      <c r="F42" s="60">
        <v>1</v>
      </c>
      <c r="G42">
        <v>1.4328000000000001</v>
      </c>
      <c r="H42">
        <v>0</v>
      </c>
      <c r="I42">
        <v>17824.6211</v>
      </c>
      <c r="J42">
        <v>34727</v>
      </c>
      <c r="K42">
        <v>0</v>
      </c>
      <c r="L42">
        <v>107</v>
      </c>
      <c r="M42">
        <v>0</v>
      </c>
      <c r="N42">
        <v>166</v>
      </c>
      <c r="O42">
        <v>166</v>
      </c>
      <c r="P42">
        <v>5110</v>
      </c>
      <c r="Q42">
        <v>5099</v>
      </c>
      <c r="R42">
        <v>101</v>
      </c>
      <c r="S42">
        <v>34650</v>
      </c>
      <c r="T42">
        <v>94.392499999999998</v>
      </c>
      <c r="U42">
        <v>99.563500000000005</v>
      </c>
      <c r="V42">
        <v>221</v>
      </c>
      <c r="W42">
        <v>221</v>
      </c>
      <c r="X42">
        <v>308</v>
      </c>
      <c r="Y42">
        <v>302</v>
      </c>
      <c r="Z42">
        <v>183</v>
      </c>
      <c r="AA42">
        <v>3</v>
      </c>
      <c r="AB42">
        <v>9</v>
      </c>
      <c r="AC42">
        <v>9</v>
      </c>
      <c r="AD42">
        <v>25982</v>
      </c>
      <c r="AE42">
        <v>46</v>
      </c>
      <c r="AF42">
        <v>137</v>
      </c>
      <c r="AG42">
        <v>135</v>
      </c>
      <c r="AH42">
        <v>0.71340000000000003</v>
      </c>
      <c r="AI42">
        <v>7.1900000000000006E-2</v>
      </c>
      <c r="AJ42" s="25">
        <f t="shared" ca="1" si="0"/>
        <v>7</v>
      </c>
      <c r="AK42">
        <v>1</v>
      </c>
      <c r="AL42">
        <v>0</v>
      </c>
      <c r="AM42">
        <v>0</v>
      </c>
      <c r="AN42">
        <v>0</v>
      </c>
      <c r="AO42">
        <v>2</v>
      </c>
      <c r="AP42">
        <v>0</v>
      </c>
      <c r="AQ42">
        <v>1</v>
      </c>
      <c r="AR42">
        <v>0</v>
      </c>
      <c r="AS42">
        <v>0</v>
      </c>
      <c r="AT42">
        <v>1.639344262295082</v>
      </c>
      <c r="AU42">
        <v>6</v>
      </c>
      <c r="AV42">
        <v>88</v>
      </c>
      <c r="AW42">
        <v>1</v>
      </c>
      <c r="AX42">
        <v>0</v>
      </c>
      <c r="AY42">
        <v>0</v>
      </c>
      <c r="AZ42">
        <v>1</v>
      </c>
      <c r="BA42">
        <v>3</v>
      </c>
      <c r="BB42">
        <v>0</v>
      </c>
    </row>
    <row r="43" spans="1:54" x14ac:dyDescent="0.25">
      <c r="A43" s="59">
        <v>41909</v>
      </c>
      <c r="B43" t="s">
        <v>274</v>
      </c>
      <c r="C43" t="s">
        <v>370</v>
      </c>
      <c r="D43">
        <v>24536</v>
      </c>
      <c r="E43" t="s">
        <v>367</v>
      </c>
      <c r="F43" s="60">
        <v>1</v>
      </c>
      <c r="G43">
        <v>4.6656000000000004</v>
      </c>
      <c r="H43">
        <v>0</v>
      </c>
      <c r="I43">
        <v>14025.285599999999</v>
      </c>
      <c r="J43">
        <v>58454</v>
      </c>
      <c r="K43">
        <v>0</v>
      </c>
      <c r="L43">
        <v>450</v>
      </c>
      <c r="M43">
        <v>0</v>
      </c>
      <c r="N43">
        <v>1039</v>
      </c>
      <c r="O43">
        <v>1036</v>
      </c>
      <c r="P43">
        <v>7504</v>
      </c>
      <c r="Q43">
        <v>7498</v>
      </c>
      <c r="R43">
        <v>437</v>
      </c>
      <c r="S43">
        <v>58126</v>
      </c>
      <c r="T43">
        <v>96.830699999999993</v>
      </c>
      <c r="U43">
        <v>99.359399999999994</v>
      </c>
      <c r="V43">
        <v>0</v>
      </c>
      <c r="W43">
        <v>0</v>
      </c>
      <c r="X43">
        <v>159</v>
      </c>
      <c r="Y43">
        <v>149</v>
      </c>
      <c r="Z43">
        <v>426</v>
      </c>
      <c r="AA43">
        <v>1</v>
      </c>
      <c r="AB43">
        <v>0</v>
      </c>
      <c r="AC43">
        <v>0</v>
      </c>
      <c r="AD43">
        <v>40445</v>
      </c>
      <c r="AE43">
        <v>69</v>
      </c>
      <c r="AF43">
        <v>268</v>
      </c>
      <c r="AG43">
        <v>251</v>
      </c>
      <c r="AH43">
        <v>1.2012</v>
      </c>
      <c r="AI43">
        <v>7.5399999999999995E-2</v>
      </c>
      <c r="AJ43" s="25">
        <f t="shared" ca="1" si="0"/>
        <v>7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0</v>
      </c>
      <c r="AQ43">
        <v>0</v>
      </c>
      <c r="AR43">
        <v>0</v>
      </c>
      <c r="AS43">
        <v>0</v>
      </c>
      <c r="AT43">
        <v>0.23474178403755869</v>
      </c>
      <c r="AU43">
        <v>16</v>
      </c>
      <c r="AV43">
        <v>334</v>
      </c>
      <c r="AW43">
        <v>1</v>
      </c>
      <c r="AX43">
        <v>0</v>
      </c>
      <c r="AY43">
        <v>0</v>
      </c>
      <c r="AZ43">
        <v>0</v>
      </c>
      <c r="BA43">
        <v>6</v>
      </c>
      <c r="BB43">
        <v>0</v>
      </c>
    </row>
    <row r="44" spans="1:54" x14ac:dyDescent="0.25">
      <c r="A44" s="59">
        <v>41909</v>
      </c>
      <c r="B44" t="s">
        <v>234</v>
      </c>
      <c r="C44" t="s">
        <v>388</v>
      </c>
      <c r="D44">
        <v>62048</v>
      </c>
      <c r="E44" t="s">
        <v>386</v>
      </c>
      <c r="F44" s="60">
        <v>1</v>
      </c>
      <c r="G44">
        <v>3.8039999999999998</v>
      </c>
      <c r="H44">
        <v>0</v>
      </c>
      <c r="I44">
        <v>7931.2579999999998</v>
      </c>
      <c r="J44">
        <v>34957</v>
      </c>
      <c r="K44">
        <v>0</v>
      </c>
      <c r="L44">
        <v>443</v>
      </c>
      <c r="M44">
        <v>0</v>
      </c>
      <c r="N44">
        <v>1735</v>
      </c>
      <c r="O44">
        <v>1730</v>
      </c>
      <c r="P44">
        <v>14211</v>
      </c>
      <c r="Q44">
        <v>14200</v>
      </c>
      <c r="R44">
        <v>431</v>
      </c>
      <c r="S44">
        <v>33867</v>
      </c>
      <c r="T44">
        <v>97.010800000000003</v>
      </c>
      <c r="U44">
        <v>96.806899999999999</v>
      </c>
      <c r="V44">
        <v>1</v>
      </c>
      <c r="W44">
        <v>1</v>
      </c>
      <c r="X44">
        <v>161</v>
      </c>
      <c r="Y44">
        <v>156</v>
      </c>
      <c r="Z44">
        <v>421</v>
      </c>
      <c r="AA44">
        <v>2</v>
      </c>
      <c r="AB44">
        <v>32</v>
      </c>
      <c r="AC44">
        <v>30</v>
      </c>
      <c r="AD44">
        <v>31869</v>
      </c>
      <c r="AE44">
        <v>38</v>
      </c>
      <c r="AF44">
        <v>96</v>
      </c>
      <c r="AG44">
        <v>84</v>
      </c>
      <c r="AH44">
        <v>1.0831999999999999</v>
      </c>
      <c r="AI44">
        <v>6.3600000000000004E-2</v>
      </c>
      <c r="AJ44" s="25">
        <f t="shared" ca="1" si="0"/>
        <v>7</v>
      </c>
      <c r="AK44">
        <v>0</v>
      </c>
      <c r="AL44">
        <v>0</v>
      </c>
      <c r="AM44">
        <v>0</v>
      </c>
      <c r="AN44">
        <v>0</v>
      </c>
      <c r="AO44">
        <v>2</v>
      </c>
      <c r="AP44">
        <v>0</v>
      </c>
      <c r="AQ44">
        <v>0</v>
      </c>
      <c r="AR44">
        <v>0</v>
      </c>
      <c r="AS44">
        <v>0</v>
      </c>
      <c r="AT44">
        <v>0.47505938242280288</v>
      </c>
      <c r="AU44">
        <v>17</v>
      </c>
      <c r="AV44">
        <v>1101</v>
      </c>
      <c r="AW44">
        <v>1</v>
      </c>
      <c r="AX44">
        <v>1</v>
      </c>
      <c r="AY44">
        <v>0</v>
      </c>
      <c r="AZ44">
        <v>0</v>
      </c>
      <c r="BA44">
        <v>3</v>
      </c>
      <c r="BB44">
        <v>1</v>
      </c>
    </row>
    <row r="45" spans="1:54" x14ac:dyDescent="0.25">
      <c r="A45" s="59">
        <v>41909</v>
      </c>
      <c r="B45" t="s">
        <v>275</v>
      </c>
      <c r="C45" t="s">
        <v>277</v>
      </c>
      <c r="D45">
        <v>8912</v>
      </c>
      <c r="E45" t="s">
        <v>276</v>
      </c>
      <c r="F45" s="60">
        <v>1</v>
      </c>
      <c r="G45">
        <v>1.0032000000000001</v>
      </c>
      <c r="H45">
        <v>0</v>
      </c>
      <c r="I45">
        <v>6179.8298000000004</v>
      </c>
      <c r="J45">
        <v>10875</v>
      </c>
      <c r="K45">
        <v>0</v>
      </c>
      <c r="L45">
        <v>104</v>
      </c>
      <c r="M45">
        <v>0</v>
      </c>
      <c r="N45">
        <v>246</v>
      </c>
      <c r="O45">
        <v>246</v>
      </c>
      <c r="P45">
        <v>5123</v>
      </c>
      <c r="Q45">
        <v>5121</v>
      </c>
      <c r="R45">
        <v>102</v>
      </c>
      <c r="S45">
        <v>10802</v>
      </c>
      <c r="T45">
        <v>98.076899999999995</v>
      </c>
      <c r="U45">
        <v>99.29</v>
      </c>
      <c r="V45">
        <v>24426</v>
      </c>
      <c r="W45">
        <v>24284</v>
      </c>
      <c r="X45">
        <v>6507</v>
      </c>
      <c r="Y45">
        <v>4602</v>
      </c>
      <c r="Z45">
        <v>117</v>
      </c>
      <c r="AA45">
        <v>8</v>
      </c>
      <c r="AB45">
        <v>7</v>
      </c>
      <c r="AC45">
        <v>6</v>
      </c>
      <c r="AD45">
        <v>11442</v>
      </c>
      <c r="AE45">
        <v>118</v>
      </c>
      <c r="AF45">
        <v>18</v>
      </c>
      <c r="AG45">
        <v>17</v>
      </c>
      <c r="AH45">
        <v>0.71040000000000003</v>
      </c>
      <c r="AI45">
        <v>5.3199999999999997E-2</v>
      </c>
      <c r="AJ45" s="25">
        <f t="shared" ca="1" si="0"/>
        <v>7</v>
      </c>
      <c r="AK45">
        <v>0</v>
      </c>
      <c r="AL45">
        <v>0</v>
      </c>
      <c r="AM45">
        <v>1</v>
      </c>
      <c r="AN45">
        <v>0</v>
      </c>
      <c r="AO45">
        <v>2</v>
      </c>
      <c r="AP45">
        <v>5</v>
      </c>
      <c r="AQ45">
        <v>0</v>
      </c>
      <c r="AR45">
        <v>0</v>
      </c>
      <c r="AS45">
        <v>0</v>
      </c>
      <c r="AT45">
        <v>6.8376068376068382</v>
      </c>
      <c r="AU45">
        <v>2</v>
      </c>
      <c r="AV45">
        <v>75</v>
      </c>
      <c r="AW45">
        <v>0</v>
      </c>
      <c r="AX45">
        <v>0</v>
      </c>
      <c r="AY45">
        <v>1</v>
      </c>
      <c r="AZ45">
        <v>5</v>
      </c>
      <c r="BA45">
        <v>0</v>
      </c>
      <c r="BB45">
        <v>0</v>
      </c>
    </row>
    <row r="46" spans="1:54" x14ac:dyDescent="0.25">
      <c r="A46" s="59">
        <v>41909</v>
      </c>
      <c r="B46" t="s">
        <v>274</v>
      </c>
      <c r="C46" t="s">
        <v>10657</v>
      </c>
      <c r="D46">
        <v>24054</v>
      </c>
      <c r="E46" t="s">
        <v>10654</v>
      </c>
      <c r="F46" s="60">
        <v>1</v>
      </c>
      <c r="G46">
        <v>2.6328</v>
      </c>
      <c r="H46">
        <v>0</v>
      </c>
      <c r="I46">
        <v>10586.6587</v>
      </c>
      <c r="J46">
        <v>47849</v>
      </c>
      <c r="K46">
        <v>0</v>
      </c>
      <c r="L46">
        <v>392</v>
      </c>
      <c r="M46">
        <v>0</v>
      </c>
      <c r="N46">
        <v>2297</v>
      </c>
      <c r="O46">
        <v>2297</v>
      </c>
      <c r="P46">
        <v>3418</v>
      </c>
      <c r="Q46">
        <v>3418</v>
      </c>
      <c r="R46">
        <v>375</v>
      </c>
      <c r="S46">
        <v>47730</v>
      </c>
      <c r="T46">
        <v>95.663300000000007</v>
      </c>
      <c r="U46">
        <v>99.751300000000001</v>
      </c>
      <c r="V46">
        <v>0</v>
      </c>
      <c r="W46">
        <v>0</v>
      </c>
      <c r="X46">
        <v>141</v>
      </c>
      <c r="Y46">
        <v>140</v>
      </c>
      <c r="Z46">
        <v>358</v>
      </c>
      <c r="AA46">
        <v>2</v>
      </c>
      <c r="AB46">
        <v>0</v>
      </c>
      <c r="AC46">
        <v>0</v>
      </c>
      <c r="AD46">
        <v>26600</v>
      </c>
      <c r="AE46">
        <v>27</v>
      </c>
      <c r="AF46">
        <v>301</v>
      </c>
      <c r="AG46">
        <v>286</v>
      </c>
      <c r="AH46">
        <v>0.99750000000000005</v>
      </c>
      <c r="AI46">
        <v>4.5400000000000003E-2</v>
      </c>
      <c r="AJ46" s="25">
        <f t="shared" ca="1" si="0"/>
        <v>7</v>
      </c>
      <c r="AK46">
        <v>0</v>
      </c>
      <c r="AL46">
        <v>0</v>
      </c>
      <c r="AM46">
        <v>0</v>
      </c>
      <c r="AN46">
        <v>0</v>
      </c>
      <c r="AO46">
        <v>1</v>
      </c>
      <c r="AP46">
        <v>0</v>
      </c>
      <c r="AQ46">
        <v>2</v>
      </c>
      <c r="AR46">
        <v>0</v>
      </c>
      <c r="AS46">
        <v>0</v>
      </c>
      <c r="AT46">
        <v>0.55865921787709494</v>
      </c>
      <c r="AU46">
        <v>17</v>
      </c>
      <c r="AV46">
        <v>119</v>
      </c>
      <c r="AW46">
        <v>1</v>
      </c>
      <c r="AX46">
        <v>0</v>
      </c>
      <c r="AY46">
        <v>0</v>
      </c>
      <c r="AZ46">
        <v>0</v>
      </c>
      <c r="BA46">
        <v>7</v>
      </c>
      <c r="BB46">
        <v>0</v>
      </c>
    </row>
    <row r="47" spans="1:54" x14ac:dyDescent="0.25">
      <c r="A47" s="59">
        <v>41909</v>
      </c>
      <c r="B47" t="s">
        <v>275</v>
      </c>
      <c r="C47" t="s">
        <v>10856</v>
      </c>
      <c r="D47">
        <v>7142</v>
      </c>
      <c r="E47" t="s">
        <v>10855</v>
      </c>
      <c r="F47" s="60">
        <v>1</v>
      </c>
      <c r="G47">
        <v>1.3968</v>
      </c>
      <c r="H47">
        <v>0</v>
      </c>
      <c r="I47">
        <v>1294.9391000000001</v>
      </c>
      <c r="J47">
        <v>7273</v>
      </c>
      <c r="K47">
        <v>0</v>
      </c>
      <c r="L47">
        <v>158</v>
      </c>
      <c r="M47">
        <v>0</v>
      </c>
      <c r="N47">
        <v>607</v>
      </c>
      <c r="O47">
        <v>605</v>
      </c>
      <c r="P47">
        <v>4827</v>
      </c>
      <c r="Q47">
        <v>4812</v>
      </c>
      <c r="R47">
        <v>158</v>
      </c>
      <c r="S47">
        <v>7257</v>
      </c>
      <c r="T47">
        <v>99.670500000000004</v>
      </c>
      <c r="U47">
        <v>99.469899999999996</v>
      </c>
      <c r="V47">
        <v>4954</v>
      </c>
      <c r="W47">
        <v>4949</v>
      </c>
      <c r="X47">
        <v>1392</v>
      </c>
      <c r="Y47">
        <v>1392</v>
      </c>
      <c r="Z47">
        <v>156</v>
      </c>
      <c r="AA47">
        <v>8</v>
      </c>
      <c r="AB47">
        <v>10</v>
      </c>
      <c r="AC47">
        <v>10</v>
      </c>
      <c r="AD47">
        <v>7360</v>
      </c>
      <c r="AE47">
        <v>60</v>
      </c>
      <c r="AF47">
        <v>25</v>
      </c>
      <c r="AG47">
        <v>22</v>
      </c>
      <c r="AH47">
        <v>0.33700000000000002</v>
      </c>
      <c r="AI47">
        <v>3.1300000000000001E-2</v>
      </c>
      <c r="AJ47" s="25">
        <f t="shared" ca="1" si="0"/>
        <v>7</v>
      </c>
      <c r="AK47">
        <v>0</v>
      </c>
      <c r="AL47">
        <v>0</v>
      </c>
      <c r="AM47">
        <v>1</v>
      </c>
      <c r="AN47">
        <v>0</v>
      </c>
      <c r="AO47">
        <v>2</v>
      </c>
      <c r="AP47">
        <v>1</v>
      </c>
      <c r="AQ47">
        <v>0</v>
      </c>
      <c r="AR47">
        <v>0</v>
      </c>
      <c r="AS47">
        <v>0</v>
      </c>
      <c r="AT47">
        <v>5.1282051282051277</v>
      </c>
      <c r="AU47">
        <v>2</v>
      </c>
      <c r="AV47">
        <v>31</v>
      </c>
      <c r="AW47">
        <v>0</v>
      </c>
      <c r="AX47">
        <v>0</v>
      </c>
      <c r="AY47">
        <v>1</v>
      </c>
      <c r="AZ47">
        <v>1</v>
      </c>
      <c r="BA47">
        <v>0</v>
      </c>
      <c r="BB47">
        <v>0</v>
      </c>
    </row>
    <row r="48" spans="1:54" x14ac:dyDescent="0.25">
      <c r="A48" s="59">
        <v>41909</v>
      </c>
      <c r="B48" t="s">
        <v>234</v>
      </c>
      <c r="C48" t="s">
        <v>10545</v>
      </c>
      <c r="D48">
        <v>61876</v>
      </c>
      <c r="E48" t="s">
        <v>10539</v>
      </c>
      <c r="F48" s="60">
        <v>1</v>
      </c>
      <c r="G48">
        <v>1.2456</v>
      </c>
      <c r="H48">
        <v>0</v>
      </c>
      <c r="I48">
        <v>10015.5859</v>
      </c>
      <c r="J48">
        <v>25982</v>
      </c>
      <c r="K48">
        <v>0</v>
      </c>
      <c r="L48">
        <v>123</v>
      </c>
      <c r="M48">
        <v>0</v>
      </c>
      <c r="N48">
        <v>330</v>
      </c>
      <c r="O48">
        <v>325</v>
      </c>
      <c r="P48">
        <v>7468</v>
      </c>
      <c r="Q48">
        <v>7459</v>
      </c>
      <c r="R48">
        <v>120</v>
      </c>
      <c r="S48">
        <v>25786</v>
      </c>
      <c r="T48">
        <v>96.082800000000006</v>
      </c>
      <c r="U48">
        <v>99.126000000000005</v>
      </c>
      <c r="V48">
        <v>32624</v>
      </c>
      <c r="W48">
        <v>32607</v>
      </c>
      <c r="X48">
        <v>5931</v>
      </c>
      <c r="Y48">
        <v>5925</v>
      </c>
      <c r="Z48">
        <v>183</v>
      </c>
      <c r="AA48">
        <v>0</v>
      </c>
      <c r="AB48">
        <v>55</v>
      </c>
      <c r="AC48">
        <v>54</v>
      </c>
      <c r="AD48">
        <v>24102</v>
      </c>
      <c r="AE48">
        <v>32</v>
      </c>
      <c r="AF48">
        <v>146</v>
      </c>
      <c r="AG48">
        <v>133</v>
      </c>
      <c r="AH48">
        <v>0.47060000000000002</v>
      </c>
      <c r="AI48">
        <v>4.1000000000000002E-2</v>
      </c>
      <c r="AJ48" s="25">
        <f t="shared" ca="1" si="0"/>
        <v>7</v>
      </c>
      <c r="AK48">
        <v>0</v>
      </c>
      <c r="AL48">
        <v>0</v>
      </c>
      <c r="AM48">
        <v>0</v>
      </c>
      <c r="AN48">
        <v>0</v>
      </c>
      <c r="AO48">
        <v>1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8</v>
      </c>
      <c r="AV48">
        <v>205</v>
      </c>
      <c r="AW48">
        <v>1</v>
      </c>
      <c r="AX48">
        <v>0</v>
      </c>
      <c r="AY48">
        <v>0</v>
      </c>
      <c r="AZ48">
        <v>0</v>
      </c>
      <c r="BA48">
        <v>2</v>
      </c>
      <c r="BB48">
        <v>0</v>
      </c>
    </row>
    <row r="49" spans="1:54" x14ac:dyDescent="0.25">
      <c r="A49" s="59">
        <v>41909</v>
      </c>
      <c r="B49" t="s">
        <v>274</v>
      </c>
      <c r="C49" t="s">
        <v>654</v>
      </c>
      <c r="D49">
        <v>19104</v>
      </c>
      <c r="E49" t="s">
        <v>638</v>
      </c>
      <c r="F49" s="60">
        <v>1</v>
      </c>
      <c r="G49">
        <v>0.1656</v>
      </c>
      <c r="H49">
        <v>0</v>
      </c>
      <c r="I49">
        <v>4584.2609000000002</v>
      </c>
      <c r="J49">
        <v>14599</v>
      </c>
      <c r="K49">
        <v>0</v>
      </c>
      <c r="L49">
        <v>28</v>
      </c>
      <c r="M49">
        <v>0</v>
      </c>
      <c r="N49">
        <v>64</v>
      </c>
      <c r="O49">
        <v>61</v>
      </c>
      <c r="P49">
        <v>1946</v>
      </c>
      <c r="Q49">
        <v>1900</v>
      </c>
      <c r="R49">
        <v>28</v>
      </c>
      <c r="S49">
        <v>14524</v>
      </c>
      <c r="T49">
        <v>95.3125</v>
      </c>
      <c r="U49">
        <v>97.134600000000006</v>
      </c>
      <c r="V49">
        <v>4386</v>
      </c>
      <c r="W49">
        <v>4381</v>
      </c>
      <c r="X49">
        <v>1004</v>
      </c>
      <c r="Y49">
        <v>1001</v>
      </c>
      <c r="Z49">
        <v>25</v>
      </c>
      <c r="AA49">
        <v>0</v>
      </c>
      <c r="AB49">
        <v>1</v>
      </c>
      <c r="AC49">
        <v>1</v>
      </c>
      <c r="AD49">
        <v>10204</v>
      </c>
      <c r="AE49">
        <v>13</v>
      </c>
      <c r="AF49">
        <v>69</v>
      </c>
      <c r="AG49">
        <v>67</v>
      </c>
      <c r="AH49">
        <v>0.91100000000000003</v>
      </c>
      <c r="AI49">
        <v>4.9099999999999998E-2</v>
      </c>
      <c r="AJ49" s="25">
        <f t="shared" ca="1" si="0"/>
        <v>7</v>
      </c>
      <c r="AK49">
        <v>0</v>
      </c>
      <c r="AL49">
        <v>0</v>
      </c>
      <c r="AM49">
        <v>0</v>
      </c>
      <c r="AN49">
        <v>0</v>
      </c>
      <c r="AO49">
        <v>1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3</v>
      </c>
      <c r="AV49">
        <v>121</v>
      </c>
      <c r="AW49">
        <v>0</v>
      </c>
      <c r="AX49">
        <v>1</v>
      </c>
      <c r="AY49">
        <v>0</v>
      </c>
      <c r="AZ49">
        <v>0</v>
      </c>
      <c r="BA49">
        <v>0</v>
      </c>
      <c r="BB49">
        <v>6</v>
      </c>
    </row>
    <row r="50" spans="1:54" x14ac:dyDescent="0.25">
      <c r="A50" s="59">
        <v>41909</v>
      </c>
      <c r="B50" t="s">
        <v>274</v>
      </c>
      <c r="C50" t="s">
        <v>659</v>
      </c>
      <c r="D50">
        <v>57959</v>
      </c>
      <c r="E50" t="s">
        <v>639</v>
      </c>
      <c r="F50" s="60">
        <v>1</v>
      </c>
      <c r="G50">
        <v>6.3216000000000001</v>
      </c>
      <c r="H50">
        <v>0</v>
      </c>
      <c r="I50">
        <v>29427.820400000001</v>
      </c>
      <c r="J50">
        <v>81825</v>
      </c>
      <c r="K50">
        <v>0</v>
      </c>
      <c r="L50">
        <v>731</v>
      </c>
      <c r="M50">
        <v>0</v>
      </c>
      <c r="N50">
        <v>1672</v>
      </c>
      <c r="O50">
        <v>1668</v>
      </c>
      <c r="P50">
        <v>12065</v>
      </c>
      <c r="Q50">
        <v>12008</v>
      </c>
      <c r="R50">
        <v>717</v>
      </c>
      <c r="S50">
        <v>81765</v>
      </c>
      <c r="T50">
        <v>97.850200000000001</v>
      </c>
      <c r="U50">
        <v>99.454599999999999</v>
      </c>
      <c r="V50">
        <v>0</v>
      </c>
      <c r="W50">
        <v>0</v>
      </c>
      <c r="X50">
        <v>159</v>
      </c>
      <c r="Y50">
        <v>156</v>
      </c>
      <c r="Z50">
        <v>799</v>
      </c>
      <c r="AA50">
        <v>3</v>
      </c>
      <c r="AB50">
        <v>152</v>
      </c>
      <c r="AC50">
        <v>148</v>
      </c>
      <c r="AD50">
        <v>60584</v>
      </c>
      <c r="AE50">
        <v>60</v>
      </c>
      <c r="AF50">
        <v>875</v>
      </c>
      <c r="AG50">
        <v>821</v>
      </c>
      <c r="AH50">
        <v>1.0891</v>
      </c>
      <c r="AI50">
        <v>3.9199999999999999E-2</v>
      </c>
      <c r="AJ50" s="25">
        <f t="shared" ca="1" si="0"/>
        <v>7</v>
      </c>
      <c r="AK50">
        <v>0</v>
      </c>
      <c r="AL50">
        <v>0</v>
      </c>
      <c r="AM50">
        <v>0</v>
      </c>
      <c r="AN50">
        <v>0</v>
      </c>
      <c r="AO50">
        <v>1</v>
      </c>
      <c r="AP50">
        <v>0</v>
      </c>
      <c r="AQ50">
        <v>0</v>
      </c>
      <c r="AR50">
        <v>0</v>
      </c>
      <c r="AS50">
        <v>0</v>
      </c>
      <c r="AT50">
        <v>0.37546933667083854</v>
      </c>
      <c r="AU50">
        <v>18</v>
      </c>
      <c r="AV50">
        <v>117</v>
      </c>
      <c r="AW50">
        <v>1</v>
      </c>
      <c r="AX50">
        <v>0</v>
      </c>
      <c r="AY50">
        <v>0</v>
      </c>
      <c r="AZ50">
        <v>0</v>
      </c>
      <c r="BA50">
        <v>5</v>
      </c>
      <c r="BB50">
        <v>0</v>
      </c>
    </row>
    <row r="51" spans="1:54" x14ac:dyDescent="0.25">
      <c r="A51" s="59">
        <v>41909</v>
      </c>
      <c r="B51" t="s">
        <v>274</v>
      </c>
      <c r="C51" t="s">
        <v>1232</v>
      </c>
      <c r="D51">
        <v>19346</v>
      </c>
      <c r="E51" t="s">
        <v>1231</v>
      </c>
      <c r="F51" s="60">
        <v>1</v>
      </c>
      <c r="G51">
        <v>0.73440000000000005</v>
      </c>
      <c r="H51">
        <v>0</v>
      </c>
      <c r="I51">
        <v>14791.023999999999</v>
      </c>
      <c r="J51">
        <v>32040</v>
      </c>
      <c r="K51">
        <v>2</v>
      </c>
      <c r="L51">
        <v>107</v>
      </c>
      <c r="M51">
        <v>0</v>
      </c>
      <c r="N51">
        <v>9716</v>
      </c>
      <c r="O51">
        <v>9704</v>
      </c>
      <c r="P51">
        <v>10386</v>
      </c>
      <c r="Q51">
        <v>10371</v>
      </c>
      <c r="R51">
        <v>104</v>
      </c>
      <c r="S51">
        <v>31560</v>
      </c>
      <c r="T51">
        <v>97.0762</v>
      </c>
      <c r="U51">
        <v>98.3596</v>
      </c>
      <c r="V51">
        <v>40086</v>
      </c>
      <c r="W51">
        <v>40041</v>
      </c>
      <c r="X51">
        <v>6582</v>
      </c>
      <c r="Y51">
        <v>6568</v>
      </c>
      <c r="Z51">
        <v>107</v>
      </c>
      <c r="AA51">
        <v>3</v>
      </c>
      <c r="AB51">
        <v>10</v>
      </c>
      <c r="AC51">
        <v>10</v>
      </c>
      <c r="AD51">
        <v>32120</v>
      </c>
      <c r="AE51">
        <v>34</v>
      </c>
      <c r="AF51">
        <v>112</v>
      </c>
      <c r="AG51">
        <v>105</v>
      </c>
      <c r="AH51">
        <v>0.47870000000000001</v>
      </c>
      <c r="AI51">
        <v>6.7699999999999996E-2</v>
      </c>
      <c r="AJ51" s="25">
        <f t="shared" ca="1" si="0"/>
        <v>7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0</v>
      </c>
      <c r="AQ51">
        <v>0</v>
      </c>
      <c r="AR51">
        <v>0</v>
      </c>
      <c r="AS51">
        <v>0</v>
      </c>
      <c r="AT51">
        <v>2.8037383177570092</v>
      </c>
      <c r="AU51">
        <v>15</v>
      </c>
      <c r="AV51">
        <v>495</v>
      </c>
      <c r="AW51">
        <v>1</v>
      </c>
      <c r="AX51">
        <v>0</v>
      </c>
      <c r="AY51">
        <v>0</v>
      </c>
      <c r="AZ51">
        <v>0</v>
      </c>
      <c r="BA51">
        <v>3</v>
      </c>
      <c r="BB51">
        <v>1</v>
      </c>
    </row>
    <row r="52" spans="1:54" x14ac:dyDescent="0.25">
      <c r="A52" s="59">
        <v>41909</v>
      </c>
      <c r="B52" t="s">
        <v>275</v>
      </c>
      <c r="C52" t="s">
        <v>10582</v>
      </c>
      <c r="D52">
        <v>6535</v>
      </c>
      <c r="E52" t="s">
        <v>10572</v>
      </c>
      <c r="F52" s="60">
        <v>1</v>
      </c>
      <c r="G52">
        <v>0.36720000000000003</v>
      </c>
      <c r="H52">
        <v>0</v>
      </c>
      <c r="I52">
        <v>4071.1993000000002</v>
      </c>
      <c r="J52">
        <v>10216</v>
      </c>
      <c r="K52">
        <v>0</v>
      </c>
      <c r="L52">
        <v>51</v>
      </c>
      <c r="M52">
        <v>0</v>
      </c>
      <c r="N52">
        <v>373</v>
      </c>
      <c r="O52">
        <v>371</v>
      </c>
      <c r="P52">
        <v>6136</v>
      </c>
      <c r="Q52">
        <v>6101</v>
      </c>
      <c r="R52">
        <v>49</v>
      </c>
      <c r="S52">
        <v>10174</v>
      </c>
      <c r="T52">
        <v>95.563299999999998</v>
      </c>
      <c r="U52">
        <v>99.020799999999994</v>
      </c>
      <c r="V52">
        <v>0</v>
      </c>
      <c r="W52">
        <v>0</v>
      </c>
      <c r="X52">
        <v>53</v>
      </c>
      <c r="Y52">
        <v>33</v>
      </c>
      <c r="Z52">
        <v>55</v>
      </c>
      <c r="AA52">
        <v>7</v>
      </c>
      <c r="AB52">
        <v>4</v>
      </c>
      <c r="AC52">
        <v>4</v>
      </c>
      <c r="AD52">
        <v>9966</v>
      </c>
      <c r="AE52">
        <v>17</v>
      </c>
      <c r="AF52">
        <v>30</v>
      </c>
      <c r="AG52">
        <v>16</v>
      </c>
      <c r="AH52">
        <v>0.82279999999999998</v>
      </c>
      <c r="AI52">
        <v>5.2499999999999998E-2</v>
      </c>
      <c r="AJ52" s="25">
        <f t="shared" ca="1" si="0"/>
        <v>7</v>
      </c>
      <c r="AK52">
        <v>0</v>
      </c>
      <c r="AL52">
        <v>0</v>
      </c>
      <c r="AM52">
        <v>1</v>
      </c>
      <c r="AN52">
        <v>0</v>
      </c>
      <c r="AO52">
        <v>2</v>
      </c>
      <c r="AP52">
        <v>3</v>
      </c>
      <c r="AQ52">
        <v>1</v>
      </c>
      <c r="AR52">
        <v>0</v>
      </c>
      <c r="AS52">
        <v>0</v>
      </c>
      <c r="AT52">
        <v>12.727272727272727</v>
      </c>
      <c r="AU52">
        <v>4</v>
      </c>
      <c r="AV52">
        <v>77</v>
      </c>
      <c r="AW52">
        <v>0</v>
      </c>
      <c r="AX52">
        <v>0</v>
      </c>
      <c r="AY52">
        <v>1</v>
      </c>
      <c r="AZ52">
        <v>3</v>
      </c>
      <c r="BA52">
        <v>1</v>
      </c>
      <c r="BB52">
        <v>0</v>
      </c>
    </row>
    <row r="53" spans="1:54" x14ac:dyDescent="0.25">
      <c r="A53" s="59">
        <v>41909</v>
      </c>
      <c r="B53" t="s">
        <v>234</v>
      </c>
      <c r="C53" t="s">
        <v>10795</v>
      </c>
      <c r="D53">
        <v>61644</v>
      </c>
      <c r="E53" t="s">
        <v>10788</v>
      </c>
      <c r="F53" s="60">
        <v>1</v>
      </c>
      <c r="G53">
        <v>1.008</v>
      </c>
      <c r="H53">
        <v>0</v>
      </c>
      <c r="I53">
        <v>493.42039999999997</v>
      </c>
      <c r="J53">
        <v>7212</v>
      </c>
      <c r="K53">
        <v>0</v>
      </c>
      <c r="L53">
        <v>87</v>
      </c>
      <c r="M53">
        <v>0</v>
      </c>
      <c r="N53">
        <v>102</v>
      </c>
      <c r="O53">
        <v>102</v>
      </c>
      <c r="P53">
        <v>1225</v>
      </c>
      <c r="Q53">
        <v>1219</v>
      </c>
      <c r="R53">
        <v>86</v>
      </c>
      <c r="S53">
        <v>7083</v>
      </c>
      <c r="T53">
        <v>98.8506</v>
      </c>
      <c r="U53">
        <v>97.7303</v>
      </c>
      <c r="V53">
        <v>8143</v>
      </c>
      <c r="W53">
        <v>8138</v>
      </c>
      <c r="X53">
        <v>1108</v>
      </c>
      <c r="Y53">
        <v>1105</v>
      </c>
      <c r="Z53">
        <v>97</v>
      </c>
      <c r="AA53">
        <v>0</v>
      </c>
      <c r="AB53">
        <v>0</v>
      </c>
      <c r="AC53">
        <v>0</v>
      </c>
      <c r="AD53">
        <v>7152</v>
      </c>
      <c r="AE53">
        <v>7</v>
      </c>
      <c r="AF53">
        <v>0</v>
      </c>
      <c r="AG53">
        <v>0</v>
      </c>
      <c r="AH53">
        <v>0.95109999999999995</v>
      </c>
      <c r="AI53">
        <v>5.5599999999999997E-2</v>
      </c>
      <c r="AJ53" s="25">
        <f t="shared" ca="1" si="0"/>
        <v>7</v>
      </c>
      <c r="AK53">
        <v>0</v>
      </c>
      <c r="AL53">
        <v>0</v>
      </c>
      <c r="AM53">
        <v>0</v>
      </c>
      <c r="AN53">
        <v>0</v>
      </c>
      <c r="AO53">
        <v>1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1</v>
      </c>
      <c r="AV53">
        <v>135</v>
      </c>
      <c r="AW53">
        <v>0</v>
      </c>
      <c r="AX53">
        <v>1</v>
      </c>
      <c r="AY53">
        <v>0</v>
      </c>
      <c r="AZ53">
        <v>0</v>
      </c>
      <c r="BA53">
        <v>0</v>
      </c>
      <c r="BB53">
        <v>1</v>
      </c>
    </row>
    <row r="54" spans="1:54" x14ac:dyDescent="0.25">
      <c r="A54" s="59">
        <v>41909</v>
      </c>
      <c r="B54" t="s">
        <v>275</v>
      </c>
      <c r="C54" t="s">
        <v>10714</v>
      </c>
      <c r="D54">
        <v>11804</v>
      </c>
      <c r="E54" t="s">
        <v>279</v>
      </c>
      <c r="F54" s="60">
        <v>0.6</v>
      </c>
      <c r="G54">
        <v>1.44E-2</v>
      </c>
      <c r="H54">
        <v>0</v>
      </c>
      <c r="I54">
        <v>1242.7083</v>
      </c>
      <c r="J54">
        <v>1107</v>
      </c>
      <c r="K54">
        <v>0</v>
      </c>
      <c r="L54">
        <v>2</v>
      </c>
      <c r="M54">
        <v>0</v>
      </c>
      <c r="N54">
        <v>1000</v>
      </c>
      <c r="O54">
        <v>804</v>
      </c>
      <c r="P54">
        <v>439</v>
      </c>
      <c r="Q54">
        <v>258</v>
      </c>
      <c r="R54">
        <v>2</v>
      </c>
      <c r="S54">
        <v>1105</v>
      </c>
      <c r="T54">
        <v>80.400000000000006</v>
      </c>
      <c r="U54">
        <v>58.663800000000002</v>
      </c>
      <c r="V54">
        <v>0</v>
      </c>
      <c r="W54">
        <v>0</v>
      </c>
      <c r="X54">
        <v>8</v>
      </c>
      <c r="Y54">
        <v>8</v>
      </c>
      <c r="Z54">
        <v>1</v>
      </c>
      <c r="AA54">
        <v>0</v>
      </c>
      <c r="AB54">
        <v>1</v>
      </c>
      <c r="AC54">
        <v>1</v>
      </c>
      <c r="AD54">
        <v>1117</v>
      </c>
      <c r="AE54">
        <v>6</v>
      </c>
      <c r="AF54">
        <v>1</v>
      </c>
      <c r="AG54">
        <v>1</v>
      </c>
      <c r="AH54">
        <v>0.39379999999999998</v>
      </c>
      <c r="AI54">
        <v>7.0599999999999996E-2</v>
      </c>
      <c r="AJ54" s="25">
        <f t="shared" ca="1" si="0"/>
        <v>7</v>
      </c>
      <c r="AK54">
        <v>1</v>
      </c>
      <c r="AL54">
        <v>1</v>
      </c>
      <c r="AM54">
        <v>0</v>
      </c>
      <c r="AN54">
        <v>0</v>
      </c>
      <c r="AO54">
        <v>4</v>
      </c>
      <c r="AP54">
        <v>0</v>
      </c>
      <c r="AQ54">
        <v>1</v>
      </c>
      <c r="AR54">
        <v>1</v>
      </c>
      <c r="AS54">
        <v>0</v>
      </c>
      <c r="AT54">
        <v>0</v>
      </c>
      <c r="AU54">
        <v>196</v>
      </c>
      <c r="AV54">
        <v>183</v>
      </c>
      <c r="AW54">
        <v>1</v>
      </c>
      <c r="AX54">
        <v>1</v>
      </c>
      <c r="AY54">
        <v>0</v>
      </c>
      <c r="AZ54">
        <v>0</v>
      </c>
      <c r="BA54">
        <v>1</v>
      </c>
      <c r="BB54">
        <v>1</v>
      </c>
    </row>
    <row r="55" spans="1:54" x14ac:dyDescent="0.25">
      <c r="A55" s="59">
        <v>41909</v>
      </c>
      <c r="B55" t="s">
        <v>234</v>
      </c>
      <c r="C55" t="s">
        <v>10857</v>
      </c>
      <c r="D55">
        <v>60739</v>
      </c>
      <c r="E55" t="s">
        <v>387</v>
      </c>
      <c r="F55" s="60">
        <v>1</v>
      </c>
      <c r="G55">
        <v>1.6008</v>
      </c>
      <c r="H55">
        <v>0</v>
      </c>
      <c r="I55">
        <v>6180.7727999999997</v>
      </c>
      <c r="J55">
        <v>10780</v>
      </c>
      <c r="K55">
        <v>0</v>
      </c>
      <c r="L55">
        <v>137</v>
      </c>
      <c r="M55">
        <v>0</v>
      </c>
      <c r="N55">
        <v>408</v>
      </c>
      <c r="O55">
        <v>397</v>
      </c>
      <c r="P55">
        <v>4921</v>
      </c>
      <c r="Q55">
        <v>4913</v>
      </c>
      <c r="R55">
        <v>135</v>
      </c>
      <c r="S55">
        <v>10732</v>
      </c>
      <c r="T55">
        <v>95.883399999999995</v>
      </c>
      <c r="U55">
        <v>99.392899999999997</v>
      </c>
      <c r="V55">
        <v>16562</v>
      </c>
      <c r="W55">
        <v>16534</v>
      </c>
      <c r="X55">
        <v>2438</v>
      </c>
      <c r="Y55">
        <v>2433</v>
      </c>
      <c r="Z55">
        <v>158</v>
      </c>
      <c r="AA55">
        <v>1</v>
      </c>
      <c r="AB55">
        <v>13</v>
      </c>
      <c r="AC55">
        <v>13</v>
      </c>
      <c r="AD55">
        <v>12412</v>
      </c>
      <c r="AE55">
        <v>30</v>
      </c>
      <c r="AF55">
        <v>39</v>
      </c>
      <c r="AG55">
        <v>37</v>
      </c>
      <c r="AH55">
        <v>0.89270000000000005</v>
      </c>
      <c r="AI55">
        <v>4.5400000000000003E-2</v>
      </c>
      <c r="AJ55" s="25">
        <f t="shared" ca="1" si="0"/>
        <v>7</v>
      </c>
      <c r="AK55">
        <v>0</v>
      </c>
      <c r="AL55">
        <v>0</v>
      </c>
      <c r="AM55">
        <v>0</v>
      </c>
      <c r="AN55">
        <v>0</v>
      </c>
      <c r="AO55">
        <v>1</v>
      </c>
      <c r="AP55">
        <v>0</v>
      </c>
      <c r="AQ55">
        <v>0</v>
      </c>
      <c r="AR55">
        <v>0</v>
      </c>
      <c r="AS55">
        <v>0</v>
      </c>
      <c r="AT55">
        <v>0.63291139240506333</v>
      </c>
      <c r="AU55">
        <v>13</v>
      </c>
      <c r="AV55">
        <v>56</v>
      </c>
      <c r="AW55">
        <v>1</v>
      </c>
      <c r="AX55">
        <v>0</v>
      </c>
      <c r="AY55">
        <v>0</v>
      </c>
      <c r="AZ55">
        <v>0</v>
      </c>
      <c r="BA55">
        <v>2</v>
      </c>
      <c r="BB55">
        <v>0</v>
      </c>
    </row>
    <row r="56" spans="1:54" x14ac:dyDescent="0.25">
      <c r="A56" s="61">
        <v>41909</v>
      </c>
      <c r="B56" t="s">
        <v>280</v>
      </c>
      <c r="C56" t="s">
        <v>1371</v>
      </c>
      <c r="D56">
        <v>30</v>
      </c>
      <c r="E56" t="s">
        <v>1370</v>
      </c>
      <c r="F56">
        <v>0</v>
      </c>
      <c r="G56">
        <v>1.529814</v>
      </c>
      <c r="H56">
        <v>0</v>
      </c>
      <c r="I56">
        <v>4075.0039999999999</v>
      </c>
      <c r="J56">
        <v>5373</v>
      </c>
      <c r="K56">
        <v>0</v>
      </c>
      <c r="L56">
        <v>104</v>
      </c>
      <c r="M56">
        <v>0</v>
      </c>
      <c r="N56">
        <v>48</v>
      </c>
      <c r="O56">
        <v>49</v>
      </c>
      <c r="P56">
        <v>4408</v>
      </c>
      <c r="Q56">
        <v>4355</v>
      </c>
      <c r="R56">
        <v>103</v>
      </c>
      <c r="S56">
        <v>5316</v>
      </c>
      <c r="T56">
        <v>101.1018</v>
      </c>
      <c r="U56">
        <v>97.749529999999993</v>
      </c>
      <c r="V56">
        <v>43267</v>
      </c>
      <c r="W56">
        <v>43236</v>
      </c>
      <c r="X56">
        <v>5</v>
      </c>
      <c r="Y56">
        <v>5</v>
      </c>
      <c r="Z56">
        <v>96</v>
      </c>
      <c r="AA56">
        <v>10</v>
      </c>
      <c r="AB56">
        <v>1</v>
      </c>
      <c r="AC56">
        <v>1</v>
      </c>
      <c r="AD56">
        <v>6628</v>
      </c>
      <c r="AE56">
        <v>299</v>
      </c>
      <c r="AF56">
        <v>7</v>
      </c>
      <c r="AG56">
        <v>7</v>
      </c>
      <c r="AH56">
        <v>3.310584</v>
      </c>
      <c r="AI56">
        <v>2.8828619999999999E-2</v>
      </c>
      <c r="AJ56" s="25">
        <f t="shared" ca="1" si="0"/>
        <v>7</v>
      </c>
      <c r="AK56">
        <v>0</v>
      </c>
      <c r="AL56">
        <v>0</v>
      </c>
      <c r="AM56">
        <v>1</v>
      </c>
      <c r="AN56">
        <v>0</v>
      </c>
      <c r="AO56">
        <v>3</v>
      </c>
      <c r="AP56">
        <v>1</v>
      </c>
      <c r="AQ56">
        <v>1</v>
      </c>
      <c r="AR56">
        <v>0</v>
      </c>
      <c r="AS56">
        <v>2</v>
      </c>
      <c r="AT56">
        <v>10.416666666666668</v>
      </c>
      <c r="AU56">
        <v>0</v>
      </c>
      <c r="AV56">
        <v>110</v>
      </c>
      <c r="AW56">
        <v>0</v>
      </c>
      <c r="AX56">
        <v>1</v>
      </c>
      <c r="AY56">
        <v>1</v>
      </c>
      <c r="AZ56">
        <v>1</v>
      </c>
      <c r="BA56">
        <v>1</v>
      </c>
      <c r="BB56">
        <v>3</v>
      </c>
    </row>
    <row r="57" spans="1:54" x14ac:dyDescent="0.25">
      <c r="A57" s="61">
        <v>41909</v>
      </c>
      <c r="B57" t="s">
        <v>280</v>
      </c>
      <c r="C57" t="s">
        <v>374</v>
      </c>
      <c r="D57">
        <v>108</v>
      </c>
      <c r="E57" t="s">
        <v>375</v>
      </c>
      <c r="F57">
        <v>0</v>
      </c>
      <c r="G57">
        <v>1.6578310000000001</v>
      </c>
      <c r="H57">
        <v>0</v>
      </c>
      <c r="I57">
        <v>13825.62</v>
      </c>
      <c r="J57">
        <v>8861</v>
      </c>
      <c r="K57">
        <v>0</v>
      </c>
      <c r="L57">
        <v>149</v>
      </c>
      <c r="M57">
        <v>0</v>
      </c>
      <c r="N57">
        <v>142</v>
      </c>
      <c r="O57">
        <v>139</v>
      </c>
      <c r="P57">
        <v>7081</v>
      </c>
      <c r="Q57">
        <v>7047</v>
      </c>
      <c r="R57">
        <v>135</v>
      </c>
      <c r="S57">
        <v>8276</v>
      </c>
      <c r="T57">
        <v>88.689859999999996</v>
      </c>
      <c r="U57">
        <v>92.949579999999997</v>
      </c>
      <c r="V57">
        <v>1901</v>
      </c>
      <c r="W57">
        <v>1891</v>
      </c>
      <c r="X57">
        <v>0</v>
      </c>
      <c r="Y57">
        <v>0</v>
      </c>
      <c r="Z57">
        <v>107</v>
      </c>
      <c r="AA57">
        <v>0</v>
      </c>
      <c r="AB57">
        <v>25</v>
      </c>
      <c r="AC57">
        <v>25</v>
      </c>
      <c r="AD57">
        <v>8194</v>
      </c>
      <c r="AE57">
        <v>7</v>
      </c>
      <c r="AF57">
        <v>52</v>
      </c>
      <c r="AG57">
        <v>52</v>
      </c>
      <c r="AH57">
        <v>3.1123729999999998</v>
      </c>
      <c r="AI57">
        <v>0.31304270000000001</v>
      </c>
      <c r="AJ57" s="25">
        <f t="shared" ca="1" si="0"/>
        <v>7</v>
      </c>
      <c r="AK57">
        <v>1</v>
      </c>
      <c r="AL57">
        <v>1</v>
      </c>
      <c r="AM57">
        <v>0</v>
      </c>
      <c r="AN57">
        <v>0</v>
      </c>
      <c r="AO57">
        <v>4</v>
      </c>
      <c r="AP57">
        <v>0</v>
      </c>
      <c r="AQ57">
        <v>7</v>
      </c>
      <c r="AR57">
        <v>1</v>
      </c>
      <c r="AS57">
        <v>0</v>
      </c>
      <c r="AT57">
        <v>0</v>
      </c>
      <c r="AU57">
        <v>17</v>
      </c>
      <c r="AV57">
        <v>619</v>
      </c>
      <c r="AW57">
        <v>1</v>
      </c>
      <c r="AX57">
        <v>1</v>
      </c>
      <c r="AY57">
        <v>0</v>
      </c>
      <c r="AZ57">
        <v>0</v>
      </c>
      <c r="BA57">
        <v>7</v>
      </c>
      <c r="BB57">
        <v>7</v>
      </c>
    </row>
    <row r="58" spans="1:54" x14ac:dyDescent="0.25">
      <c r="A58" s="61">
        <v>41909</v>
      </c>
      <c r="B58" t="s">
        <v>280</v>
      </c>
      <c r="C58" t="s">
        <v>1459</v>
      </c>
      <c r="D58">
        <v>108</v>
      </c>
      <c r="E58" t="s">
        <v>375</v>
      </c>
      <c r="F58">
        <v>0</v>
      </c>
      <c r="G58">
        <v>0.27879720000000002</v>
      </c>
      <c r="H58">
        <v>0</v>
      </c>
      <c r="I58">
        <v>1524.5989999999999</v>
      </c>
      <c r="J58">
        <v>11334</v>
      </c>
      <c r="K58">
        <v>0</v>
      </c>
      <c r="L58">
        <v>34</v>
      </c>
      <c r="M58">
        <v>0</v>
      </c>
      <c r="N58">
        <v>19</v>
      </c>
      <c r="O58">
        <v>19</v>
      </c>
      <c r="P58">
        <v>11057</v>
      </c>
      <c r="Q58">
        <v>11034</v>
      </c>
      <c r="R58">
        <v>28</v>
      </c>
      <c r="S58">
        <v>10813</v>
      </c>
      <c r="T58">
        <v>82.352940000000004</v>
      </c>
      <c r="U58">
        <v>95.204759999999993</v>
      </c>
      <c r="V58">
        <v>1080</v>
      </c>
      <c r="W58">
        <v>1072</v>
      </c>
      <c r="X58">
        <v>0</v>
      </c>
      <c r="Y58">
        <v>0</v>
      </c>
      <c r="Z58">
        <v>18</v>
      </c>
      <c r="AA58">
        <v>0</v>
      </c>
      <c r="AB58">
        <v>10</v>
      </c>
      <c r="AC58">
        <v>10</v>
      </c>
      <c r="AD58">
        <v>10805</v>
      </c>
      <c r="AE58">
        <v>12</v>
      </c>
      <c r="AF58">
        <v>13</v>
      </c>
      <c r="AG58">
        <v>9</v>
      </c>
      <c r="AH58">
        <v>3.11402</v>
      </c>
      <c r="AI58">
        <v>2.5809289999999999E-2</v>
      </c>
      <c r="AJ58" s="25">
        <f t="shared" ca="1" si="0"/>
        <v>7</v>
      </c>
      <c r="AK58">
        <v>1</v>
      </c>
      <c r="AL58">
        <v>0</v>
      </c>
      <c r="AM58">
        <v>0</v>
      </c>
      <c r="AN58">
        <v>0</v>
      </c>
      <c r="AO58">
        <v>3</v>
      </c>
      <c r="AP58">
        <v>0</v>
      </c>
      <c r="AQ58">
        <v>4</v>
      </c>
      <c r="AR58">
        <v>2</v>
      </c>
      <c r="AS58">
        <v>0</v>
      </c>
      <c r="AT58">
        <v>0</v>
      </c>
      <c r="AU58">
        <v>6</v>
      </c>
      <c r="AV58">
        <v>544</v>
      </c>
      <c r="AW58">
        <v>1</v>
      </c>
      <c r="AX58">
        <v>1</v>
      </c>
      <c r="AY58">
        <v>0</v>
      </c>
      <c r="AZ58">
        <v>0</v>
      </c>
      <c r="BA58">
        <v>4</v>
      </c>
      <c r="BB58">
        <v>6</v>
      </c>
    </row>
    <row r="59" spans="1:54" x14ac:dyDescent="0.25">
      <c r="A59" s="61">
        <v>41909</v>
      </c>
      <c r="B59" t="s">
        <v>280</v>
      </c>
      <c r="C59" t="s">
        <v>10575</v>
      </c>
      <c r="D59">
        <v>108</v>
      </c>
      <c r="E59" t="s">
        <v>375</v>
      </c>
      <c r="F59">
        <v>0</v>
      </c>
      <c r="G59">
        <v>5.5669450000000002E-2</v>
      </c>
      <c r="H59">
        <v>0</v>
      </c>
      <c r="I59">
        <v>642.97050000000002</v>
      </c>
      <c r="J59">
        <v>574</v>
      </c>
      <c r="K59">
        <v>0</v>
      </c>
      <c r="L59">
        <v>6</v>
      </c>
      <c r="M59">
        <v>0</v>
      </c>
      <c r="N59">
        <v>4</v>
      </c>
      <c r="O59">
        <v>4</v>
      </c>
      <c r="P59">
        <v>455</v>
      </c>
      <c r="Q59">
        <v>448</v>
      </c>
      <c r="R59">
        <v>6</v>
      </c>
      <c r="S59">
        <v>527</v>
      </c>
      <c r="T59">
        <v>100</v>
      </c>
      <c r="U59">
        <v>90.399349999999998</v>
      </c>
      <c r="V59">
        <v>532</v>
      </c>
      <c r="W59">
        <v>529</v>
      </c>
      <c r="X59">
        <v>0</v>
      </c>
      <c r="Y59">
        <v>0</v>
      </c>
      <c r="Z59">
        <v>6</v>
      </c>
      <c r="AA59">
        <v>0</v>
      </c>
      <c r="AB59">
        <v>0</v>
      </c>
      <c r="AC59">
        <v>0</v>
      </c>
      <c r="AD59">
        <v>517</v>
      </c>
      <c r="AE59">
        <v>28</v>
      </c>
      <c r="AF59">
        <v>3</v>
      </c>
      <c r="AG59">
        <v>2</v>
      </c>
      <c r="AH59">
        <v>1.3529329999999999</v>
      </c>
      <c r="AI59">
        <v>3.6476700000000001E-2</v>
      </c>
      <c r="AJ59" s="25">
        <f t="shared" ca="1" si="0"/>
        <v>7</v>
      </c>
      <c r="AK59">
        <v>0</v>
      </c>
      <c r="AL59">
        <v>1</v>
      </c>
      <c r="AM59">
        <v>0</v>
      </c>
      <c r="AN59">
        <v>1</v>
      </c>
      <c r="AO59">
        <v>2</v>
      </c>
      <c r="AP59">
        <v>0</v>
      </c>
      <c r="AQ59">
        <v>0</v>
      </c>
      <c r="AR59">
        <v>1</v>
      </c>
      <c r="AS59">
        <v>1</v>
      </c>
      <c r="AT59">
        <v>0</v>
      </c>
      <c r="AU59">
        <v>0</v>
      </c>
      <c r="AV59">
        <v>54</v>
      </c>
      <c r="AW59">
        <v>0</v>
      </c>
      <c r="AX59">
        <v>1</v>
      </c>
      <c r="AY59">
        <v>0</v>
      </c>
      <c r="AZ59">
        <v>0</v>
      </c>
      <c r="BA59">
        <v>0</v>
      </c>
      <c r="BB59">
        <v>1</v>
      </c>
    </row>
    <row r="60" spans="1:54" x14ac:dyDescent="0.25">
      <c r="A60" s="61">
        <v>41909</v>
      </c>
      <c r="B60" t="s">
        <v>280</v>
      </c>
      <c r="C60" t="s">
        <v>10576</v>
      </c>
      <c r="D60">
        <v>115</v>
      </c>
      <c r="E60" t="s">
        <v>1233</v>
      </c>
      <c r="F60">
        <v>0</v>
      </c>
      <c r="G60">
        <v>2.184339</v>
      </c>
      <c r="H60">
        <v>0</v>
      </c>
      <c r="I60">
        <v>23639.67</v>
      </c>
      <c r="J60">
        <v>18576</v>
      </c>
      <c r="K60">
        <v>0</v>
      </c>
      <c r="L60">
        <v>143</v>
      </c>
      <c r="M60">
        <v>0</v>
      </c>
      <c r="N60">
        <v>121</v>
      </c>
      <c r="O60">
        <v>119</v>
      </c>
      <c r="P60">
        <v>16136</v>
      </c>
      <c r="Q60">
        <v>16084</v>
      </c>
      <c r="R60">
        <v>122</v>
      </c>
      <c r="S60">
        <v>17515</v>
      </c>
      <c r="T60">
        <v>83.904529999999994</v>
      </c>
      <c r="U60">
        <v>93.984470000000002</v>
      </c>
      <c r="V60">
        <v>103053</v>
      </c>
      <c r="W60">
        <v>102928</v>
      </c>
      <c r="X60">
        <v>0</v>
      </c>
      <c r="Y60">
        <v>0</v>
      </c>
      <c r="Z60">
        <v>114</v>
      </c>
      <c r="AA60">
        <v>4</v>
      </c>
      <c r="AB60">
        <v>23</v>
      </c>
      <c r="AC60">
        <v>23</v>
      </c>
      <c r="AD60">
        <v>17612</v>
      </c>
      <c r="AE60">
        <v>12</v>
      </c>
      <c r="AF60">
        <v>82</v>
      </c>
      <c r="AG60">
        <v>82</v>
      </c>
      <c r="AH60">
        <v>2.585728</v>
      </c>
      <c r="AI60">
        <v>0.5197079</v>
      </c>
      <c r="AJ60" s="25">
        <f t="shared" ca="1" si="0"/>
        <v>7</v>
      </c>
      <c r="AK60">
        <v>1</v>
      </c>
      <c r="AL60">
        <v>1</v>
      </c>
      <c r="AM60">
        <v>0</v>
      </c>
      <c r="AN60">
        <v>0</v>
      </c>
      <c r="AO60">
        <v>4</v>
      </c>
      <c r="AP60">
        <v>0</v>
      </c>
      <c r="AQ60">
        <v>4</v>
      </c>
      <c r="AR60">
        <v>3</v>
      </c>
      <c r="AS60">
        <v>0</v>
      </c>
      <c r="AT60">
        <v>3.5087719298245612</v>
      </c>
      <c r="AU60">
        <v>23</v>
      </c>
      <c r="AV60">
        <v>1113</v>
      </c>
      <c r="AW60">
        <v>1</v>
      </c>
      <c r="AX60">
        <v>1</v>
      </c>
      <c r="AY60">
        <v>0</v>
      </c>
      <c r="AZ60">
        <v>0</v>
      </c>
      <c r="BA60">
        <v>4</v>
      </c>
      <c r="BB60">
        <v>4</v>
      </c>
    </row>
    <row r="61" spans="1:54" x14ac:dyDescent="0.25">
      <c r="A61" s="61">
        <v>41909</v>
      </c>
      <c r="B61" t="s">
        <v>280</v>
      </c>
      <c r="C61" t="s">
        <v>10577</v>
      </c>
      <c r="D61">
        <v>115</v>
      </c>
      <c r="E61" t="s">
        <v>1233</v>
      </c>
      <c r="F61">
        <v>0</v>
      </c>
      <c r="G61">
        <v>0.84425559999999999</v>
      </c>
      <c r="H61">
        <v>0</v>
      </c>
      <c r="I61">
        <v>6399.39</v>
      </c>
      <c r="J61">
        <v>5101</v>
      </c>
      <c r="K61">
        <v>0</v>
      </c>
      <c r="L61">
        <v>57</v>
      </c>
      <c r="M61">
        <v>0</v>
      </c>
      <c r="N61">
        <v>46</v>
      </c>
      <c r="O61">
        <v>46</v>
      </c>
      <c r="P61">
        <v>4352</v>
      </c>
      <c r="Q61">
        <v>4327</v>
      </c>
      <c r="R61">
        <v>49</v>
      </c>
      <c r="S61">
        <v>4662</v>
      </c>
      <c r="T61">
        <v>85.964910000000003</v>
      </c>
      <c r="U61">
        <v>90.868840000000006</v>
      </c>
      <c r="V61">
        <v>35596</v>
      </c>
      <c r="W61">
        <v>35529</v>
      </c>
      <c r="X61">
        <v>0</v>
      </c>
      <c r="Y61">
        <v>0</v>
      </c>
      <c r="Z61">
        <v>51</v>
      </c>
      <c r="AA61">
        <v>2</v>
      </c>
      <c r="AB61">
        <v>3</v>
      </c>
      <c r="AC61">
        <v>3</v>
      </c>
      <c r="AD61">
        <v>4800</v>
      </c>
      <c r="AE61">
        <v>6</v>
      </c>
      <c r="AF61">
        <v>6</v>
      </c>
      <c r="AG61">
        <v>6</v>
      </c>
      <c r="AH61">
        <v>2.0304199999999999</v>
      </c>
      <c r="AI61">
        <v>3.386459E-2</v>
      </c>
      <c r="AJ61" s="25">
        <f t="shared" ca="1" si="0"/>
        <v>7</v>
      </c>
      <c r="AK61">
        <v>1</v>
      </c>
      <c r="AL61">
        <v>1</v>
      </c>
      <c r="AM61">
        <v>0</v>
      </c>
      <c r="AN61">
        <v>0</v>
      </c>
      <c r="AO61">
        <v>4</v>
      </c>
      <c r="AP61">
        <v>0</v>
      </c>
      <c r="AQ61">
        <v>3</v>
      </c>
      <c r="AR61">
        <v>3</v>
      </c>
      <c r="AS61">
        <v>0</v>
      </c>
      <c r="AT61">
        <v>3.9215686274509802</v>
      </c>
      <c r="AU61">
        <v>8</v>
      </c>
      <c r="AV61">
        <v>464</v>
      </c>
      <c r="AW61">
        <v>1</v>
      </c>
      <c r="AX61">
        <v>1</v>
      </c>
      <c r="AY61">
        <v>0</v>
      </c>
      <c r="AZ61">
        <v>0</v>
      </c>
      <c r="BA61">
        <v>3</v>
      </c>
      <c r="BB61">
        <v>4</v>
      </c>
    </row>
    <row r="62" spans="1:54" x14ac:dyDescent="0.25">
      <c r="A62" s="59">
        <v>41910</v>
      </c>
      <c r="B62" t="s">
        <v>274</v>
      </c>
      <c r="C62" t="s">
        <v>637</v>
      </c>
      <c r="D62">
        <v>19101</v>
      </c>
      <c r="E62" t="s">
        <v>638</v>
      </c>
      <c r="F62" s="60">
        <v>1</v>
      </c>
      <c r="G62">
        <v>0.63839999999999997</v>
      </c>
      <c r="H62">
        <v>0</v>
      </c>
      <c r="I62">
        <v>2220.9785000000002</v>
      </c>
      <c r="J62">
        <v>2070</v>
      </c>
      <c r="K62">
        <v>0</v>
      </c>
      <c r="L62">
        <v>114</v>
      </c>
      <c r="M62">
        <v>0</v>
      </c>
      <c r="N62">
        <v>1836</v>
      </c>
      <c r="O62">
        <v>1792</v>
      </c>
      <c r="P62">
        <v>12243</v>
      </c>
      <c r="Q62">
        <v>11998</v>
      </c>
      <c r="R62">
        <v>113</v>
      </c>
      <c r="S62">
        <v>2067</v>
      </c>
      <c r="T62">
        <v>96.747299999999996</v>
      </c>
      <c r="U62">
        <v>97.856800000000007</v>
      </c>
      <c r="V62">
        <v>26492</v>
      </c>
      <c r="W62">
        <v>26479</v>
      </c>
      <c r="X62">
        <v>3359</v>
      </c>
      <c r="Y62">
        <v>3357</v>
      </c>
      <c r="Z62">
        <v>126</v>
      </c>
      <c r="AA62">
        <v>0</v>
      </c>
      <c r="AB62">
        <v>28</v>
      </c>
      <c r="AC62">
        <v>28</v>
      </c>
      <c r="AD62">
        <v>6648</v>
      </c>
      <c r="AE62">
        <v>8</v>
      </c>
      <c r="AF62">
        <v>195</v>
      </c>
      <c r="AG62">
        <v>194</v>
      </c>
      <c r="AH62">
        <v>0.56759999999999999</v>
      </c>
      <c r="AI62">
        <v>4.2500000000000003E-2</v>
      </c>
      <c r="AJ62" s="25">
        <f t="shared" ca="1" si="0"/>
        <v>6</v>
      </c>
      <c r="AK62">
        <v>0</v>
      </c>
      <c r="AL62">
        <v>0</v>
      </c>
      <c r="AM62">
        <v>0</v>
      </c>
      <c r="AN62">
        <v>0</v>
      </c>
      <c r="AO62">
        <v>2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45</v>
      </c>
      <c r="AV62">
        <v>248</v>
      </c>
      <c r="AW62">
        <v>1</v>
      </c>
      <c r="AX62">
        <v>1</v>
      </c>
      <c r="AY62">
        <v>0</v>
      </c>
      <c r="AZ62">
        <v>0</v>
      </c>
      <c r="BA62">
        <v>6</v>
      </c>
      <c r="BB62">
        <v>6</v>
      </c>
    </row>
    <row r="63" spans="1:54" x14ac:dyDescent="0.25">
      <c r="A63" s="59">
        <v>41910</v>
      </c>
      <c r="B63" t="s">
        <v>274</v>
      </c>
      <c r="C63" t="s">
        <v>643</v>
      </c>
      <c r="D63">
        <v>19102</v>
      </c>
      <c r="E63" t="s">
        <v>638</v>
      </c>
      <c r="F63" s="60">
        <v>1</v>
      </c>
      <c r="G63">
        <v>1.4496</v>
      </c>
      <c r="H63">
        <v>0</v>
      </c>
      <c r="I63">
        <v>4208.6697999999997</v>
      </c>
      <c r="J63">
        <v>14440</v>
      </c>
      <c r="K63">
        <v>0</v>
      </c>
      <c r="L63">
        <v>133</v>
      </c>
      <c r="M63">
        <v>0</v>
      </c>
      <c r="N63">
        <v>376</v>
      </c>
      <c r="O63">
        <v>369</v>
      </c>
      <c r="P63">
        <v>16409</v>
      </c>
      <c r="Q63">
        <v>16079</v>
      </c>
      <c r="R63">
        <v>132</v>
      </c>
      <c r="S63">
        <v>14417</v>
      </c>
      <c r="T63">
        <v>97.400400000000005</v>
      </c>
      <c r="U63">
        <v>97.832800000000006</v>
      </c>
      <c r="V63">
        <v>37019</v>
      </c>
      <c r="W63">
        <v>36999</v>
      </c>
      <c r="X63">
        <v>7343</v>
      </c>
      <c r="Y63">
        <v>7335</v>
      </c>
      <c r="Z63">
        <v>133</v>
      </c>
      <c r="AA63">
        <v>1</v>
      </c>
      <c r="AB63">
        <v>15</v>
      </c>
      <c r="AC63">
        <v>13</v>
      </c>
      <c r="AD63">
        <v>14735</v>
      </c>
      <c r="AE63">
        <v>10</v>
      </c>
      <c r="AF63">
        <v>90</v>
      </c>
      <c r="AG63">
        <v>85</v>
      </c>
      <c r="AH63">
        <v>0.53920000000000001</v>
      </c>
      <c r="AI63">
        <v>7.3999999999999996E-2</v>
      </c>
      <c r="AJ63" s="25">
        <f t="shared" ca="1" si="0"/>
        <v>6</v>
      </c>
      <c r="AK63">
        <v>0</v>
      </c>
      <c r="AL63">
        <v>0</v>
      </c>
      <c r="AM63">
        <v>0</v>
      </c>
      <c r="AN63">
        <v>0</v>
      </c>
      <c r="AO63">
        <v>2</v>
      </c>
      <c r="AP63">
        <v>0</v>
      </c>
      <c r="AQ63">
        <v>0</v>
      </c>
      <c r="AR63">
        <v>0</v>
      </c>
      <c r="AS63">
        <v>0</v>
      </c>
      <c r="AT63">
        <v>0.75187969924812026</v>
      </c>
      <c r="AU63">
        <v>8</v>
      </c>
      <c r="AV63">
        <v>353</v>
      </c>
      <c r="AW63">
        <v>1</v>
      </c>
      <c r="AX63">
        <v>1</v>
      </c>
      <c r="AY63">
        <v>0</v>
      </c>
      <c r="AZ63">
        <v>0</v>
      </c>
      <c r="BA63">
        <v>7</v>
      </c>
      <c r="BB63">
        <v>6</v>
      </c>
    </row>
    <row r="64" spans="1:54" x14ac:dyDescent="0.25">
      <c r="A64" s="59">
        <v>41910</v>
      </c>
      <c r="B64" t="s">
        <v>274</v>
      </c>
      <c r="C64" t="s">
        <v>642</v>
      </c>
      <c r="D64">
        <v>19103</v>
      </c>
      <c r="E64" t="s">
        <v>638</v>
      </c>
      <c r="F64" s="60">
        <v>1</v>
      </c>
      <c r="G64">
        <v>0.45839999999999997</v>
      </c>
      <c r="H64">
        <v>0</v>
      </c>
      <c r="I64">
        <v>17274.313099999999</v>
      </c>
      <c r="J64">
        <v>27219</v>
      </c>
      <c r="K64">
        <v>0</v>
      </c>
      <c r="L64">
        <v>95</v>
      </c>
      <c r="M64">
        <v>0</v>
      </c>
      <c r="N64">
        <v>747</v>
      </c>
      <c r="O64">
        <v>733</v>
      </c>
      <c r="P64">
        <v>26514</v>
      </c>
      <c r="Q64">
        <v>26005</v>
      </c>
      <c r="R64">
        <v>95</v>
      </c>
      <c r="S64">
        <v>27191</v>
      </c>
      <c r="T64">
        <v>98.125799999999998</v>
      </c>
      <c r="U64">
        <v>97.979399999999998</v>
      </c>
      <c r="V64">
        <v>17520</v>
      </c>
      <c r="W64">
        <v>17504</v>
      </c>
      <c r="X64">
        <v>3876</v>
      </c>
      <c r="Y64">
        <v>3871</v>
      </c>
      <c r="Z64">
        <v>94</v>
      </c>
      <c r="AA64">
        <v>0</v>
      </c>
      <c r="AB64">
        <v>6</v>
      </c>
      <c r="AC64">
        <v>5</v>
      </c>
      <c r="AD64">
        <v>27073</v>
      </c>
      <c r="AE64">
        <v>30</v>
      </c>
      <c r="AF64">
        <v>82</v>
      </c>
      <c r="AG64">
        <v>78</v>
      </c>
      <c r="AH64">
        <v>1.2648999999999999</v>
      </c>
      <c r="AI64">
        <v>9.9099999999999994E-2</v>
      </c>
      <c r="AJ64" s="25">
        <f t="shared" ca="1" si="0"/>
        <v>6</v>
      </c>
      <c r="AK64">
        <v>0</v>
      </c>
      <c r="AL64">
        <v>0</v>
      </c>
      <c r="AM64">
        <v>0</v>
      </c>
      <c r="AN64">
        <v>0</v>
      </c>
      <c r="AO64">
        <v>1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14</v>
      </c>
      <c r="AV64">
        <v>537</v>
      </c>
      <c r="AW64">
        <v>0</v>
      </c>
      <c r="AX64">
        <v>1</v>
      </c>
      <c r="AY64">
        <v>0</v>
      </c>
      <c r="AZ64">
        <v>0</v>
      </c>
      <c r="BA64">
        <v>3</v>
      </c>
      <c r="BB64">
        <v>4</v>
      </c>
    </row>
    <row r="65" spans="1:54" x14ac:dyDescent="0.25">
      <c r="A65" s="59">
        <v>41910</v>
      </c>
      <c r="B65" t="s">
        <v>274</v>
      </c>
      <c r="C65" t="s">
        <v>10871</v>
      </c>
      <c r="D65">
        <v>33461</v>
      </c>
      <c r="E65" t="s">
        <v>10872</v>
      </c>
      <c r="F65" s="60">
        <v>1</v>
      </c>
      <c r="G65">
        <v>1.0584</v>
      </c>
      <c r="H65">
        <v>0</v>
      </c>
      <c r="I65">
        <v>4596.8536000000004</v>
      </c>
      <c r="J65">
        <v>12270</v>
      </c>
      <c r="K65">
        <v>0</v>
      </c>
      <c r="L65">
        <v>196</v>
      </c>
      <c r="M65">
        <v>0</v>
      </c>
      <c r="N65">
        <v>502</v>
      </c>
      <c r="O65">
        <v>500</v>
      </c>
      <c r="P65">
        <v>10358</v>
      </c>
      <c r="Q65">
        <v>10356</v>
      </c>
      <c r="R65">
        <v>192</v>
      </c>
      <c r="S65">
        <v>12265</v>
      </c>
      <c r="T65">
        <v>97.568899999999999</v>
      </c>
      <c r="U65">
        <v>99.939899999999994</v>
      </c>
      <c r="V65">
        <v>13330</v>
      </c>
      <c r="W65">
        <v>13324</v>
      </c>
      <c r="X65">
        <v>3126</v>
      </c>
      <c r="Y65">
        <v>3121</v>
      </c>
      <c r="Z65">
        <v>168</v>
      </c>
      <c r="AA65">
        <v>1</v>
      </c>
      <c r="AB65">
        <v>33</v>
      </c>
      <c r="AC65">
        <v>33</v>
      </c>
      <c r="AD65">
        <v>12261</v>
      </c>
      <c r="AE65">
        <v>15</v>
      </c>
      <c r="AF65">
        <v>236</v>
      </c>
      <c r="AG65">
        <v>230</v>
      </c>
      <c r="AH65">
        <v>1.3298000000000001</v>
      </c>
      <c r="AI65">
        <v>6.0699999999999997E-2</v>
      </c>
      <c r="AJ65" s="25">
        <f t="shared" ca="1" si="0"/>
        <v>6</v>
      </c>
      <c r="AK65">
        <v>0</v>
      </c>
      <c r="AL65">
        <v>0</v>
      </c>
      <c r="AM65">
        <v>0</v>
      </c>
      <c r="AN65">
        <v>0</v>
      </c>
      <c r="AO65">
        <v>1</v>
      </c>
      <c r="AP65">
        <v>0</v>
      </c>
      <c r="AQ65">
        <v>0</v>
      </c>
      <c r="AR65">
        <v>0</v>
      </c>
      <c r="AS65">
        <v>0</v>
      </c>
      <c r="AT65">
        <v>0.59523809523809523</v>
      </c>
      <c r="AU65">
        <v>6</v>
      </c>
      <c r="AV65">
        <v>7</v>
      </c>
      <c r="AW65">
        <v>1</v>
      </c>
      <c r="AX65">
        <v>0</v>
      </c>
      <c r="AY65">
        <v>0</v>
      </c>
      <c r="AZ65">
        <v>0</v>
      </c>
      <c r="BA65">
        <v>1</v>
      </c>
      <c r="BB65">
        <v>0</v>
      </c>
    </row>
    <row r="66" spans="1:54" x14ac:dyDescent="0.25">
      <c r="A66" s="59">
        <v>41910</v>
      </c>
      <c r="B66" t="s">
        <v>274</v>
      </c>
      <c r="C66" t="s">
        <v>10848</v>
      </c>
      <c r="D66">
        <v>24172</v>
      </c>
      <c r="E66" t="s">
        <v>10732</v>
      </c>
      <c r="F66" s="60">
        <v>1</v>
      </c>
      <c r="G66">
        <v>2.7408000000000001</v>
      </c>
      <c r="H66">
        <v>4.7999999999999996E-3</v>
      </c>
      <c r="I66">
        <v>4152.4965000000002</v>
      </c>
      <c r="J66">
        <v>23071</v>
      </c>
      <c r="K66">
        <v>0</v>
      </c>
      <c r="L66">
        <v>304</v>
      </c>
      <c r="M66">
        <v>0</v>
      </c>
      <c r="N66">
        <v>1496</v>
      </c>
      <c r="O66">
        <v>1496</v>
      </c>
      <c r="P66">
        <v>14804</v>
      </c>
      <c r="Q66">
        <v>14792</v>
      </c>
      <c r="R66">
        <v>297</v>
      </c>
      <c r="S66">
        <v>22953</v>
      </c>
      <c r="T66">
        <v>97.697400000000002</v>
      </c>
      <c r="U66">
        <v>99.407899999999998</v>
      </c>
      <c r="V66">
        <v>5637</v>
      </c>
      <c r="W66">
        <v>5629</v>
      </c>
      <c r="X66">
        <v>1059</v>
      </c>
      <c r="Y66">
        <v>1059</v>
      </c>
      <c r="Z66">
        <v>307</v>
      </c>
      <c r="AA66">
        <v>7</v>
      </c>
      <c r="AB66">
        <v>5</v>
      </c>
      <c r="AC66">
        <v>5</v>
      </c>
      <c r="AD66">
        <v>23041</v>
      </c>
      <c r="AE66">
        <v>13</v>
      </c>
      <c r="AF66">
        <v>288</v>
      </c>
      <c r="AG66">
        <v>265</v>
      </c>
      <c r="AH66">
        <v>1.7421</v>
      </c>
      <c r="AI66">
        <v>6.08E-2</v>
      </c>
      <c r="AJ66" s="25">
        <f t="shared" ref="AJ66:AJ129" ca="1" si="1">DAY(TODAY()-A66)</f>
        <v>6</v>
      </c>
      <c r="AK66">
        <v>0</v>
      </c>
      <c r="AL66">
        <v>0</v>
      </c>
      <c r="AM66">
        <v>0</v>
      </c>
      <c r="AN66">
        <v>0</v>
      </c>
      <c r="AO66">
        <v>2</v>
      </c>
      <c r="AP66">
        <v>0</v>
      </c>
      <c r="AQ66">
        <v>0</v>
      </c>
      <c r="AR66">
        <v>0</v>
      </c>
      <c r="AS66">
        <v>0</v>
      </c>
      <c r="AT66">
        <v>2.2801302931596092</v>
      </c>
      <c r="AU66">
        <v>7</v>
      </c>
      <c r="AV66">
        <v>130</v>
      </c>
      <c r="AW66">
        <v>1</v>
      </c>
      <c r="AX66">
        <v>0</v>
      </c>
      <c r="AY66">
        <v>1</v>
      </c>
      <c r="AZ66">
        <v>1</v>
      </c>
      <c r="BA66">
        <v>2</v>
      </c>
      <c r="BB66">
        <v>0</v>
      </c>
    </row>
    <row r="67" spans="1:54" x14ac:dyDescent="0.25">
      <c r="A67" s="59">
        <v>41910</v>
      </c>
      <c r="B67" t="s">
        <v>234</v>
      </c>
      <c r="C67" t="s">
        <v>645</v>
      </c>
      <c r="D67">
        <v>60771</v>
      </c>
      <c r="E67" t="s">
        <v>646</v>
      </c>
      <c r="F67" s="60">
        <v>1</v>
      </c>
      <c r="G67">
        <v>2.7576000000000001</v>
      </c>
      <c r="H67">
        <v>0</v>
      </c>
      <c r="I67">
        <v>3000.5675999999999</v>
      </c>
      <c r="J67">
        <v>2674</v>
      </c>
      <c r="K67">
        <v>0</v>
      </c>
      <c r="L67">
        <v>352</v>
      </c>
      <c r="M67">
        <v>0</v>
      </c>
      <c r="N67">
        <v>1109</v>
      </c>
      <c r="O67">
        <v>1091</v>
      </c>
      <c r="P67">
        <v>2152</v>
      </c>
      <c r="Q67">
        <v>2082</v>
      </c>
      <c r="R67">
        <v>334</v>
      </c>
      <c r="S67">
        <v>2613</v>
      </c>
      <c r="T67">
        <v>93.346299999999999</v>
      </c>
      <c r="U67">
        <v>94.540199999999999</v>
      </c>
      <c r="V67">
        <v>1449</v>
      </c>
      <c r="W67">
        <v>1443</v>
      </c>
      <c r="X67">
        <v>176</v>
      </c>
      <c r="Y67">
        <v>174</v>
      </c>
      <c r="Z67">
        <v>347</v>
      </c>
      <c r="AA67">
        <v>19</v>
      </c>
      <c r="AB67">
        <v>22</v>
      </c>
      <c r="AC67">
        <v>22</v>
      </c>
      <c r="AD67">
        <v>2667</v>
      </c>
      <c r="AE67">
        <v>12</v>
      </c>
      <c r="AF67">
        <v>143</v>
      </c>
      <c r="AG67">
        <v>131</v>
      </c>
      <c r="AH67">
        <v>0.61209999999999998</v>
      </c>
      <c r="AI67">
        <v>4.4699999999999997E-2</v>
      </c>
      <c r="AJ67" s="25">
        <f t="shared" ca="1" si="1"/>
        <v>6</v>
      </c>
      <c r="AK67">
        <v>1</v>
      </c>
      <c r="AL67">
        <v>1</v>
      </c>
      <c r="AM67">
        <v>1</v>
      </c>
      <c r="AN67">
        <v>0</v>
      </c>
      <c r="AO67">
        <v>6</v>
      </c>
      <c r="AP67">
        <v>1</v>
      </c>
      <c r="AQ67">
        <v>4</v>
      </c>
      <c r="AR67">
        <v>2</v>
      </c>
      <c r="AS67">
        <v>0</v>
      </c>
      <c r="AT67">
        <v>5.4755043227665707</v>
      </c>
      <c r="AU67">
        <v>36</v>
      </c>
      <c r="AV67">
        <v>131</v>
      </c>
      <c r="AW67">
        <v>1</v>
      </c>
      <c r="AX67">
        <v>1</v>
      </c>
      <c r="AY67">
        <v>1</v>
      </c>
      <c r="AZ67">
        <v>4</v>
      </c>
      <c r="BA67">
        <v>4</v>
      </c>
      <c r="BB67">
        <v>4</v>
      </c>
    </row>
    <row r="68" spans="1:54" x14ac:dyDescent="0.25">
      <c r="A68" s="59">
        <v>41910</v>
      </c>
      <c r="B68" t="s">
        <v>234</v>
      </c>
      <c r="C68" t="s">
        <v>658</v>
      </c>
      <c r="D68">
        <v>60772</v>
      </c>
      <c r="E68" t="s">
        <v>646</v>
      </c>
      <c r="F68" s="60">
        <v>1</v>
      </c>
      <c r="G68">
        <v>1.2216</v>
      </c>
      <c r="H68">
        <v>0</v>
      </c>
      <c r="I68">
        <v>936.86170000000004</v>
      </c>
      <c r="J68">
        <v>1898</v>
      </c>
      <c r="K68">
        <v>0</v>
      </c>
      <c r="L68">
        <v>161</v>
      </c>
      <c r="M68">
        <v>0</v>
      </c>
      <c r="N68">
        <v>200</v>
      </c>
      <c r="O68">
        <v>193</v>
      </c>
      <c r="P68">
        <v>1803</v>
      </c>
      <c r="Q68">
        <v>1783</v>
      </c>
      <c r="R68">
        <v>153</v>
      </c>
      <c r="S68">
        <v>1871</v>
      </c>
      <c r="T68">
        <v>91.704999999999998</v>
      </c>
      <c r="U68">
        <v>97.483999999999995</v>
      </c>
      <c r="V68">
        <v>1500</v>
      </c>
      <c r="W68">
        <v>1496</v>
      </c>
      <c r="X68">
        <v>190</v>
      </c>
      <c r="Y68">
        <v>188</v>
      </c>
      <c r="Z68">
        <v>174</v>
      </c>
      <c r="AA68">
        <v>18</v>
      </c>
      <c r="AB68">
        <v>17</v>
      </c>
      <c r="AC68">
        <v>17</v>
      </c>
      <c r="AD68">
        <v>1887</v>
      </c>
      <c r="AE68">
        <v>8</v>
      </c>
      <c r="AF68">
        <v>22</v>
      </c>
      <c r="AG68">
        <v>22</v>
      </c>
      <c r="AH68">
        <v>0.31269999999999998</v>
      </c>
      <c r="AI68">
        <v>3.6799999999999999E-2</v>
      </c>
      <c r="AJ68" s="25">
        <f t="shared" ca="1" si="1"/>
        <v>6</v>
      </c>
      <c r="AK68">
        <v>1</v>
      </c>
      <c r="AL68">
        <v>0</v>
      </c>
      <c r="AM68">
        <v>1</v>
      </c>
      <c r="AN68">
        <v>0</v>
      </c>
      <c r="AO68">
        <v>4</v>
      </c>
      <c r="AP68">
        <v>2</v>
      </c>
      <c r="AQ68">
        <v>4</v>
      </c>
      <c r="AR68">
        <v>0</v>
      </c>
      <c r="AS68">
        <v>0</v>
      </c>
      <c r="AT68">
        <v>10.344827586206897</v>
      </c>
      <c r="AU68">
        <v>15</v>
      </c>
      <c r="AV68">
        <v>47</v>
      </c>
      <c r="AW68">
        <v>1</v>
      </c>
      <c r="AX68">
        <v>0</v>
      </c>
      <c r="AY68">
        <v>1</v>
      </c>
      <c r="AZ68">
        <v>3</v>
      </c>
      <c r="BA68">
        <v>4</v>
      </c>
      <c r="BB68">
        <v>0</v>
      </c>
    </row>
    <row r="69" spans="1:54" x14ac:dyDescent="0.25">
      <c r="A69" s="59">
        <v>41910</v>
      </c>
      <c r="B69" t="s">
        <v>274</v>
      </c>
      <c r="C69" t="s">
        <v>10544</v>
      </c>
      <c r="D69">
        <v>35842</v>
      </c>
      <c r="E69" t="s">
        <v>10541</v>
      </c>
      <c r="F69" s="60">
        <v>1</v>
      </c>
      <c r="G69">
        <v>4.9535999999999998</v>
      </c>
      <c r="H69">
        <v>0</v>
      </c>
      <c r="I69">
        <v>7697.7214000000004</v>
      </c>
      <c r="J69">
        <v>23769</v>
      </c>
      <c r="K69">
        <v>0</v>
      </c>
      <c r="L69">
        <v>400</v>
      </c>
      <c r="M69">
        <v>0</v>
      </c>
      <c r="N69">
        <v>1100</v>
      </c>
      <c r="O69">
        <v>1099</v>
      </c>
      <c r="P69">
        <v>14147</v>
      </c>
      <c r="Q69">
        <v>14130</v>
      </c>
      <c r="R69">
        <v>388</v>
      </c>
      <c r="S69">
        <v>23603</v>
      </c>
      <c r="T69">
        <v>96.911799999999999</v>
      </c>
      <c r="U69">
        <v>99.182299999999998</v>
      </c>
      <c r="V69">
        <v>33602</v>
      </c>
      <c r="W69">
        <v>33574</v>
      </c>
      <c r="X69">
        <v>8890</v>
      </c>
      <c r="Y69">
        <v>8877</v>
      </c>
      <c r="Z69">
        <v>393</v>
      </c>
      <c r="AA69">
        <v>3</v>
      </c>
      <c r="AB69">
        <v>11</v>
      </c>
      <c r="AC69">
        <v>11</v>
      </c>
      <c r="AD69">
        <v>23523</v>
      </c>
      <c r="AE69">
        <v>40</v>
      </c>
      <c r="AF69">
        <v>10</v>
      </c>
      <c r="AG69">
        <v>10</v>
      </c>
      <c r="AH69">
        <v>0.29480000000000001</v>
      </c>
      <c r="AI69">
        <v>3.6299999999999999E-2</v>
      </c>
      <c r="AJ69" s="25">
        <f t="shared" ca="1" si="1"/>
        <v>6</v>
      </c>
      <c r="AK69">
        <v>0</v>
      </c>
      <c r="AL69">
        <v>0</v>
      </c>
      <c r="AM69">
        <v>0</v>
      </c>
      <c r="AN69">
        <v>0</v>
      </c>
      <c r="AO69">
        <v>1</v>
      </c>
      <c r="AP69">
        <v>0</v>
      </c>
      <c r="AQ69">
        <v>2</v>
      </c>
      <c r="AR69">
        <v>0</v>
      </c>
      <c r="AS69">
        <v>0</v>
      </c>
      <c r="AT69">
        <v>0.76335877862595414</v>
      </c>
      <c r="AU69">
        <v>13</v>
      </c>
      <c r="AV69">
        <v>183</v>
      </c>
      <c r="AW69">
        <v>1</v>
      </c>
      <c r="AX69">
        <v>0</v>
      </c>
      <c r="AY69">
        <v>0</v>
      </c>
      <c r="AZ69">
        <v>1</v>
      </c>
      <c r="BA69">
        <v>6</v>
      </c>
      <c r="BB69">
        <v>1</v>
      </c>
    </row>
    <row r="70" spans="1:54" x14ac:dyDescent="0.25">
      <c r="A70" s="59">
        <v>41910</v>
      </c>
      <c r="B70" t="s">
        <v>274</v>
      </c>
      <c r="C70" t="s">
        <v>669</v>
      </c>
      <c r="D70">
        <v>28702</v>
      </c>
      <c r="E70" t="s">
        <v>670</v>
      </c>
      <c r="F70" s="60">
        <v>1</v>
      </c>
      <c r="G70">
        <v>1.3128</v>
      </c>
      <c r="H70">
        <v>0</v>
      </c>
      <c r="I70">
        <v>19755.375599999999</v>
      </c>
      <c r="J70">
        <v>14296</v>
      </c>
      <c r="K70">
        <v>0</v>
      </c>
      <c r="L70">
        <v>192</v>
      </c>
      <c r="M70">
        <v>0</v>
      </c>
      <c r="N70">
        <v>594</v>
      </c>
      <c r="O70">
        <v>590</v>
      </c>
      <c r="P70">
        <v>8172</v>
      </c>
      <c r="Q70">
        <v>8020</v>
      </c>
      <c r="R70">
        <v>191</v>
      </c>
      <c r="S70">
        <v>14219</v>
      </c>
      <c r="T70">
        <v>98.809299999999993</v>
      </c>
      <c r="U70">
        <v>97.611400000000003</v>
      </c>
      <c r="V70">
        <v>13917</v>
      </c>
      <c r="W70">
        <v>13893</v>
      </c>
      <c r="X70">
        <v>1907</v>
      </c>
      <c r="Y70">
        <v>1903</v>
      </c>
      <c r="Z70">
        <v>186</v>
      </c>
      <c r="AA70">
        <v>6</v>
      </c>
      <c r="AB70">
        <v>31</v>
      </c>
      <c r="AC70">
        <v>31</v>
      </c>
      <c r="AD70">
        <v>14635</v>
      </c>
      <c r="AE70">
        <v>178</v>
      </c>
      <c r="AF70">
        <v>83</v>
      </c>
      <c r="AG70">
        <v>79</v>
      </c>
      <c r="AH70">
        <v>1.2957000000000001</v>
      </c>
      <c r="AI70">
        <v>6.9800000000000001E-2</v>
      </c>
      <c r="AJ70" s="25">
        <f t="shared" ca="1" si="1"/>
        <v>6</v>
      </c>
      <c r="AK70">
        <v>0</v>
      </c>
      <c r="AL70">
        <v>0</v>
      </c>
      <c r="AM70">
        <v>0</v>
      </c>
      <c r="AN70">
        <v>0</v>
      </c>
      <c r="AO70">
        <v>2</v>
      </c>
      <c r="AP70">
        <v>0</v>
      </c>
      <c r="AQ70">
        <v>0</v>
      </c>
      <c r="AR70">
        <v>0</v>
      </c>
      <c r="AS70">
        <v>0</v>
      </c>
      <c r="AT70">
        <v>3.225806451612903</v>
      </c>
      <c r="AU70">
        <v>5</v>
      </c>
      <c r="AV70">
        <v>229</v>
      </c>
      <c r="AW70">
        <v>0</v>
      </c>
      <c r="AX70">
        <v>1</v>
      </c>
      <c r="AY70">
        <v>1</v>
      </c>
      <c r="AZ70">
        <v>4</v>
      </c>
      <c r="BA70">
        <v>3</v>
      </c>
      <c r="BB70">
        <v>3</v>
      </c>
    </row>
    <row r="71" spans="1:54" x14ac:dyDescent="0.25">
      <c r="A71" s="59">
        <v>41910</v>
      </c>
      <c r="B71" t="s">
        <v>234</v>
      </c>
      <c r="C71" t="s">
        <v>10792</v>
      </c>
      <c r="D71">
        <v>60773</v>
      </c>
      <c r="E71" t="s">
        <v>646</v>
      </c>
      <c r="F71" s="60">
        <v>1</v>
      </c>
      <c r="G71">
        <v>2.4E-2</v>
      </c>
      <c r="H71">
        <v>0</v>
      </c>
      <c r="I71">
        <v>0.15720000000000001</v>
      </c>
      <c r="J71">
        <v>19</v>
      </c>
      <c r="K71">
        <v>0</v>
      </c>
      <c r="L71">
        <v>9</v>
      </c>
      <c r="M71">
        <v>0</v>
      </c>
      <c r="N71">
        <v>13</v>
      </c>
      <c r="O71">
        <v>11</v>
      </c>
      <c r="P71">
        <v>8</v>
      </c>
      <c r="Q71">
        <v>8</v>
      </c>
      <c r="R71">
        <v>5</v>
      </c>
      <c r="S71">
        <v>16</v>
      </c>
      <c r="T71">
        <v>47.008499999999998</v>
      </c>
      <c r="U71">
        <v>84.210499999999996</v>
      </c>
      <c r="V71">
        <v>69</v>
      </c>
      <c r="W71">
        <v>66</v>
      </c>
      <c r="X71">
        <v>0</v>
      </c>
      <c r="Y71">
        <v>0</v>
      </c>
      <c r="Z71">
        <v>4</v>
      </c>
      <c r="AA71">
        <v>0</v>
      </c>
      <c r="AB71">
        <v>0</v>
      </c>
      <c r="AC71">
        <v>0</v>
      </c>
      <c r="AD71">
        <v>18</v>
      </c>
      <c r="AE71">
        <v>0</v>
      </c>
      <c r="AF71">
        <v>13</v>
      </c>
      <c r="AG71">
        <v>11</v>
      </c>
      <c r="AH71">
        <v>0.30809999999999998</v>
      </c>
      <c r="AI71">
        <v>3.9699999999999999E-2</v>
      </c>
      <c r="AJ71" s="25">
        <f t="shared" ca="1" si="1"/>
        <v>6</v>
      </c>
      <c r="AK71">
        <v>1</v>
      </c>
      <c r="AL71">
        <v>0</v>
      </c>
      <c r="AM71">
        <v>0</v>
      </c>
      <c r="AN71">
        <v>0</v>
      </c>
      <c r="AO71">
        <v>2</v>
      </c>
      <c r="AP71">
        <v>0</v>
      </c>
      <c r="AQ71">
        <v>1</v>
      </c>
      <c r="AR71">
        <v>0</v>
      </c>
      <c r="AS71">
        <v>0</v>
      </c>
      <c r="AT71">
        <v>0</v>
      </c>
      <c r="AU71">
        <v>6</v>
      </c>
      <c r="AV71">
        <v>3</v>
      </c>
      <c r="AW71">
        <v>1</v>
      </c>
      <c r="AX71">
        <v>0</v>
      </c>
      <c r="AY71">
        <v>0</v>
      </c>
      <c r="AZ71">
        <v>0</v>
      </c>
      <c r="BA71">
        <v>1</v>
      </c>
      <c r="BB71">
        <v>0</v>
      </c>
    </row>
    <row r="72" spans="1:54" x14ac:dyDescent="0.25">
      <c r="A72" s="59">
        <v>41910</v>
      </c>
      <c r="B72" t="s">
        <v>274</v>
      </c>
      <c r="C72" t="s">
        <v>10821</v>
      </c>
      <c r="D72">
        <v>19492</v>
      </c>
      <c r="E72" t="s">
        <v>10791</v>
      </c>
      <c r="F72" s="60">
        <v>1</v>
      </c>
      <c r="G72">
        <v>5.8415999999999997</v>
      </c>
      <c r="H72">
        <v>0</v>
      </c>
      <c r="I72">
        <v>4311.2196999999996</v>
      </c>
      <c r="J72">
        <v>9861</v>
      </c>
      <c r="K72">
        <v>0</v>
      </c>
      <c r="L72">
        <v>596</v>
      </c>
      <c r="M72">
        <v>0</v>
      </c>
      <c r="N72">
        <v>651</v>
      </c>
      <c r="O72">
        <v>649</v>
      </c>
      <c r="P72">
        <v>3409</v>
      </c>
      <c r="Q72">
        <v>3402</v>
      </c>
      <c r="R72">
        <v>590</v>
      </c>
      <c r="S72">
        <v>9815</v>
      </c>
      <c r="T72">
        <v>98.6892</v>
      </c>
      <c r="U72">
        <v>99.329099999999997</v>
      </c>
      <c r="V72">
        <v>2143</v>
      </c>
      <c r="W72">
        <v>2143</v>
      </c>
      <c r="X72">
        <v>539</v>
      </c>
      <c r="Y72">
        <v>538</v>
      </c>
      <c r="Z72">
        <v>607</v>
      </c>
      <c r="AA72">
        <v>19</v>
      </c>
      <c r="AB72">
        <v>0</v>
      </c>
      <c r="AC72">
        <v>0</v>
      </c>
      <c r="AD72">
        <v>9858</v>
      </c>
      <c r="AE72">
        <v>12</v>
      </c>
      <c r="AF72">
        <v>141</v>
      </c>
      <c r="AG72">
        <v>140</v>
      </c>
      <c r="AH72">
        <v>0.87890000000000001</v>
      </c>
      <c r="AI72">
        <v>0</v>
      </c>
      <c r="AJ72" s="25">
        <f t="shared" ca="1" si="1"/>
        <v>6</v>
      </c>
      <c r="AK72">
        <v>0</v>
      </c>
      <c r="AL72">
        <v>0</v>
      </c>
      <c r="AM72">
        <v>0</v>
      </c>
      <c r="AN72">
        <v>0</v>
      </c>
      <c r="AO72">
        <v>1</v>
      </c>
      <c r="AP72">
        <v>0</v>
      </c>
      <c r="AQ72">
        <v>0</v>
      </c>
      <c r="AR72">
        <v>0</v>
      </c>
      <c r="AS72">
        <v>0</v>
      </c>
      <c r="AT72">
        <v>3.1301482701812189</v>
      </c>
      <c r="AU72">
        <v>8</v>
      </c>
      <c r="AV72">
        <v>53</v>
      </c>
      <c r="AW72">
        <v>0</v>
      </c>
      <c r="AX72">
        <v>0</v>
      </c>
      <c r="AY72">
        <v>1</v>
      </c>
      <c r="AZ72">
        <v>3</v>
      </c>
      <c r="BA72">
        <v>0</v>
      </c>
      <c r="BB72">
        <v>0</v>
      </c>
    </row>
    <row r="73" spans="1:54" x14ac:dyDescent="0.25">
      <c r="A73" s="59">
        <v>41910</v>
      </c>
      <c r="B73" t="s">
        <v>234</v>
      </c>
      <c r="C73" t="s">
        <v>672</v>
      </c>
      <c r="D73">
        <v>61793</v>
      </c>
      <c r="E73" t="s">
        <v>650</v>
      </c>
      <c r="F73" s="60">
        <v>1</v>
      </c>
      <c r="G73">
        <v>2.0712000000000002</v>
      </c>
      <c r="H73">
        <v>0</v>
      </c>
      <c r="I73">
        <v>790.37950000000001</v>
      </c>
      <c r="J73">
        <v>4484</v>
      </c>
      <c r="K73">
        <v>0</v>
      </c>
      <c r="L73">
        <v>245</v>
      </c>
      <c r="M73">
        <v>0</v>
      </c>
      <c r="N73">
        <v>360</v>
      </c>
      <c r="O73">
        <v>348</v>
      </c>
      <c r="P73">
        <v>4082</v>
      </c>
      <c r="Q73">
        <v>4037</v>
      </c>
      <c r="R73">
        <v>235</v>
      </c>
      <c r="S73">
        <v>4359</v>
      </c>
      <c r="T73">
        <v>92.721100000000007</v>
      </c>
      <c r="U73">
        <v>96.140600000000006</v>
      </c>
      <c r="V73">
        <v>3076</v>
      </c>
      <c r="W73">
        <v>3066</v>
      </c>
      <c r="X73">
        <v>424</v>
      </c>
      <c r="Y73">
        <v>417</v>
      </c>
      <c r="Z73">
        <v>240</v>
      </c>
      <c r="AA73">
        <v>8</v>
      </c>
      <c r="AB73">
        <v>10</v>
      </c>
      <c r="AC73">
        <v>10</v>
      </c>
      <c r="AD73">
        <v>4448</v>
      </c>
      <c r="AE73">
        <v>15</v>
      </c>
      <c r="AF73">
        <v>30</v>
      </c>
      <c r="AG73">
        <v>28</v>
      </c>
      <c r="AH73">
        <v>0.52780000000000005</v>
      </c>
      <c r="AI73">
        <v>4.4200000000000003E-2</v>
      </c>
      <c r="AJ73" s="25">
        <f t="shared" ca="1" si="1"/>
        <v>6</v>
      </c>
      <c r="AK73">
        <v>1</v>
      </c>
      <c r="AL73">
        <v>0</v>
      </c>
      <c r="AM73">
        <v>0</v>
      </c>
      <c r="AN73">
        <v>0</v>
      </c>
      <c r="AO73">
        <v>4</v>
      </c>
      <c r="AP73">
        <v>1</v>
      </c>
      <c r="AQ73">
        <v>4</v>
      </c>
      <c r="AR73">
        <v>1</v>
      </c>
      <c r="AS73">
        <v>0</v>
      </c>
      <c r="AT73">
        <v>3.3333333333333335</v>
      </c>
      <c r="AU73">
        <v>22</v>
      </c>
      <c r="AV73">
        <v>170</v>
      </c>
      <c r="AW73">
        <v>1</v>
      </c>
      <c r="AX73">
        <v>1</v>
      </c>
      <c r="AY73">
        <v>1</v>
      </c>
      <c r="AZ73">
        <v>4</v>
      </c>
      <c r="BA73">
        <v>4</v>
      </c>
      <c r="BB73">
        <v>4</v>
      </c>
    </row>
    <row r="74" spans="1:54" x14ac:dyDescent="0.25">
      <c r="A74" s="59">
        <v>41910</v>
      </c>
      <c r="B74" t="s">
        <v>275</v>
      </c>
      <c r="C74" t="s">
        <v>10874</v>
      </c>
      <c r="D74">
        <v>6731</v>
      </c>
      <c r="E74" t="s">
        <v>10875</v>
      </c>
      <c r="F74" s="60">
        <v>1</v>
      </c>
      <c r="G74">
        <v>1.6368</v>
      </c>
      <c r="H74">
        <v>0</v>
      </c>
      <c r="I74">
        <v>5482.4543999999996</v>
      </c>
      <c r="J74">
        <v>12641</v>
      </c>
      <c r="K74">
        <v>0</v>
      </c>
      <c r="L74">
        <v>230</v>
      </c>
      <c r="M74">
        <v>0</v>
      </c>
      <c r="N74">
        <v>1094</v>
      </c>
      <c r="O74">
        <v>1091</v>
      </c>
      <c r="P74">
        <v>8068</v>
      </c>
      <c r="Q74">
        <v>8062</v>
      </c>
      <c r="R74">
        <v>226</v>
      </c>
      <c r="S74">
        <v>12633</v>
      </c>
      <c r="T74">
        <v>97.991399999999999</v>
      </c>
      <c r="U74">
        <v>99.862399999999994</v>
      </c>
      <c r="V74">
        <v>10578</v>
      </c>
      <c r="W74">
        <v>10557</v>
      </c>
      <c r="X74">
        <v>2927</v>
      </c>
      <c r="Y74">
        <v>2908</v>
      </c>
      <c r="Z74">
        <v>232</v>
      </c>
      <c r="AA74">
        <v>4</v>
      </c>
      <c r="AB74">
        <v>38</v>
      </c>
      <c r="AC74">
        <v>38</v>
      </c>
      <c r="AD74">
        <v>12710</v>
      </c>
      <c r="AE74">
        <v>30</v>
      </c>
      <c r="AF74">
        <v>368</v>
      </c>
      <c r="AG74">
        <v>350</v>
      </c>
      <c r="AH74">
        <v>1.7697000000000001</v>
      </c>
      <c r="AI74">
        <v>6.1600000000000002E-2</v>
      </c>
      <c r="AJ74" s="25">
        <f t="shared" ca="1" si="1"/>
        <v>6</v>
      </c>
      <c r="AK74">
        <v>0</v>
      </c>
      <c r="AL74">
        <v>0</v>
      </c>
      <c r="AM74">
        <v>0</v>
      </c>
      <c r="AN74">
        <v>0</v>
      </c>
      <c r="AO74">
        <v>1</v>
      </c>
      <c r="AP74">
        <v>0</v>
      </c>
      <c r="AQ74">
        <v>0</v>
      </c>
      <c r="AR74">
        <v>0</v>
      </c>
      <c r="AS74">
        <v>0</v>
      </c>
      <c r="AT74">
        <v>1.7241379310344827</v>
      </c>
      <c r="AU74">
        <v>7</v>
      </c>
      <c r="AV74">
        <v>14</v>
      </c>
      <c r="AW74">
        <v>1</v>
      </c>
      <c r="AX74">
        <v>0</v>
      </c>
      <c r="AY74">
        <v>0</v>
      </c>
      <c r="AZ74">
        <v>0</v>
      </c>
      <c r="BA74">
        <v>1</v>
      </c>
      <c r="BB74">
        <v>0</v>
      </c>
    </row>
    <row r="75" spans="1:54" x14ac:dyDescent="0.25">
      <c r="A75" s="59">
        <v>41910</v>
      </c>
      <c r="B75" t="s">
        <v>274</v>
      </c>
      <c r="C75" t="s">
        <v>10756</v>
      </c>
      <c r="D75">
        <v>35816</v>
      </c>
      <c r="E75" t="s">
        <v>10752</v>
      </c>
      <c r="F75" s="60">
        <v>1</v>
      </c>
      <c r="G75">
        <v>0.88800000000000001</v>
      </c>
      <c r="H75">
        <v>0</v>
      </c>
      <c r="I75">
        <v>8167.8769000000002</v>
      </c>
      <c r="J75">
        <v>27574</v>
      </c>
      <c r="K75">
        <v>0</v>
      </c>
      <c r="L75">
        <v>72</v>
      </c>
      <c r="M75">
        <v>0</v>
      </c>
      <c r="N75">
        <v>75</v>
      </c>
      <c r="O75">
        <v>75</v>
      </c>
      <c r="P75">
        <v>4098</v>
      </c>
      <c r="Q75">
        <v>4098</v>
      </c>
      <c r="R75">
        <v>71</v>
      </c>
      <c r="S75">
        <v>26967</v>
      </c>
      <c r="T75">
        <v>98.611099999999993</v>
      </c>
      <c r="U75">
        <v>97.798699999999997</v>
      </c>
      <c r="V75">
        <v>18690</v>
      </c>
      <c r="W75">
        <v>18676</v>
      </c>
      <c r="X75">
        <v>3889</v>
      </c>
      <c r="Y75">
        <v>3885</v>
      </c>
      <c r="Z75">
        <v>78</v>
      </c>
      <c r="AA75">
        <v>0</v>
      </c>
      <c r="AB75">
        <v>2</v>
      </c>
      <c r="AC75">
        <v>2</v>
      </c>
      <c r="AD75">
        <v>20742</v>
      </c>
      <c r="AE75">
        <v>20</v>
      </c>
      <c r="AF75">
        <v>12</v>
      </c>
      <c r="AG75">
        <v>11</v>
      </c>
      <c r="AH75">
        <v>0.62619999999999998</v>
      </c>
      <c r="AI75">
        <v>4.8099999999999997E-2</v>
      </c>
      <c r="AJ75" s="25">
        <f t="shared" ca="1" si="1"/>
        <v>6</v>
      </c>
      <c r="AK75">
        <v>0</v>
      </c>
      <c r="AL75">
        <v>0</v>
      </c>
      <c r="AM75">
        <v>0</v>
      </c>
      <c r="AN75">
        <v>0</v>
      </c>
      <c r="AO75">
        <v>1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607</v>
      </c>
      <c r="AW75">
        <v>0</v>
      </c>
      <c r="AX75">
        <v>1</v>
      </c>
      <c r="AY75">
        <v>0</v>
      </c>
      <c r="AZ75">
        <v>0</v>
      </c>
      <c r="BA75">
        <v>0</v>
      </c>
      <c r="BB75">
        <v>2</v>
      </c>
    </row>
    <row r="76" spans="1:54" x14ac:dyDescent="0.25">
      <c r="A76" s="59">
        <v>41910</v>
      </c>
      <c r="B76" t="s">
        <v>234</v>
      </c>
      <c r="C76" t="s">
        <v>652</v>
      </c>
      <c r="D76">
        <v>60737</v>
      </c>
      <c r="E76" t="s">
        <v>387</v>
      </c>
      <c r="F76" s="60">
        <v>1</v>
      </c>
      <c r="G76">
        <v>3.8759999999999999</v>
      </c>
      <c r="H76">
        <v>4.7999999999999996E-3</v>
      </c>
      <c r="I76">
        <v>14754.1849</v>
      </c>
      <c r="J76">
        <v>74197</v>
      </c>
      <c r="K76">
        <v>0</v>
      </c>
      <c r="L76">
        <v>414</v>
      </c>
      <c r="M76">
        <v>0</v>
      </c>
      <c r="N76">
        <v>1035</v>
      </c>
      <c r="O76">
        <v>1035</v>
      </c>
      <c r="P76">
        <v>11964</v>
      </c>
      <c r="Q76">
        <v>11960</v>
      </c>
      <c r="R76">
        <v>401</v>
      </c>
      <c r="S76">
        <v>74043</v>
      </c>
      <c r="T76">
        <v>96.859899999999996</v>
      </c>
      <c r="U76">
        <v>99.759100000000004</v>
      </c>
      <c r="V76">
        <v>4738</v>
      </c>
      <c r="W76">
        <v>4731</v>
      </c>
      <c r="X76">
        <v>5231</v>
      </c>
      <c r="Y76">
        <v>5220</v>
      </c>
      <c r="Z76">
        <v>424</v>
      </c>
      <c r="AA76">
        <v>3</v>
      </c>
      <c r="AB76">
        <v>24</v>
      </c>
      <c r="AC76">
        <v>23</v>
      </c>
      <c r="AD76">
        <v>55682</v>
      </c>
      <c r="AE76">
        <v>64</v>
      </c>
      <c r="AF76">
        <v>287</v>
      </c>
      <c r="AG76">
        <v>273</v>
      </c>
      <c r="AH76">
        <v>0.83260000000000001</v>
      </c>
      <c r="AI76">
        <v>3.8800000000000001E-2</v>
      </c>
      <c r="AJ76" s="25">
        <f t="shared" ca="1" si="1"/>
        <v>6</v>
      </c>
      <c r="AK76">
        <v>0</v>
      </c>
      <c r="AL76">
        <v>0</v>
      </c>
      <c r="AM76">
        <v>0</v>
      </c>
      <c r="AN76">
        <v>0</v>
      </c>
      <c r="AO76">
        <v>1</v>
      </c>
      <c r="AP76">
        <v>0</v>
      </c>
      <c r="AQ76">
        <v>0</v>
      </c>
      <c r="AR76">
        <v>0</v>
      </c>
      <c r="AS76">
        <v>0</v>
      </c>
      <c r="AT76">
        <v>0.70754716981132082</v>
      </c>
      <c r="AU76">
        <v>13</v>
      </c>
      <c r="AV76">
        <v>158</v>
      </c>
      <c r="AW76">
        <v>1</v>
      </c>
      <c r="AX76">
        <v>0</v>
      </c>
      <c r="AY76">
        <v>0</v>
      </c>
      <c r="AZ76">
        <v>1</v>
      </c>
      <c r="BA76">
        <v>5</v>
      </c>
      <c r="BB76">
        <v>0</v>
      </c>
    </row>
    <row r="77" spans="1:54" x14ac:dyDescent="0.25">
      <c r="A77" s="59">
        <v>41910</v>
      </c>
      <c r="B77" t="s">
        <v>234</v>
      </c>
      <c r="C77" t="s">
        <v>671</v>
      </c>
      <c r="D77">
        <v>61792</v>
      </c>
      <c r="E77" t="s">
        <v>650</v>
      </c>
      <c r="F77" s="60">
        <v>1</v>
      </c>
      <c r="G77">
        <v>3.8136000000000001</v>
      </c>
      <c r="H77">
        <v>1.6799999999999999E-2</v>
      </c>
      <c r="I77">
        <v>1082.777</v>
      </c>
      <c r="J77">
        <v>3817</v>
      </c>
      <c r="K77">
        <v>0</v>
      </c>
      <c r="L77">
        <v>370</v>
      </c>
      <c r="M77">
        <v>0</v>
      </c>
      <c r="N77">
        <v>1006</v>
      </c>
      <c r="O77">
        <v>991</v>
      </c>
      <c r="P77">
        <v>2969</v>
      </c>
      <c r="Q77">
        <v>2929</v>
      </c>
      <c r="R77">
        <v>356</v>
      </c>
      <c r="S77">
        <v>3669</v>
      </c>
      <c r="T77">
        <v>94.781599999999997</v>
      </c>
      <c r="U77">
        <v>94.827600000000004</v>
      </c>
      <c r="V77">
        <v>1609</v>
      </c>
      <c r="W77">
        <v>1594</v>
      </c>
      <c r="X77">
        <v>308</v>
      </c>
      <c r="Y77">
        <v>301</v>
      </c>
      <c r="Z77">
        <v>373</v>
      </c>
      <c r="AA77">
        <v>16</v>
      </c>
      <c r="AB77">
        <v>8</v>
      </c>
      <c r="AC77">
        <v>8</v>
      </c>
      <c r="AD77">
        <v>3733</v>
      </c>
      <c r="AE77">
        <v>17</v>
      </c>
      <c r="AF77">
        <v>18</v>
      </c>
      <c r="AG77">
        <v>18</v>
      </c>
      <c r="AH77">
        <v>0.29549999999999998</v>
      </c>
      <c r="AI77">
        <v>4.7800000000000002E-2</v>
      </c>
      <c r="AJ77" s="25">
        <f t="shared" ca="1" si="1"/>
        <v>6</v>
      </c>
      <c r="AK77">
        <v>1</v>
      </c>
      <c r="AL77">
        <v>1</v>
      </c>
      <c r="AM77">
        <v>0</v>
      </c>
      <c r="AN77">
        <v>0</v>
      </c>
      <c r="AO77">
        <v>5</v>
      </c>
      <c r="AP77">
        <v>0</v>
      </c>
      <c r="AQ77">
        <v>1</v>
      </c>
      <c r="AR77">
        <v>1</v>
      </c>
      <c r="AS77">
        <v>0</v>
      </c>
      <c r="AT77">
        <v>4.2895442359249332</v>
      </c>
      <c r="AU77">
        <v>29</v>
      </c>
      <c r="AV77">
        <v>188</v>
      </c>
      <c r="AW77">
        <v>1</v>
      </c>
      <c r="AX77">
        <v>1</v>
      </c>
      <c r="AY77">
        <v>1</v>
      </c>
      <c r="AZ77">
        <v>2</v>
      </c>
      <c r="BA77">
        <v>4</v>
      </c>
      <c r="BB77">
        <v>3</v>
      </c>
    </row>
    <row r="78" spans="1:54" x14ac:dyDescent="0.25">
      <c r="A78" s="59">
        <v>41910</v>
      </c>
      <c r="B78" t="s">
        <v>234</v>
      </c>
      <c r="C78" t="s">
        <v>10876</v>
      </c>
      <c r="D78">
        <v>45924</v>
      </c>
      <c r="E78" t="s">
        <v>10873</v>
      </c>
      <c r="F78" s="60">
        <v>1</v>
      </c>
      <c r="G78">
        <v>0.59279999999999999</v>
      </c>
      <c r="H78">
        <v>0</v>
      </c>
      <c r="I78">
        <v>12354.751099999999</v>
      </c>
      <c r="J78">
        <v>71502</v>
      </c>
      <c r="K78">
        <v>0</v>
      </c>
      <c r="L78">
        <v>92</v>
      </c>
      <c r="M78">
        <v>0</v>
      </c>
      <c r="N78">
        <v>134</v>
      </c>
      <c r="O78">
        <v>129</v>
      </c>
      <c r="P78">
        <v>8167</v>
      </c>
      <c r="Q78">
        <v>8166</v>
      </c>
      <c r="R78">
        <v>90</v>
      </c>
      <c r="S78">
        <v>71375</v>
      </c>
      <c r="T78">
        <v>94.175899999999999</v>
      </c>
      <c r="U78">
        <v>99.810199999999995</v>
      </c>
      <c r="V78">
        <v>3313</v>
      </c>
      <c r="W78">
        <v>3309</v>
      </c>
      <c r="X78">
        <v>941</v>
      </c>
      <c r="Y78">
        <v>940</v>
      </c>
      <c r="Z78">
        <v>84</v>
      </c>
      <c r="AA78">
        <v>0</v>
      </c>
      <c r="AB78">
        <v>2</v>
      </c>
      <c r="AC78">
        <v>2</v>
      </c>
      <c r="AD78">
        <v>62079</v>
      </c>
      <c r="AE78">
        <v>38</v>
      </c>
      <c r="AF78">
        <v>377</v>
      </c>
      <c r="AG78">
        <v>374</v>
      </c>
      <c r="AH78">
        <v>1.1588000000000001</v>
      </c>
      <c r="AI78">
        <v>6.0499999999999998E-2</v>
      </c>
      <c r="AJ78" s="25">
        <f t="shared" ca="1" si="1"/>
        <v>6</v>
      </c>
      <c r="AK78">
        <v>1</v>
      </c>
      <c r="AL78">
        <v>0</v>
      </c>
      <c r="AM78">
        <v>0</v>
      </c>
      <c r="AN78">
        <v>0</v>
      </c>
      <c r="AO78">
        <v>2</v>
      </c>
      <c r="AP78">
        <v>0</v>
      </c>
      <c r="AQ78">
        <v>1</v>
      </c>
      <c r="AR78">
        <v>0</v>
      </c>
      <c r="AS78">
        <v>0</v>
      </c>
      <c r="AT78">
        <v>0</v>
      </c>
      <c r="AU78">
        <v>7</v>
      </c>
      <c r="AV78">
        <v>128</v>
      </c>
      <c r="AW78">
        <v>1</v>
      </c>
      <c r="AX78">
        <v>0</v>
      </c>
      <c r="AY78">
        <v>0</v>
      </c>
      <c r="AZ78">
        <v>0</v>
      </c>
      <c r="BA78">
        <v>1</v>
      </c>
      <c r="BB78">
        <v>0</v>
      </c>
    </row>
    <row r="79" spans="1:54" x14ac:dyDescent="0.25">
      <c r="A79" s="59">
        <v>41910</v>
      </c>
      <c r="B79" t="s">
        <v>275</v>
      </c>
      <c r="C79" t="s">
        <v>278</v>
      </c>
      <c r="D79">
        <v>11801</v>
      </c>
      <c r="E79" t="s">
        <v>279</v>
      </c>
      <c r="F79" s="60">
        <v>1</v>
      </c>
      <c r="G79">
        <v>4.5600000000000002E-2</v>
      </c>
      <c r="H79">
        <v>0</v>
      </c>
      <c r="I79">
        <v>3409.8951999999999</v>
      </c>
      <c r="J79">
        <v>2687</v>
      </c>
      <c r="K79">
        <v>0</v>
      </c>
      <c r="L79">
        <v>8</v>
      </c>
      <c r="M79">
        <v>0</v>
      </c>
      <c r="N79">
        <v>166</v>
      </c>
      <c r="O79">
        <v>32</v>
      </c>
      <c r="P79">
        <v>4023</v>
      </c>
      <c r="Q79">
        <v>2297</v>
      </c>
      <c r="R79">
        <v>8</v>
      </c>
      <c r="S79">
        <v>2683</v>
      </c>
      <c r="T79">
        <v>19.277100000000001</v>
      </c>
      <c r="U79">
        <v>57.011699999999998</v>
      </c>
      <c r="V79">
        <v>3279</v>
      </c>
      <c r="W79">
        <v>3272</v>
      </c>
      <c r="X79">
        <v>740</v>
      </c>
      <c r="Y79">
        <v>738</v>
      </c>
      <c r="Z79">
        <v>16</v>
      </c>
      <c r="AA79">
        <v>0</v>
      </c>
      <c r="AB79">
        <v>3</v>
      </c>
      <c r="AC79">
        <v>3</v>
      </c>
      <c r="AD79">
        <v>2933</v>
      </c>
      <c r="AE79">
        <v>15</v>
      </c>
      <c r="AF79">
        <v>60</v>
      </c>
      <c r="AG79">
        <v>60</v>
      </c>
      <c r="AH79">
        <v>0.4889</v>
      </c>
      <c r="AI79">
        <v>4.5199999999999997E-2</v>
      </c>
      <c r="AJ79" s="25">
        <f t="shared" ca="1" si="1"/>
        <v>6</v>
      </c>
      <c r="AK79">
        <v>1</v>
      </c>
      <c r="AL79">
        <v>1</v>
      </c>
      <c r="AM79">
        <v>0</v>
      </c>
      <c r="AN79">
        <v>0</v>
      </c>
      <c r="AO79">
        <v>4</v>
      </c>
      <c r="AP79">
        <v>0</v>
      </c>
      <c r="AQ79">
        <v>7</v>
      </c>
      <c r="AR79">
        <v>7</v>
      </c>
      <c r="AS79">
        <v>0</v>
      </c>
      <c r="AT79">
        <v>0</v>
      </c>
      <c r="AU79">
        <v>134</v>
      </c>
      <c r="AV79">
        <v>1730</v>
      </c>
      <c r="AW79">
        <v>1</v>
      </c>
      <c r="AX79">
        <v>1</v>
      </c>
      <c r="AY79">
        <v>0</v>
      </c>
      <c r="AZ79">
        <v>0</v>
      </c>
      <c r="BA79">
        <v>7</v>
      </c>
      <c r="BB79">
        <v>7</v>
      </c>
    </row>
    <row r="80" spans="1:54" x14ac:dyDescent="0.25">
      <c r="A80" s="59">
        <v>41910</v>
      </c>
      <c r="B80" t="s">
        <v>234</v>
      </c>
      <c r="C80" t="s">
        <v>768</v>
      </c>
      <c r="D80">
        <v>61791</v>
      </c>
      <c r="E80" t="s">
        <v>650</v>
      </c>
      <c r="F80" s="60">
        <v>1</v>
      </c>
      <c r="G80">
        <v>1.5407999999999999</v>
      </c>
      <c r="H80">
        <v>0</v>
      </c>
      <c r="I80">
        <v>30.734999999999999</v>
      </c>
      <c r="J80">
        <v>1934</v>
      </c>
      <c r="K80">
        <v>0</v>
      </c>
      <c r="L80">
        <v>153</v>
      </c>
      <c r="M80">
        <v>0</v>
      </c>
      <c r="N80">
        <v>217</v>
      </c>
      <c r="O80">
        <v>214</v>
      </c>
      <c r="P80">
        <v>1847</v>
      </c>
      <c r="Q80">
        <v>1837</v>
      </c>
      <c r="R80">
        <v>149</v>
      </c>
      <c r="S80">
        <v>1906</v>
      </c>
      <c r="T80">
        <v>96.039299999999997</v>
      </c>
      <c r="U80">
        <v>98.018600000000006</v>
      </c>
      <c r="V80">
        <v>1154</v>
      </c>
      <c r="W80">
        <v>1152</v>
      </c>
      <c r="X80">
        <v>184</v>
      </c>
      <c r="Y80">
        <v>180</v>
      </c>
      <c r="Z80">
        <v>161</v>
      </c>
      <c r="AA80">
        <v>6</v>
      </c>
      <c r="AB80">
        <v>4</v>
      </c>
      <c r="AC80">
        <v>4</v>
      </c>
      <c r="AD80">
        <v>1921</v>
      </c>
      <c r="AE80">
        <v>4</v>
      </c>
      <c r="AF80">
        <v>3</v>
      </c>
      <c r="AG80">
        <v>2</v>
      </c>
      <c r="AH80">
        <v>0.58020000000000005</v>
      </c>
      <c r="AI80">
        <v>4.41E-2</v>
      </c>
      <c r="AJ80" s="25">
        <f t="shared" ca="1" si="1"/>
        <v>6</v>
      </c>
      <c r="AK80">
        <v>0</v>
      </c>
      <c r="AL80">
        <v>0</v>
      </c>
      <c r="AM80">
        <v>0</v>
      </c>
      <c r="AN80">
        <v>0</v>
      </c>
      <c r="AO80">
        <v>2</v>
      </c>
      <c r="AP80">
        <v>0</v>
      </c>
      <c r="AQ80">
        <v>1</v>
      </c>
      <c r="AR80">
        <v>0</v>
      </c>
      <c r="AS80">
        <v>0</v>
      </c>
      <c r="AT80">
        <v>3.7267080745341614</v>
      </c>
      <c r="AU80">
        <v>7</v>
      </c>
      <c r="AV80">
        <v>38</v>
      </c>
      <c r="AW80">
        <v>1</v>
      </c>
      <c r="AX80">
        <v>0</v>
      </c>
      <c r="AY80">
        <v>1</v>
      </c>
      <c r="AZ80">
        <v>2</v>
      </c>
      <c r="BA80">
        <v>4</v>
      </c>
      <c r="BB80">
        <v>0</v>
      </c>
    </row>
    <row r="81" spans="1:54" x14ac:dyDescent="0.25">
      <c r="A81" s="59">
        <v>41910</v>
      </c>
      <c r="B81" t="s">
        <v>234</v>
      </c>
      <c r="C81" t="s">
        <v>10877</v>
      </c>
      <c r="D81">
        <v>61023</v>
      </c>
      <c r="E81" t="s">
        <v>407</v>
      </c>
      <c r="F81" s="60">
        <v>1</v>
      </c>
      <c r="G81">
        <v>0.87119999999999997</v>
      </c>
      <c r="H81">
        <v>1.2E-2</v>
      </c>
      <c r="I81">
        <v>20.993500000000001</v>
      </c>
      <c r="J81">
        <v>99</v>
      </c>
      <c r="K81">
        <v>0</v>
      </c>
      <c r="L81">
        <v>89</v>
      </c>
      <c r="M81">
        <v>0</v>
      </c>
      <c r="N81">
        <v>366</v>
      </c>
      <c r="O81">
        <v>358</v>
      </c>
      <c r="P81">
        <v>406</v>
      </c>
      <c r="Q81">
        <v>405</v>
      </c>
      <c r="R81">
        <v>89</v>
      </c>
      <c r="S81">
        <v>95</v>
      </c>
      <c r="T81">
        <v>97.8142</v>
      </c>
      <c r="U81">
        <v>95.723200000000006</v>
      </c>
      <c r="V81">
        <v>5652</v>
      </c>
      <c r="W81">
        <v>5650</v>
      </c>
      <c r="X81">
        <v>152</v>
      </c>
      <c r="Y81">
        <v>152</v>
      </c>
      <c r="Z81">
        <v>100</v>
      </c>
      <c r="AA81">
        <v>0</v>
      </c>
      <c r="AB81">
        <v>9</v>
      </c>
      <c r="AC81">
        <v>9</v>
      </c>
      <c r="AD81">
        <v>323</v>
      </c>
      <c r="AE81">
        <v>0</v>
      </c>
      <c r="AF81">
        <v>33</v>
      </c>
      <c r="AG81">
        <v>30</v>
      </c>
      <c r="AH81">
        <v>0.7046</v>
      </c>
      <c r="AI81">
        <v>3.4799999999999998E-2</v>
      </c>
      <c r="AJ81" s="25">
        <f t="shared" ca="1" si="1"/>
        <v>6</v>
      </c>
      <c r="AK81">
        <v>0</v>
      </c>
      <c r="AL81">
        <v>0</v>
      </c>
      <c r="AM81">
        <v>0</v>
      </c>
      <c r="AN81">
        <v>0</v>
      </c>
      <c r="AO81">
        <v>1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8</v>
      </c>
      <c r="AV81">
        <v>5</v>
      </c>
      <c r="AW81">
        <v>1</v>
      </c>
      <c r="AX81">
        <v>0</v>
      </c>
      <c r="AY81">
        <v>0</v>
      </c>
      <c r="AZ81">
        <v>0</v>
      </c>
      <c r="BA81">
        <v>1</v>
      </c>
      <c r="BB81">
        <v>0</v>
      </c>
    </row>
    <row r="82" spans="1:54" x14ac:dyDescent="0.25">
      <c r="A82" s="59">
        <v>41910</v>
      </c>
      <c r="B82" t="s">
        <v>274</v>
      </c>
      <c r="C82" t="s">
        <v>10662</v>
      </c>
      <c r="D82">
        <v>58025</v>
      </c>
      <c r="E82" t="s">
        <v>10656</v>
      </c>
      <c r="F82" s="60">
        <v>1</v>
      </c>
      <c r="G82">
        <v>2.004</v>
      </c>
      <c r="H82">
        <v>0</v>
      </c>
      <c r="I82">
        <v>22084.316599999998</v>
      </c>
      <c r="J82">
        <v>64812</v>
      </c>
      <c r="K82">
        <v>0</v>
      </c>
      <c r="L82">
        <v>210</v>
      </c>
      <c r="M82">
        <v>0</v>
      </c>
      <c r="N82">
        <v>1119</v>
      </c>
      <c r="O82">
        <v>1116</v>
      </c>
      <c r="P82">
        <v>6245</v>
      </c>
      <c r="Q82">
        <v>6242</v>
      </c>
      <c r="R82">
        <v>205</v>
      </c>
      <c r="S82">
        <v>64761</v>
      </c>
      <c r="T82">
        <v>97.357299999999995</v>
      </c>
      <c r="U82">
        <v>99.8733</v>
      </c>
      <c r="V82">
        <v>0</v>
      </c>
      <c r="W82">
        <v>0</v>
      </c>
      <c r="X82">
        <v>62</v>
      </c>
      <c r="Y82">
        <v>62</v>
      </c>
      <c r="Z82">
        <v>203</v>
      </c>
      <c r="AA82">
        <v>2</v>
      </c>
      <c r="AB82">
        <v>10</v>
      </c>
      <c r="AC82">
        <v>9</v>
      </c>
      <c r="AD82">
        <v>56831</v>
      </c>
      <c r="AE82">
        <v>59</v>
      </c>
      <c r="AF82">
        <v>73</v>
      </c>
      <c r="AG82">
        <v>69</v>
      </c>
      <c r="AH82">
        <v>0.64780000000000004</v>
      </c>
      <c r="AI82">
        <v>5.4600000000000003E-2</v>
      </c>
      <c r="AJ82" s="25">
        <f t="shared" ca="1" si="1"/>
        <v>6</v>
      </c>
      <c r="AK82">
        <v>0</v>
      </c>
      <c r="AL82">
        <v>0</v>
      </c>
      <c r="AM82">
        <v>0</v>
      </c>
      <c r="AN82">
        <v>0</v>
      </c>
      <c r="AO82">
        <v>1</v>
      </c>
      <c r="AP82">
        <v>0</v>
      </c>
      <c r="AQ82">
        <v>0</v>
      </c>
      <c r="AR82">
        <v>0</v>
      </c>
      <c r="AS82">
        <v>0</v>
      </c>
      <c r="AT82">
        <v>0.98522167487684731</v>
      </c>
      <c r="AU82">
        <v>8</v>
      </c>
      <c r="AV82">
        <v>54</v>
      </c>
      <c r="AW82">
        <v>1</v>
      </c>
      <c r="AX82">
        <v>0</v>
      </c>
      <c r="AY82">
        <v>0</v>
      </c>
      <c r="AZ82">
        <v>0</v>
      </c>
      <c r="BA82">
        <v>1</v>
      </c>
      <c r="BB82">
        <v>0</v>
      </c>
    </row>
    <row r="83" spans="1:54" x14ac:dyDescent="0.25">
      <c r="A83" s="59">
        <v>41910</v>
      </c>
      <c r="B83" t="s">
        <v>275</v>
      </c>
      <c r="C83" t="s">
        <v>10878</v>
      </c>
      <c r="D83">
        <v>6616</v>
      </c>
      <c r="E83" t="s">
        <v>10778</v>
      </c>
      <c r="F83" s="60">
        <v>1</v>
      </c>
      <c r="G83">
        <v>0.192</v>
      </c>
      <c r="H83">
        <v>0</v>
      </c>
      <c r="I83">
        <v>4761.3455000000004</v>
      </c>
      <c r="J83">
        <v>7217</v>
      </c>
      <c r="K83">
        <v>0</v>
      </c>
      <c r="L83">
        <v>25</v>
      </c>
      <c r="M83">
        <v>0</v>
      </c>
      <c r="N83">
        <v>236</v>
      </c>
      <c r="O83">
        <v>235</v>
      </c>
      <c r="P83">
        <v>3300</v>
      </c>
      <c r="Q83">
        <v>3295</v>
      </c>
      <c r="R83">
        <v>25</v>
      </c>
      <c r="S83">
        <v>7188</v>
      </c>
      <c r="T83">
        <v>99.576300000000003</v>
      </c>
      <c r="U83">
        <v>99.447299999999998</v>
      </c>
      <c r="V83">
        <v>0</v>
      </c>
      <c r="W83">
        <v>0</v>
      </c>
      <c r="X83">
        <v>61</v>
      </c>
      <c r="Y83">
        <v>53</v>
      </c>
      <c r="Z83">
        <v>32</v>
      </c>
      <c r="AA83">
        <v>7</v>
      </c>
      <c r="AB83">
        <v>4</v>
      </c>
      <c r="AC83">
        <v>4</v>
      </c>
      <c r="AD83">
        <v>7170</v>
      </c>
      <c r="AE83">
        <v>8</v>
      </c>
      <c r="AF83">
        <v>4</v>
      </c>
      <c r="AG83">
        <v>4</v>
      </c>
      <c r="AH83">
        <v>0.64700000000000002</v>
      </c>
      <c r="AI83">
        <v>4.1599999999999998E-2</v>
      </c>
      <c r="AJ83" s="25">
        <f t="shared" ca="1" si="1"/>
        <v>6</v>
      </c>
      <c r="AK83">
        <v>0</v>
      </c>
      <c r="AL83">
        <v>0</v>
      </c>
      <c r="AM83">
        <v>1</v>
      </c>
      <c r="AN83">
        <v>0</v>
      </c>
      <c r="AO83">
        <v>2</v>
      </c>
      <c r="AP83">
        <v>1</v>
      </c>
      <c r="AQ83">
        <v>0</v>
      </c>
      <c r="AR83">
        <v>0</v>
      </c>
      <c r="AS83">
        <v>0</v>
      </c>
      <c r="AT83">
        <v>21.875</v>
      </c>
      <c r="AU83">
        <v>1</v>
      </c>
      <c r="AV83">
        <v>34</v>
      </c>
      <c r="AW83">
        <v>0</v>
      </c>
      <c r="AX83">
        <v>0</v>
      </c>
      <c r="AY83">
        <v>1</v>
      </c>
      <c r="AZ83">
        <v>1</v>
      </c>
      <c r="BA83">
        <v>0</v>
      </c>
      <c r="BB83">
        <v>0</v>
      </c>
    </row>
    <row r="84" spans="1:54" x14ac:dyDescent="0.25">
      <c r="A84" s="59">
        <v>41910</v>
      </c>
      <c r="B84" t="s">
        <v>234</v>
      </c>
      <c r="C84" t="s">
        <v>409</v>
      </c>
      <c r="D84">
        <v>61025</v>
      </c>
      <c r="E84" t="s">
        <v>407</v>
      </c>
      <c r="F84" s="60">
        <v>1</v>
      </c>
      <c r="G84">
        <v>10.884</v>
      </c>
      <c r="H84">
        <v>0</v>
      </c>
      <c r="I84">
        <v>6098.9759999999997</v>
      </c>
      <c r="J84">
        <v>43569</v>
      </c>
      <c r="K84">
        <v>0</v>
      </c>
      <c r="L84">
        <v>1357</v>
      </c>
      <c r="M84">
        <v>0</v>
      </c>
      <c r="N84">
        <v>3918</v>
      </c>
      <c r="O84">
        <v>3907</v>
      </c>
      <c r="P84">
        <v>28665</v>
      </c>
      <c r="Q84">
        <v>28634</v>
      </c>
      <c r="R84">
        <v>1355</v>
      </c>
      <c r="S84">
        <v>42655</v>
      </c>
      <c r="T84">
        <v>99.572299999999998</v>
      </c>
      <c r="U84">
        <v>97.796300000000002</v>
      </c>
      <c r="V84">
        <v>0</v>
      </c>
      <c r="W84">
        <v>0</v>
      </c>
      <c r="X84">
        <v>1872</v>
      </c>
      <c r="Y84">
        <v>1865</v>
      </c>
      <c r="Z84">
        <v>1215</v>
      </c>
      <c r="AA84">
        <v>7</v>
      </c>
      <c r="AB84">
        <v>93</v>
      </c>
      <c r="AC84">
        <v>90</v>
      </c>
      <c r="AD84">
        <v>40290</v>
      </c>
      <c r="AE84">
        <v>27</v>
      </c>
      <c r="AF84">
        <v>723</v>
      </c>
      <c r="AG84">
        <v>601</v>
      </c>
      <c r="AH84">
        <v>1.2910999999999999</v>
      </c>
      <c r="AI84">
        <v>6.54E-2</v>
      </c>
      <c r="AJ84" s="25">
        <f t="shared" ca="1" si="1"/>
        <v>6</v>
      </c>
      <c r="AK84">
        <v>0</v>
      </c>
      <c r="AL84">
        <v>0</v>
      </c>
      <c r="AM84">
        <v>0</v>
      </c>
      <c r="AN84">
        <v>0</v>
      </c>
      <c r="AO84">
        <v>1</v>
      </c>
      <c r="AP84">
        <v>0</v>
      </c>
      <c r="AQ84">
        <v>0</v>
      </c>
      <c r="AR84">
        <v>0</v>
      </c>
      <c r="AS84">
        <v>0</v>
      </c>
      <c r="AT84">
        <v>0.5761316872427984</v>
      </c>
      <c r="AU84">
        <v>13</v>
      </c>
      <c r="AV84">
        <v>945</v>
      </c>
      <c r="AW84">
        <v>0</v>
      </c>
      <c r="AX84">
        <v>1</v>
      </c>
      <c r="AY84">
        <v>0</v>
      </c>
      <c r="AZ84">
        <v>0</v>
      </c>
      <c r="BA84">
        <v>0</v>
      </c>
      <c r="BB84">
        <v>6</v>
      </c>
    </row>
    <row r="85" spans="1:54" x14ac:dyDescent="0.25">
      <c r="A85" s="59">
        <v>41910</v>
      </c>
      <c r="B85" t="s">
        <v>274</v>
      </c>
      <c r="C85" t="s">
        <v>10794</v>
      </c>
      <c r="D85">
        <v>19105</v>
      </c>
      <c r="E85" t="s">
        <v>638</v>
      </c>
      <c r="F85" s="60">
        <v>1</v>
      </c>
      <c r="G85">
        <v>0.18240000000000001</v>
      </c>
      <c r="H85">
        <v>0</v>
      </c>
      <c r="I85">
        <v>15645.575800000001</v>
      </c>
      <c r="J85">
        <v>15257</v>
      </c>
      <c r="K85">
        <v>0</v>
      </c>
      <c r="L85">
        <v>34</v>
      </c>
      <c r="M85">
        <v>0</v>
      </c>
      <c r="N85">
        <v>118</v>
      </c>
      <c r="O85">
        <v>118</v>
      </c>
      <c r="P85">
        <v>11695</v>
      </c>
      <c r="Q85">
        <v>11448</v>
      </c>
      <c r="R85">
        <v>34</v>
      </c>
      <c r="S85">
        <v>15172</v>
      </c>
      <c r="T85">
        <v>100</v>
      </c>
      <c r="U85">
        <v>97.342600000000004</v>
      </c>
      <c r="V85">
        <v>0</v>
      </c>
      <c r="W85">
        <v>0</v>
      </c>
      <c r="X85">
        <v>158</v>
      </c>
      <c r="Y85">
        <v>158</v>
      </c>
      <c r="Z85">
        <v>35</v>
      </c>
      <c r="AA85">
        <v>1</v>
      </c>
      <c r="AB85">
        <v>4</v>
      </c>
      <c r="AC85">
        <v>4</v>
      </c>
      <c r="AD85">
        <v>14982</v>
      </c>
      <c r="AE85">
        <v>23</v>
      </c>
      <c r="AF85">
        <v>352</v>
      </c>
      <c r="AG85">
        <v>347</v>
      </c>
      <c r="AH85">
        <v>1.0719000000000001</v>
      </c>
      <c r="AI85">
        <v>4.4499999999999998E-2</v>
      </c>
      <c r="AJ85" s="25">
        <f t="shared" ca="1" si="1"/>
        <v>6</v>
      </c>
      <c r="AK85">
        <v>0</v>
      </c>
      <c r="AL85">
        <v>0</v>
      </c>
      <c r="AM85">
        <v>0</v>
      </c>
      <c r="AN85">
        <v>0</v>
      </c>
      <c r="AO85">
        <v>1</v>
      </c>
      <c r="AP85">
        <v>0</v>
      </c>
      <c r="AQ85">
        <v>1</v>
      </c>
      <c r="AR85">
        <v>0</v>
      </c>
      <c r="AS85">
        <v>0</v>
      </c>
      <c r="AT85">
        <v>2.8571428571428572</v>
      </c>
      <c r="AU85">
        <v>0</v>
      </c>
      <c r="AV85">
        <v>332</v>
      </c>
      <c r="AW85">
        <v>0</v>
      </c>
      <c r="AX85">
        <v>1</v>
      </c>
      <c r="AY85">
        <v>0</v>
      </c>
      <c r="AZ85">
        <v>0</v>
      </c>
      <c r="BA85">
        <v>3</v>
      </c>
      <c r="BB85">
        <v>7</v>
      </c>
    </row>
    <row r="86" spans="1:54" x14ac:dyDescent="0.25">
      <c r="A86" s="59">
        <v>41910</v>
      </c>
      <c r="B86" t="s">
        <v>275</v>
      </c>
      <c r="C86" t="s">
        <v>277</v>
      </c>
      <c r="D86">
        <v>8912</v>
      </c>
      <c r="E86" t="s">
        <v>276</v>
      </c>
      <c r="F86" s="60">
        <v>1</v>
      </c>
      <c r="G86">
        <v>0.59519999999999995</v>
      </c>
      <c r="H86">
        <v>0</v>
      </c>
      <c r="I86">
        <v>10656.1492</v>
      </c>
      <c r="J86">
        <v>9660</v>
      </c>
      <c r="K86">
        <v>0</v>
      </c>
      <c r="L86">
        <v>75</v>
      </c>
      <c r="M86">
        <v>0</v>
      </c>
      <c r="N86">
        <v>241</v>
      </c>
      <c r="O86">
        <v>240</v>
      </c>
      <c r="P86">
        <v>6098</v>
      </c>
      <c r="Q86">
        <v>6090</v>
      </c>
      <c r="R86">
        <v>73</v>
      </c>
      <c r="S86">
        <v>9554</v>
      </c>
      <c r="T86">
        <v>96.929500000000004</v>
      </c>
      <c r="U86">
        <v>98.772900000000007</v>
      </c>
      <c r="V86">
        <v>26557</v>
      </c>
      <c r="W86">
        <v>26427</v>
      </c>
      <c r="X86">
        <v>4953</v>
      </c>
      <c r="Y86">
        <v>4823</v>
      </c>
      <c r="Z86">
        <v>86</v>
      </c>
      <c r="AA86">
        <v>7</v>
      </c>
      <c r="AB86">
        <v>2</v>
      </c>
      <c r="AC86">
        <v>2</v>
      </c>
      <c r="AD86">
        <v>10235</v>
      </c>
      <c r="AE86">
        <v>120</v>
      </c>
      <c r="AF86">
        <v>20</v>
      </c>
      <c r="AG86">
        <v>20</v>
      </c>
      <c r="AH86">
        <v>0.87229999999999996</v>
      </c>
      <c r="AI86">
        <v>0.1105</v>
      </c>
      <c r="AJ86" s="25">
        <f t="shared" ca="1" si="1"/>
        <v>6</v>
      </c>
      <c r="AK86">
        <v>0</v>
      </c>
      <c r="AL86">
        <v>0</v>
      </c>
      <c r="AM86">
        <v>1</v>
      </c>
      <c r="AN86">
        <v>0</v>
      </c>
      <c r="AO86">
        <v>2</v>
      </c>
      <c r="AP86">
        <v>5</v>
      </c>
      <c r="AQ86">
        <v>0</v>
      </c>
      <c r="AR86">
        <v>0</v>
      </c>
      <c r="AS86">
        <v>0</v>
      </c>
      <c r="AT86">
        <v>8.1395348837209305</v>
      </c>
      <c r="AU86">
        <v>3</v>
      </c>
      <c r="AV86">
        <v>114</v>
      </c>
      <c r="AW86">
        <v>0</v>
      </c>
      <c r="AX86">
        <v>0</v>
      </c>
      <c r="AY86">
        <v>1</v>
      </c>
      <c r="AZ86">
        <v>5</v>
      </c>
      <c r="BA86">
        <v>0</v>
      </c>
      <c r="BB86">
        <v>0</v>
      </c>
    </row>
    <row r="87" spans="1:54" x14ac:dyDescent="0.25">
      <c r="A87" s="59">
        <v>41910</v>
      </c>
      <c r="B87" t="s">
        <v>275</v>
      </c>
      <c r="C87" t="s">
        <v>10879</v>
      </c>
      <c r="D87">
        <v>7523</v>
      </c>
      <c r="E87" t="s">
        <v>10880</v>
      </c>
      <c r="F87" s="60">
        <v>1</v>
      </c>
      <c r="G87">
        <v>0.22800000000000001</v>
      </c>
      <c r="H87">
        <v>0</v>
      </c>
      <c r="I87">
        <v>5292.3706000000002</v>
      </c>
      <c r="J87">
        <v>7211</v>
      </c>
      <c r="K87">
        <v>0</v>
      </c>
      <c r="L87">
        <v>23</v>
      </c>
      <c r="M87">
        <v>0</v>
      </c>
      <c r="N87">
        <v>217</v>
      </c>
      <c r="O87">
        <v>201</v>
      </c>
      <c r="P87">
        <v>5839</v>
      </c>
      <c r="Q87">
        <v>5838</v>
      </c>
      <c r="R87">
        <v>23</v>
      </c>
      <c r="S87">
        <v>7209</v>
      </c>
      <c r="T87">
        <v>92.6267</v>
      </c>
      <c r="U87">
        <v>99.955100000000002</v>
      </c>
      <c r="V87">
        <v>23334</v>
      </c>
      <c r="W87">
        <v>23316</v>
      </c>
      <c r="X87">
        <v>3478</v>
      </c>
      <c r="Y87">
        <v>3473</v>
      </c>
      <c r="Z87">
        <v>21</v>
      </c>
      <c r="AA87">
        <v>0</v>
      </c>
      <c r="AB87">
        <v>1</v>
      </c>
      <c r="AC87">
        <v>1</v>
      </c>
      <c r="AD87">
        <v>7253</v>
      </c>
      <c r="AE87">
        <v>8</v>
      </c>
      <c r="AF87">
        <v>18</v>
      </c>
      <c r="AG87">
        <v>17</v>
      </c>
      <c r="AH87">
        <v>0.61299999999999999</v>
      </c>
      <c r="AI87">
        <v>0.1822</v>
      </c>
      <c r="AJ87" s="25">
        <f t="shared" ca="1" si="1"/>
        <v>6</v>
      </c>
      <c r="AK87">
        <v>1</v>
      </c>
      <c r="AL87">
        <v>0</v>
      </c>
      <c r="AM87">
        <v>0</v>
      </c>
      <c r="AN87">
        <v>0</v>
      </c>
      <c r="AO87">
        <v>2</v>
      </c>
      <c r="AP87">
        <v>0</v>
      </c>
      <c r="AQ87">
        <v>1</v>
      </c>
      <c r="AR87">
        <v>0</v>
      </c>
      <c r="AS87">
        <v>0</v>
      </c>
      <c r="AT87">
        <v>0</v>
      </c>
      <c r="AU87">
        <v>16</v>
      </c>
      <c r="AV87">
        <v>3</v>
      </c>
      <c r="AW87">
        <v>1</v>
      </c>
      <c r="AX87">
        <v>0</v>
      </c>
      <c r="AY87">
        <v>0</v>
      </c>
      <c r="AZ87">
        <v>0</v>
      </c>
      <c r="BA87">
        <v>1</v>
      </c>
      <c r="BB87">
        <v>0</v>
      </c>
    </row>
    <row r="88" spans="1:54" x14ac:dyDescent="0.25">
      <c r="A88" s="59">
        <v>41910</v>
      </c>
      <c r="B88" t="s">
        <v>274</v>
      </c>
      <c r="C88" t="s">
        <v>370</v>
      </c>
      <c r="D88">
        <v>24536</v>
      </c>
      <c r="E88" t="s">
        <v>367</v>
      </c>
      <c r="F88" s="60">
        <v>1</v>
      </c>
      <c r="G88">
        <v>2.7120000000000002</v>
      </c>
      <c r="H88">
        <v>0</v>
      </c>
      <c r="I88">
        <v>14436.9229</v>
      </c>
      <c r="J88">
        <v>56605</v>
      </c>
      <c r="K88">
        <v>0</v>
      </c>
      <c r="L88">
        <v>318</v>
      </c>
      <c r="M88">
        <v>0</v>
      </c>
      <c r="N88">
        <v>1113</v>
      </c>
      <c r="O88">
        <v>1102</v>
      </c>
      <c r="P88">
        <v>8103</v>
      </c>
      <c r="Q88">
        <v>8096</v>
      </c>
      <c r="R88">
        <v>308</v>
      </c>
      <c r="S88">
        <v>56388</v>
      </c>
      <c r="T88">
        <v>95.898099999999999</v>
      </c>
      <c r="U88">
        <v>99.530600000000007</v>
      </c>
      <c r="V88">
        <v>0</v>
      </c>
      <c r="W88">
        <v>0</v>
      </c>
      <c r="X88">
        <v>186</v>
      </c>
      <c r="Y88">
        <v>184</v>
      </c>
      <c r="Z88">
        <v>310</v>
      </c>
      <c r="AA88">
        <v>2</v>
      </c>
      <c r="AB88">
        <v>0</v>
      </c>
      <c r="AC88">
        <v>0</v>
      </c>
      <c r="AD88">
        <v>41838</v>
      </c>
      <c r="AE88">
        <v>73</v>
      </c>
      <c r="AF88">
        <v>338</v>
      </c>
      <c r="AG88">
        <v>318</v>
      </c>
      <c r="AH88">
        <v>0.98280000000000001</v>
      </c>
      <c r="AI88">
        <v>7.9100000000000004E-2</v>
      </c>
      <c r="AJ88" s="25">
        <f t="shared" ca="1" si="1"/>
        <v>6</v>
      </c>
      <c r="AK88">
        <v>0</v>
      </c>
      <c r="AL88">
        <v>0</v>
      </c>
      <c r="AM88">
        <v>0</v>
      </c>
      <c r="AN88">
        <v>0</v>
      </c>
      <c r="AO88">
        <v>1</v>
      </c>
      <c r="AP88">
        <v>0</v>
      </c>
      <c r="AQ88">
        <v>0</v>
      </c>
      <c r="AR88">
        <v>0</v>
      </c>
      <c r="AS88">
        <v>0</v>
      </c>
      <c r="AT88">
        <v>0.64516129032258063</v>
      </c>
      <c r="AU88">
        <v>21</v>
      </c>
      <c r="AV88">
        <v>224</v>
      </c>
      <c r="AW88">
        <v>1</v>
      </c>
      <c r="AX88">
        <v>0</v>
      </c>
      <c r="AY88">
        <v>0</v>
      </c>
      <c r="AZ88">
        <v>0</v>
      </c>
      <c r="BA88">
        <v>6</v>
      </c>
      <c r="BB88">
        <v>0</v>
      </c>
    </row>
    <row r="89" spans="1:54" x14ac:dyDescent="0.25">
      <c r="A89" s="59">
        <v>41910</v>
      </c>
      <c r="B89" t="s">
        <v>274</v>
      </c>
      <c r="C89" t="s">
        <v>10759</v>
      </c>
      <c r="D89">
        <v>33418</v>
      </c>
      <c r="E89" t="s">
        <v>644</v>
      </c>
      <c r="F89" s="60">
        <v>1</v>
      </c>
      <c r="G89">
        <v>1.0127999999999999</v>
      </c>
      <c r="H89">
        <v>0</v>
      </c>
      <c r="I89">
        <v>23381.9539</v>
      </c>
      <c r="J89">
        <v>28721</v>
      </c>
      <c r="K89">
        <v>0</v>
      </c>
      <c r="L89">
        <v>89</v>
      </c>
      <c r="M89">
        <v>0</v>
      </c>
      <c r="N89">
        <v>182</v>
      </c>
      <c r="O89">
        <v>172</v>
      </c>
      <c r="P89">
        <v>6275</v>
      </c>
      <c r="Q89">
        <v>6270</v>
      </c>
      <c r="R89">
        <v>89</v>
      </c>
      <c r="S89">
        <v>28693</v>
      </c>
      <c r="T89">
        <v>94.505499999999998</v>
      </c>
      <c r="U89">
        <v>99.822900000000004</v>
      </c>
      <c r="V89">
        <v>3690</v>
      </c>
      <c r="W89">
        <v>3684</v>
      </c>
      <c r="X89">
        <v>869</v>
      </c>
      <c r="Y89">
        <v>869</v>
      </c>
      <c r="Z89">
        <v>125</v>
      </c>
      <c r="AA89">
        <v>0</v>
      </c>
      <c r="AB89">
        <v>6</v>
      </c>
      <c r="AC89">
        <v>6</v>
      </c>
      <c r="AD89">
        <v>25467</v>
      </c>
      <c r="AE89">
        <v>45</v>
      </c>
      <c r="AF89">
        <v>58</v>
      </c>
      <c r="AG89">
        <v>58</v>
      </c>
      <c r="AH89">
        <v>0.88570000000000004</v>
      </c>
      <c r="AI89">
        <v>5.5500000000000001E-2</v>
      </c>
      <c r="AJ89" s="25">
        <f t="shared" ca="1" si="1"/>
        <v>6</v>
      </c>
      <c r="AK89">
        <v>1</v>
      </c>
      <c r="AL89">
        <v>0</v>
      </c>
      <c r="AM89">
        <v>0</v>
      </c>
      <c r="AN89">
        <v>0</v>
      </c>
      <c r="AO89">
        <v>2</v>
      </c>
      <c r="AP89">
        <v>0</v>
      </c>
      <c r="AQ89">
        <v>1</v>
      </c>
      <c r="AR89">
        <v>0</v>
      </c>
      <c r="AS89">
        <v>0</v>
      </c>
      <c r="AT89">
        <v>0</v>
      </c>
      <c r="AU89">
        <v>10</v>
      </c>
      <c r="AV89">
        <v>33</v>
      </c>
      <c r="AW89">
        <v>1</v>
      </c>
      <c r="AX89">
        <v>0</v>
      </c>
      <c r="AY89">
        <v>0</v>
      </c>
      <c r="AZ89">
        <v>0</v>
      </c>
      <c r="BA89">
        <v>2</v>
      </c>
      <c r="BB89">
        <v>0</v>
      </c>
    </row>
    <row r="90" spans="1:54" x14ac:dyDescent="0.25">
      <c r="A90" s="59">
        <v>41910</v>
      </c>
      <c r="B90" t="s">
        <v>274</v>
      </c>
      <c r="C90" t="s">
        <v>10660</v>
      </c>
      <c r="D90">
        <v>35074</v>
      </c>
      <c r="E90" t="s">
        <v>10653</v>
      </c>
      <c r="F90" s="60">
        <v>1</v>
      </c>
      <c r="G90">
        <v>1.08</v>
      </c>
      <c r="H90">
        <v>0</v>
      </c>
      <c r="I90">
        <v>7372.2389999999996</v>
      </c>
      <c r="J90">
        <v>32049</v>
      </c>
      <c r="K90">
        <v>0</v>
      </c>
      <c r="L90">
        <v>183</v>
      </c>
      <c r="M90">
        <v>0</v>
      </c>
      <c r="N90">
        <v>344</v>
      </c>
      <c r="O90">
        <v>338</v>
      </c>
      <c r="P90">
        <v>4557</v>
      </c>
      <c r="Q90">
        <v>4547</v>
      </c>
      <c r="R90">
        <v>179</v>
      </c>
      <c r="S90">
        <v>31962</v>
      </c>
      <c r="T90">
        <v>96.108099999999993</v>
      </c>
      <c r="U90">
        <v>99.509699999999995</v>
      </c>
      <c r="V90">
        <v>0</v>
      </c>
      <c r="W90">
        <v>0</v>
      </c>
      <c r="X90">
        <v>266</v>
      </c>
      <c r="Y90">
        <v>258</v>
      </c>
      <c r="Z90">
        <v>159</v>
      </c>
      <c r="AA90">
        <v>0</v>
      </c>
      <c r="AB90">
        <v>24</v>
      </c>
      <c r="AC90">
        <v>21</v>
      </c>
      <c r="AD90">
        <v>25432</v>
      </c>
      <c r="AE90">
        <v>64</v>
      </c>
      <c r="AF90">
        <v>522</v>
      </c>
      <c r="AG90">
        <v>508</v>
      </c>
      <c r="AH90">
        <v>0.89180000000000004</v>
      </c>
      <c r="AI90">
        <v>4.0599999999999997E-2</v>
      </c>
      <c r="AJ90" s="25">
        <f t="shared" ca="1" si="1"/>
        <v>6</v>
      </c>
      <c r="AK90">
        <v>0</v>
      </c>
      <c r="AL90">
        <v>0</v>
      </c>
      <c r="AM90">
        <v>0</v>
      </c>
      <c r="AN90">
        <v>0</v>
      </c>
      <c r="AO90">
        <v>1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10</v>
      </c>
      <c r="AV90">
        <v>97</v>
      </c>
      <c r="AW90">
        <v>1</v>
      </c>
      <c r="AX90">
        <v>0</v>
      </c>
      <c r="AY90">
        <v>0</v>
      </c>
      <c r="AZ90">
        <v>0</v>
      </c>
      <c r="BA90">
        <v>3</v>
      </c>
      <c r="BB90">
        <v>0</v>
      </c>
    </row>
    <row r="91" spans="1:54" x14ac:dyDescent="0.25">
      <c r="A91" s="59">
        <v>41910</v>
      </c>
      <c r="B91" t="s">
        <v>274</v>
      </c>
      <c r="C91" t="s">
        <v>10663</v>
      </c>
      <c r="D91">
        <v>33744</v>
      </c>
      <c r="E91" t="s">
        <v>10651</v>
      </c>
      <c r="F91" s="60">
        <v>1</v>
      </c>
      <c r="G91">
        <v>1.0871999999999999</v>
      </c>
      <c r="H91">
        <v>0</v>
      </c>
      <c r="I91">
        <v>15255.9311</v>
      </c>
      <c r="J91">
        <v>42498</v>
      </c>
      <c r="K91">
        <v>0</v>
      </c>
      <c r="L91">
        <v>160</v>
      </c>
      <c r="M91">
        <v>0</v>
      </c>
      <c r="N91">
        <v>878</v>
      </c>
      <c r="O91">
        <v>878</v>
      </c>
      <c r="P91">
        <v>5016</v>
      </c>
      <c r="Q91">
        <v>5012</v>
      </c>
      <c r="R91">
        <v>153</v>
      </c>
      <c r="S91">
        <v>42447</v>
      </c>
      <c r="T91">
        <v>95.625</v>
      </c>
      <c r="U91">
        <v>99.800299999999993</v>
      </c>
      <c r="V91">
        <v>0</v>
      </c>
      <c r="W91">
        <v>0</v>
      </c>
      <c r="X91">
        <v>148</v>
      </c>
      <c r="Y91">
        <v>145</v>
      </c>
      <c r="Z91">
        <v>146</v>
      </c>
      <c r="AA91">
        <v>2</v>
      </c>
      <c r="AB91">
        <v>16</v>
      </c>
      <c r="AC91">
        <v>16</v>
      </c>
      <c r="AD91">
        <v>31862</v>
      </c>
      <c r="AE91">
        <v>49</v>
      </c>
      <c r="AF91">
        <v>279</v>
      </c>
      <c r="AG91">
        <v>266</v>
      </c>
      <c r="AH91">
        <v>0.84389999999999998</v>
      </c>
      <c r="AI91">
        <v>7.2700000000000001E-2</v>
      </c>
      <c r="AJ91" s="25">
        <f t="shared" ca="1" si="1"/>
        <v>6</v>
      </c>
      <c r="AK91">
        <v>0</v>
      </c>
      <c r="AL91">
        <v>0</v>
      </c>
      <c r="AM91">
        <v>0</v>
      </c>
      <c r="AN91">
        <v>0</v>
      </c>
      <c r="AO91">
        <v>1</v>
      </c>
      <c r="AP91">
        <v>0</v>
      </c>
      <c r="AQ91">
        <v>0</v>
      </c>
      <c r="AR91">
        <v>0</v>
      </c>
      <c r="AS91">
        <v>0</v>
      </c>
      <c r="AT91">
        <v>1.3698630136986301</v>
      </c>
      <c r="AU91">
        <v>7</v>
      </c>
      <c r="AV91">
        <v>55</v>
      </c>
      <c r="AW91">
        <v>1</v>
      </c>
      <c r="AX91">
        <v>0</v>
      </c>
      <c r="AY91">
        <v>0</v>
      </c>
      <c r="AZ91">
        <v>0</v>
      </c>
      <c r="BA91">
        <v>3</v>
      </c>
      <c r="BB91">
        <v>0</v>
      </c>
    </row>
    <row r="92" spans="1:54" x14ac:dyDescent="0.25">
      <c r="A92" s="59">
        <v>41910</v>
      </c>
      <c r="B92" t="s">
        <v>274</v>
      </c>
      <c r="C92" t="s">
        <v>10657</v>
      </c>
      <c r="D92">
        <v>24054</v>
      </c>
      <c r="E92" t="s">
        <v>10654</v>
      </c>
      <c r="F92" s="60">
        <v>1</v>
      </c>
      <c r="G92">
        <v>3.1703999999999999</v>
      </c>
      <c r="H92">
        <v>0</v>
      </c>
      <c r="I92">
        <v>13002.7335</v>
      </c>
      <c r="J92">
        <v>49214</v>
      </c>
      <c r="K92">
        <v>0</v>
      </c>
      <c r="L92">
        <v>374</v>
      </c>
      <c r="M92">
        <v>0</v>
      </c>
      <c r="N92">
        <v>6450</v>
      </c>
      <c r="O92">
        <v>6449</v>
      </c>
      <c r="P92">
        <v>2860</v>
      </c>
      <c r="Q92">
        <v>2859</v>
      </c>
      <c r="R92">
        <v>357</v>
      </c>
      <c r="S92">
        <v>49114</v>
      </c>
      <c r="T92">
        <v>95.439700000000002</v>
      </c>
      <c r="U92">
        <v>99.761899999999997</v>
      </c>
      <c r="V92">
        <v>0</v>
      </c>
      <c r="W92">
        <v>0</v>
      </c>
      <c r="X92">
        <v>81</v>
      </c>
      <c r="Y92">
        <v>81</v>
      </c>
      <c r="Z92">
        <v>346</v>
      </c>
      <c r="AA92">
        <v>1</v>
      </c>
      <c r="AB92">
        <v>0</v>
      </c>
      <c r="AC92">
        <v>0</v>
      </c>
      <c r="AD92">
        <v>29715</v>
      </c>
      <c r="AE92">
        <v>37</v>
      </c>
      <c r="AF92">
        <v>272</v>
      </c>
      <c r="AG92">
        <v>258</v>
      </c>
      <c r="AH92">
        <v>1.2975000000000001</v>
      </c>
      <c r="AI92">
        <v>4.2799999999999998E-2</v>
      </c>
      <c r="AJ92" s="25">
        <f t="shared" ca="1" si="1"/>
        <v>6</v>
      </c>
      <c r="AK92">
        <v>0</v>
      </c>
      <c r="AL92">
        <v>0</v>
      </c>
      <c r="AM92">
        <v>0</v>
      </c>
      <c r="AN92">
        <v>0</v>
      </c>
      <c r="AO92">
        <v>1</v>
      </c>
      <c r="AP92">
        <v>0</v>
      </c>
      <c r="AQ92">
        <v>2</v>
      </c>
      <c r="AR92">
        <v>0</v>
      </c>
      <c r="AS92">
        <v>0</v>
      </c>
      <c r="AT92">
        <v>0.28901734104046239</v>
      </c>
      <c r="AU92">
        <v>18</v>
      </c>
      <c r="AV92">
        <v>101</v>
      </c>
      <c r="AW92">
        <v>1</v>
      </c>
      <c r="AX92">
        <v>0</v>
      </c>
      <c r="AY92">
        <v>0</v>
      </c>
      <c r="AZ92">
        <v>0</v>
      </c>
      <c r="BA92">
        <v>7</v>
      </c>
      <c r="BB92">
        <v>0</v>
      </c>
    </row>
    <row r="93" spans="1:54" x14ac:dyDescent="0.25">
      <c r="A93" s="59">
        <v>41910</v>
      </c>
      <c r="B93" t="s">
        <v>275</v>
      </c>
      <c r="C93" t="s">
        <v>10881</v>
      </c>
      <c r="D93">
        <v>6551</v>
      </c>
      <c r="E93" t="s">
        <v>10733</v>
      </c>
      <c r="F93" s="60">
        <v>1</v>
      </c>
      <c r="G93">
        <v>2.1551999999999998</v>
      </c>
      <c r="H93">
        <v>0</v>
      </c>
      <c r="I93">
        <v>24551.7127</v>
      </c>
      <c r="J93">
        <v>18337</v>
      </c>
      <c r="K93">
        <v>0</v>
      </c>
      <c r="L93">
        <v>174</v>
      </c>
      <c r="M93">
        <v>0</v>
      </c>
      <c r="N93">
        <v>444</v>
      </c>
      <c r="O93">
        <v>443</v>
      </c>
      <c r="P93">
        <v>14797</v>
      </c>
      <c r="Q93">
        <v>14774</v>
      </c>
      <c r="R93">
        <v>169</v>
      </c>
      <c r="S93">
        <v>18333</v>
      </c>
      <c r="T93">
        <v>96.907700000000006</v>
      </c>
      <c r="U93">
        <v>99.822800000000001</v>
      </c>
      <c r="V93">
        <v>24373</v>
      </c>
      <c r="W93">
        <v>24357</v>
      </c>
      <c r="X93">
        <v>6229</v>
      </c>
      <c r="Y93">
        <v>6223</v>
      </c>
      <c r="Z93">
        <v>179</v>
      </c>
      <c r="AA93">
        <v>1</v>
      </c>
      <c r="AB93">
        <v>4</v>
      </c>
      <c r="AC93">
        <v>4</v>
      </c>
      <c r="AD93">
        <v>18332</v>
      </c>
      <c r="AE93">
        <v>30</v>
      </c>
      <c r="AF93">
        <v>25</v>
      </c>
      <c r="AG93">
        <v>24</v>
      </c>
      <c r="AH93">
        <v>0.6008</v>
      </c>
      <c r="AI93">
        <v>4.1500000000000002E-2</v>
      </c>
      <c r="AJ93" s="25">
        <f t="shared" ca="1" si="1"/>
        <v>6</v>
      </c>
      <c r="AK93">
        <v>0</v>
      </c>
      <c r="AL93">
        <v>0</v>
      </c>
      <c r="AM93">
        <v>0</v>
      </c>
      <c r="AN93">
        <v>0</v>
      </c>
      <c r="AO93">
        <v>1</v>
      </c>
      <c r="AP93">
        <v>0</v>
      </c>
      <c r="AQ93">
        <v>0</v>
      </c>
      <c r="AR93">
        <v>0</v>
      </c>
      <c r="AS93">
        <v>0</v>
      </c>
      <c r="AT93">
        <v>0.55865921787709494</v>
      </c>
      <c r="AU93">
        <v>6</v>
      </c>
      <c r="AV93">
        <v>27</v>
      </c>
      <c r="AW93">
        <v>1</v>
      </c>
      <c r="AX93">
        <v>0</v>
      </c>
      <c r="AY93">
        <v>0</v>
      </c>
      <c r="AZ93">
        <v>0</v>
      </c>
      <c r="BA93">
        <v>1</v>
      </c>
      <c r="BB93">
        <v>0</v>
      </c>
    </row>
    <row r="94" spans="1:54" x14ac:dyDescent="0.25">
      <c r="A94" s="61">
        <v>41910</v>
      </c>
      <c r="B94" t="s">
        <v>280</v>
      </c>
      <c r="C94" t="s">
        <v>1371</v>
      </c>
      <c r="D94">
        <v>30</v>
      </c>
      <c r="E94" t="s">
        <v>1370</v>
      </c>
      <c r="F94">
        <v>0</v>
      </c>
      <c r="G94">
        <v>1.7798860000000001</v>
      </c>
      <c r="H94">
        <v>0</v>
      </c>
      <c r="I94">
        <v>3784.1790000000001</v>
      </c>
      <c r="J94">
        <v>4624</v>
      </c>
      <c r="K94">
        <v>0</v>
      </c>
      <c r="L94">
        <v>88</v>
      </c>
      <c r="M94">
        <v>0</v>
      </c>
      <c r="N94">
        <v>69</v>
      </c>
      <c r="O94">
        <v>65</v>
      </c>
      <c r="P94">
        <v>3860</v>
      </c>
      <c r="Q94">
        <v>3807</v>
      </c>
      <c r="R94">
        <v>86</v>
      </c>
      <c r="S94">
        <v>4564</v>
      </c>
      <c r="T94">
        <v>92.061920000000001</v>
      </c>
      <c r="U94">
        <v>97.347179999999994</v>
      </c>
      <c r="V94">
        <v>35850</v>
      </c>
      <c r="W94">
        <v>35806</v>
      </c>
      <c r="X94">
        <v>2</v>
      </c>
      <c r="Y94">
        <v>2</v>
      </c>
      <c r="Z94">
        <v>91</v>
      </c>
      <c r="AA94">
        <v>4</v>
      </c>
      <c r="AB94">
        <v>1</v>
      </c>
      <c r="AC94">
        <v>1</v>
      </c>
      <c r="AD94">
        <v>5445</v>
      </c>
      <c r="AE94">
        <v>397</v>
      </c>
      <c r="AF94">
        <v>8</v>
      </c>
      <c r="AG94">
        <v>8</v>
      </c>
      <c r="AH94">
        <v>2.7888289999999998</v>
      </c>
      <c r="AI94">
        <v>3.1650270000000001E-2</v>
      </c>
      <c r="AJ94" s="25">
        <f t="shared" ca="1" si="1"/>
        <v>6</v>
      </c>
      <c r="AK94">
        <v>1</v>
      </c>
      <c r="AL94">
        <v>0</v>
      </c>
      <c r="AM94">
        <v>0</v>
      </c>
      <c r="AN94">
        <v>1</v>
      </c>
      <c r="AO94">
        <v>3</v>
      </c>
      <c r="AP94">
        <v>1</v>
      </c>
      <c r="AQ94">
        <v>1</v>
      </c>
      <c r="AR94">
        <v>0</v>
      </c>
      <c r="AS94">
        <v>2</v>
      </c>
      <c r="AT94">
        <v>4.395604395604396</v>
      </c>
      <c r="AU94">
        <v>6</v>
      </c>
      <c r="AV94">
        <v>113</v>
      </c>
      <c r="AW94">
        <v>1</v>
      </c>
      <c r="AX94">
        <v>1</v>
      </c>
      <c r="AY94">
        <v>0</v>
      </c>
      <c r="AZ94">
        <v>1</v>
      </c>
      <c r="BA94">
        <v>1</v>
      </c>
      <c r="BB94">
        <v>3</v>
      </c>
    </row>
    <row r="95" spans="1:54" x14ac:dyDescent="0.25">
      <c r="A95" s="61">
        <v>41910</v>
      </c>
      <c r="B95" t="s">
        <v>280</v>
      </c>
      <c r="C95" t="s">
        <v>10883</v>
      </c>
      <c r="D95">
        <v>75</v>
      </c>
      <c r="E95" t="s">
        <v>10882</v>
      </c>
      <c r="F95">
        <v>0</v>
      </c>
      <c r="G95">
        <v>0.1708278</v>
      </c>
      <c r="H95">
        <v>0</v>
      </c>
      <c r="I95">
        <v>2891.5079999999998</v>
      </c>
      <c r="J95">
        <v>2156</v>
      </c>
      <c r="K95">
        <v>0</v>
      </c>
      <c r="L95">
        <v>13</v>
      </c>
      <c r="M95">
        <v>0</v>
      </c>
      <c r="N95">
        <v>15</v>
      </c>
      <c r="O95">
        <v>15</v>
      </c>
      <c r="P95">
        <v>1586</v>
      </c>
      <c r="Q95">
        <v>1586</v>
      </c>
      <c r="R95">
        <v>13</v>
      </c>
      <c r="S95">
        <v>2104</v>
      </c>
      <c r="T95">
        <v>100</v>
      </c>
      <c r="U95">
        <v>97.588130000000007</v>
      </c>
      <c r="V95">
        <v>9732</v>
      </c>
      <c r="W95">
        <v>9723</v>
      </c>
      <c r="X95">
        <v>0</v>
      </c>
      <c r="Y95">
        <v>0</v>
      </c>
      <c r="Z95">
        <v>19</v>
      </c>
      <c r="AA95">
        <v>1</v>
      </c>
      <c r="AB95">
        <v>5</v>
      </c>
      <c r="AC95">
        <v>4</v>
      </c>
      <c r="AD95">
        <v>2138</v>
      </c>
      <c r="AE95">
        <v>4</v>
      </c>
      <c r="AF95">
        <v>8</v>
      </c>
      <c r="AG95">
        <v>8</v>
      </c>
      <c r="AH95">
        <v>3.3216589999999999</v>
      </c>
      <c r="AI95">
        <v>3.9316190000000001E-2</v>
      </c>
      <c r="AJ95" s="25">
        <f t="shared" ca="1" si="1"/>
        <v>6</v>
      </c>
      <c r="AK95">
        <v>0</v>
      </c>
      <c r="AL95">
        <v>0</v>
      </c>
      <c r="AM95">
        <v>0</v>
      </c>
      <c r="AN95">
        <v>0</v>
      </c>
      <c r="AO95">
        <v>1</v>
      </c>
      <c r="AP95">
        <v>0</v>
      </c>
      <c r="AQ95">
        <v>0</v>
      </c>
      <c r="AR95">
        <v>0</v>
      </c>
      <c r="AS95">
        <v>0</v>
      </c>
      <c r="AT95">
        <v>5.2631578947368416</v>
      </c>
      <c r="AU95">
        <v>0</v>
      </c>
      <c r="AV95">
        <v>52</v>
      </c>
      <c r="AW95">
        <v>0</v>
      </c>
      <c r="AX95">
        <v>1</v>
      </c>
      <c r="AY95">
        <v>0</v>
      </c>
      <c r="AZ95">
        <v>0</v>
      </c>
      <c r="BA95">
        <v>0</v>
      </c>
      <c r="BB95">
        <v>1</v>
      </c>
    </row>
    <row r="96" spans="1:54" x14ac:dyDescent="0.25">
      <c r="A96" s="61">
        <v>41910</v>
      </c>
      <c r="B96" t="s">
        <v>280</v>
      </c>
      <c r="C96" t="s">
        <v>374</v>
      </c>
      <c r="D96">
        <v>108</v>
      </c>
      <c r="E96" t="s">
        <v>375</v>
      </c>
      <c r="F96">
        <v>0</v>
      </c>
      <c r="G96">
        <v>1.7306859999999999</v>
      </c>
      <c r="H96">
        <v>0</v>
      </c>
      <c r="I96">
        <v>6875.9080000000004</v>
      </c>
      <c r="J96">
        <v>6784</v>
      </c>
      <c r="K96">
        <v>0</v>
      </c>
      <c r="L96">
        <v>126</v>
      </c>
      <c r="M96">
        <v>0</v>
      </c>
      <c r="N96">
        <v>109</v>
      </c>
      <c r="O96">
        <v>109</v>
      </c>
      <c r="P96">
        <v>5683</v>
      </c>
      <c r="Q96">
        <v>5666</v>
      </c>
      <c r="R96">
        <v>106</v>
      </c>
      <c r="S96">
        <v>6618</v>
      </c>
      <c r="T96">
        <v>84.126980000000003</v>
      </c>
      <c r="U96">
        <v>97.261250000000004</v>
      </c>
      <c r="V96">
        <v>1574</v>
      </c>
      <c r="W96">
        <v>1571</v>
      </c>
      <c r="X96">
        <v>0</v>
      </c>
      <c r="Y96">
        <v>0</v>
      </c>
      <c r="Z96">
        <v>93</v>
      </c>
      <c r="AA96">
        <v>2</v>
      </c>
      <c r="AB96">
        <v>13</v>
      </c>
      <c r="AC96">
        <v>13</v>
      </c>
      <c r="AD96">
        <v>6598</v>
      </c>
      <c r="AE96">
        <v>10</v>
      </c>
      <c r="AF96">
        <v>17</v>
      </c>
      <c r="AG96">
        <v>17</v>
      </c>
      <c r="AH96">
        <v>3.0010849999999998</v>
      </c>
      <c r="AI96">
        <v>0.2118815</v>
      </c>
      <c r="AJ96" s="25">
        <f t="shared" ca="1" si="1"/>
        <v>6</v>
      </c>
      <c r="AK96">
        <v>1</v>
      </c>
      <c r="AL96">
        <v>0</v>
      </c>
      <c r="AM96">
        <v>0</v>
      </c>
      <c r="AN96">
        <v>0</v>
      </c>
      <c r="AO96">
        <v>3</v>
      </c>
      <c r="AP96">
        <v>0</v>
      </c>
      <c r="AQ96">
        <v>7</v>
      </c>
      <c r="AR96">
        <v>1</v>
      </c>
      <c r="AS96">
        <v>0</v>
      </c>
      <c r="AT96">
        <v>2.1505376344086025</v>
      </c>
      <c r="AU96">
        <v>20</v>
      </c>
      <c r="AV96">
        <v>183</v>
      </c>
      <c r="AW96">
        <v>1</v>
      </c>
      <c r="AX96">
        <v>1</v>
      </c>
      <c r="AY96">
        <v>0</v>
      </c>
      <c r="AZ96">
        <v>0</v>
      </c>
      <c r="BA96">
        <v>7</v>
      </c>
      <c r="BB96">
        <v>7</v>
      </c>
    </row>
    <row r="97" spans="1:54" x14ac:dyDescent="0.25">
      <c r="A97" s="61">
        <v>41910</v>
      </c>
      <c r="B97" t="s">
        <v>280</v>
      </c>
      <c r="C97" t="s">
        <v>1459</v>
      </c>
      <c r="D97">
        <v>108</v>
      </c>
      <c r="E97" t="s">
        <v>375</v>
      </c>
      <c r="F97">
        <v>0</v>
      </c>
      <c r="G97">
        <v>0.3119111</v>
      </c>
      <c r="H97">
        <v>0</v>
      </c>
      <c r="I97">
        <v>1349.232</v>
      </c>
      <c r="J97">
        <v>11568</v>
      </c>
      <c r="K97">
        <v>0</v>
      </c>
      <c r="L97">
        <v>39</v>
      </c>
      <c r="M97">
        <v>0</v>
      </c>
      <c r="N97">
        <v>34</v>
      </c>
      <c r="O97">
        <v>34</v>
      </c>
      <c r="P97">
        <v>10961</v>
      </c>
      <c r="Q97">
        <v>10941</v>
      </c>
      <c r="R97">
        <v>30</v>
      </c>
      <c r="S97">
        <v>11249</v>
      </c>
      <c r="T97">
        <v>76.923079999999999</v>
      </c>
      <c r="U97">
        <v>97.064959999999999</v>
      </c>
      <c r="V97">
        <v>1838</v>
      </c>
      <c r="W97">
        <v>1832</v>
      </c>
      <c r="X97">
        <v>0</v>
      </c>
      <c r="Y97">
        <v>0</v>
      </c>
      <c r="Z97">
        <v>27</v>
      </c>
      <c r="AA97">
        <v>1</v>
      </c>
      <c r="AB97">
        <v>2</v>
      </c>
      <c r="AC97">
        <v>2</v>
      </c>
      <c r="AD97">
        <v>11211</v>
      </c>
      <c r="AE97">
        <v>4</v>
      </c>
      <c r="AF97">
        <v>23</v>
      </c>
      <c r="AG97">
        <v>23</v>
      </c>
      <c r="AH97">
        <v>3.1901359999999999</v>
      </c>
      <c r="AI97">
        <v>3.4253840000000001E-2</v>
      </c>
      <c r="AJ97" s="25">
        <f t="shared" ca="1" si="1"/>
        <v>6</v>
      </c>
      <c r="AK97">
        <v>1</v>
      </c>
      <c r="AL97">
        <v>0</v>
      </c>
      <c r="AM97">
        <v>0</v>
      </c>
      <c r="AN97">
        <v>0</v>
      </c>
      <c r="AO97">
        <v>3</v>
      </c>
      <c r="AP97">
        <v>0</v>
      </c>
      <c r="AQ97">
        <v>4</v>
      </c>
      <c r="AR97">
        <v>2</v>
      </c>
      <c r="AS97">
        <v>0</v>
      </c>
      <c r="AT97">
        <v>3.7037037037037033</v>
      </c>
      <c r="AU97">
        <v>9</v>
      </c>
      <c r="AV97">
        <v>339</v>
      </c>
      <c r="AW97">
        <v>1</v>
      </c>
      <c r="AX97">
        <v>1</v>
      </c>
      <c r="AY97">
        <v>0</v>
      </c>
      <c r="AZ97">
        <v>0</v>
      </c>
      <c r="BA97">
        <v>4</v>
      </c>
      <c r="BB97">
        <v>6</v>
      </c>
    </row>
    <row r="98" spans="1:54" x14ac:dyDescent="0.25">
      <c r="A98" s="61">
        <v>41910</v>
      </c>
      <c r="B98" t="s">
        <v>280</v>
      </c>
      <c r="C98" t="s">
        <v>10576</v>
      </c>
      <c r="D98">
        <v>115</v>
      </c>
      <c r="E98" t="s">
        <v>1233</v>
      </c>
      <c r="F98">
        <v>0</v>
      </c>
      <c r="G98">
        <v>1.154094</v>
      </c>
      <c r="H98">
        <v>0</v>
      </c>
      <c r="I98">
        <v>28960.9</v>
      </c>
      <c r="J98">
        <v>20698</v>
      </c>
      <c r="K98">
        <v>0</v>
      </c>
      <c r="L98">
        <v>121</v>
      </c>
      <c r="M98">
        <v>0</v>
      </c>
      <c r="N98">
        <v>80</v>
      </c>
      <c r="O98">
        <v>80</v>
      </c>
      <c r="P98">
        <v>16740</v>
      </c>
      <c r="Q98">
        <v>16668</v>
      </c>
      <c r="R98">
        <v>97</v>
      </c>
      <c r="S98">
        <v>18931</v>
      </c>
      <c r="T98">
        <v>80.165289999999999</v>
      </c>
      <c r="U98">
        <v>91.069559999999996</v>
      </c>
      <c r="V98">
        <v>73217</v>
      </c>
      <c r="W98">
        <v>73056</v>
      </c>
      <c r="X98">
        <v>0</v>
      </c>
      <c r="Y98">
        <v>0</v>
      </c>
      <c r="Z98">
        <v>88</v>
      </c>
      <c r="AA98">
        <v>4</v>
      </c>
      <c r="AB98">
        <v>13</v>
      </c>
      <c r="AC98">
        <v>13</v>
      </c>
      <c r="AD98">
        <v>19035</v>
      </c>
      <c r="AE98">
        <v>22</v>
      </c>
      <c r="AF98">
        <v>97</v>
      </c>
      <c r="AG98">
        <v>95</v>
      </c>
      <c r="AH98">
        <v>2.5804119999999999</v>
      </c>
      <c r="AI98">
        <v>0.38266499999999998</v>
      </c>
      <c r="AJ98" s="25">
        <f t="shared" ca="1" si="1"/>
        <v>6</v>
      </c>
      <c r="AK98">
        <v>1</v>
      </c>
      <c r="AL98">
        <v>1</v>
      </c>
      <c r="AM98">
        <v>0</v>
      </c>
      <c r="AN98">
        <v>0</v>
      </c>
      <c r="AO98">
        <v>4</v>
      </c>
      <c r="AP98">
        <v>0</v>
      </c>
      <c r="AQ98">
        <v>4</v>
      </c>
      <c r="AR98">
        <v>3</v>
      </c>
      <c r="AS98">
        <v>0</v>
      </c>
      <c r="AT98">
        <v>4.5454545454545459</v>
      </c>
      <c r="AU98">
        <v>24</v>
      </c>
      <c r="AV98">
        <v>1839</v>
      </c>
      <c r="AW98">
        <v>1</v>
      </c>
      <c r="AX98">
        <v>1</v>
      </c>
      <c r="AY98">
        <v>0</v>
      </c>
      <c r="AZ98">
        <v>0</v>
      </c>
      <c r="BA98">
        <v>4</v>
      </c>
      <c r="BB98">
        <v>4</v>
      </c>
    </row>
    <row r="99" spans="1:54" x14ac:dyDescent="0.25">
      <c r="A99" s="61">
        <v>41910</v>
      </c>
      <c r="B99" t="s">
        <v>280</v>
      </c>
      <c r="C99" t="s">
        <v>10577</v>
      </c>
      <c r="D99">
        <v>115</v>
      </c>
      <c r="E99" t="s">
        <v>1233</v>
      </c>
      <c r="F99">
        <v>0</v>
      </c>
      <c r="G99">
        <v>0.86763889999999999</v>
      </c>
      <c r="H99">
        <v>0</v>
      </c>
      <c r="I99">
        <v>12122.77</v>
      </c>
      <c r="J99">
        <v>5769</v>
      </c>
      <c r="K99">
        <v>0</v>
      </c>
      <c r="L99">
        <v>61</v>
      </c>
      <c r="M99">
        <v>0</v>
      </c>
      <c r="N99">
        <v>54</v>
      </c>
      <c r="O99">
        <v>52</v>
      </c>
      <c r="P99">
        <v>4751</v>
      </c>
      <c r="Q99">
        <v>4705</v>
      </c>
      <c r="R99">
        <v>51</v>
      </c>
      <c r="S99">
        <v>5278</v>
      </c>
      <c r="T99">
        <v>80.510019999999997</v>
      </c>
      <c r="U99">
        <v>90.603179999999995</v>
      </c>
      <c r="V99">
        <v>33220</v>
      </c>
      <c r="W99">
        <v>33139</v>
      </c>
      <c r="X99">
        <v>0</v>
      </c>
      <c r="Y99">
        <v>0</v>
      </c>
      <c r="Z99">
        <v>49</v>
      </c>
      <c r="AA99">
        <v>2</v>
      </c>
      <c r="AB99">
        <v>1</v>
      </c>
      <c r="AC99">
        <v>1</v>
      </c>
      <c r="AD99">
        <v>5362</v>
      </c>
      <c r="AE99">
        <v>11</v>
      </c>
      <c r="AF99">
        <v>1</v>
      </c>
      <c r="AG99">
        <v>1</v>
      </c>
      <c r="AH99">
        <v>2.4484979999999998</v>
      </c>
      <c r="AI99">
        <v>5.4309929999999999E-2</v>
      </c>
      <c r="AJ99" s="25">
        <f t="shared" ca="1" si="1"/>
        <v>6</v>
      </c>
      <c r="AK99">
        <v>1</v>
      </c>
      <c r="AL99">
        <v>1</v>
      </c>
      <c r="AM99">
        <v>0</v>
      </c>
      <c r="AN99">
        <v>0</v>
      </c>
      <c r="AO99">
        <v>4</v>
      </c>
      <c r="AP99">
        <v>0</v>
      </c>
      <c r="AQ99">
        <v>3</v>
      </c>
      <c r="AR99">
        <v>3</v>
      </c>
      <c r="AS99">
        <v>0</v>
      </c>
      <c r="AT99">
        <v>4.0816326530612246</v>
      </c>
      <c r="AU99">
        <v>12</v>
      </c>
      <c r="AV99">
        <v>537</v>
      </c>
      <c r="AW99">
        <v>1</v>
      </c>
      <c r="AX99">
        <v>1</v>
      </c>
      <c r="AY99">
        <v>0</v>
      </c>
      <c r="AZ99">
        <v>0</v>
      </c>
      <c r="BA99">
        <v>3</v>
      </c>
      <c r="BB99">
        <v>4</v>
      </c>
    </row>
    <row r="100" spans="1:54" x14ac:dyDescent="0.25">
      <c r="A100" s="61">
        <v>41910</v>
      </c>
      <c r="B100" t="s">
        <v>280</v>
      </c>
      <c r="C100" t="s">
        <v>1234</v>
      </c>
      <c r="D100">
        <v>115</v>
      </c>
      <c r="E100" t="s">
        <v>1233</v>
      </c>
      <c r="F100">
        <v>0</v>
      </c>
      <c r="G100">
        <v>1.380169</v>
      </c>
      <c r="H100">
        <v>0</v>
      </c>
      <c r="I100">
        <v>19635.22</v>
      </c>
      <c r="J100">
        <v>19485</v>
      </c>
      <c r="K100">
        <v>0</v>
      </c>
      <c r="L100">
        <v>140</v>
      </c>
      <c r="M100">
        <v>0</v>
      </c>
      <c r="N100">
        <v>101</v>
      </c>
      <c r="O100">
        <v>99</v>
      </c>
      <c r="P100">
        <v>16583</v>
      </c>
      <c r="Q100">
        <v>16491</v>
      </c>
      <c r="R100">
        <v>109</v>
      </c>
      <c r="S100">
        <v>18188</v>
      </c>
      <c r="T100">
        <v>76.31541</v>
      </c>
      <c r="U100">
        <v>92.825739999999996</v>
      </c>
      <c r="V100">
        <v>44342</v>
      </c>
      <c r="W100">
        <v>44281</v>
      </c>
      <c r="X100">
        <v>0</v>
      </c>
      <c r="Y100">
        <v>0</v>
      </c>
      <c r="Z100">
        <v>98</v>
      </c>
      <c r="AA100">
        <v>8</v>
      </c>
      <c r="AB100">
        <v>5</v>
      </c>
      <c r="AC100">
        <v>4</v>
      </c>
      <c r="AD100">
        <v>18221</v>
      </c>
      <c r="AE100">
        <v>21</v>
      </c>
      <c r="AF100">
        <v>40</v>
      </c>
      <c r="AG100">
        <v>39</v>
      </c>
      <c r="AH100">
        <v>2.7312560000000001</v>
      </c>
      <c r="AI100">
        <v>0.26229259999999999</v>
      </c>
      <c r="AJ100" s="25">
        <f t="shared" ca="1" si="1"/>
        <v>6</v>
      </c>
      <c r="AK100">
        <v>1</v>
      </c>
      <c r="AL100">
        <v>1</v>
      </c>
      <c r="AM100">
        <v>1</v>
      </c>
      <c r="AN100">
        <v>0</v>
      </c>
      <c r="AO100">
        <v>6</v>
      </c>
      <c r="AP100">
        <v>1</v>
      </c>
      <c r="AQ100">
        <v>1</v>
      </c>
      <c r="AR100">
        <v>1</v>
      </c>
      <c r="AS100">
        <v>0</v>
      </c>
      <c r="AT100">
        <v>8.1632653061224492</v>
      </c>
      <c r="AU100">
        <v>33</v>
      </c>
      <c r="AV100">
        <v>1389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</row>
    <row r="101" spans="1:54" x14ac:dyDescent="0.25">
      <c r="A101" s="59">
        <v>41911</v>
      </c>
      <c r="B101" t="s">
        <v>274</v>
      </c>
      <c r="C101" t="s">
        <v>10789</v>
      </c>
      <c r="D101">
        <v>28142</v>
      </c>
      <c r="E101" t="s">
        <v>10790</v>
      </c>
      <c r="F101" s="60">
        <v>1</v>
      </c>
      <c r="G101">
        <v>1.224</v>
      </c>
      <c r="H101">
        <v>0</v>
      </c>
      <c r="I101">
        <v>626.11590000000001</v>
      </c>
      <c r="J101">
        <v>2676</v>
      </c>
      <c r="K101">
        <v>0</v>
      </c>
      <c r="L101">
        <v>172</v>
      </c>
      <c r="M101">
        <v>0</v>
      </c>
      <c r="N101">
        <v>668</v>
      </c>
      <c r="O101">
        <v>659</v>
      </c>
      <c r="P101">
        <v>1704</v>
      </c>
      <c r="Q101">
        <v>1698</v>
      </c>
      <c r="R101">
        <v>169</v>
      </c>
      <c r="S101">
        <v>2667</v>
      </c>
      <c r="T101">
        <v>96.932000000000002</v>
      </c>
      <c r="U101">
        <v>99.312700000000007</v>
      </c>
      <c r="V101">
        <v>4508</v>
      </c>
      <c r="W101">
        <v>4507</v>
      </c>
      <c r="X101">
        <v>1070</v>
      </c>
      <c r="Y101">
        <v>1068</v>
      </c>
      <c r="Z101">
        <v>172</v>
      </c>
      <c r="AA101">
        <v>12</v>
      </c>
      <c r="AB101">
        <v>1</v>
      </c>
      <c r="AC101">
        <v>1</v>
      </c>
      <c r="AD101">
        <v>2620</v>
      </c>
      <c r="AE101">
        <v>25</v>
      </c>
      <c r="AF101">
        <v>3</v>
      </c>
      <c r="AG101">
        <v>3</v>
      </c>
      <c r="AH101">
        <v>0.68100000000000005</v>
      </c>
      <c r="AI101">
        <v>3.0300000000000001E-2</v>
      </c>
      <c r="AJ101" s="25">
        <f t="shared" ca="1" si="1"/>
        <v>5</v>
      </c>
      <c r="AK101">
        <v>0</v>
      </c>
      <c r="AL101">
        <v>0</v>
      </c>
      <c r="AM101">
        <v>1</v>
      </c>
      <c r="AN101">
        <v>0</v>
      </c>
      <c r="AO101">
        <v>3</v>
      </c>
      <c r="AP101">
        <v>1</v>
      </c>
      <c r="AQ101">
        <v>0</v>
      </c>
      <c r="AR101">
        <v>0</v>
      </c>
      <c r="AS101">
        <v>0</v>
      </c>
      <c r="AT101">
        <v>6.9767441860465116</v>
      </c>
      <c r="AU101">
        <v>12</v>
      </c>
      <c r="AV101">
        <v>15</v>
      </c>
      <c r="AW101">
        <v>1</v>
      </c>
      <c r="AX101">
        <v>0</v>
      </c>
      <c r="AY101">
        <v>1</v>
      </c>
      <c r="AZ101">
        <v>2</v>
      </c>
      <c r="BA101">
        <v>1</v>
      </c>
      <c r="BB101">
        <v>0</v>
      </c>
    </row>
    <row r="102" spans="1:54" x14ac:dyDescent="0.25">
      <c r="A102" s="59">
        <v>41911</v>
      </c>
      <c r="B102" t="s">
        <v>274</v>
      </c>
      <c r="C102" t="s">
        <v>10898</v>
      </c>
      <c r="D102">
        <v>33432</v>
      </c>
      <c r="E102" t="s">
        <v>10753</v>
      </c>
      <c r="F102" s="60">
        <v>1</v>
      </c>
      <c r="G102">
        <v>2.9159999999999999</v>
      </c>
      <c r="H102">
        <v>0</v>
      </c>
      <c r="I102">
        <v>6256.1759000000002</v>
      </c>
      <c r="J102">
        <v>7431</v>
      </c>
      <c r="K102">
        <v>0</v>
      </c>
      <c r="L102">
        <v>237</v>
      </c>
      <c r="M102">
        <v>0</v>
      </c>
      <c r="N102">
        <v>435</v>
      </c>
      <c r="O102">
        <v>435</v>
      </c>
      <c r="P102">
        <v>4519</v>
      </c>
      <c r="Q102">
        <v>4515</v>
      </c>
      <c r="R102">
        <v>231</v>
      </c>
      <c r="S102">
        <v>7404</v>
      </c>
      <c r="T102">
        <v>97.468400000000003</v>
      </c>
      <c r="U102">
        <v>99.548500000000004</v>
      </c>
      <c r="V102">
        <v>29176</v>
      </c>
      <c r="W102">
        <v>29156</v>
      </c>
      <c r="X102">
        <v>8202</v>
      </c>
      <c r="Y102">
        <v>8199</v>
      </c>
      <c r="Z102">
        <v>228</v>
      </c>
      <c r="AA102">
        <v>1</v>
      </c>
      <c r="AB102">
        <v>4</v>
      </c>
      <c r="AC102">
        <v>4</v>
      </c>
      <c r="AD102">
        <v>7402</v>
      </c>
      <c r="AE102">
        <v>17</v>
      </c>
      <c r="AF102">
        <v>3</v>
      </c>
      <c r="AG102">
        <v>3</v>
      </c>
      <c r="AH102">
        <v>0.48609999999999998</v>
      </c>
      <c r="AI102">
        <v>2.7900000000000001E-2</v>
      </c>
      <c r="AJ102" s="25">
        <f t="shared" ca="1" si="1"/>
        <v>5</v>
      </c>
      <c r="AK102">
        <v>0</v>
      </c>
      <c r="AL102">
        <v>0</v>
      </c>
      <c r="AM102">
        <v>0</v>
      </c>
      <c r="AN102">
        <v>0</v>
      </c>
      <c r="AO102">
        <v>1</v>
      </c>
      <c r="AP102">
        <v>0</v>
      </c>
      <c r="AQ102">
        <v>0</v>
      </c>
      <c r="AR102">
        <v>0</v>
      </c>
      <c r="AS102">
        <v>0</v>
      </c>
      <c r="AT102">
        <v>0.43859649122807015</v>
      </c>
      <c r="AU102">
        <v>6</v>
      </c>
      <c r="AV102">
        <v>31</v>
      </c>
      <c r="AW102">
        <v>1</v>
      </c>
      <c r="AX102">
        <v>0</v>
      </c>
      <c r="AY102">
        <v>0</v>
      </c>
      <c r="AZ102">
        <v>0</v>
      </c>
      <c r="BA102">
        <v>1</v>
      </c>
      <c r="BB102">
        <v>0</v>
      </c>
    </row>
    <row r="103" spans="1:54" x14ac:dyDescent="0.25">
      <c r="A103" s="59">
        <v>41911</v>
      </c>
      <c r="B103" t="s">
        <v>274</v>
      </c>
      <c r="C103" t="s">
        <v>642</v>
      </c>
      <c r="D103">
        <v>19103</v>
      </c>
      <c r="E103" t="s">
        <v>638</v>
      </c>
      <c r="F103" s="60">
        <v>1</v>
      </c>
      <c r="G103">
        <v>0.84960000000000002</v>
      </c>
      <c r="H103">
        <v>4.7999999999999996E-3</v>
      </c>
      <c r="I103">
        <v>10140.521199999999</v>
      </c>
      <c r="J103">
        <v>26090</v>
      </c>
      <c r="K103">
        <v>0</v>
      </c>
      <c r="L103">
        <v>106</v>
      </c>
      <c r="M103">
        <v>0</v>
      </c>
      <c r="N103">
        <v>1023</v>
      </c>
      <c r="O103">
        <v>1008</v>
      </c>
      <c r="P103">
        <v>24773</v>
      </c>
      <c r="Q103">
        <v>24238</v>
      </c>
      <c r="R103">
        <v>106</v>
      </c>
      <c r="S103">
        <v>26078</v>
      </c>
      <c r="T103">
        <v>98.533699999999996</v>
      </c>
      <c r="U103">
        <v>97.795400000000001</v>
      </c>
      <c r="V103">
        <v>18375</v>
      </c>
      <c r="W103">
        <v>18361</v>
      </c>
      <c r="X103">
        <v>3246</v>
      </c>
      <c r="Y103">
        <v>3243</v>
      </c>
      <c r="Z103">
        <v>117</v>
      </c>
      <c r="AA103">
        <v>1</v>
      </c>
      <c r="AB103">
        <v>11</v>
      </c>
      <c r="AC103">
        <v>11</v>
      </c>
      <c r="AD103">
        <v>25934</v>
      </c>
      <c r="AE103">
        <v>20</v>
      </c>
      <c r="AF103">
        <v>92</v>
      </c>
      <c r="AG103">
        <v>92</v>
      </c>
      <c r="AH103">
        <v>0.76680000000000004</v>
      </c>
      <c r="AI103">
        <v>8.8800000000000004E-2</v>
      </c>
      <c r="AJ103" s="25">
        <f t="shared" ca="1" si="1"/>
        <v>5</v>
      </c>
      <c r="AK103">
        <v>0</v>
      </c>
      <c r="AL103">
        <v>0</v>
      </c>
      <c r="AM103">
        <v>0</v>
      </c>
      <c r="AN103">
        <v>0</v>
      </c>
      <c r="AO103">
        <v>1</v>
      </c>
      <c r="AP103">
        <v>0</v>
      </c>
      <c r="AQ103">
        <v>0</v>
      </c>
      <c r="AR103">
        <v>0</v>
      </c>
      <c r="AS103">
        <v>0</v>
      </c>
      <c r="AT103">
        <v>0.85470085470085477</v>
      </c>
      <c r="AU103">
        <v>15</v>
      </c>
      <c r="AV103">
        <v>547</v>
      </c>
      <c r="AW103">
        <v>0</v>
      </c>
      <c r="AX103">
        <v>1</v>
      </c>
      <c r="AY103">
        <v>0</v>
      </c>
      <c r="AZ103">
        <v>0</v>
      </c>
      <c r="BA103">
        <v>3</v>
      </c>
      <c r="BB103">
        <v>4</v>
      </c>
    </row>
    <row r="104" spans="1:54" x14ac:dyDescent="0.25">
      <c r="A104" s="59">
        <v>41911</v>
      </c>
      <c r="B104" t="s">
        <v>274</v>
      </c>
      <c r="C104" t="s">
        <v>637</v>
      </c>
      <c r="D104">
        <v>19101</v>
      </c>
      <c r="E104" t="s">
        <v>638</v>
      </c>
      <c r="F104" s="60">
        <v>1</v>
      </c>
      <c r="G104">
        <v>1.296</v>
      </c>
      <c r="H104">
        <v>0</v>
      </c>
      <c r="I104">
        <v>2136.5295999999998</v>
      </c>
      <c r="J104">
        <v>2648</v>
      </c>
      <c r="K104">
        <v>0</v>
      </c>
      <c r="L104">
        <v>215</v>
      </c>
      <c r="M104">
        <v>0</v>
      </c>
      <c r="N104">
        <v>1324</v>
      </c>
      <c r="O104">
        <v>1290</v>
      </c>
      <c r="P104">
        <v>15775</v>
      </c>
      <c r="Q104">
        <v>15458</v>
      </c>
      <c r="R104">
        <v>214</v>
      </c>
      <c r="S104">
        <v>2645</v>
      </c>
      <c r="T104">
        <v>96.978899999999996</v>
      </c>
      <c r="U104">
        <v>97.879499999999993</v>
      </c>
      <c r="V104">
        <v>32161</v>
      </c>
      <c r="W104">
        <v>32133</v>
      </c>
      <c r="X104">
        <v>3302</v>
      </c>
      <c r="Y104">
        <v>3295</v>
      </c>
      <c r="Z104">
        <v>209</v>
      </c>
      <c r="AA104">
        <v>0</v>
      </c>
      <c r="AB104">
        <v>60</v>
      </c>
      <c r="AC104">
        <v>58</v>
      </c>
      <c r="AD104">
        <v>9655</v>
      </c>
      <c r="AE104">
        <v>10</v>
      </c>
      <c r="AF104">
        <v>365</v>
      </c>
      <c r="AG104">
        <v>360</v>
      </c>
      <c r="AH104">
        <v>0.73929999999999996</v>
      </c>
      <c r="AI104">
        <v>4.9000000000000002E-2</v>
      </c>
      <c r="AJ104" s="25">
        <f t="shared" ca="1" si="1"/>
        <v>5</v>
      </c>
      <c r="AK104">
        <v>0</v>
      </c>
      <c r="AL104">
        <v>0</v>
      </c>
      <c r="AM104">
        <v>0</v>
      </c>
      <c r="AN104">
        <v>0</v>
      </c>
      <c r="AO104">
        <v>2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35</v>
      </c>
      <c r="AV104">
        <v>320</v>
      </c>
      <c r="AW104">
        <v>1</v>
      </c>
      <c r="AX104">
        <v>1</v>
      </c>
      <c r="AY104">
        <v>0</v>
      </c>
      <c r="AZ104">
        <v>0</v>
      </c>
      <c r="BA104">
        <v>6</v>
      </c>
      <c r="BB104">
        <v>6</v>
      </c>
    </row>
    <row r="105" spans="1:54" x14ac:dyDescent="0.25">
      <c r="A105" s="59">
        <v>41911</v>
      </c>
      <c r="B105" t="s">
        <v>274</v>
      </c>
      <c r="C105" t="s">
        <v>10900</v>
      </c>
      <c r="D105">
        <v>19163</v>
      </c>
      <c r="E105" t="s">
        <v>636</v>
      </c>
      <c r="F105" s="60">
        <v>1</v>
      </c>
      <c r="G105">
        <v>3.1823999999999999</v>
      </c>
      <c r="H105">
        <v>0</v>
      </c>
      <c r="I105">
        <v>11792.959800000001</v>
      </c>
      <c r="J105">
        <v>17857</v>
      </c>
      <c r="K105">
        <v>5</v>
      </c>
      <c r="L105">
        <v>508</v>
      </c>
      <c r="M105">
        <v>0</v>
      </c>
      <c r="N105">
        <v>2212</v>
      </c>
      <c r="O105">
        <v>2203</v>
      </c>
      <c r="P105">
        <v>26625</v>
      </c>
      <c r="Q105">
        <v>26509</v>
      </c>
      <c r="R105">
        <v>495</v>
      </c>
      <c r="S105">
        <v>17720</v>
      </c>
      <c r="T105">
        <v>97.044499999999999</v>
      </c>
      <c r="U105">
        <v>98.8005</v>
      </c>
      <c r="V105">
        <v>53734</v>
      </c>
      <c r="W105">
        <v>53677</v>
      </c>
      <c r="X105">
        <v>13886</v>
      </c>
      <c r="Y105">
        <v>13868</v>
      </c>
      <c r="Z105">
        <v>451</v>
      </c>
      <c r="AA105">
        <v>3</v>
      </c>
      <c r="AB105">
        <v>16</v>
      </c>
      <c r="AC105">
        <v>15</v>
      </c>
      <c r="AD105">
        <v>28494</v>
      </c>
      <c r="AE105">
        <v>157</v>
      </c>
      <c r="AF105">
        <v>135</v>
      </c>
      <c r="AG105">
        <v>132</v>
      </c>
      <c r="AH105">
        <v>0.31509999999999999</v>
      </c>
      <c r="AI105">
        <v>4.0500000000000001E-2</v>
      </c>
      <c r="AJ105" s="25">
        <f t="shared" ca="1" si="1"/>
        <v>5</v>
      </c>
      <c r="AK105">
        <v>0</v>
      </c>
      <c r="AL105">
        <v>0</v>
      </c>
      <c r="AM105">
        <v>0</v>
      </c>
      <c r="AN105">
        <v>0</v>
      </c>
      <c r="AO105">
        <v>1</v>
      </c>
      <c r="AP105">
        <v>0</v>
      </c>
      <c r="AQ105">
        <v>0</v>
      </c>
      <c r="AR105">
        <v>0</v>
      </c>
      <c r="AS105">
        <v>0</v>
      </c>
      <c r="AT105">
        <v>0.66518847006651882</v>
      </c>
      <c r="AU105">
        <v>22</v>
      </c>
      <c r="AV105">
        <v>253</v>
      </c>
      <c r="AW105">
        <v>1</v>
      </c>
      <c r="AX105">
        <v>0</v>
      </c>
      <c r="AY105">
        <v>0</v>
      </c>
      <c r="AZ105">
        <v>0</v>
      </c>
      <c r="BA105">
        <v>1</v>
      </c>
      <c r="BB105">
        <v>0</v>
      </c>
    </row>
    <row r="106" spans="1:54" x14ac:dyDescent="0.25">
      <c r="A106" s="59">
        <v>41911</v>
      </c>
      <c r="B106" t="s">
        <v>234</v>
      </c>
      <c r="C106" t="s">
        <v>10901</v>
      </c>
      <c r="D106">
        <v>61081</v>
      </c>
      <c r="E106" t="s">
        <v>10899</v>
      </c>
      <c r="F106" s="60">
        <v>1</v>
      </c>
      <c r="G106">
        <v>60.307200000000002</v>
      </c>
      <c r="H106">
        <v>4.0800000000000003E-2</v>
      </c>
      <c r="I106">
        <v>9882.8971000000001</v>
      </c>
      <c r="J106">
        <v>109754</v>
      </c>
      <c r="K106">
        <v>221</v>
      </c>
      <c r="L106">
        <v>8411</v>
      </c>
      <c r="M106">
        <v>38</v>
      </c>
      <c r="N106">
        <v>21868</v>
      </c>
      <c r="O106">
        <v>20791</v>
      </c>
      <c r="P106">
        <v>114061</v>
      </c>
      <c r="Q106">
        <v>110084</v>
      </c>
      <c r="R106">
        <v>8363</v>
      </c>
      <c r="S106">
        <v>109312</v>
      </c>
      <c r="T106">
        <v>94.532399999999996</v>
      </c>
      <c r="U106">
        <v>96.124600000000001</v>
      </c>
      <c r="V106">
        <v>113961</v>
      </c>
      <c r="W106">
        <v>113890</v>
      </c>
      <c r="X106">
        <v>26191</v>
      </c>
      <c r="Y106">
        <v>26152</v>
      </c>
      <c r="Z106">
        <v>8281</v>
      </c>
      <c r="AA106">
        <v>18</v>
      </c>
      <c r="AB106">
        <v>1124</v>
      </c>
      <c r="AC106">
        <v>1116</v>
      </c>
      <c r="AD106">
        <v>108546</v>
      </c>
      <c r="AE106">
        <v>251</v>
      </c>
      <c r="AF106">
        <v>2093</v>
      </c>
      <c r="AG106">
        <v>1746</v>
      </c>
      <c r="AH106">
        <v>0.42280000000000001</v>
      </c>
      <c r="AI106">
        <v>4.1700000000000001E-2</v>
      </c>
      <c r="AJ106" s="25">
        <f t="shared" ca="1" si="1"/>
        <v>5</v>
      </c>
      <c r="AK106">
        <v>1</v>
      </c>
      <c r="AL106">
        <v>0</v>
      </c>
      <c r="AM106">
        <v>0</v>
      </c>
      <c r="AN106">
        <v>0</v>
      </c>
      <c r="AO106">
        <v>3</v>
      </c>
      <c r="AP106">
        <v>0</v>
      </c>
      <c r="AQ106">
        <v>1</v>
      </c>
      <c r="AR106">
        <v>0</v>
      </c>
      <c r="AS106">
        <v>0</v>
      </c>
      <c r="AT106">
        <v>0.21736505252988769</v>
      </c>
      <c r="AU106">
        <v>1125</v>
      </c>
      <c r="AV106">
        <v>4419</v>
      </c>
      <c r="AW106">
        <v>1</v>
      </c>
      <c r="AX106">
        <v>1</v>
      </c>
      <c r="AY106">
        <v>0</v>
      </c>
      <c r="AZ106">
        <v>0</v>
      </c>
      <c r="BA106">
        <v>1</v>
      </c>
      <c r="BB106">
        <v>1</v>
      </c>
    </row>
    <row r="107" spans="1:54" x14ac:dyDescent="0.25">
      <c r="A107" s="59">
        <v>41911</v>
      </c>
      <c r="B107" t="s">
        <v>274</v>
      </c>
      <c r="C107" t="s">
        <v>643</v>
      </c>
      <c r="D107">
        <v>19102</v>
      </c>
      <c r="E107" t="s">
        <v>638</v>
      </c>
      <c r="F107" s="60">
        <v>1</v>
      </c>
      <c r="G107">
        <v>1.776</v>
      </c>
      <c r="H107">
        <v>0</v>
      </c>
      <c r="I107">
        <v>2827.2988999999998</v>
      </c>
      <c r="J107">
        <v>11880</v>
      </c>
      <c r="K107">
        <v>0</v>
      </c>
      <c r="L107">
        <v>183</v>
      </c>
      <c r="M107">
        <v>0</v>
      </c>
      <c r="N107">
        <v>556</v>
      </c>
      <c r="O107">
        <v>544</v>
      </c>
      <c r="P107">
        <v>14432</v>
      </c>
      <c r="Q107">
        <v>14109</v>
      </c>
      <c r="R107">
        <v>182</v>
      </c>
      <c r="S107">
        <v>11867</v>
      </c>
      <c r="T107">
        <v>97.307100000000005</v>
      </c>
      <c r="U107">
        <v>97.654899999999998</v>
      </c>
      <c r="V107">
        <v>35787</v>
      </c>
      <c r="W107">
        <v>35761</v>
      </c>
      <c r="X107">
        <v>6114</v>
      </c>
      <c r="Y107">
        <v>6109</v>
      </c>
      <c r="Z107">
        <v>177</v>
      </c>
      <c r="AA107">
        <v>0</v>
      </c>
      <c r="AB107">
        <v>21</v>
      </c>
      <c r="AC107">
        <v>20</v>
      </c>
      <c r="AD107">
        <v>12772</v>
      </c>
      <c r="AE107">
        <v>7</v>
      </c>
      <c r="AF107">
        <v>117</v>
      </c>
      <c r="AG107">
        <v>109</v>
      </c>
      <c r="AH107">
        <v>0.6048</v>
      </c>
      <c r="AI107">
        <v>3.5000000000000003E-2</v>
      </c>
      <c r="AJ107" s="25">
        <f t="shared" ca="1" si="1"/>
        <v>5</v>
      </c>
      <c r="AK107">
        <v>0</v>
      </c>
      <c r="AL107">
        <v>0</v>
      </c>
      <c r="AM107">
        <v>0</v>
      </c>
      <c r="AN107">
        <v>0</v>
      </c>
      <c r="AO107">
        <v>2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13</v>
      </c>
      <c r="AV107">
        <v>336</v>
      </c>
      <c r="AW107">
        <v>1</v>
      </c>
      <c r="AX107">
        <v>1</v>
      </c>
      <c r="AY107">
        <v>0</v>
      </c>
      <c r="AZ107">
        <v>0</v>
      </c>
      <c r="BA107">
        <v>7</v>
      </c>
      <c r="BB107">
        <v>6</v>
      </c>
    </row>
    <row r="108" spans="1:54" x14ac:dyDescent="0.25">
      <c r="A108" s="59">
        <v>41911</v>
      </c>
      <c r="B108" t="s">
        <v>234</v>
      </c>
      <c r="C108" t="s">
        <v>658</v>
      </c>
      <c r="D108">
        <v>60772</v>
      </c>
      <c r="E108" t="s">
        <v>646</v>
      </c>
      <c r="F108" s="60">
        <v>1</v>
      </c>
      <c r="G108">
        <v>1.5864</v>
      </c>
      <c r="H108">
        <v>0</v>
      </c>
      <c r="I108">
        <v>1291.2313999999999</v>
      </c>
      <c r="J108">
        <v>1856</v>
      </c>
      <c r="K108">
        <v>0</v>
      </c>
      <c r="L108">
        <v>125</v>
      </c>
      <c r="M108">
        <v>0</v>
      </c>
      <c r="N108">
        <v>133</v>
      </c>
      <c r="O108">
        <v>130</v>
      </c>
      <c r="P108">
        <v>1543</v>
      </c>
      <c r="Q108">
        <v>1539</v>
      </c>
      <c r="R108">
        <v>120</v>
      </c>
      <c r="S108">
        <v>1819</v>
      </c>
      <c r="T108">
        <v>93.834599999999995</v>
      </c>
      <c r="U108">
        <v>97.752399999999994</v>
      </c>
      <c r="V108">
        <v>1847</v>
      </c>
      <c r="W108">
        <v>1839</v>
      </c>
      <c r="X108">
        <v>344</v>
      </c>
      <c r="Y108">
        <v>342</v>
      </c>
      <c r="Z108">
        <v>113</v>
      </c>
      <c r="AA108">
        <v>6</v>
      </c>
      <c r="AB108">
        <v>2</v>
      </c>
      <c r="AC108">
        <v>2</v>
      </c>
      <c r="AD108">
        <v>1865</v>
      </c>
      <c r="AE108">
        <v>3</v>
      </c>
      <c r="AF108">
        <v>17</v>
      </c>
      <c r="AG108">
        <v>14</v>
      </c>
      <c r="AH108">
        <v>0.43390000000000001</v>
      </c>
      <c r="AI108">
        <v>2.4400000000000002E-2</v>
      </c>
      <c r="AJ108" s="25">
        <f t="shared" ca="1" si="1"/>
        <v>5</v>
      </c>
      <c r="AK108">
        <v>1</v>
      </c>
      <c r="AL108">
        <v>0</v>
      </c>
      <c r="AM108">
        <v>1</v>
      </c>
      <c r="AN108">
        <v>0</v>
      </c>
      <c r="AO108">
        <v>4</v>
      </c>
      <c r="AP108">
        <v>2</v>
      </c>
      <c r="AQ108">
        <v>4</v>
      </c>
      <c r="AR108">
        <v>0</v>
      </c>
      <c r="AS108">
        <v>0</v>
      </c>
      <c r="AT108">
        <v>5.3097345132743365</v>
      </c>
      <c r="AU108">
        <v>8</v>
      </c>
      <c r="AV108">
        <v>41</v>
      </c>
      <c r="AW108">
        <v>1</v>
      </c>
      <c r="AX108">
        <v>0</v>
      </c>
      <c r="AY108">
        <v>1</v>
      </c>
      <c r="AZ108">
        <v>3</v>
      </c>
      <c r="BA108">
        <v>4</v>
      </c>
      <c r="BB108">
        <v>0</v>
      </c>
    </row>
    <row r="109" spans="1:54" x14ac:dyDescent="0.25">
      <c r="A109" s="59">
        <v>41911</v>
      </c>
      <c r="B109" t="s">
        <v>274</v>
      </c>
      <c r="C109" t="s">
        <v>10904</v>
      </c>
      <c r="D109">
        <v>33491</v>
      </c>
      <c r="E109" t="s">
        <v>10902</v>
      </c>
      <c r="F109" s="60">
        <v>1</v>
      </c>
      <c r="G109">
        <v>0.87839999999999996</v>
      </c>
      <c r="H109">
        <v>0</v>
      </c>
      <c r="I109">
        <v>230.1688</v>
      </c>
      <c r="J109">
        <v>10727</v>
      </c>
      <c r="K109">
        <v>0</v>
      </c>
      <c r="L109">
        <v>144</v>
      </c>
      <c r="M109">
        <v>0</v>
      </c>
      <c r="N109">
        <v>216</v>
      </c>
      <c r="O109">
        <v>215</v>
      </c>
      <c r="P109">
        <v>1091</v>
      </c>
      <c r="Q109">
        <v>1090</v>
      </c>
      <c r="R109">
        <v>139</v>
      </c>
      <c r="S109">
        <v>10697</v>
      </c>
      <c r="T109">
        <v>96.0809</v>
      </c>
      <c r="U109">
        <v>99.628900000000002</v>
      </c>
      <c r="V109">
        <v>5595</v>
      </c>
      <c r="W109">
        <v>5591</v>
      </c>
      <c r="X109">
        <v>594</v>
      </c>
      <c r="Y109">
        <v>594</v>
      </c>
      <c r="Z109">
        <v>139</v>
      </c>
      <c r="AA109">
        <v>0</v>
      </c>
      <c r="AB109">
        <v>33</v>
      </c>
      <c r="AC109">
        <v>33</v>
      </c>
      <c r="AD109">
        <v>10661</v>
      </c>
      <c r="AE109">
        <v>5</v>
      </c>
      <c r="AF109">
        <v>36</v>
      </c>
      <c r="AG109">
        <v>33</v>
      </c>
      <c r="AH109">
        <v>0.2427</v>
      </c>
      <c r="AI109">
        <v>3.3000000000000002E-2</v>
      </c>
      <c r="AJ109" s="25">
        <f t="shared" ca="1" si="1"/>
        <v>5</v>
      </c>
      <c r="AK109">
        <v>0</v>
      </c>
      <c r="AL109">
        <v>0</v>
      </c>
      <c r="AM109">
        <v>0</v>
      </c>
      <c r="AN109">
        <v>0</v>
      </c>
      <c r="AO109">
        <v>1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6</v>
      </c>
      <c r="AV109">
        <v>31</v>
      </c>
      <c r="AW109">
        <v>1</v>
      </c>
      <c r="AX109">
        <v>0</v>
      </c>
      <c r="AY109">
        <v>0</v>
      </c>
      <c r="AZ109">
        <v>0</v>
      </c>
      <c r="BA109">
        <v>1</v>
      </c>
      <c r="BB109">
        <v>0</v>
      </c>
    </row>
    <row r="110" spans="1:54" x14ac:dyDescent="0.25">
      <c r="A110" s="59">
        <v>41911</v>
      </c>
      <c r="B110" t="s">
        <v>274</v>
      </c>
      <c r="C110" t="s">
        <v>10905</v>
      </c>
      <c r="D110">
        <v>19172</v>
      </c>
      <c r="E110" t="s">
        <v>10903</v>
      </c>
      <c r="F110" s="60">
        <v>1</v>
      </c>
      <c r="G110">
        <v>5.3712</v>
      </c>
      <c r="H110">
        <v>0</v>
      </c>
      <c r="I110">
        <v>25033.2981</v>
      </c>
      <c r="J110">
        <v>49716</v>
      </c>
      <c r="K110">
        <v>0</v>
      </c>
      <c r="L110">
        <v>636</v>
      </c>
      <c r="M110">
        <v>0</v>
      </c>
      <c r="N110">
        <v>1552</v>
      </c>
      <c r="O110">
        <v>1546</v>
      </c>
      <c r="P110">
        <v>33448</v>
      </c>
      <c r="Q110">
        <v>33387</v>
      </c>
      <c r="R110">
        <v>625</v>
      </c>
      <c r="S110">
        <v>49431</v>
      </c>
      <c r="T110">
        <v>97.890500000000003</v>
      </c>
      <c r="U110">
        <v>99.245400000000004</v>
      </c>
      <c r="V110">
        <v>12906</v>
      </c>
      <c r="W110">
        <v>12893</v>
      </c>
      <c r="X110">
        <v>3493</v>
      </c>
      <c r="Y110">
        <v>3485</v>
      </c>
      <c r="Z110">
        <v>623</v>
      </c>
      <c r="AA110">
        <v>3</v>
      </c>
      <c r="AB110">
        <v>69</v>
      </c>
      <c r="AC110">
        <v>68</v>
      </c>
      <c r="AD110">
        <v>49497</v>
      </c>
      <c r="AE110">
        <v>55</v>
      </c>
      <c r="AF110">
        <v>298</v>
      </c>
      <c r="AG110">
        <v>272</v>
      </c>
      <c r="AH110">
        <v>0.67100000000000004</v>
      </c>
      <c r="AI110">
        <v>8.6999999999999994E-2</v>
      </c>
      <c r="AJ110" s="25">
        <f t="shared" ca="1" si="1"/>
        <v>5</v>
      </c>
      <c r="AK110">
        <v>0</v>
      </c>
      <c r="AL110">
        <v>0</v>
      </c>
      <c r="AM110">
        <v>0</v>
      </c>
      <c r="AN110">
        <v>0</v>
      </c>
      <c r="AO110">
        <v>1</v>
      </c>
      <c r="AP110">
        <v>0</v>
      </c>
      <c r="AQ110">
        <v>0</v>
      </c>
      <c r="AR110">
        <v>0</v>
      </c>
      <c r="AS110">
        <v>0</v>
      </c>
      <c r="AT110">
        <v>0.4815409309791332</v>
      </c>
      <c r="AU110">
        <v>17</v>
      </c>
      <c r="AV110">
        <v>346</v>
      </c>
      <c r="AW110">
        <v>1</v>
      </c>
      <c r="AX110">
        <v>0</v>
      </c>
      <c r="AY110">
        <v>0</v>
      </c>
      <c r="AZ110">
        <v>0</v>
      </c>
      <c r="BA110">
        <v>1</v>
      </c>
      <c r="BB110">
        <v>0</v>
      </c>
    </row>
    <row r="111" spans="1:54" x14ac:dyDescent="0.25">
      <c r="A111" s="59">
        <v>41911</v>
      </c>
      <c r="B111" t="s">
        <v>274</v>
      </c>
      <c r="C111" t="s">
        <v>10544</v>
      </c>
      <c r="D111">
        <v>35842</v>
      </c>
      <c r="E111" t="s">
        <v>10541</v>
      </c>
      <c r="F111" s="60">
        <v>1</v>
      </c>
      <c r="G111">
        <v>4.2215999999999996</v>
      </c>
      <c r="H111">
        <v>0</v>
      </c>
      <c r="I111">
        <v>7473.9961000000003</v>
      </c>
      <c r="J111">
        <v>25693</v>
      </c>
      <c r="K111">
        <v>0</v>
      </c>
      <c r="L111">
        <v>499</v>
      </c>
      <c r="M111">
        <v>0</v>
      </c>
      <c r="N111">
        <v>1038</v>
      </c>
      <c r="O111">
        <v>1032</v>
      </c>
      <c r="P111">
        <v>13841</v>
      </c>
      <c r="Q111">
        <v>13821</v>
      </c>
      <c r="R111">
        <v>472</v>
      </c>
      <c r="S111">
        <v>25370</v>
      </c>
      <c r="T111">
        <v>94.042400000000001</v>
      </c>
      <c r="U111">
        <v>98.600200000000001</v>
      </c>
      <c r="V111">
        <v>39140</v>
      </c>
      <c r="W111">
        <v>39101</v>
      </c>
      <c r="X111">
        <v>9516</v>
      </c>
      <c r="Y111">
        <v>9499</v>
      </c>
      <c r="Z111">
        <v>482</v>
      </c>
      <c r="AA111">
        <v>8</v>
      </c>
      <c r="AB111">
        <v>7</v>
      </c>
      <c r="AC111">
        <v>7</v>
      </c>
      <c r="AD111">
        <v>25546</v>
      </c>
      <c r="AE111">
        <v>26</v>
      </c>
      <c r="AF111">
        <v>18</v>
      </c>
      <c r="AG111">
        <v>18</v>
      </c>
      <c r="AH111">
        <v>0.38750000000000001</v>
      </c>
      <c r="AI111">
        <v>3.49E-2</v>
      </c>
      <c r="AJ111" s="25">
        <f t="shared" ca="1" si="1"/>
        <v>5</v>
      </c>
      <c r="AK111">
        <v>1</v>
      </c>
      <c r="AL111">
        <v>0</v>
      </c>
      <c r="AM111">
        <v>0</v>
      </c>
      <c r="AN111">
        <v>0</v>
      </c>
      <c r="AO111">
        <v>2</v>
      </c>
      <c r="AP111">
        <v>0</v>
      </c>
      <c r="AQ111">
        <v>2</v>
      </c>
      <c r="AR111">
        <v>0</v>
      </c>
      <c r="AS111">
        <v>0</v>
      </c>
      <c r="AT111">
        <v>1.6597510373443984</v>
      </c>
      <c r="AU111">
        <v>33</v>
      </c>
      <c r="AV111">
        <v>343</v>
      </c>
      <c r="AW111">
        <v>1</v>
      </c>
      <c r="AX111">
        <v>0</v>
      </c>
      <c r="AY111">
        <v>0</v>
      </c>
      <c r="AZ111">
        <v>1</v>
      </c>
      <c r="BA111">
        <v>6</v>
      </c>
      <c r="BB111">
        <v>1</v>
      </c>
    </row>
    <row r="112" spans="1:54" x14ac:dyDescent="0.25">
      <c r="A112" s="59">
        <v>41911</v>
      </c>
      <c r="B112" t="s">
        <v>274</v>
      </c>
      <c r="C112" t="s">
        <v>10907</v>
      </c>
      <c r="D112">
        <v>19341</v>
      </c>
      <c r="E112" t="s">
        <v>1231</v>
      </c>
      <c r="F112" s="60">
        <v>1</v>
      </c>
      <c r="G112">
        <v>3.6168</v>
      </c>
      <c r="H112">
        <v>0</v>
      </c>
      <c r="I112">
        <v>16630.0962</v>
      </c>
      <c r="J112">
        <v>47281</v>
      </c>
      <c r="K112">
        <v>6</v>
      </c>
      <c r="L112">
        <v>455</v>
      </c>
      <c r="M112">
        <v>0</v>
      </c>
      <c r="N112">
        <v>1639</v>
      </c>
      <c r="O112">
        <v>1588</v>
      </c>
      <c r="P112">
        <v>40953</v>
      </c>
      <c r="Q112">
        <v>40139</v>
      </c>
      <c r="R112">
        <v>455</v>
      </c>
      <c r="S112">
        <v>47185</v>
      </c>
      <c r="T112">
        <v>96.888300000000001</v>
      </c>
      <c r="U112">
        <v>97.813299999999998</v>
      </c>
      <c r="V112">
        <v>59939</v>
      </c>
      <c r="W112">
        <v>59865</v>
      </c>
      <c r="X112">
        <v>12352</v>
      </c>
      <c r="Y112">
        <v>12324</v>
      </c>
      <c r="Z112">
        <v>456</v>
      </c>
      <c r="AA112">
        <v>5</v>
      </c>
      <c r="AB112">
        <v>40</v>
      </c>
      <c r="AC112">
        <v>37</v>
      </c>
      <c r="AD112">
        <v>46860</v>
      </c>
      <c r="AE112">
        <v>100</v>
      </c>
      <c r="AF112">
        <v>231</v>
      </c>
      <c r="AG112">
        <v>223</v>
      </c>
      <c r="AH112">
        <v>0.41620000000000001</v>
      </c>
      <c r="AI112">
        <v>3.9899999999999998E-2</v>
      </c>
      <c r="AJ112" s="25">
        <f t="shared" ca="1" si="1"/>
        <v>5</v>
      </c>
      <c r="AK112">
        <v>0</v>
      </c>
      <c r="AL112">
        <v>0</v>
      </c>
      <c r="AM112">
        <v>0</v>
      </c>
      <c r="AN112">
        <v>0</v>
      </c>
      <c r="AO112">
        <v>2</v>
      </c>
      <c r="AP112">
        <v>0</v>
      </c>
      <c r="AQ112">
        <v>0</v>
      </c>
      <c r="AR112">
        <v>0</v>
      </c>
      <c r="AS112">
        <v>0</v>
      </c>
      <c r="AT112">
        <v>1.0964912280701753</v>
      </c>
      <c r="AU112">
        <v>51</v>
      </c>
      <c r="AV112">
        <v>910</v>
      </c>
      <c r="AW112">
        <v>1</v>
      </c>
      <c r="AX112">
        <v>1</v>
      </c>
      <c r="AY112">
        <v>0</v>
      </c>
      <c r="AZ112">
        <v>0</v>
      </c>
      <c r="BA112">
        <v>1</v>
      </c>
      <c r="BB112">
        <v>1</v>
      </c>
    </row>
    <row r="113" spans="1:54" x14ac:dyDescent="0.25">
      <c r="A113" s="59">
        <v>41911</v>
      </c>
      <c r="B113" t="s">
        <v>234</v>
      </c>
      <c r="C113" t="s">
        <v>10908</v>
      </c>
      <c r="D113">
        <v>60672</v>
      </c>
      <c r="E113" t="s">
        <v>10906</v>
      </c>
      <c r="F113" s="60">
        <v>1</v>
      </c>
      <c r="G113">
        <v>1.3128</v>
      </c>
      <c r="H113">
        <v>0</v>
      </c>
      <c r="I113">
        <v>108.53449999999999</v>
      </c>
      <c r="J113">
        <v>4028</v>
      </c>
      <c r="K113">
        <v>0</v>
      </c>
      <c r="L113">
        <v>148</v>
      </c>
      <c r="M113">
        <v>0</v>
      </c>
      <c r="N113">
        <v>198</v>
      </c>
      <c r="O113">
        <v>198</v>
      </c>
      <c r="P113">
        <v>864</v>
      </c>
      <c r="Q113">
        <v>821</v>
      </c>
      <c r="R113">
        <v>148</v>
      </c>
      <c r="S113">
        <v>4004</v>
      </c>
      <c r="T113">
        <v>100</v>
      </c>
      <c r="U113">
        <v>94.456999999999994</v>
      </c>
      <c r="V113">
        <v>1043</v>
      </c>
      <c r="W113">
        <v>1043</v>
      </c>
      <c r="X113">
        <v>38</v>
      </c>
      <c r="Y113">
        <v>38</v>
      </c>
      <c r="Z113">
        <v>147</v>
      </c>
      <c r="AA113">
        <v>1</v>
      </c>
      <c r="AB113">
        <v>10</v>
      </c>
      <c r="AC113">
        <v>10</v>
      </c>
      <c r="AD113">
        <v>4114</v>
      </c>
      <c r="AE113">
        <v>0</v>
      </c>
      <c r="AF113">
        <v>44</v>
      </c>
      <c r="AG113">
        <v>42</v>
      </c>
      <c r="AH113">
        <v>1.0526</v>
      </c>
      <c r="AI113">
        <v>3.2099999999999997E-2</v>
      </c>
      <c r="AJ113" s="25">
        <f t="shared" ca="1" si="1"/>
        <v>5</v>
      </c>
      <c r="AK113">
        <v>0</v>
      </c>
      <c r="AL113">
        <v>1</v>
      </c>
      <c r="AM113">
        <v>0</v>
      </c>
      <c r="AN113">
        <v>0</v>
      </c>
      <c r="AO113">
        <v>2</v>
      </c>
      <c r="AP113">
        <v>0</v>
      </c>
      <c r="AQ113">
        <v>0</v>
      </c>
      <c r="AR113">
        <v>2</v>
      </c>
      <c r="AS113">
        <v>0</v>
      </c>
      <c r="AT113">
        <v>0.68027210884353739</v>
      </c>
      <c r="AU113">
        <v>0</v>
      </c>
      <c r="AV113">
        <v>67</v>
      </c>
      <c r="AW113">
        <v>0</v>
      </c>
      <c r="AX113">
        <v>1</v>
      </c>
      <c r="AY113">
        <v>0</v>
      </c>
      <c r="AZ113">
        <v>0</v>
      </c>
      <c r="BA113">
        <v>0</v>
      </c>
      <c r="BB113">
        <v>2</v>
      </c>
    </row>
    <row r="114" spans="1:54" x14ac:dyDescent="0.25">
      <c r="A114" s="59">
        <v>41911</v>
      </c>
      <c r="B114" t="s">
        <v>274</v>
      </c>
      <c r="C114" t="s">
        <v>647</v>
      </c>
      <c r="D114">
        <v>34346</v>
      </c>
      <c r="E114" t="s">
        <v>648</v>
      </c>
      <c r="F114" s="60">
        <v>1</v>
      </c>
      <c r="G114">
        <v>1.4663999999999999</v>
      </c>
      <c r="H114">
        <v>0</v>
      </c>
      <c r="I114">
        <v>9385.8277999999991</v>
      </c>
      <c r="J114">
        <v>42062</v>
      </c>
      <c r="K114">
        <v>0</v>
      </c>
      <c r="L114">
        <v>224</v>
      </c>
      <c r="M114">
        <v>0</v>
      </c>
      <c r="N114">
        <v>353</v>
      </c>
      <c r="O114">
        <v>353</v>
      </c>
      <c r="P114">
        <v>4978</v>
      </c>
      <c r="Q114">
        <v>4975</v>
      </c>
      <c r="R114">
        <v>218</v>
      </c>
      <c r="S114">
        <v>41894</v>
      </c>
      <c r="T114">
        <v>97.321399999999997</v>
      </c>
      <c r="U114">
        <v>99.540599999999998</v>
      </c>
      <c r="V114">
        <v>12877</v>
      </c>
      <c r="W114">
        <v>12874</v>
      </c>
      <c r="X114">
        <v>12630</v>
      </c>
      <c r="Y114">
        <v>12626</v>
      </c>
      <c r="Z114">
        <v>207</v>
      </c>
      <c r="AA114">
        <v>1</v>
      </c>
      <c r="AB114">
        <v>61</v>
      </c>
      <c r="AC114">
        <v>61</v>
      </c>
      <c r="AD114">
        <v>29376</v>
      </c>
      <c r="AE114">
        <v>32</v>
      </c>
      <c r="AF114">
        <v>1999</v>
      </c>
      <c r="AG114">
        <v>1854</v>
      </c>
      <c r="AH114">
        <v>0.93840000000000001</v>
      </c>
      <c r="AI114">
        <v>8.5900000000000004E-2</v>
      </c>
      <c r="AJ114" s="25">
        <f t="shared" ca="1" si="1"/>
        <v>5</v>
      </c>
      <c r="AK114">
        <v>0</v>
      </c>
      <c r="AL114">
        <v>0</v>
      </c>
      <c r="AM114">
        <v>0</v>
      </c>
      <c r="AN114">
        <v>0</v>
      </c>
      <c r="AO114">
        <v>1</v>
      </c>
      <c r="AP114">
        <v>0</v>
      </c>
      <c r="AQ114">
        <v>0</v>
      </c>
      <c r="AR114">
        <v>0</v>
      </c>
      <c r="AS114">
        <v>0</v>
      </c>
      <c r="AT114">
        <v>0.48309178743961351</v>
      </c>
      <c r="AU114">
        <v>6</v>
      </c>
      <c r="AV114">
        <v>171</v>
      </c>
      <c r="AW114">
        <v>1</v>
      </c>
      <c r="AX114">
        <v>0</v>
      </c>
      <c r="AY114">
        <v>0</v>
      </c>
      <c r="AZ114">
        <v>0</v>
      </c>
      <c r="BA114">
        <v>4</v>
      </c>
      <c r="BB114">
        <v>0</v>
      </c>
    </row>
    <row r="115" spans="1:54" x14ac:dyDescent="0.25">
      <c r="A115" s="59">
        <v>41911</v>
      </c>
      <c r="B115" t="s">
        <v>274</v>
      </c>
      <c r="C115" t="s">
        <v>10543</v>
      </c>
      <c r="D115">
        <v>35843</v>
      </c>
      <c r="E115" t="s">
        <v>10541</v>
      </c>
      <c r="F115" s="60">
        <v>1</v>
      </c>
      <c r="G115">
        <v>2.7624</v>
      </c>
      <c r="H115">
        <v>0</v>
      </c>
      <c r="I115">
        <v>3681.8411999999998</v>
      </c>
      <c r="J115">
        <v>12426</v>
      </c>
      <c r="K115">
        <v>0</v>
      </c>
      <c r="L115">
        <v>339</v>
      </c>
      <c r="M115">
        <v>0</v>
      </c>
      <c r="N115">
        <v>1040</v>
      </c>
      <c r="O115">
        <v>1040</v>
      </c>
      <c r="P115">
        <v>10062</v>
      </c>
      <c r="Q115">
        <v>10052</v>
      </c>
      <c r="R115">
        <v>329</v>
      </c>
      <c r="S115">
        <v>12215</v>
      </c>
      <c r="T115">
        <v>97.0501</v>
      </c>
      <c r="U115">
        <v>98.204300000000003</v>
      </c>
      <c r="V115">
        <v>17451</v>
      </c>
      <c r="W115">
        <v>17439</v>
      </c>
      <c r="X115">
        <v>4434</v>
      </c>
      <c r="Y115">
        <v>4426</v>
      </c>
      <c r="Z115">
        <v>343</v>
      </c>
      <c r="AA115">
        <v>5</v>
      </c>
      <c r="AB115">
        <v>1</v>
      </c>
      <c r="AC115">
        <v>1</v>
      </c>
      <c r="AD115">
        <v>12181</v>
      </c>
      <c r="AE115">
        <v>8</v>
      </c>
      <c r="AF115">
        <v>2</v>
      </c>
      <c r="AG115">
        <v>2</v>
      </c>
      <c r="AH115">
        <v>0.36509999999999998</v>
      </c>
      <c r="AI115">
        <v>4.36E-2</v>
      </c>
      <c r="AJ115" s="25">
        <f t="shared" ca="1" si="1"/>
        <v>5</v>
      </c>
      <c r="AK115">
        <v>0</v>
      </c>
      <c r="AL115">
        <v>0</v>
      </c>
      <c r="AM115">
        <v>0</v>
      </c>
      <c r="AN115">
        <v>0</v>
      </c>
      <c r="AO115">
        <v>1</v>
      </c>
      <c r="AP115">
        <v>0</v>
      </c>
      <c r="AQ115">
        <v>2</v>
      </c>
      <c r="AR115">
        <v>0</v>
      </c>
      <c r="AS115">
        <v>0</v>
      </c>
      <c r="AT115">
        <v>1.4577259475218658</v>
      </c>
      <c r="AU115">
        <v>10</v>
      </c>
      <c r="AV115">
        <v>221</v>
      </c>
      <c r="AW115">
        <v>1</v>
      </c>
      <c r="AX115">
        <v>0</v>
      </c>
      <c r="AY115">
        <v>0</v>
      </c>
      <c r="AZ115">
        <v>0</v>
      </c>
      <c r="BA115">
        <v>5</v>
      </c>
      <c r="BB115">
        <v>2</v>
      </c>
    </row>
    <row r="116" spans="1:54" x14ac:dyDescent="0.25">
      <c r="A116" s="59">
        <v>41911</v>
      </c>
      <c r="B116" t="s">
        <v>274</v>
      </c>
      <c r="C116" t="s">
        <v>669</v>
      </c>
      <c r="D116">
        <v>28702</v>
      </c>
      <c r="E116" t="s">
        <v>670</v>
      </c>
      <c r="F116" s="60">
        <v>1</v>
      </c>
      <c r="G116">
        <v>1.8120000000000001</v>
      </c>
      <c r="H116">
        <v>0</v>
      </c>
      <c r="I116">
        <v>17551.415199999999</v>
      </c>
      <c r="J116">
        <v>11922</v>
      </c>
      <c r="K116">
        <v>0</v>
      </c>
      <c r="L116">
        <v>181</v>
      </c>
      <c r="M116">
        <v>0</v>
      </c>
      <c r="N116">
        <v>436</v>
      </c>
      <c r="O116">
        <v>428</v>
      </c>
      <c r="P116">
        <v>9263</v>
      </c>
      <c r="Q116">
        <v>9180</v>
      </c>
      <c r="R116">
        <v>180</v>
      </c>
      <c r="S116">
        <v>11848</v>
      </c>
      <c r="T116">
        <v>97.622799999999998</v>
      </c>
      <c r="U116">
        <v>98.488799999999998</v>
      </c>
      <c r="V116">
        <v>13052</v>
      </c>
      <c r="W116">
        <v>12992</v>
      </c>
      <c r="X116">
        <v>1727</v>
      </c>
      <c r="Y116">
        <v>1723</v>
      </c>
      <c r="Z116">
        <v>197</v>
      </c>
      <c r="AA116">
        <v>7</v>
      </c>
      <c r="AB116">
        <v>30</v>
      </c>
      <c r="AC116">
        <v>30</v>
      </c>
      <c r="AD116">
        <v>12302</v>
      </c>
      <c r="AE116">
        <v>232</v>
      </c>
      <c r="AF116">
        <v>89</v>
      </c>
      <c r="AG116">
        <v>84</v>
      </c>
      <c r="AH116">
        <v>0.80320000000000003</v>
      </c>
      <c r="AI116">
        <v>5.0700000000000002E-2</v>
      </c>
      <c r="AJ116" s="25">
        <f t="shared" ca="1" si="1"/>
        <v>5</v>
      </c>
      <c r="AK116">
        <v>0</v>
      </c>
      <c r="AL116">
        <v>0</v>
      </c>
      <c r="AM116">
        <v>0</v>
      </c>
      <c r="AN116">
        <v>0</v>
      </c>
      <c r="AO116">
        <v>2</v>
      </c>
      <c r="AP116">
        <v>0</v>
      </c>
      <c r="AQ116">
        <v>0</v>
      </c>
      <c r="AR116">
        <v>0</v>
      </c>
      <c r="AS116">
        <v>0</v>
      </c>
      <c r="AT116">
        <v>3.5532994923857872</v>
      </c>
      <c r="AU116">
        <v>9</v>
      </c>
      <c r="AV116">
        <v>157</v>
      </c>
      <c r="AW116">
        <v>1</v>
      </c>
      <c r="AX116">
        <v>0</v>
      </c>
      <c r="AY116">
        <v>1</v>
      </c>
      <c r="AZ116">
        <v>4</v>
      </c>
      <c r="BA116">
        <v>3</v>
      </c>
      <c r="BB116">
        <v>3</v>
      </c>
    </row>
    <row r="117" spans="1:54" x14ac:dyDescent="0.25">
      <c r="A117" s="59">
        <v>41911</v>
      </c>
      <c r="B117" t="s">
        <v>234</v>
      </c>
      <c r="C117" t="s">
        <v>645</v>
      </c>
      <c r="D117">
        <v>60771</v>
      </c>
      <c r="E117" t="s">
        <v>646</v>
      </c>
      <c r="F117" s="60">
        <v>1</v>
      </c>
      <c r="G117">
        <v>2.8248000000000002</v>
      </c>
      <c r="H117">
        <v>0</v>
      </c>
      <c r="I117">
        <v>3626.116</v>
      </c>
      <c r="J117">
        <v>2268</v>
      </c>
      <c r="K117">
        <v>0</v>
      </c>
      <c r="L117">
        <v>277</v>
      </c>
      <c r="M117">
        <v>0</v>
      </c>
      <c r="N117">
        <v>368</v>
      </c>
      <c r="O117">
        <v>360</v>
      </c>
      <c r="P117">
        <v>1359</v>
      </c>
      <c r="Q117">
        <v>1350</v>
      </c>
      <c r="R117">
        <v>268</v>
      </c>
      <c r="S117">
        <v>2225</v>
      </c>
      <c r="T117">
        <v>94.647599999999997</v>
      </c>
      <c r="U117">
        <v>97.454400000000007</v>
      </c>
      <c r="V117">
        <v>1590</v>
      </c>
      <c r="W117">
        <v>1587</v>
      </c>
      <c r="X117">
        <v>347</v>
      </c>
      <c r="Y117">
        <v>347</v>
      </c>
      <c r="Z117">
        <v>291</v>
      </c>
      <c r="AA117">
        <v>9</v>
      </c>
      <c r="AB117">
        <v>30</v>
      </c>
      <c r="AC117">
        <v>29</v>
      </c>
      <c r="AD117">
        <v>2218</v>
      </c>
      <c r="AE117">
        <v>6</v>
      </c>
      <c r="AF117">
        <v>128</v>
      </c>
      <c r="AG117">
        <v>114</v>
      </c>
      <c r="AH117">
        <v>1.1432</v>
      </c>
      <c r="AI117">
        <v>4.9299999999999997E-2</v>
      </c>
      <c r="AJ117" s="25">
        <f t="shared" ca="1" si="1"/>
        <v>5</v>
      </c>
      <c r="AK117">
        <v>1</v>
      </c>
      <c r="AL117">
        <v>0</v>
      </c>
      <c r="AM117">
        <v>0</v>
      </c>
      <c r="AN117">
        <v>0</v>
      </c>
      <c r="AO117">
        <v>4</v>
      </c>
      <c r="AP117">
        <v>1</v>
      </c>
      <c r="AQ117">
        <v>4</v>
      </c>
      <c r="AR117">
        <v>2</v>
      </c>
      <c r="AS117">
        <v>0</v>
      </c>
      <c r="AT117">
        <v>3.0927835051546393</v>
      </c>
      <c r="AU117">
        <v>17</v>
      </c>
      <c r="AV117">
        <v>52</v>
      </c>
      <c r="AW117">
        <v>1</v>
      </c>
      <c r="AX117">
        <v>1</v>
      </c>
      <c r="AY117">
        <v>1</v>
      </c>
      <c r="AZ117">
        <v>4</v>
      </c>
      <c r="BA117">
        <v>4</v>
      </c>
      <c r="BB117">
        <v>4</v>
      </c>
    </row>
    <row r="118" spans="1:54" x14ac:dyDescent="0.25">
      <c r="A118" s="59">
        <v>41911</v>
      </c>
      <c r="B118" t="s">
        <v>274</v>
      </c>
      <c r="C118" t="s">
        <v>10755</v>
      </c>
      <c r="D118">
        <v>35841</v>
      </c>
      <c r="E118" t="s">
        <v>10541</v>
      </c>
      <c r="F118" s="60">
        <v>1</v>
      </c>
      <c r="G118">
        <v>3.8784000000000001</v>
      </c>
      <c r="H118">
        <v>4.7999999999999996E-3</v>
      </c>
      <c r="I118">
        <v>10060.0039</v>
      </c>
      <c r="J118">
        <v>18267</v>
      </c>
      <c r="K118">
        <v>0</v>
      </c>
      <c r="L118">
        <v>537</v>
      </c>
      <c r="M118">
        <v>0</v>
      </c>
      <c r="N118">
        <v>1236</v>
      </c>
      <c r="O118">
        <v>1230</v>
      </c>
      <c r="P118">
        <v>14715</v>
      </c>
      <c r="Q118">
        <v>14690</v>
      </c>
      <c r="R118">
        <v>525</v>
      </c>
      <c r="S118">
        <v>17959</v>
      </c>
      <c r="T118">
        <v>97.290800000000004</v>
      </c>
      <c r="U118">
        <v>98.146900000000002</v>
      </c>
      <c r="V118">
        <v>28174</v>
      </c>
      <c r="W118">
        <v>28126</v>
      </c>
      <c r="X118">
        <v>6835</v>
      </c>
      <c r="Y118">
        <v>6822</v>
      </c>
      <c r="Z118">
        <v>508</v>
      </c>
      <c r="AA118">
        <v>3</v>
      </c>
      <c r="AB118">
        <v>17</v>
      </c>
      <c r="AC118">
        <v>17</v>
      </c>
      <c r="AD118">
        <v>18090</v>
      </c>
      <c r="AE118">
        <v>29</v>
      </c>
      <c r="AF118">
        <v>29</v>
      </c>
      <c r="AG118">
        <v>25</v>
      </c>
      <c r="AH118">
        <v>0.3498</v>
      </c>
      <c r="AI118">
        <v>0.1132</v>
      </c>
      <c r="AJ118" s="25">
        <f t="shared" ca="1" si="1"/>
        <v>5</v>
      </c>
      <c r="AK118">
        <v>0</v>
      </c>
      <c r="AL118">
        <v>0</v>
      </c>
      <c r="AM118">
        <v>0</v>
      </c>
      <c r="AN118">
        <v>0</v>
      </c>
      <c r="AO118">
        <v>1</v>
      </c>
      <c r="AP118">
        <v>0</v>
      </c>
      <c r="AQ118">
        <v>1</v>
      </c>
      <c r="AR118">
        <v>0</v>
      </c>
      <c r="AS118">
        <v>0</v>
      </c>
      <c r="AT118">
        <v>0.59055118110236215</v>
      </c>
      <c r="AU118">
        <v>18</v>
      </c>
      <c r="AV118">
        <v>333</v>
      </c>
      <c r="AW118">
        <v>1</v>
      </c>
      <c r="AX118">
        <v>0</v>
      </c>
      <c r="AY118">
        <v>0</v>
      </c>
      <c r="AZ118">
        <v>0</v>
      </c>
      <c r="BA118">
        <v>5</v>
      </c>
      <c r="BB118">
        <v>2</v>
      </c>
    </row>
    <row r="119" spans="1:54" x14ac:dyDescent="0.25">
      <c r="A119" s="59">
        <v>41911</v>
      </c>
      <c r="B119" t="s">
        <v>274</v>
      </c>
      <c r="C119" t="s">
        <v>10909</v>
      </c>
      <c r="D119">
        <v>19342</v>
      </c>
      <c r="E119" t="s">
        <v>1231</v>
      </c>
      <c r="F119" s="60">
        <v>1</v>
      </c>
      <c r="G119">
        <v>1.5072000000000001</v>
      </c>
      <c r="H119">
        <v>0</v>
      </c>
      <c r="I119">
        <v>11860.7991</v>
      </c>
      <c r="J119">
        <v>14097</v>
      </c>
      <c r="K119">
        <v>0</v>
      </c>
      <c r="L119">
        <v>202</v>
      </c>
      <c r="M119">
        <v>1</v>
      </c>
      <c r="N119">
        <v>584</v>
      </c>
      <c r="O119">
        <v>574</v>
      </c>
      <c r="P119">
        <v>8482</v>
      </c>
      <c r="Q119">
        <v>8140</v>
      </c>
      <c r="R119">
        <v>201</v>
      </c>
      <c r="S119">
        <v>14068</v>
      </c>
      <c r="T119">
        <v>97.801100000000005</v>
      </c>
      <c r="U119">
        <v>95.770499999999998</v>
      </c>
      <c r="V119">
        <v>7402</v>
      </c>
      <c r="W119">
        <v>7396</v>
      </c>
      <c r="X119">
        <v>2378</v>
      </c>
      <c r="Y119">
        <v>2370</v>
      </c>
      <c r="Z119">
        <v>198</v>
      </c>
      <c r="AA119">
        <v>1</v>
      </c>
      <c r="AB119">
        <v>3</v>
      </c>
      <c r="AC119">
        <v>3</v>
      </c>
      <c r="AD119">
        <v>14051</v>
      </c>
      <c r="AE119">
        <v>30</v>
      </c>
      <c r="AF119">
        <v>6</v>
      </c>
      <c r="AG119">
        <v>6</v>
      </c>
      <c r="AH119">
        <v>0.441</v>
      </c>
      <c r="AI119">
        <v>3.3099999999999997E-2</v>
      </c>
      <c r="AJ119" s="25">
        <f t="shared" ca="1" si="1"/>
        <v>5</v>
      </c>
      <c r="AK119">
        <v>0</v>
      </c>
      <c r="AL119">
        <v>0</v>
      </c>
      <c r="AM119">
        <v>0</v>
      </c>
      <c r="AN119">
        <v>0</v>
      </c>
      <c r="AO119">
        <v>2</v>
      </c>
      <c r="AP119">
        <v>0</v>
      </c>
      <c r="AQ119">
        <v>0</v>
      </c>
      <c r="AR119">
        <v>0</v>
      </c>
      <c r="AS119">
        <v>0</v>
      </c>
      <c r="AT119">
        <v>0.50505050505050508</v>
      </c>
      <c r="AU119">
        <v>11</v>
      </c>
      <c r="AV119">
        <v>371</v>
      </c>
      <c r="AW119">
        <v>1</v>
      </c>
      <c r="AX119">
        <v>1</v>
      </c>
      <c r="AY119">
        <v>0</v>
      </c>
      <c r="AZ119">
        <v>0</v>
      </c>
      <c r="BA119">
        <v>1</v>
      </c>
      <c r="BB119">
        <v>1</v>
      </c>
    </row>
    <row r="120" spans="1:54" x14ac:dyDescent="0.25">
      <c r="A120" s="59">
        <v>41911</v>
      </c>
      <c r="B120" t="s">
        <v>274</v>
      </c>
      <c r="C120" t="s">
        <v>10910</v>
      </c>
      <c r="D120">
        <v>19343</v>
      </c>
      <c r="E120" t="s">
        <v>1231</v>
      </c>
      <c r="F120" s="60">
        <v>1</v>
      </c>
      <c r="G120">
        <v>3.0287999999999999</v>
      </c>
      <c r="H120">
        <v>0</v>
      </c>
      <c r="I120">
        <v>25132.617099999999</v>
      </c>
      <c r="J120">
        <v>39072</v>
      </c>
      <c r="K120">
        <v>5</v>
      </c>
      <c r="L120">
        <v>307</v>
      </c>
      <c r="M120">
        <v>3</v>
      </c>
      <c r="N120">
        <v>2877</v>
      </c>
      <c r="O120">
        <v>2755</v>
      </c>
      <c r="P120">
        <v>21214</v>
      </c>
      <c r="Q120">
        <v>20525</v>
      </c>
      <c r="R120">
        <v>303</v>
      </c>
      <c r="S120">
        <v>38973</v>
      </c>
      <c r="T120">
        <v>94.511799999999994</v>
      </c>
      <c r="U120">
        <v>96.507000000000005</v>
      </c>
      <c r="V120">
        <v>50890</v>
      </c>
      <c r="W120">
        <v>50849</v>
      </c>
      <c r="X120">
        <v>7779</v>
      </c>
      <c r="Y120">
        <v>7765</v>
      </c>
      <c r="Z120">
        <v>297</v>
      </c>
      <c r="AA120">
        <v>1</v>
      </c>
      <c r="AB120">
        <v>22</v>
      </c>
      <c r="AC120">
        <v>22</v>
      </c>
      <c r="AD120">
        <v>38925</v>
      </c>
      <c r="AE120">
        <v>91</v>
      </c>
      <c r="AF120">
        <v>140</v>
      </c>
      <c r="AG120">
        <v>137</v>
      </c>
      <c r="AH120">
        <v>0.56710000000000005</v>
      </c>
      <c r="AI120">
        <v>6.9900000000000004E-2</v>
      </c>
      <c r="AJ120" s="25">
        <f t="shared" ca="1" si="1"/>
        <v>5</v>
      </c>
      <c r="AK120">
        <v>1</v>
      </c>
      <c r="AL120">
        <v>0</v>
      </c>
      <c r="AM120">
        <v>0</v>
      </c>
      <c r="AN120">
        <v>0</v>
      </c>
      <c r="AO120">
        <v>3</v>
      </c>
      <c r="AP120">
        <v>0</v>
      </c>
      <c r="AQ120">
        <v>1</v>
      </c>
      <c r="AR120">
        <v>0</v>
      </c>
      <c r="AS120">
        <v>0</v>
      </c>
      <c r="AT120">
        <v>0.33670033670033667</v>
      </c>
      <c r="AU120">
        <v>126</v>
      </c>
      <c r="AV120">
        <v>788</v>
      </c>
      <c r="AW120">
        <v>1</v>
      </c>
      <c r="AX120">
        <v>1</v>
      </c>
      <c r="AY120">
        <v>0</v>
      </c>
      <c r="AZ120">
        <v>0</v>
      </c>
      <c r="BA120">
        <v>1</v>
      </c>
      <c r="BB120">
        <v>1</v>
      </c>
    </row>
    <row r="121" spans="1:54" x14ac:dyDescent="0.25">
      <c r="A121" s="59">
        <v>41911</v>
      </c>
      <c r="B121" t="s">
        <v>234</v>
      </c>
      <c r="C121" t="s">
        <v>10911</v>
      </c>
      <c r="D121">
        <v>61842</v>
      </c>
      <c r="E121" t="s">
        <v>10754</v>
      </c>
      <c r="F121" s="60">
        <v>1</v>
      </c>
      <c r="G121">
        <v>0.51600000000000001</v>
      </c>
      <c r="H121">
        <v>2.8799999999999999E-2</v>
      </c>
      <c r="I121">
        <v>672.33109999999999</v>
      </c>
      <c r="J121">
        <v>1980</v>
      </c>
      <c r="K121">
        <v>0</v>
      </c>
      <c r="L121">
        <v>75</v>
      </c>
      <c r="M121">
        <v>0</v>
      </c>
      <c r="N121">
        <v>262</v>
      </c>
      <c r="O121">
        <v>254</v>
      </c>
      <c r="P121">
        <v>1654</v>
      </c>
      <c r="Q121">
        <v>1652</v>
      </c>
      <c r="R121">
        <v>74</v>
      </c>
      <c r="S121">
        <v>1980</v>
      </c>
      <c r="T121">
        <v>95.653899999999993</v>
      </c>
      <c r="U121">
        <v>99.879099999999994</v>
      </c>
      <c r="V121">
        <v>1926</v>
      </c>
      <c r="W121">
        <v>1926</v>
      </c>
      <c r="X121">
        <v>340</v>
      </c>
      <c r="Y121">
        <v>340</v>
      </c>
      <c r="Z121">
        <v>75</v>
      </c>
      <c r="AA121">
        <v>1</v>
      </c>
      <c r="AB121">
        <v>6</v>
      </c>
      <c r="AC121">
        <v>6</v>
      </c>
      <c r="AD121">
        <v>1954</v>
      </c>
      <c r="AE121">
        <v>3</v>
      </c>
      <c r="AF121">
        <v>64</v>
      </c>
      <c r="AG121">
        <v>61</v>
      </c>
      <c r="AH121">
        <v>1.0015000000000001</v>
      </c>
      <c r="AI121">
        <v>4.5499999999999999E-2</v>
      </c>
      <c r="AJ121" s="25">
        <f t="shared" ca="1" si="1"/>
        <v>5</v>
      </c>
      <c r="AK121">
        <v>0</v>
      </c>
      <c r="AL121">
        <v>0</v>
      </c>
      <c r="AM121">
        <v>0</v>
      </c>
      <c r="AN121">
        <v>0</v>
      </c>
      <c r="AO121">
        <v>1</v>
      </c>
      <c r="AP121">
        <v>0</v>
      </c>
      <c r="AQ121">
        <v>0</v>
      </c>
      <c r="AR121">
        <v>0</v>
      </c>
      <c r="AS121">
        <v>0</v>
      </c>
      <c r="AT121">
        <v>1.3333333333333335</v>
      </c>
      <c r="AU121">
        <v>9</v>
      </c>
      <c r="AV121">
        <v>2</v>
      </c>
      <c r="AW121">
        <v>1</v>
      </c>
      <c r="AX121">
        <v>0</v>
      </c>
      <c r="AY121">
        <v>0</v>
      </c>
      <c r="AZ121">
        <v>0</v>
      </c>
      <c r="BA121">
        <v>1</v>
      </c>
      <c r="BB121">
        <v>0</v>
      </c>
    </row>
    <row r="122" spans="1:54" x14ac:dyDescent="0.25">
      <c r="A122" s="59">
        <v>41911</v>
      </c>
      <c r="B122" t="s">
        <v>275</v>
      </c>
      <c r="C122" t="s">
        <v>10912</v>
      </c>
      <c r="D122">
        <v>7731</v>
      </c>
      <c r="E122" t="s">
        <v>10913</v>
      </c>
      <c r="F122" s="60">
        <v>1</v>
      </c>
      <c r="G122">
        <v>0.35520000000000002</v>
      </c>
      <c r="H122">
        <v>0</v>
      </c>
      <c r="I122">
        <v>302.03870000000001</v>
      </c>
      <c r="J122">
        <v>11742</v>
      </c>
      <c r="K122">
        <v>0</v>
      </c>
      <c r="L122">
        <v>80</v>
      </c>
      <c r="M122">
        <v>0</v>
      </c>
      <c r="N122">
        <v>415</v>
      </c>
      <c r="O122">
        <v>403</v>
      </c>
      <c r="P122">
        <v>2210</v>
      </c>
      <c r="Q122">
        <v>2207</v>
      </c>
      <c r="R122">
        <v>80</v>
      </c>
      <c r="S122">
        <v>11737</v>
      </c>
      <c r="T122">
        <v>97.108400000000003</v>
      </c>
      <c r="U122">
        <v>99.821700000000007</v>
      </c>
      <c r="V122">
        <v>1465</v>
      </c>
      <c r="W122">
        <v>1465</v>
      </c>
      <c r="X122">
        <v>435</v>
      </c>
      <c r="Y122">
        <v>432</v>
      </c>
      <c r="Z122">
        <v>81</v>
      </c>
      <c r="AA122">
        <v>0</v>
      </c>
      <c r="AB122">
        <v>30</v>
      </c>
      <c r="AC122">
        <v>30</v>
      </c>
      <c r="AD122">
        <v>11756</v>
      </c>
      <c r="AE122">
        <v>10</v>
      </c>
      <c r="AF122">
        <v>210</v>
      </c>
      <c r="AG122">
        <v>199</v>
      </c>
      <c r="AH122">
        <v>0.85780000000000001</v>
      </c>
      <c r="AI122">
        <v>4.5699999999999998E-2</v>
      </c>
      <c r="AJ122" s="25">
        <f t="shared" ca="1" si="1"/>
        <v>5</v>
      </c>
      <c r="AK122">
        <v>0</v>
      </c>
      <c r="AL122">
        <v>0</v>
      </c>
      <c r="AM122">
        <v>0</v>
      </c>
      <c r="AN122">
        <v>0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0</v>
      </c>
      <c r="AU122">
        <v>12</v>
      </c>
      <c r="AV122">
        <v>8</v>
      </c>
      <c r="AW122">
        <v>1</v>
      </c>
      <c r="AX122">
        <v>0</v>
      </c>
      <c r="AY122">
        <v>0</v>
      </c>
      <c r="AZ122">
        <v>1</v>
      </c>
      <c r="BA122">
        <v>1</v>
      </c>
      <c r="BB122">
        <v>0</v>
      </c>
    </row>
    <row r="123" spans="1:54" x14ac:dyDescent="0.25">
      <c r="A123" s="59">
        <v>41911</v>
      </c>
      <c r="B123" t="s">
        <v>275</v>
      </c>
      <c r="C123" t="s">
        <v>10914</v>
      </c>
      <c r="D123">
        <v>15651</v>
      </c>
      <c r="E123" t="s">
        <v>10915</v>
      </c>
      <c r="F123" s="60">
        <v>1</v>
      </c>
      <c r="G123">
        <v>1.0704</v>
      </c>
      <c r="H123">
        <v>0</v>
      </c>
      <c r="I123">
        <v>5376.0465999999997</v>
      </c>
      <c r="J123">
        <v>12173</v>
      </c>
      <c r="K123">
        <v>0</v>
      </c>
      <c r="L123">
        <v>107</v>
      </c>
      <c r="M123">
        <v>0</v>
      </c>
      <c r="N123">
        <v>541</v>
      </c>
      <c r="O123">
        <v>532</v>
      </c>
      <c r="P123">
        <v>5864</v>
      </c>
      <c r="Q123">
        <v>5831</v>
      </c>
      <c r="R123">
        <v>106</v>
      </c>
      <c r="S123">
        <v>12015</v>
      </c>
      <c r="T123">
        <v>97.417400000000001</v>
      </c>
      <c r="U123">
        <v>98.146600000000007</v>
      </c>
      <c r="V123">
        <v>11908</v>
      </c>
      <c r="W123">
        <v>11896</v>
      </c>
      <c r="X123">
        <v>4327</v>
      </c>
      <c r="Y123">
        <v>4322</v>
      </c>
      <c r="Z123">
        <v>107</v>
      </c>
      <c r="AA123">
        <v>3</v>
      </c>
      <c r="AB123">
        <v>0</v>
      </c>
      <c r="AC123">
        <v>0</v>
      </c>
      <c r="AD123">
        <v>12151</v>
      </c>
      <c r="AE123">
        <v>35</v>
      </c>
      <c r="AF123">
        <v>2</v>
      </c>
      <c r="AG123">
        <v>2</v>
      </c>
      <c r="AH123">
        <v>0.26319999999999999</v>
      </c>
      <c r="AI123">
        <v>4.2500000000000003E-2</v>
      </c>
      <c r="AJ123" s="25">
        <f t="shared" ca="1" si="1"/>
        <v>5</v>
      </c>
      <c r="AK123">
        <v>0</v>
      </c>
      <c r="AL123">
        <v>0</v>
      </c>
      <c r="AM123">
        <v>0</v>
      </c>
      <c r="AN123">
        <v>0</v>
      </c>
      <c r="AO123">
        <v>1</v>
      </c>
      <c r="AP123">
        <v>0</v>
      </c>
      <c r="AQ123">
        <v>0</v>
      </c>
      <c r="AR123">
        <v>0</v>
      </c>
      <c r="AS123">
        <v>0</v>
      </c>
      <c r="AT123">
        <v>2.8037383177570092</v>
      </c>
      <c r="AU123">
        <v>10</v>
      </c>
      <c r="AV123">
        <v>191</v>
      </c>
      <c r="AW123">
        <v>1</v>
      </c>
      <c r="AX123">
        <v>0</v>
      </c>
      <c r="AY123">
        <v>0</v>
      </c>
      <c r="AZ123">
        <v>0</v>
      </c>
      <c r="BA123">
        <v>1</v>
      </c>
      <c r="BB123">
        <v>0</v>
      </c>
    </row>
    <row r="124" spans="1:54" x14ac:dyDescent="0.25">
      <c r="A124" s="59">
        <v>41911</v>
      </c>
      <c r="B124" t="s">
        <v>275</v>
      </c>
      <c r="C124" t="s">
        <v>10916</v>
      </c>
      <c r="D124">
        <v>15653</v>
      </c>
      <c r="E124" t="s">
        <v>10915</v>
      </c>
      <c r="F124" s="60">
        <v>1</v>
      </c>
      <c r="G124">
        <v>0.40079999999999999</v>
      </c>
      <c r="H124">
        <v>0</v>
      </c>
      <c r="I124">
        <v>2254.2190000000001</v>
      </c>
      <c r="J124">
        <v>10870</v>
      </c>
      <c r="K124">
        <v>0</v>
      </c>
      <c r="L124">
        <v>93</v>
      </c>
      <c r="M124">
        <v>0</v>
      </c>
      <c r="N124">
        <v>448</v>
      </c>
      <c r="O124">
        <v>442</v>
      </c>
      <c r="P124">
        <v>6965</v>
      </c>
      <c r="Q124">
        <v>6932</v>
      </c>
      <c r="R124">
        <v>92</v>
      </c>
      <c r="S124">
        <v>10704</v>
      </c>
      <c r="T124">
        <v>97.599800000000002</v>
      </c>
      <c r="U124">
        <v>98.006299999999996</v>
      </c>
      <c r="V124">
        <v>13742</v>
      </c>
      <c r="W124">
        <v>13726</v>
      </c>
      <c r="X124">
        <v>1744</v>
      </c>
      <c r="Y124">
        <v>1739</v>
      </c>
      <c r="Z124">
        <v>96</v>
      </c>
      <c r="AA124">
        <v>0</v>
      </c>
      <c r="AB124">
        <v>0</v>
      </c>
      <c r="AC124">
        <v>0</v>
      </c>
      <c r="AD124">
        <v>10735</v>
      </c>
      <c r="AE124">
        <v>28</v>
      </c>
      <c r="AF124">
        <v>0</v>
      </c>
      <c r="AG124">
        <v>0</v>
      </c>
      <c r="AH124">
        <v>0.2989</v>
      </c>
      <c r="AI124">
        <v>4.1399999999999999E-2</v>
      </c>
      <c r="AJ124" s="25">
        <f t="shared" ca="1" si="1"/>
        <v>5</v>
      </c>
      <c r="AK124">
        <v>0</v>
      </c>
      <c r="AL124">
        <v>0</v>
      </c>
      <c r="AM124">
        <v>0</v>
      </c>
      <c r="AN124">
        <v>0</v>
      </c>
      <c r="AO124">
        <v>1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7</v>
      </c>
      <c r="AV124">
        <v>199</v>
      </c>
      <c r="AW124">
        <v>1</v>
      </c>
      <c r="AX124">
        <v>0</v>
      </c>
      <c r="AY124">
        <v>0</v>
      </c>
      <c r="AZ124">
        <v>0</v>
      </c>
      <c r="BA124">
        <v>1</v>
      </c>
      <c r="BB124">
        <v>0</v>
      </c>
    </row>
    <row r="125" spans="1:54" x14ac:dyDescent="0.25">
      <c r="A125" s="59">
        <v>41911</v>
      </c>
      <c r="B125" t="s">
        <v>275</v>
      </c>
      <c r="C125" t="s">
        <v>278</v>
      </c>
      <c r="D125">
        <v>11801</v>
      </c>
      <c r="E125" t="s">
        <v>279</v>
      </c>
      <c r="F125" s="60">
        <v>1</v>
      </c>
      <c r="G125">
        <v>0.24479999999999999</v>
      </c>
      <c r="H125">
        <v>0</v>
      </c>
      <c r="I125">
        <v>2512.1419000000001</v>
      </c>
      <c r="J125">
        <v>3547</v>
      </c>
      <c r="K125">
        <v>0</v>
      </c>
      <c r="L125">
        <v>31</v>
      </c>
      <c r="M125">
        <v>0</v>
      </c>
      <c r="N125">
        <v>103</v>
      </c>
      <c r="O125">
        <v>90</v>
      </c>
      <c r="P125">
        <v>3623</v>
      </c>
      <c r="Q125">
        <v>2964</v>
      </c>
      <c r="R125">
        <v>31</v>
      </c>
      <c r="S125">
        <v>3543</v>
      </c>
      <c r="T125">
        <v>87.378600000000006</v>
      </c>
      <c r="U125">
        <v>81.718400000000003</v>
      </c>
      <c r="V125">
        <v>3405</v>
      </c>
      <c r="W125">
        <v>3399</v>
      </c>
      <c r="X125">
        <v>884</v>
      </c>
      <c r="Y125">
        <v>882</v>
      </c>
      <c r="Z125">
        <v>33</v>
      </c>
      <c r="AA125">
        <v>0</v>
      </c>
      <c r="AB125">
        <v>4</v>
      </c>
      <c r="AC125">
        <v>4</v>
      </c>
      <c r="AD125">
        <v>3708</v>
      </c>
      <c r="AE125">
        <v>11</v>
      </c>
      <c r="AF125">
        <v>58</v>
      </c>
      <c r="AG125">
        <v>56</v>
      </c>
      <c r="AH125">
        <v>0.58230000000000004</v>
      </c>
      <c r="AI125">
        <v>4.6899999999999997E-2</v>
      </c>
      <c r="AJ125" s="25">
        <f t="shared" ca="1" si="1"/>
        <v>5</v>
      </c>
      <c r="AK125">
        <v>1</v>
      </c>
      <c r="AL125">
        <v>1</v>
      </c>
      <c r="AM125">
        <v>0</v>
      </c>
      <c r="AN125">
        <v>0</v>
      </c>
      <c r="AO125">
        <v>4</v>
      </c>
      <c r="AP125">
        <v>0</v>
      </c>
      <c r="AQ125">
        <v>7</v>
      </c>
      <c r="AR125">
        <v>7</v>
      </c>
      <c r="AS125">
        <v>0</v>
      </c>
      <c r="AT125">
        <v>0</v>
      </c>
      <c r="AU125">
        <v>13</v>
      </c>
      <c r="AV125">
        <v>663</v>
      </c>
      <c r="AW125">
        <v>1</v>
      </c>
      <c r="AX125">
        <v>1</v>
      </c>
      <c r="AY125">
        <v>0</v>
      </c>
      <c r="AZ125">
        <v>0</v>
      </c>
      <c r="BA125">
        <v>7</v>
      </c>
      <c r="BB125">
        <v>7</v>
      </c>
    </row>
    <row r="126" spans="1:54" x14ac:dyDescent="0.25">
      <c r="A126" s="59">
        <v>41911</v>
      </c>
      <c r="B126" t="s">
        <v>275</v>
      </c>
      <c r="C126" t="s">
        <v>10918</v>
      </c>
      <c r="D126">
        <v>15671</v>
      </c>
      <c r="E126" t="s">
        <v>10919</v>
      </c>
      <c r="F126" s="60">
        <v>1</v>
      </c>
      <c r="G126">
        <v>0.56640009999999996</v>
      </c>
      <c r="H126">
        <v>4.7999999999999996E-3</v>
      </c>
      <c r="I126">
        <v>3287.4279000000001</v>
      </c>
      <c r="J126">
        <v>5834</v>
      </c>
      <c r="K126">
        <v>0</v>
      </c>
      <c r="L126">
        <v>84</v>
      </c>
      <c r="M126">
        <v>0</v>
      </c>
      <c r="N126">
        <v>153</v>
      </c>
      <c r="O126">
        <v>151</v>
      </c>
      <c r="P126">
        <v>3453</v>
      </c>
      <c r="Q126">
        <v>3445</v>
      </c>
      <c r="R126">
        <v>79</v>
      </c>
      <c r="S126">
        <v>5730</v>
      </c>
      <c r="T126">
        <v>92.818200000000004</v>
      </c>
      <c r="U126">
        <v>97.989800000000002</v>
      </c>
      <c r="V126">
        <v>13770</v>
      </c>
      <c r="W126">
        <v>13746</v>
      </c>
      <c r="X126">
        <v>4049</v>
      </c>
      <c r="Y126">
        <v>4035</v>
      </c>
      <c r="Z126">
        <v>73</v>
      </c>
      <c r="AA126">
        <v>1</v>
      </c>
      <c r="AB126">
        <v>23</v>
      </c>
      <c r="AC126">
        <v>23</v>
      </c>
      <c r="AD126">
        <v>5802</v>
      </c>
      <c r="AE126">
        <v>19</v>
      </c>
      <c r="AF126">
        <v>76</v>
      </c>
      <c r="AG126">
        <v>74</v>
      </c>
      <c r="AH126">
        <v>0.35770000000000002</v>
      </c>
      <c r="AI126">
        <v>3.8600000000000002E-2</v>
      </c>
      <c r="AJ126" s="25">
        <f t="shared" ca="1" si="1"/>
        <v>5</v>
      </c>
      <c r="AK126">
        <v>1</v>
      </c>
      <c r="AL126">
        <v>0</v>
      </c>
      <c r="AM126">
        <v>0</v>
      </c>
      <c r="AN126">
        <v>0</v>
      </c>
      <c r="AO126">
        <v>3</v>
      </c>
      <c r="AP126">
        <v>0</v>
      </c>
      <c r="AQ126">
        <v>1</v>
      </c>
      <c r="AR126">
        <v>0</v>
      </c>
      <c r="AS126">
        <v>0</v>
      </c>
      <c r="AT126">
        <v>1.3698630136986301</v>
      </c>
      <c r="AU126">
        <v>7</v>
      </c>
      <c r="AV126">
        <v>112</v>
      </c>
      <c r="AW126">
        <v>1</v>
      </c>
      <c r="AX126">
        <v>1</v>
      </c>
      <c r="AY126">
        <v>0</v>
      </c>
      <c r="AZ126">
        <v>0</v>
      </c>
      <c r="BA126">
        <v>1</v>
      </c>
      <c r="BB126">
        <v>1</v>
      </c>
    </row>
    <row r="127" spans="1:54" x14ac:dyDescent="0.25">
      <c r="A127" s="59">
        <v>41911</v>
      </c>
      <c r="B127" t="s">
        <v>275</v>
      </c>
      <c r="C127" t="s">
        <v>10779</v>
      </c>
      <c r="D127">
        <v>6612</v>
      </c>
      <c r="E127" t="s">
        <v>10778</v>
      </c>
      <c r="F127" s="60">
        <v>1</v>
      </c>
      <c r="G127">
        <v>1.1448</v>
      </c>
      <c r="H127">
        <v>0</v>
      </c>
      <c r="I127">
        <v>8205.2759999999998</v>
      </c>
      <c r="J127">
        <v>7667</v>
      </c>
      <c r="K127">
        <v>0</v>
      </c>
      <c r="L127">
        <v>130</v>
      </c>
      <c r="M127">
        <v>0</v>
      </c>
      <c r="N127">
        <v>475</v>
      </c>
      <c r="O127">
        <v>463</v>
      </c>
      <c r="P127">
        <v>6760</v>
      </c>
      <c r="Q127">
        <v>6756</v>
      </c>
      <c r="R127">
        <v>130</v>
      </c>
      <c r="S127">
        <v>7655</v>
      </c>
      <c r="T127">
        <v>97.473699999999994</v>
      </c>
      <c r="U127">
        <v>99.784400000000005</v>
      </c>
      <c r="V127">
        <v>14328</v>
      </c>
      <c r="W127">
        <v>14289</v>
      </c>
      <c r="X127">
        <v>3539</v>
      </c>
      <c r="Y127">
        <v>3531</v>
      </c>
      <c r="Z127">
        <v>138</v>
      </c>
      <c r="AA127">
        <v>0</v>
      </c>
      <c r="AB127">
        <v>19</v>
      </c>
      <c r="AC127">
        <v>19</v>
      </c>
      <c r="AD127">
        <v>7735</v>
      </c>
      <c r="AE127">
        <v>18</v>
      </c>
      <c r="AF127">
        <v>82</v>
      </c>
      <c r="AG127">
        <v>77</v>
      </c>
      <c r="AH127">
        <v>0.49330000000000002</v>
      </c>
      <c r="AI127">
        <v>2.5899999999999999E-2</v>
      </c>
      <c r="AJ127" s="25">
        <f t="shared" ca="1" si="1"/>
        <v>5</v>
      </c>
      <c r="AK127">
        <v>0</v>
      </c>
      <c r="AL127">
        <v>0</v>
      </c>
      <c r="AM127">
        <v>0</v>
      </c>
      <c r="AN127">
        <v>0</v>
      </c>
      <c r="AO127">
        <v>1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12</v>
      </c>
      <c r="AV127">
        <v>16</v>
      </c>
      <c r="AW127">
        <v>1</v>
      </c>
      <c r="AX127">
        <v>0</v>
      </c>
      <c r="AY127">
        <v>0</v>
      </c>
      <c r="AZ127">
        <v>0</v>
      </c>
      <c r="BA127">
        <v>2</v>
      </c>
      <c r="BB127">
        <v>0</v>
      </c>
    </row>
    <row r="128" spans="1:54" x14ac:dyDescent="0.25">
      <c r="A128" s="59">
        <v>41911</v>
      </c>
      <c r="B128" t="s">
        <v>234</v>
      </c>
      <c r="C128" t="s">
        <v>652</v>
      </c>
      <c r="D128">
        <v>60737</v>
      </c>
      <c r="E128" t="s">
        <v>387</v>
      </c>
      <c r="F128" s="60">
        <v>1</v>
      </c>
      <c r="G128">
        <v>5.5368000000000004</v>
      </c>
      <c r="H128">
        <v>0</v>
      </c>
      <c r="I128">
        <v>17607.706200000001</v>
      </c>
      <c r="J128">
        <v>77998</v>
      </c>
      <c r="K128">
        <v>0</v>
      </c>
      <c r="L128">
        <v>495</v>
      </c>
      <c r="M128">
        <v>0</v>
      </c>
      <c r="N128">
        <v>690</v>
      </c>
      <c r="O128">
        <v>688</v>
      </c>
      <c r="P128">
        <v>12940</v>
      </c>
      <c r="Q128">
        <v>12935</v>
      </c>
      <c r="R128">
        <v>483</v>
      </c>
      <c r="S128">
        <v>77843</v>
      </c>
      <c r="T128">
        <v>97.292900000000003</v>
      </c>
      <c r="U128">
        <v>99.762699999999995</v>
      </c>
      <c r="V128">
        <v>4898</v>
      </c>
      <c r="W128">
        <v>4889</v>
      </c>
      <c r="X128">
        <v>3682</v>
      </c>
      <c r="Y128">
        <v>3672</v>
      </c>
      <c r="Z128">
        <v>529</v>
      </c>
      <c r="AA128">
        <v>6</v>
      </c>
      <c r="AB128">
        <v>21</v>
      </c>
      <c r="AC128">
        <v>21</v>
      </c>
      <c r="AD128">
        <v>60507</v>
      </c>
      <c r="AE128">
        <v>71</v>
      </c>
      <c r="AF128">
        <v>253</v>
      </c>
      <c r="AG128">
        <v>243</v>
      </c>
      <c r="AH128">
        <v>0.69120000000000004</v>
      </c>
      <c r="AI128">
        <v>3.5099999999999999E-2</v>
      </c>
      <c r="AJ128" s="25">
        <f t="shared" ca="1" si="1"/>
        <v>5</v>
      </c>
      <c r="AK128">
        <v>0</v>
      </c>
      <c r="AL128">
        <v>0</v>
      </c>
      <c r="AM128">
        <v>0</v>
      </c>
      <c r="AN128">
        <v>0</v>
      </c>
      <c r="AO128">
        <v>1</v>
      </c>
      <c r="AP128">
        <v>0</v>
      </c>
      <c r="AQ128">
        <v>0</v>
      </c>
      <c r="AR128">
        <v>0</v>
      </c>
      <c r="AS128">
        <v>0</v>
      </c>
      <c r="AT128">
        <v>1.1342155009451798</v>
      </c>
      <c r="AU128">
        <v>14</v>
      </c>
      <c r="AV128">
        <v>160</v>
      </c>
      <c r="AW128">
        <v>1</v>
      </c>
      <c r="AX128">
        <v>0</v>
      </c>
      <c r="AY128">
        <v>0</v>
      </c>
      <c r="AZ128">
        <v>1</v>
      </c>
      <c r="BA128">
        <v>5</v>
      </c>
      <c r="BB128">
        <v>0</v>
      </c>
    </row>
    <row r="129" spans="1:54" x14ac:dyDescent="0.25">
      <c r="A129" s="59">
        <v>41911</v>
      </c>
      <c r="B129" t="s">
        <v>234</v>
      </c>
      <c r="C129" t="s">
        <v>768</v>
      </c>
      <c r="D129">
        <v>61791</v>
      </c>
      <c r="E129" t="s">
        <v>650</v>
      </c>
      <c r="F129" s="60">
        <v>1</v>
      </c>
      <c r="G129">
        <v>1.2864</v>
      </c>
      <c r="H129">
        <v>4.7999999999999996E-3</v>
      </c>
      <c r="I129">
        <v>53.105800000000002</v>
      </c>
      <c r="J129">
        <v>1640</v>
      </c>
      <c r="K129">
        <v>0</v>
      </c>
      <c r="L129">
        <v>174</v>
      </c>
      <c r="M129">
        <v>0</v>
      </c>
      <c r="N129">
        <v>227</v>
      </c>
      <c r="O129">
        <v>223</v>
      </c>
      <c r="P129">
        <v>1493</v>
      </c>
      <c r="Q129">
        <v>1491</v>
      </c>
      <c r="R129">
        <v>171</v>
      </c>
      <c r="S129">
        <v>1629</v>
      </c>
      <c r="T129">
        <v>96.5441</v>
      </c>
      <c r="U129">
        <v>99.196200000000005</v>
      </c>
      <c r="V129">
        <v>1276</v>
      </c>
      <c r="W129">
        <v>1271</v>
      </c>
      <c r="X129">
        <v>163</v>
      </c>
      <c r="Y129">
        <v>163</v>
      </c>
      <c r="Z129">
        <v>173</v>
      </c>
      <c r="AA129">
        <v>5</v>
      </c>
      <c r="AB129">
        <v>1</v>
      </c>
      <c r="AC129">
        <v>1</v>
      </c>
      <c r="AD129">
        <v>1647</v>
      </c>
      <c r="AE129">
        <v>4</v>
      </c>
      <c r="AF129">
        <v>8</v>
      </c>
      <c r="AG129">
        <v>7</v>
      </c>
      <c r="AH129">
        <v>0.7621</v>
      </c>
      <c r="AI129">
        <v>2.86E-2</v>
      </c>
      <c r="AJ129" s="25">
        <f t="shared" ca="1" si="1"/>
        <v>5</v>
      </c>
      <c r="AK129">
        <v>0</v>
      </c>
      <c r="AL129">
        <v>0</v>
      </c>
      <c r="AM129">
        <v>0</v>
      </c>
      <c r="AN129">
        <v>0</v>
      </c>
      <c r="AO129">
        <v>1</v>
      </c>
      <c r="AP129">
        <v>0</v>
      </c>
      <c r="AQ129">
        <v>1</v>
      </c>
      <c r="AR129">
        <v>0</v>
      </c>
      <c r="AS129">
        <v>0</v>
      </c>
      <c r="AT129">
        <v>2.8901734104046244</v>
      </c>
      <c r="AU129">
        <v>7</v>
      </c>
      <c r="AV129">
        <v>13</v>
      </c>
      <c r="AW129">
        <v>1</v>
      </c>
      <c r="AX129">
        <v>0</v>
      </c>
      <c r="AY129">
        <v>0</v>
      </c>
      <c r="AZ129">
        <v>2</v>
      </c>
      <c r="BA129">
        <v>4</v>
      </c>
      <c r="BB129">
        <v>0</v>
      </c>
    </row>
    <row r="130" spans="1:54" x14ac:dyDescent="0.25">
      <c r="A130" s="59">
        <v>41911</v>
      </c>
      <c r="B130" t="s">
        <v>234</v>
      </c>
      <c r="C130" t="s">
        <v>671</v>
      </c>
      <c r="D130">
        <v>61792</v>
      </c>
      <c r="E130" t="s">
        <v>650</v>
      </c>
      <c r="F130" s="60">
        <v>1</v>
      </c>
      <c r="G130">
        <v>4.3823999999999996</v>
      </c>
      <c r="H130">
        <v>1.6799999999999999E-2</v>
      </c>
      <c r="I130">
        <v>1380.2354</v>
      </c>
      <c r="J130">
        <v>4220</v>
      </c>
      <c r="K130">
        <v>0</v>
      </c>
      <c r="L130">
        <v>423</v>
      </c>
      <c r="M130">
        <v>0</v>
      </c>
      <c r="N130">
        <v>849</v>
      </c>
      <c r="O130">
        <v>842</v>
      </c>
      <c r="P130">
        <v>2613</v>
      </c>
      <c r="Q130">
        <v>2602</v>
      </c>
      <c r="R130">
        <v>414</v>
      </c>
      <c r="S130">
        <v>4157</v>
      </c>
      <c r="T130">
        <v>97.065399999999997</v>
      </c>
      <c r="U130">
        <v>98.092399999999998</v>
      </c>
      <c r="V130">
        <v>1822</v>
      </c>
      <c r="W130">
        <v>1812</v>
      </c>
      <c r="X130">
        <v>221</v>
      </c>
      <c r="Y130">
        <v>216</v>
      </c>
      <c r="Z130">
        <v>423</v>
      </c>
      <c r="AA130">
        <v>6</v>
      </c>
      <c r="AB130">
        <v>25</v>
      </c>
      <c r="AC130">
        <v>21</v>
      </c>
      <c r="AD130">
        <v>4151</v>
      </c>
      <c r="AE130">
        <v>7</v>
      </c>
      <c r="AF130">
        <v>20</v>
      </c>
      <c r="AG130">
        <v>19</v>
      </c>
      <c r="AH130">
        <v>0.30209999999999998</v>
      </c>
      <c r="AI130">
        <v>3.09E-2</v>
      </c>
      <c r="AJ130" s="25">
        <f t="shared" ref="AJ130:AJ193" ca="1" si="2">DAY(TODAY()-A130)</f>
        <v>5</v>
      </c>
      <c r="AK130">
        <v>0</v>
      </c>
      <c r="AL130">
        <v>0</v>
      </c>
      <c r="AM130">
        <v>0</v>
      </c>
      <c r="AN130">
        <v>0</v>
      </c>
      <c r="AO130">
        <v>1</v>
      </c>
      <c r="AP130">
        <v>0</v>
      </c>
      <c r="AQ130">
        <v>1</v>
      </c>
      <c r="AR130">
        <v>1</v>
      </c>
      <c r="AS130">
        <v>0</v>
      </c>
      <c r="AT130">
        <v>1.4184397163120568</v>
      </c>
      <c r="AU130">
        <v>16</v>
      </c>
      <c r="AV130">
        <v>74</v>
      </c>
      <c r="AW130">
        <v>1</v>
      </c>
      <c r="AX130">
        <v>0</v>
      </c>
      <c r="AY130">
        <v>0</v>
      </c>
      <c r="AZ130">
        <v>2</v>
      </c>
      <c r="BA130">
        <v>4</v>
      </c>
      <c r="BB130">
        <v>3</v>
      </c>
    </row>
    <row r="131" spans="1:54" x14ac:dyDescent="0.25">
      <c r="A131" s="59">
        <v>41911</v>
      </c>
      <c r="B131" t="s">
        <v>234</v>
      </c>
      <c r="C131" t="s">
        <v>672</v>
      </c>
      <c r="D131">
        <v>61793</v>
      </c>
      <c r="E131" t="s">
        <v>650</v>
      </c>
      <c r="F131" s="60">
        <v>1</v>
      </c>
      <c r="G131">
        <v>2.8632</v>
      </c>
      <c r="H131">
        <v>0</v>
      </c>
      <c r="I131">
        <v>677.74980000000005</v>
      </c>
      <c r="J131">
        <v>6637</v>
      </c>
      <c r="K131">
        <v>0</v>
      </c>
      <c r="L131">
        <v>360</v>
      </c>
      <c r="M131">
        <v>0</v>
      </c>
      <c r="N131">
        <v>528</v>
      </c>
      <c r="O131">
        <v>511</v>
      </c>
      <c r="P131">
        <v>4734</v>
      </c>
      <c r="Q131">
        <v>4704</v>
      </c>
      <c r="R131">
        <v>340</v>
      </c>
      <c r="S131">
        <v>6502</v>
      </c>
      <c r="T131">
        <v>91.403599999999997</v>
      </c>
      <c r="U131">
        <v>97.345100000000002</v>
      </c>
      <c r="V131">
        <v>2515</v>
      </c>
      <c r="W131">
        <v>2500</v>
      </c>
      <c r="X131">
        <v>335</v>
      </c>
      <c r="Y131">
        <v>331</v>
      </c>
      <c r="Z131">
        <v>352</v>
      </c>
      <c r="AA131">
        <v>13</v>
      </c>
      <c r="AB131">
        <v>12</v>
      </c>
      <c r="AC131">
        <v>12</v>
      </c>
      <c r="AD131">
        <v>6566</v>
      </c>
      <c r="AE131">
        <v>17</v>
      </c>
      <c r="AF131">
        <v>76</v>
      </c>
      <c r="AG131">
        <v>75</v>
      </c>
      <c r="AH131">
        <v>0.59709999999999996</v>
      </c>
      <c r="AI131">
        <v>3.95E-2</v>
      </c>
      <c r="AJ131" s="25">
        <f t="shared" ca="1" si="2"/>
        <v>5</v>
      </c>
      <c r="AK131">
        <v>1</v>
      </c>
      <c r="AL131">
        <v>0</v>
      </c>
      <c r="AM131">
        <v>0</v>
      </c>
      <c r="AN131">
        <v>0</v>
      </c>
      <c r="AO131">
        <v>4</v>
      </c>
      <c r="AP131">
        <v>1</v>
      </c>
      <c r="AQ131">
        <v>4</v>
      </c>
      <c r="AR131">
        <v>1</v>
      </c>
      <c r="AS131">
        <v>0</v>
      </c>
      <c r="AT131">
        <v>3.6931818181818183</v>
      </c>
      <c r="AU131">
        <v>37</v>
      </c>
      <c r="AV131">
        <v>165</v>
      </c>
      <c r="AW131">
        <v>1</v>
      </c>
      <c r="AX131">
        <v>1</v>
      </c>
      <c r="AY131">
        <v>1</v>
      </c>
      <c r="AZ131">
        <v>4</v>
      </c>
      <c r="BA131">
        <v>4</v>
      </c>
      <c r="BB131">
        <v>4</v>
      </c>
    </row>
    <row r="132" spans="1:54" x14ac:dyDescent="0.25">
      <c r="A132" s="59">
        <v>41911</v>
      </c>
      <c r="B132" t="s">
        <v>274</v>
      </c>
      <c r="C132" t="s">
        <v>10922</v>
      </c>
      <c r="D132">
        <v>29151</v>
      </c>
      <c r="E132" t="s">
        <v>10923</v>
      </c>
      <c r="F132" s="60">
        <v>1</v>
      </c>
      <c r="G132">
        <v>2.9087999999999998</v>
      </c>
      <c r="H132">
        <v>0</v>
      </c>
      <c r="I132">
        <v>1906.9267</v>
      </c>
      <c r="J132">
        <v>3645</v>
      </c>
      <c r="K132">
        <v>0</v>
      </c>
      <c r="L132">
        <v>273</v>
      </c>
      <c r="M132">
        <v>0</v>
      </c>
      <c r="N132">
        <v>421</v>
      </c>
      <c r="O132">
        <v>412</v>
      </c>
      <c r="P132">
        <v>3258</v>
      </c>
      <c r="Q132">
        <v>3246</v>
      </c>
      <c r="R132">
        <v>270</v>
      </c>
      <c r="S132">
        <v>3615</v>
      </c>
      <c r="T132">
        <v>96.786799999999999</v>
      </c>
      <c r="U132">
        <v>98.811700000000002</v>
      </c>
      <c r="V132">
        <v>2218</v>
      </c>
      <c r="W132">
        <v>2218</v>
      </c>
      <c r="X132">
        <v>846</v>
      </c>
      <c r="Y132">
        <v>844</v>
      </c>
      <c r="Z132">
        <v>272</v>
      </c>
      <c r="AA132">
        <v>1</v>
      </c>
      <c r="AB132">
        <v>11</v>
      </c>
      <c r="AC132">
        <v>11</v>
      </c>
      <c r="AD132">
        <v>3625</v>
      </c>
      <c r="AE132">
        <v>4</v>
      </c>
      <c r="AF132">
        <v>95</v>
      </c>
      <c r="AG132">
        <v>88</v>
      </c>
      <c r="AH132">
        <v>0.34560000000000002</v>
      </c>
      <c r="AI132">
        <v>0</v>
      </c>
      <c r="AJ132" s="25">
        <f t="shared" ca="1" si="2"/>
        <v>5</v>
      </c>
      <c r="AK132">
        <v>0</v>
      </c>
      <c r="AL132">
        <v>0</v>
      </c>
      <c r="AM132">
        <v>0</v>
      </c>
      <c r="AN132">
        <v>0</v>
      </c>
      <c r="AO132">
        <v>1</v>
      </c>
      <c r="AP132">
        <v>0</v>
      </c>
      <c r="AQ132">
        <v>0</v>
      </c>
      <c r="AR132">
        <v>0</v>
      </c>
      <c r="AS132">
        <v>0</v>
      </c>
      <c r="AT132">
        <v>0.36764705882352938</v>
      </c>
      <c r="AU132">
        <v>12</v>
      </c>
      <c r="AV132">
        <v>42</v>
      </c>
      <c r="AW132">
        <v>1</v>
      </c>
      <c r="AX132">
        <v>0</v>
      </c>
      <c r="AY132">
        <v>0</v>
      </c>
      <c r="AZ132">
        <v>0</v>
      </c>
      <c r="BA132">
        <v>1</v>
      </c>
      <c r="BB132">
        <v>0</v>
      </c>
    </row>
    <row r="133" spans="1:54" x14ac:dyDescent="0.25">
      <c r="A133" s="59">
        <v>41911</v>
      </c>
      <c r="B133" t="s">
        <v>275</v>
      </c>
      <c r="C133" t="s">
        <v>10924</v>
      </c>
      <c r="D133">
        <v>12263</v>
      </c>
      <c r="E133" t="s">
        <v>10921</v>
      </c>
      <c r="F133" s="60">
        <v>1</v>
      </c>
      <c r="G133">
        <v>3.8496000000000001</v>
      </c>
      <c r="H133">
        <v>0</v>
      </c>
      <c r="I133">
        <v>4672.6646000000001</v>
      </c>
      <c r="J133">
        <v>7510</v>
      </c>
      <c r="K133">
        <v>0</v>
      </c>
      <c r="L133">
        <v>588</v>
      </c>
      <c r="M133">
        <v>0</v>
      </c>
      <c r="N133">
        <v>971</v>
      </c>
      <c r="O133">
        <v>969</v>
      </c>
      <c r="P133">
        <v>6769</v>
      </c>
      <c r="Q133">
        <v>6764</v>
      </c>
      <c r="R133">
        <v>577</v>
      </c>
      <c r="S133">
        <v>7508</v>
      </c>
      <c r="T133">
        <v>97.927099999999996</v>
      </c>
      <c r="U133">
        <v>99.899500000000003</v>
      </c>
      <c r="V133">
        <v>13650</v>
      </c>
      <c r="W133">
        <v>13642</v>
      </c>
      <c r="X133">
        <v>1634</v>
      </c>
      <c r="Y133">
        <v>1628</v>
      </c>
      <c r="Z133">
        <v>617</v>
      </c>
      <c r="AA133">
        <v>4</v>
      </c>
      <c r="AB133">
        <v>34</v>
      </c>
      <c r="AC133">
        <v>34</v>
      </c>
      <c r="AD133">
        <v>7561</v>
      </c>
      <c r="AE133">
        <v>17</v>
      </c>
      <c r="AF133">
        <v>50</v>
      </c>
      <c r="AG133">
        <v>50</v>
      </c>
      <c r="AH133">
        <v>0.82230000000000003</v>
      </c>
      <c r="AI133">
        <v>4.1000000000000002E-2</v>
      </c>
      <c r="AJ133" s="25">
        <f t="shared" ca="1" si="2"/>
        <v>5</v>
      </c>
      <c r="AK133">
        <v>0</v>
      </c>
      <c r="AL133">
        <v>0</v>
      </c>
      <c r="AM133">
        <v>0</v>
      </c>
      <c r="AN133">
        <v>0</v>
      </c>
      <c r="AO133">
        <v>1</v>
      </c>
      <c r="AP133">
        <v>0</v>
      </c>
      <c r="AQ133">
        <v>0</v>
      </c>
      <c r="AR133">
        <v>0</v>
      </c>
      <c r="AS133">
        <v>0</v>
      </c>
      <c r="AT133">
        <v>0.64829821717990277</v>
      </c>
      <c r="AU133">
        <v>13</v>
      </c>
      <c r="AV133">
        <v>7</v>
      </c>
      <c r="AW133">
        <v>1</v>
      </c>
      <c r="AX133">
        <v>0</v>
      </c>
      <c r="AY133">
        <v>0</v>
      </c>
      <c r="AZ133">
        <v>0</v>
      </c>
      <c r="BA133">
        <v>1</v>
      </c>
      <c r="BB133">
        <v>0</v>
      </c>
    </row>
    <row r="134" spans="1:54" x14ac:dyDescent="0.25">
      <c r="A134" s="59">
        <v>41911</v>
      </c>
      <c r="B134" t="s">
        <v>234</v>
      </c>
      <c r="C134" t="s">
        <v>10925</v>
      </c>
      <c r="D134">
        <v>62021</v>
      </c>
      <c r="E134" t="s">
        <v>10920</v>
      </c>
      <c r="F134" s="60">
        <v>1</v>
      </c>
      <c r="G134">
        <v>1.5791999999999999</v>
      </c>
      <c r="H134">
        <v>0</v>
      </c>
      <c r="I134">
        <v>292.25330000000002</v>
      </c>
      <c r="J134">
        <v>2441</v>
      </c>
      <c r="K134">
        <v>0</v>
      </c>
      <c r="L134">
        <v>269</v>
      </c>
      <c r="M134">
        <v>0</v>
      </c>
      <c r="N134">
        <v>354</v>
      </c>
      <c r="O134">
        <v>353</v>
      </c>
      <c r="P134">
        <v>557</v>
      </c>
      <c r="Q134">
        <v>556</v>
      </c>
      <c r="R134">
        <v>263</v>
      </c>
      <c r="S134">
        <v>2415</v>
      </c>
      <c r="T134">
        <v>97.493300000000005</v>
      </c>
      <c r="U134">
        <v>98.757199999999997</v>
      </c>
      <c r="V134">
        <v>1656</v>
      </c>
      <c r="W134">
        <v>1652</v>
      </c>
      <c r="X134">
        <v>304</v>
      </c>
      <c r="Y134">
        <v>304</v>
      </c>
      <c r="Z134">
        <v>265</v>
      </c>
      <c r="AA134">
        <v>1</v>
      </c>
      <c r="AB134">
        <v>94</v>
      </c>
      <c r="AC134">
        <v>94</v>
      </c>
      <c r="AD134">
        <v>2419</v>
      </c>
      <c r="AE134">
        <v>2</v>
      </c>
      <c r="AF134">
        <v>184</v>
      </c>
      <c r="AG134">
        <v>179</v>
      </c>
      <c r="AH134">
        <v>0.49530000000000002</v>
      </c>
      <c r="AI134">
        <v>2.7300000000000001E-2</v>
      </c>
      <c r="AJ134" s="25">
        <f t="shared" ca="1" si="2"/>
        <v>5</v>
      </c>
      <c r="AK134">
        <v>0</v>
      </c>
      <c r="AL134">
        <v>0</v>
      </c>
      <c r="AM134">
        <v>0</v>
      </c>
      <c r="AN134">
        <v>0</v>
      </c>
      <c r="AO134">
        <v>1</v>
      </c>
      <c r="AP134">
        <v>0</v>
      </c>
      <c r="AQ134">
        <v>0</v>
      </c>
      <c r="AR134">
        <v>0</v>
      </c>
      <c r="AS134">
        <v>0</v>
      </c>
      <c r="AT134">
        <v>0.37735849056603776</v>
      </c>
      <c r="AU134">
        <v>7</v>
      </c>
      <c r="AV134">
        <v>27</v>
      </c>
      <c r="AW134">
        <v>1</v>
      </c>
      <c r="AX134">
        <v>0</v>
      </c>
      <c r="AY134">
        <v>0</v>
      </c>
      <c r="AZ134">
        <v>0</v>
      </c>
      <c r="BA134">
        <v>1</v>
      </c>
      <c r="BB134">
        <v>0</v>
      </c>
    </row>
    <row r="135" spans="1:54" x14ac:dyDescent="0.25">
      <c r="A135" s="59">
        <v>41911</v>
      </c>
      <c r="B135" t="s">
        <v>234</v>
      </c>
      <c r="C135" t="s">
        <v>10926</v>
      </c>
      <c r="D135">
        <v>47515</v>
      </c>
      <c r="E135" t="s">
        <v>10571</v>
      </c>
      <c r="F135" s="60">
        <v>1</v>
      </c>
      <c r="G135">
        <v>0.80879999999999996</v>
      </c>
      <c r="H135">
        <v>0</v>
      </c>
      <c r="I135">
        <v>9061.2690000000002</v>
      </c>
      <c r="J135">
        <v>48028</v>
      </c>
      <c r="K135">
        <v>0</v>
      </c>
      <c r="L135">
        <v>166</v>
      </c>
      <c r="M135">
        <v>0</v>
      </c>
      <c r="N135">
        <v>257</v>
      </c>
      <c r="O135">
        <v>257</v>
      </c>
      <c r="P135">
        <v>6882</v>
      </c>
      <c r="Q135">
        <v>6878</v>
      </c>
      <c r="R135">
        <v>159</v>
      </c>
      <c r="S135">
        <v>47436</v>
      </c>
      <c r="T135">
        <v>95.783100000000005</v>
      </c>
      <c r="U135">
        <v>98.71</v>
      </c>
      <c r="V135">
        <v>40828</v>
      </c>
      <c r="W135">
        <v>40795</v>
      </c>
      <c r="X135">
        <v>11011</v>
      </c>
      <c r="Y135">
        <v>10995</v>
      </c>
      <c r="Z135">
        <v>140</v>
      </c>
      <c r="AA135">
        <v>1</v>
      </c>
      <c r="AB135">
        <v>9</v>
      </c>
      <c r="AC135">
        <v>8</v>
      </c>
      <c r="AD135">
        <v>36071</v>
      </c>
      <c r="AE135">
        <v>52</v>
      </c>
      <c r="AF135">
        <v>170</v>
      </c>
      <c r="AG135">
        <v>160</v>
      </c>
      <c r="AH135">
        <v>0.77380000000000004</v>
      </c>
      <c r="AI135">
        <v>3.9E-2</v>
      </c>
      <c r="AJ135" s="25">
        <f t="shared" ca="1" si="2"/>
        <v>5</v>
      </c>
      <c r="AK135">
        <v>0</v>
      </c>
      <c r="AL135">
        <v>0</v>
      </c>
      <c r="AM135">
        <v>0</v>
      </c>
      <c r="AN135">
        <v>0</v>
      </c>
      <c r="AO135">
        <v>1</v>
      </c>
      <c r="AP135">
        <v>0</v>
      </c>
      <c r="AQ135">
        <v>0</v>
      </c>
      <c r="AR135">
        <v>0</v>
      </c>
      <c r="AS135">
        <v>0</v>
      </c>
      <c r="AT135">
        <v>0.7142857142857143</v>
      </c>
      <c r="AU135">
        <v>7</v>
      </c>
      <c r="AV135">
        <v>596</v>
      </c>
      <c r="AW135">
        <v>1</v>
      </c>
      <c r="AX135">
        <v>0</v>
      </c>
      <c r="AY135">
        <v>0</v>
      </c>
      <c r="AZ135">
        <v>0</v>
      </c>
      <c r="BA135">
        <v>1</v>
      </c>
      <c r="BB135">
        <v>0</v>
      </c>
    </row>
    <row r="136" spans="1:54" x14ac:dyDescent="0.25">
      <c r="A136" s="59">
        <v>41911</v>
      </c>
      <c r="B136" t="s">
        <v>274</v>
      </c>
      <c r="C136" t="s">
        <v>10927</v>
      </c>
      <c r="D136">
        <v>29153</v>
      </c>
      <c r="E136" t="s">
        <v>10923</v>
      </c>
      <c r="F136" s="60">
        <v>1</v>
      </c>
      <c r="G136">
        <v>2.1551999999999998</v>
      </c>
      <c r="H136">
        <v>0</v>
      </c>
      <c r="I136">
        <v>433.84820000000002</v>
      </c>
      <c r="J136">
        <v>2609</v>
      </c>
      <c r="K136">
        <v>0</v>
      </c>
      <c r="L136">
        <v>210</v>
      </c>
      <c r="M136">
        <v>0</v>
      </c>
      <c r="N136">
        <v>305</v>
      </c>
      <c r="O136">
        <v>305</v>
      </c>
      <c r="P136">
        <v>1819</v>
      </c>
      <c r="Q136">
        <v>1812</v>
      </c>
      <c r="R136">
        <v>209</v>
      </c>
      <c r="S136">
        <v>2583</v>
      </c>
      <c r="T136">
        <v>99.523799999999994</v>
      </c>
      <c r="U136">
        <v>98.622500000000002</v>
      </c>
      <c r="V136">
        <v>2311</v>
      </c>
      <c r="W136">
        <v>2311</v>
      </c>
      <c r="X136">
        <v>304</v>
      </c>
      <c r="Y136">
        <v>303</v>
      </c>
      <c r="Z136">
        <v>220</v>
      </c>
      <c r="AA136">
        <v>7</v>
      </c>
      <c r="AB136">
        <v>2</v>
      </c>
      <c r="AC136">
        <v>2</v>
      </c>
      <c r="AD136">
        <v>2591</v>
      </c>
      <c r="AE136">
        <v>11</v>
      </c>
      <c r="AF136">
        <v>6</v>
      </c>
      <c r="AG136">
        <v>5</v>
      </c>
      <c r="AH136">
        <v>0.23580000000000001</v>
      </c>
      <c r="AI136">
        <v>0</v>
      </c>
      <c r="AJ136" s="25">
        <f t="shared" ca="1" si="2"/>
        <v>5</v>
      </c>
      <c r="AK136">
        <v>0</v>
      </c>
      <c r="AL136">
        <v>0</v>
      </c>
      <c r="AM136">
        <v>0</v>
      </c>
      <c r="AN136">
        <v>0</v>
      </c>
      <c r="AO136">
        <v>1</v>
      </c>
      <c r="AP136">
        <v>0</v>
      </c>
      <c r="AQ136">
        <v>0</v>
      </c>
      <c r="AR136">
        <v>0</v>
      </c>
      <c r="AS136">
        <v>0</v>
      </c>
      <c r="AT136">
        <v>3.1818181818181817</v>
      </c>
      <c r="AU136">
        <v>1</v>
      </c>
      <c r="AV136">
        <v>33</v>
      </c>
      <c r="AW136">
        <v>0</v>
      </c>
      <c r="AX136">
        <v>0</v>
      </c>
      <c r="AY136">
        <v>1</v>
      </c>
      <c r="AZ136">
        <v>2</v>
      </c>
      <c r="BA136">
        <v>1</v>
      </c>
      <c r="BB136">
        <v>0</v>
      </c>
    </row>
    <row r="137" spans="1:54" x14ac:dyDescent="0.25">
      <c r="A137" s="59">
        <v>41911</v>
      </c>
      <c r="B137" t="s">
        <v>275</v>
      </c>
      <c r="C137" t="s">
        <v>10928</v>
      </c>
      <c r="D137">
        <v>15673</v>
      </c>
      <c r="E137" t="s">
        <v>10919</v>
      </c>
      <c r="F137" s="60">
        <v>1</v>
      </c>
      <c r="G137">
        <v>1.7496</v>
      </c>
      <c r="H137">
        <v>0</v>
      </c>
      <c r="I137">
        <v>5416.0661</v>
      </c>
      <c r="J137">
        <v>31569</v>
      </c>
      <c r="K137">
        <v>0</v>
      </c>
      <c r="L137">
        <v>179</v>
      </c>
      <c r="M137">
        <v>0</v>
      </c>
      <c r="N137">
        <v>535</v>
      </c>
      <c r="O137">
        <v>533</v>
      </c>
      <c r="P137">
        <v>7115</v>
      </c>
      <c r="Q137">
        <v>7095</v>
      </c>
      <c r="R137">
        <v>175</v>
      </c>
      <c r="S137">
        <v>31235</v>
      </c>
      <c r="T137">
        <v>97.399900000000002</v>
      </c>
      <c r="U137">
        <v>98.663899999999998</v>
      </c>
      <c r="V137">
        <v>12798</v>
      </c>
      <c r="W137">
        <v>12778</v>
      </c>
      <c r="X137">
        <v>3932</v>
      </c>
      <c r="Y137">
        <v>3925</v>
      </c>
      <c r="Z137">
        <v>195</v>
      </c>
      <c r="AA137">
        <v>6</v>
      </c>
      <c r="AB137">
        <v>20</v>
      </c>
      <c r="AC137">
        <v>20</v>
      </c>
      <c r="AD137">
        <v>31446</v>
      </c>
      <c r="AE137">
        <v>33</v>
      </c>
      <c r="AF137">
        <v>76</v>
      </c>
      <c r="AG137">
        <v>72</v>
      </c>
      <c r="AH137">
        <v>0.2145</v>
      </c>
      <c r="AI137">
        <v>8.6400000000000005E-2</v>
      </c>
      <c r="AJ137" s="25">
        <f t="shared" ca="1" si="2"/>
        <v>5</v>
      </c>
      <c r="AK137">
        <v>0</v>
      </c>
      <c r="AL137">
        <v>0</v>
      </c>
      <c r="AM137">
        <v>0</v>
      </c>
      <c r="AN137">
        <v>0</v>
      </c>
      <c r="AO137">
        <v>2</v>
      </c>
      <c r="AP137">
        <v>0</v>
      </c>
      <c r="AQ137">
        <v>0</v>
      </c>
      <c r="AR137">
        <v>0</v>
      </c>
      <c r="AS137">
        <v>0</v>
      </c>
      <c r="AT137">
        <v>3.0769230769230771</v>
      </c>
      <c r="AU137">
        <v>6</v>
      </c>
      <c r="AV137">
        <v>354</v>
      </c>
      <c r="AW137">
        <v>1</v>
      </c>
      <c r="AX137">
        <v>0</v>
      </c>
      <c r="AY137">
        <v>1</v>
      </c>
      <c r="AZ137">
        <v>1</v>
      </c>
      <c r="BA137">
        <v>1</v>
      </c>
      <c r="BB137">
        <v>0</v>
      </c>
    </row>
    <row r="138" spans="1:54" x14ac:dyDescent="0.25">
      <c r="A138" s="59">
        <v>41911</v>
      </c>
      <c r="B138" t="s">
        <v>275</v>
      </c>
      <c r="C138" t="s">
        <v>10929</v>
      </c>
      <c r="D138">
        <v>15672</v>
      </c>
      <c r="E138" t="s">
        <v>10919</v>
      </c>
      <c r="F138" s="60">
        <v>1</v>
      </c>
      <c r="G138">
        <v>1.524</v>
      </c>
      <c r="H138">
        <v>0</v>
      </c>
      <c r="I138">
        <v>7294.4679999999998</v>
      </c>
      <c r="J138">
        <v>21350</v>
      </c>
      <c r="K138">
        <v>0</v>
      </c>
      <c r="L138">
        <v>193</v>
      </c>
      <c r="M138">
        <v>0</v>
      </c>
      <c r="N138">
        <v>623</v>
      </c>
      <c r="O138">
        <v>620</v>
      </c>
      <c r="P138">
        <v>5596</v>
      </c>
      <c r="Q138">
        <v>5571</v>
      </c>
      <c r="R138">
        <v>185</v>
      </c>
      <c r="S138">
        <v>21013</v>
      </c>
      <c r="T138">
        <v>95.393299999999996</v>
      </c>
      <c r="U138">
        <v>97.981800000000007</v>
      </c>
      <c r="V138">
        <v>18383</v>
      </c>
      <c r="W138">
        <v>18371</v>
      </c>
      <c r="X138">
        <v>4565</v>
      </c>
      <c r="Y138">
        <v>4559</v>
      </c>
      <c r="Z138">
        <v>185</v>
      </c>
      <c r="AA138">
        <v>5</v>
      </c>
      <c r="AB138">
        <v>30</v>
      </c>
      <c r="AC138">
        <v>29</v>
      </c>
      <c r="AD138">
        <v>21008</v>
      </c>
      <c r="AE138">
        <v>28</v>
      </c>
      <c r="AF138">
        <v>57</v>
      </c>
      <c r="AG138">
        <v>55</v>
      </c>
      <c r="AH138">
        <v>0.3609</v>
      </c>
      <c r="AI138">
        <v>4.8000000000000001E-2</v>
      </c>
      <c r="AJ138" s="25">
        <f t="shared" ca="1" si="2"/>
        <v>5</v>
      </c>
      <c r="AK138">
        <v>0</v>
      </c>
      <c r="AL138">
        <v>0</v>
      </c>
      <c r="AM138">
        <v>0</v>
      </c>
      <c r="AN138">
        <v>0</v>
      </c>
      <c r="AO138">
        <v>2</v>
      </c>
      <c r="AP138">
        <v>0</v>
      </c>
      <c r="AQ138">
        <v>0</v>
      </c>
      <c r="AR138">
        <v>0</v>
      </c>
      <c r="AS138">
        <v>0</v>
      </c>
      <c r="AT138">
        <v>2.7027027027027026</v>
      </c>
      <c r="AU138">
        <v>11</v>
      </c>
      <c r="AV138">
        <v>362</v>
      </c>
      <c r="AW138">
        <v>1</v>
      </c>
      <c r="AX138">
        <v>1</v>
      </c>
      <c r="AY138">
        <v>0</v>
      </c>
      <c r="AZ138">
        <v>0</v>
      </c>
      <c r="BA138">
        <v>1</v>
      </c>
      <c r="BB138">
        <v>1</v>
      </c>
    </row>
    <row r="139" spans="1:54" x14ac:dyDescent="0.25">
      <c r="A139" s="59">
        <v>41911</v>
      </c>
      <c r="B139" t="s">
        <v>274</v>
      </c>
      <c r="C139" t="s">
        <v>10657</v>
      </c>
      <c r="D139">
        <v>24054</v>
      </c>
      <c r="E139" t="s">
        <v>10654</v>
      </c>
      <c r="F139" s="60">
        <v>1</v>
      </c>
      <c r="G139">
        <v>2.4216000000000002</v>
      </c>
      <c r="H139">
        <v>0</v>
      </c>
      <c r="I139">
        <v>6625.8984</v>
      </c>
      <c r="J139">
        <v>40530</v>
      </c>
      <c r="K139">
        <v>0</v>
      </c>
      <c r="L139">
        <v>311</v>
      </c>
      <c r="M139">
        <v>0</v>
      </c>
      <c r="N139">
        <v>7386</v>
      </c>
      <c r="O139">
        <v>7386</v>
      </c>
      <c r="P139">
        <v>2519</v>
      </c>
      <c r="Q139">
        <v>2519</v>
      </c>
      <c r="R139">
        <v>300</v>
      </c>
      <c r="S139">
        <v>40469</v>
      </c>
      <c r="T139">
        <v>96.462999999999994</v>
      </c>
      <c r="U139">
        <v>99.849500000000006</v>
      </c>
      <c r="V139">
        <v>0</v>
      </c>
      <c r="W139">
        <v>0</v>
      </c>
      <c r="X139">
        <v>61</v>
      </c>
      <c r="Y139">
        <v>61</v>
      </c>
      <c r="Z139">
        <v>278</v>
      </c>
      <c r="AA139">
        <v>1</v>
      </c>
      <c r="AB139">
        <v>0</v>
      </c>
      <c r="AC139">
        <v>0</v>
      </c>
      <c r="AD139">
        <v>24910</v>
      </c>
      <c r="AE139">
        <v>21</v>
      </c>
      <c r="AF139">
        <v>178</v>
      </c>
      <c r="AG139">
        <v>168</v>
      </c>
      <c r="AH139">
        <v>1.4488000000000001</v>
      </c>
      <c r="AI139">
        <v>4.5100000000000001E-2</v>
      </c>
      <c r="AJ139" s="25">
        <f t="shared" ca="1" si="2"/>
        <v>5</v>
      </c>
      <c r="AK139">
        <v>0</v>
      </c>
      <c r="AL139">
        <v>0</v>
      </c>
      <c r="AM139">
        <v>0</v>
      </c>
      <c r="AN139">
        <v>0</v>
      </c>
      <c r="AO139">
        <v>1</v>
      </c>
      <c r="AP139">
        <v>0</v>
      </c>
      <c r="AQ139">
        <v>2</v>
      </c>
      <c r="AR139">
        <v>0</v>
      </c>
      <c r="AS139">
        <v>0</v>
      </c>
      <c r="AT139">
        <v>0.35971223021582738</v>
      </c>
      <c r="AU139">
        <v>11</v>
      </c>
      <c r="AV139">
        <v>61</v>
      </c>
      <c r="AW139">
        <v>1</v>
      </c>
      <c r="AX139">
        <v>0</v>
      </c>
      <c r="AY139">
        <v>0</v>
      </c>
      <c r="AZ139">
        <v>0</v>
      </c>
      <c r="BA139">
        <v>7</v>
      </c>
      <c r="BB139">
        <v>0</v>
      </c>
    </row>
    <row r="140" spans="1:54" x14ac:dyDescent="0.25">
      <c r="A140" s="59">
        <v>41911</v>
      </c>
      <c r="B140" t="s">
        <v>274</v>
      </c>
      <c r="C140" t="s">
        <v>654</v>
      </c>
      <c r="D140">
        <v>19104</v>
      </c>
      <c r="E140" t="s">
        <v>638</v>
      </c>
      <c r="F140" s="60">
        <v>1</v>
      </c>
      <c r="G140">
        <v>0.26640000000000003</v>
      </c>
      <c r="H140">
        <v>0</v>
      </c>
      <c r="I140">
        <v>7515.7148999999999</v>
      </c>
      <c r="J140">
        <v>21928</v>
      </c>
      <c r="K140">
        <v>0</v>
      </c>
      <c r="L140">
        <v>56</v>
      </c>
      <c r="M140">
        <v>0</v>
      </c>
      <c r="N140">
        <v>48</v>
      </c>
      <c r="O140">
        <v>48</v>
      </c>
      <c r="P140">
        <v>2482</v>
      </c>
      <c r="Q140">
        <v>2439</v>
      </c>
      <c r="R140">
        <v>54</v>
      </c>
      <c r="S140">
        <v>21803</v>
      </c>
      <c r="T140">
        <v>96.428600000000003</v>
      </c>
      <c r="U140">
        <v>97.707400000000007</v>
      </c>
      <c r="V140">
        <v>8041</v>
      </c>
      <c r="W140">
        <v>8033</v>
      </c>
      <c r="X140">
        <v>1579</v>
      </c>
      <c r="Y140">
        <v>1576</v>
      </c>
      <c r="Z140">
        <v>53</v>
      </c>
      <c r="AA140">
        <v>1</v>
      </c>
      <c r="AB140">
        <v>5</v>
      </c>
      <c r="AC140">
        <v>5</v>
      </c>
      <c r="AD140">
        <v>14876</v>
      </c>
      <c r="AE140">
        <v>17</v>
      </c>
      <c r="AF140">
        <v>101</v>
      </c>
      <c r="AG140">
        <v>98</v>
      </c>
      <c r="AH140">
        <v>0.99460000000000004</v>
      </c>
      <c r="AI140">
        <v>8.9300000000000004E-2</v>
      </c>
      <c r="AJ140" s="25">
        <f t="shared" ca="1" si="2"/>
        <v>5</v>
      </c>
      <c r="AK140">
        <v>0</v>
      </c>
      <c r="AL140">
        <v>0</v>
      </c>
      <c r="AM140">
        <v>0</v>
      </c>
      <c r="AN140">
        <v>0</v>
      </c>
      <c r="AO140">
        <v>1</v>
      </c>
      <c r="AP140">
        <v>0</v>
      </c>
      <c r="AQ140">
        <v>0</v>
      </c>
      <c r="AR140">
        <v>0</v>
      </c>
      <c r="AS140">
        <v>0</v>
      </c>
      <c r="AT140">
        <v>1.8867924528301887</v>
      </c>
      <c r="AU140">
        <v>2</v>
      </c>
      <c r="AV140">
        <v>168</v>
      </c>
      <c r="AW140">
        <v>0</v>
      </c>
      <c r="AX140">
        <v>1</v>
      </c>
      <c r="AY140">
        <v>0</v>
      </c>
      <c r="AZ140">
        <v>0</v>
      </c>
      <c r="BA140">
        <v>0</v>
      </c>
      <c r="BB140">
        <v>6</v>
      </c>
    </row>
    <row r="141" spans="1:54" x14ac:dyDescent="0.25">
      <c r="A141" s="59">
        <v>41911</v>
      </c>
      <c r="B141" t="s">
        <v>274</v>
      </c>
      <c r="C141" t="s">
        <v>370</v>
      </c>
      <c r="D141">
        <v>24536</v>
      </c>
      <c r="E141" t="s">
        <v>367</v>
      </c>
      <c r="F141" s="60">
        <v>1</v>
      </c>
      <c r="G141">
        <v>2.976</v>
      </c>
      <c r="H141">
        <v>0</v>
      </c>
      <c r="I141">
        <v>16202.3251</v>
      </c>
      <c r="J141">
        <v>66448</v>
      </c>
      <c r="K141">
        <v>0</v>
      </c>
      <c r="L141">
        <v>369</v>
      </c>
      <c r="M141">
        <v>0</v>
      </c>
      <c r="N141">
        <v>1525</v>
      </c>
      <c r="O141">
        <v>1521</v>
      </c>
      <c r="P141">
        <v>7872</v>
      </c>
      <c r="Q141">
        <v>7863</v>
      </c>
      <c r="R141">
        <v>361</v>
      </c>
      <c r="S141">
        <v>66243</v>
      </c>
      <c r="T141">
        <v>97.575400000000002</v>
      </c>
      <c r="U141">
        <v>99.577500000000001</v>
      </c>
      <c r="V141">
        <v>0</v>
      </c>
      <c r="W141">
        <v>0</v>
      </c>
      <c r="X141">
        <v>124</v>
      </c>
      <c r="Y141">
        <v>124</v>
      </c>
      <c r="Z141">
        <v>374</v>
      </c>
      <c r="AA141">
        <v>1</v>
      </c>
      <c r="AB141">
        <v>0</v>
      </c>
      <c r="AC141">
        <v>0</v>
      </c>
      <c r="AD141">
        <v>49658</v>
      </c>
      <c r="AE141">
        <v>61</v>
      </c>
      <c r="AF141">
        <v>259</v>
      </c>
      <c r="AG141">
        <v>241</v>
      </c>
      <c r="AH141">
        <v>1.1716</v>
      </c>
      <c r="AI141">
        <v>7.2499999999999995E-2</v>
      </c>
      <c r="AJ141" s="25">
        <f t="shared" ca="1" si="2"/>
        <v>5</v>
      </c>
      <c r="AK141">
        <v>0</v>
      </c>
      <c r="AL141">
        <v>0</v>
      </c>
      <c r="AM141">
        <v>0</v>
      </c>
      <c r="AN141">
        <v>0</v>
      </c>
      <c r="AO141">
        <v>1</v>
      </c>
      <c r="AP141">
        <v>0</v>
      </c>
      <c r="AQ141">
        <v>0</v>
      </c>
      <c r="AR141">
        <v>0</v>
      </c>
      <c r="AS141">
        <v>0</v>
      </c>
      <c r="AT141">
        <v>0.26737967914438499</v>
      </c>
      <c r="AU141">
        <v>12</v>
      </c>
      <c r="AV141">
        <v>214</v>
      </c>
      <c r="AW141">
        <v>1</v>
      </c>
      <c r="AX141">
        <v>0</v>
      </c>
      <c r="AY141">
        <v>0</v>
      </c>
      <c r="AZ141">
        <v>0</v>
      </c>
      <c r="BA141">
        <v>6</v>
      </c>
      <c r="BB141">
        <v>0</v>
      </c>
    </row>
    <row r="142" spans="1:54" x14ac:dyDescent="0.25">
      <c r="A142" s="59">
        <v>41911</v>
      </c>
      <c r="B142" t="s">
        <v>274</v>
      </c>
      <c r="C142" t="s">
        <v>655</v>
      </c>
      <c r="D142">
        <v>30435</v>
      </c>
      <c r="E142" t="s">
        <v>649</v>
      </c>
      <c r="F142" s="60">
        <v>1</v>
      </c>
      <c r="G142">
        <v>2.8344</v>
      </c>
      <c r="H142">
        <v>0</v>
      </c>
      <c r="I142">
        <v>18683.469700000001</v>
      </c>
      <c r="J142">
        <v>49650</v>
      </c>
      <c r="K142">
        <v>0</v>
      </c>
      <c r="L142">
        <v>175</v>
      </c>
      <c r="M142">
        <v>0</v>
      </c>
      <c r="N142">
        <v>305</v>
      </c>
      <c r="O142">
        <v>305</v>
      </c>
      <c r="P142">
        <v>7205</v>
      </c>
      <c r="Q142">
        <v>7198</v>
      </c>
      <c r="R142">
        <v>168</v>
      </c>
      <c r="S142">
        <v>49469</v>
      </c>
      <c r="T142">
        <v>96</v>
      </c>
      <c r="U142">
        <v>99.538600000000002</v>
      </c>
      <c r="V142">
        <v>25690</v>
      </c>
      <c r="W142">
        <v>25663</v>
      </c>
      <c r="X142">
        <v>4322</v>
      </c>
      <c r="Y142">
        <v>4314</v>
      </c>
      <c r="Z142">
        <v>224</v>
      </c>
      <c r="AA142">
        <v>0</v>
      </c>
      <c r="AB142">
        <v>7</v>
      </c>
      <c r="AC142">
        <v>7</v>
      </c>
      <c r="AD142">
        <v>35799</v>
      </c>
      <c r="AE142">
        <v>73</v>
      </c>
      <c r="AF142">
        <v>227</v>
      </c>
      <c r="AG142">
        <v>212</v>
      </c>
      <c r="AH142">
        <v>0.68149999999999999</v>
      </c>
      <c r="AI142">
        <v>8.0600000000000005E-2</v>
      </c>
      <c r="AJ142" s="25">
        <f t="shared" ca="1" si="2"/>
        <v>5</v>
      </c>
      <c r="AK142">
        <v>0</v>
      </c>
      <c r="AL142">
        <v>0</v>
      </c>
      <c r="AM142">
        <v>0</v>
      </c>
      <c r="AN142">
        <v>0</v>
      </c>
      <c r="AO142">
        <v>1</v>
      </c>
      <c r="AP142">
        <v>0</v>
      </c>
      <c r="AQ142">
        <v>1</v>
      </c>
      <c r="AR142">
        <v>0</v>
      </c>
      <c r="AS142">
        <v>0</v>
      </c>
      <c r="AT142">
        <v>0</v>
      </c>
      <c r="AU142">
        <v>7</v>
      </c>
      <c r="AV142">
        <v>188</v>
      </c>
      <c r="AW142">
        <v>1</v>
      </c>
      <c r="AX142">
        <v>0</v>
      </c>
      <c r="AY142">
        <v>0</v>
      </c>
      <c r="AZ142">
        <v>0</v>
      </c>
      <c r="BA142">
        <v>2</v>
      </c>
      <c r="BB142">
        <v>0</v>
      </c>
    </row>
    <row r="143" spans="1:54" x14ac:dyDescent="0.25">
      <c r="A143" s="59">
        <v>41911</v>
      </c>
      <c r="B143" t="s">
        <v>274</v>
      </c>
      <c r="C143" t="s">
        <v>10794</v>
      </c>
      <c r="D143">
        <v>19105</v>
      </c>
      <c r="E143" t="s">
        <v>638</v>
      </c>
      <c r="F143" s="60">
        <v>1</v>
      </c>
      <c r="G143">
        <v>0.4032</v>
      </c>
      <c r="H143">
        <v>0</v>
      </c>
      <c r="I143">
        <v>6212.0051999999996</v>
      </c>
      <c r="J143">
        <v>21748</v>
      </c>
      <c r="K143">
        <v>0</v>
      </c>
      <c r="L143">
        <v>58</v>
      </c>
      <c r="M143">
        <v>0</v>
      </c>
      <c r="N143">
        <v>362</v>
      </c>
      <c r="O143">
        <v>355</v>
      </c>
      <c r="P143">
        <v>14042</v>
      </c>
      <c r="Q143">
        <v>13731</v>
      </c>
      <c r="R143">
        <v>58</v>
      </c>
      <c r="S143">
        <v>21678</v>
      </c>
      <c r="T143">
        <v>98.066299999999998</v>
      </c>
      <c r="U143">
        <v>97.470500000000001</v>
      </c>
      <c r="V143">
        <v>0</v>
      </c>
      <c r="W143">
        <v>0</v>
      </c>
      <c r="X143">
        <v>170</v>
      </c>
      <c r="Y143">
        <v>164</v>
      </c>
      <c r="Z143">
        <v>59</v>
      </c>
      <c r="AA143">
        <v>2</v>
      </c>
      <c r="AB143">
        <v>5</v>
      </c>
      <c r="AC143">
        <v>5</v>
      </c>
      <c r="AD143">
        <v>21182</v>
      </c>
      <c r="AE143">
        <v>46</v>
      </c>
      <c r="AF143">
        <v>334</v>
      </c>
      <c r="AG143">
        <v>321</v>
      </c>
      <c r="AH143">
        <v>0.98740000000000006</v>
      </c>
      <c r="AI143">
        <v>4.36E-2</v>
      </c>
      <c r="AJ143" s="25">
        <f t="shared" ca="1" si="2"/>
        <v>5</v>
      </c>
      <c r="AK143">
        <v>0</v>
      </c>
      <c r="AL143">
        <v>0</v>
      </c>
      <c r="AM143">
        <v>0</v>
      </c>
      <c r="AN143">
        <v>0</v>
      </c>
      <c r="AO143">
        <v>1</v>
      </c>
      <c r="AP143">
        <v>0</v>
      </c>
      <c r="AQ143">
        <v>1</v>
      </c>
      <c r="AR143">
        <v>0</v>
      </c>
      <c r="AS143">
        <v>0</v>
      </c>
      <c r="AT143">
        <v>3.3898305084745761</v>
      </c>
      <c r="AU143">
        <v>7</v>
      </c>
      <c r="AV143">
        <v>381</v>
      </c>
      <c r="AW143">
        <v>0</v>
      </c>
      <c r="AX143">
        <v>1</v>
      </c>
      <c r="AY143">
        <v>0</v>
      </c>
      <c r="AZ143">
        <v>0</v>
      </c>
      <c r="BA143">
        <v>3</v>
      </c>
      <c r="BB143">
        <v>7</v>
      </c>
    </row>
    <row r="144" spans="1:54" x14ac:dyDescent="0.25">
      <c r="A144" s="59">
        <v>41911</v>
      </c>
      <c r="B144" t="s">
        <v>274</v>
      </c>
      <c r="C144" t="s">
        <v>10580</v>
      </c>
      <c r="D144">
        <v>19344</v>
      </c>
      <c r="E144" t="s">
        <v>1231</v>
      </c>
      <c r="F144" s="60">
        <v>1</v>
      </c>
      <c r="G144">
        <v>1.3176000000000001</v>
      </c>
      <c r="H144">
        <v>0</v>
      </c>
      <c r="I144">
        <v>6965.8995000000004</v>
      </c>
      <c r="J144">
        <v>18543</v>
      </c>
      <c r="K144">
        <v>0</v>
      </c>
      <c r="L144">
        <v>159</v>
      </c>
      <c r="M144">
        <v>1</v>
      </c>
      <c r="N144">
        <v>509</v>
      </c>
      <c r="O144">
        <v>490</v>
      </c>
      <c r="P144">
        <v>12506</v>
      </c>
      <c r="Q144">
        <v>12122</v>
      </c>
      <c r="R144">
        <v>158</v>
      </c>
      <c r="S144">
        <v>18489</v>
      </c>
      <c r="T144">
        <v>95.661699999999996</v>
      </c>
      <c r="U144">
        <v>96.647199999999998</v>
      </c>
      <c r="V144">
        <v>5119</v>
      </c>
      <c r="W144">
        <v>5119</v>
      </c>
      <c r="X144">
        <v>1443</v>
      </c>
      <c r="Y144">
        <v>1437</v>
      </c>
      <c r="Z144">
        <v>161</v>
      </c>
      <c r="AA144">
        <v>3</v>
      </c>
      <c r="AB144">
        <v>14</v>
      </c>
      <c r="AC144">
        <v>14</v>
      </c>
      <c r="AD144">
        <v>18846</v>
      </c>
      <c r="AE144">
        <v>55</v>
      </c>
      <c r="AF144">
        <v>145</v>
      </c>
      <c r="AG144">
        <v>136</v>
      </c>
      <c r="AH144">
        <v>0.43209999999999998</v>
      </c>
      <c r="AI144">
        <v>4.9599999999999998E-2</v>
      </c>
      <c r="AJ144" s="25">
        <f t="shared" ca="1" si="2"/>
        <v>5</v>
      </c>
      <c r="AK144">
        <v>0</v>
      </c>
      <c r="AL144">
        <v>0</v>
      </c>
      <c r="AM144">
        <v>0</v>
      </c>
      <c r="AN144">
        <v>0</v>
      </c>
      <c r="AO144">
        <v>2</v>
      </c>
      <c r="AP144">
        <v>0</v>
      </c>
      <c r="AQ144">
        <v>0</v>
      </c>
      <c r="AR144">
        <v>0</v>
      </c>
      <c r="AS144">
        <v>0</v>
      </c>
      <c r="AT144">
        <v>1.8633540372670807</v>
      </c>
      <c r="AU144">
        <v>20</v>
      </c>
      <c r="AV144">
        <v>438</v>
      </c>
      <c r="AW144">
        <v>1</v>
      </c>
      <c r="AX144">
        <v>1</v>
      </c>
      <c r="AY144">
        <v>0</v>
      </c>
      <c r="AZ144">
        <v>0</v>
      </c>
      <c r="BA144">
        <v>1</v>
      </c>
      <c r="BB144">
        <v>1</v>
      </c>
    </row>
    <row r="145" spans="1:54" x14ac:dyDescent="0.25">
      <c r="A145" s="59">
        <v>41911</v>
      </c>
      <c r="B145" t="s">
        <v>234</v>
      </c>
      <c r="C145" t="s">
        <v>10545</v>
      </c>
      <c r="D145">
        <v>61876</v>
      </c>
      <c r="E145" t="s">
        <v>10539</v>
      </c>
      <c r="F145" s="60">
        <v>1</v>
      </c>
      <c r="G145">
        <v>1.3008</v>
      </c>
      <c r="H145">
        <v>0</v>
      </c>
      <c r="I145">
        <v>11194.344300000001</v>
      </c>
      <c r="J145">
        <v>14884</v>
      </c>
      <c r="K145">
        <v>0</v>
      </c>
      <c r="L145">
        <v>141</v>
      </c>
      <c r="M145">
        <v>0</v>
      </c>
      <c r="N145">
        <v>254</v>
      </c>
      <c r="O145">
        <v>252</v>
      </c>
      <c r="P145">
        <v>4276</v>
      </c>
      <c r="Q145">
        <v>4265</v>
      </c>
      <c r="R145">
        <v>136</v>
      </c>
      <c r="S145">
        <v>14824</v>
      </c>
      <c r="T145">
        <v>95.694400000000002</v>
      </c>
      <c r="U145">
        <v>99.340699999999998</v>
      </c>
      <c r="V145">
        <v>21444</v>
      </c>
      <c r="W145">
        <v>21432</v>
      </c>
      <c r="X145">
        <v>3496</v>
      </c>
      <c r="Y145">
        <v>3492</v>
      </c>
      <c r="Z145">
        <v>175</v>
      </c>
      <c r="AA145">
        <v>1</v>
      </c>
      <c r="AB145">
        <v>42</v>
      </c>
      <c r="AC145">
        <v>40</v>
      </c>
      <c r="AD145">
        <v>13961</v>
      </c>
      <c r="AE145">
        <v>22</v>
      </c>
      <c r="AF145">
        <v>114</v>
      </c>
      <c r="AG145">
        <v>100</v>
      </c>
      <c r="AH145">
        <v>0.45760000000000001</v>
      </c>
      <c r="AI145">
        <v>6.1100000000000002E-2</v>
      </c>
      <c r="AJ145" s="25">
        <f t="shared" ca="1" si="2"/>
        <v>5</v>
      </c>
      <c r="AK145">
        <v>0</v>
      </c>
      <c r="AL145">
        <v>0</v>
      </c>
      <c r="AM145">
        <v>0</v>
      </c>
      <c r="AN145">
        <v>0</v>
      </c>
      <c r="AO145">
        <v>1</v>
      </c>
      <c r="AP145">
        <v>0</v>
      </c>
      <c r="AQ145">
        <v>0</v>
      </c>
      <c r="AR145">
        <v>0</v>
      </c>
      <c r="AS145">
        <v>0</v>
      </c>
      <c r="AT145">
        <v>0.5714285714285714</v>
      </c>
      <c r="AU145">
        <v>7</v>
      </c>
      <c r="AV145">
        <v>71</v>
      </c>
      <c r="AW145">
        <v>1</v>
      </c>
      <c r="AX145">
        <v>0</v>
      </c>
      <c r="AY145">
        <v>0</v>
      </c>
      <c r="AZ145">
        <v>0</v>
      </c>
      <c r="BA145">
        <v>2</v>
      </c>
      <c r="BB145">
        <v>0</v>
      </c>
    </row>
    <row r="146" spans="1:54" x14ac:dyDescent="0.25">
      <c r="A146" s="59">
        <v>41911</v>
      </c>
      <c r="B146" t="s">
        <v>275</v>
      </c>
      <c r="C146" t="s">
        <v>10931</v>
      </c>
      <c r="D146">
        <v>6884</v>
      </c>
      <c r="E146" t="s">
        <v>10917</v>
      </c>
      <c r="F146" s="60">
        <v>1</v>
      </c>
      <c r="G146">
        <v>7.4399999999999994E-2</v>
      </c>
      <c r="H146">
        <v>0</v>
      </c>
      <c r="I146">
        <v>20886.6106</v>
      </c>
      <c r="J146">
        <v>13457</v>
      </c>
      <c r="K146">
        <v>0</v>
      </c>
      <c r="L146">
        <v>19</v>
      </c>
      <c r="M146">
        <v>0</v>
      </c>
      <c r="N146">
        <v>3741</v>
      </c>
      <c r="O146">
        <v>3740</v>
      </c>
      <c r="P146">
        <v>1511</v>
      </c>
      <c r="Q146">
        <v>1304</v>
      </c>
      <c r="R146">
        <v>18</v>
      </c>
      <c r="S146">
        <v>13443</v>
      </c>
      <c r="T146">
        <v>94.711500000000001</v>
      </c>
      <c r="U146">
        <v>86.210700000000003</v>
      </c>
      <c r="V146">
        <v>0</v>
      </c>
      <c r="W146">
        <v>0</v>
      </c>
      <c r="X146">
        <v>53</v>
      </c>
      <c r="Y146">
        <v>51</v>
      </c>
      <c r="Z146">
        <v>18</v>
      </c>
      <c r="AA146">
        <v>1</v>
      </c>
      <c r="AB146">
        <v>0</v>
      </c>
      <c r="AC146">
        <v>0</v>
      </c>
      <c r="AD146">
        <v>13092</v>
      </c>
      <c r="AE146">
        <v>21</v>
      </c>
      <c r="AF146">
        <v>10</v>
      </c>
      <c r="AG146">
        <v>9</v>
      </c>
      <c r="AH146">
        <v>0.875</v>
      </c>
      <c r="AI146">
        <v>8.5500000000000007E-2</v>
      </c>
      <c r="AJ146" s="25">
        <f t="shared" ca="1" si="2"/>
        <v>5</v>
      </c>
      <c r="AK146">
        <v>0</v>
      </c>
      <c r="AL146">
        <v>1</v>
      </c>
      <c r="AM146">
        <v>0</v>
      </c>
      <c r="AN146">
        <v>0</v>
      </c>
      <c r="AO146">
        <v>2</v>
      </c>
      <c r="AP146">
        <v>0</v>
      </c>
      <c r="AQ146">
        <v>0</v>
      </c>
      <c r="AR146">
        <v>1</v>
      </c>
      <c r="AS146">
        <v>0</v>
      </c>
      <c r="AT146">
        <v>5.5555555555555554</v>
      </c>
      <c r="AU146">
        <v>2</v>
      </c>
      <c r="AV146">
        <v>221</v>
      </c>
      <c r="AW146">
        <v>0</v>
      </c>
      <c r="AX146">
        <v>1</v>
      </c>
      <c r="AY146">
        <v>0</v>
      </c>
      <c r="AZ146">
        <v>0</v>
      </c>
      <c r="BA146">
        <v>0</v>
      </c>
      <c r="BB146">
        <v>1</v>
      </c>
    </row>
    <row r="147" spans="1:54" x14ac:dyDescent="0.25">
      <c r="A147" s="59">
        <v>41911</v>
      </c>
      <c r="B147" t="s">
        <v>275</v>
      </c>
      <c r="C147" t="s">
        <v>10932</v>
      </c>
      <c r="D147">
        <v>8872</v>
      </c>
      <c r="E147" t="s">
        <v>10930</v>
      </c>
      <c r="F147" s="60">
        <v>1</v>
      </c>
      <c r="G147">
        <v>9.1200000000000003E-2</v>
      </c>
      <c r="H147">
        <v>0</v>
      </c>
      <c r="I147">
        <v>3076.7557999999999</v>
      </c>
      <c r="J147">
        <v>5374</v>
      </c>
      <c r="K147">
        <v>0</v>
      </c>
      <c r="L147">
        <v>33</v>
      </c>
      <c r="M147">
        <v>0</v>
      </c>
      <c r="N147">
        <v>1194</v>
      </c>
      <c r="O147">
        <v>1194</v>
      </c>
      <c r="P147">
        <v>3869</v>
      </c>
      <c r="Q147">
        <v>3866</v>
      </c>
      <c r="R147">
        <v>19</v>
      </c>
      <c r="S147">
        <v>5373</v>
      </c>
      <c r="T147">
        <v>57.575800000000001</v>
      </c>
      <c r="U147">
        <v>99.903899999999993</v>
      </c>
      <c r="V147">
        <v>2840</v>
      </c>
      <c r="W147">
        <v>2838</v>
      </c>
      <c r="X147">
        <v>580</v>
      </c>
      <c r="Y147">
        <v>577</v>
      </c>
      <c r="Z147">
        <v>23</v>
      </c>
      <c r="AA147">
        <v>0</v>
      </c>
      <c r="AB147">
        <v>3</v>
      </c>
      <c r="AC147">
        <v>3</v>
      </c>
      <c r="AD147">
        <v>5390</v>
      </c>
      <c r="AE147">
        <v>15</v>
      </c>
      <c r="AF147">
        <v>12</v>
      </c>
      <c r="AG147">
        <v>12</v>
      </c>
      <c r="AH147">
        <v>0.86260000000000003</v>
      </c>
      <c r="AI147">
        <v>3.1899999999999998E-2</v>
      </c>
      <c r="AJ147" s="25">
        <f t="shared" ca="1" si="2"/>
        <v>5</v>
      </c>
      <c r="AK147">
        <v>1</v>
      </c>
      <c r="AL147">
        <v>0</v>
      </c>
      <c r="AM147">
        <v>0</v>
      </c>
      <c r="AN147">
        <v>0</v>
      </c>
      <c r="AO147">
        <v>2</v>
      </c>
      <c r="AP147">
        <v>0</v>
      </c>
      <c r="AQ147">
        <v>1</v>
      </c>
      <c r="AR147">
        <v>0</v>
      </c>
      <c r="AS147">
        <v>0</v>
      </c>
      <c r="AT147">
        <v>0</v>
      </c>
      <c r="AU147">
        <v>14</v>
      </c>
      <c r="AV147">
        <v>4</v>
      </c>
      <c r="AW147">
        <v>1</v>
      </c>
      <c r="AX147">
        <v>0</v>
      </c>
      <c r="AY147">
        <v>0</v>
      </c>
      <c r="AZ147">
        <v>0</v>
      </c>
      <c r="BA147">
        <v>1</v>
      </c>
      <c r="BB147">
        <v>0</v>
      </c>
    </row>
    <row r="148" spans="1:54" x14ac:dyDescent="0.25">
      <c r="A148" s="59">
        <v>41911</v>
      </c>
      <c r="B148" t="s">
        <v>274</v>
      </c>
      <c r="C148" t="s">
        <v>1232</v>
      </c>
      <c r="D148">
        <v>19346</v>
      </c>
      <c r="E148" t="s">
        <v>1231</v>
      </c>
      <c r="F148" s="60">
        <v>1</v>
      </c>
      <c r="G148">
        <v>0.68640000000000001</v>
      </c>
      <c r="H148">
        <v>0</v>
      </c>
      <c r="I148">
        <v>16311.101500000001</v>
      </c>
      <c r="J148">
        <v>27814</v>
      </c>
      <c r="K148">
        <v>2</v>
      </c>
      <c r="L148">
        <v>99</v>
      </c>
      <c r="M148">
        <v>0</v>
      </c>
      <c r="N148">
        <v>2906</v>
      </c>
      <c r="O148">
        <v>2863</v>
      </c>
      <c r="P148">
        <v>10956</v>
      </c>
      <c r="Q148">
        <v>10752</v>
      </c>
      <c r="R148">
        <v>99</v>
      </c>
      <c r="S148">
        <v>27537</v>
      </c>
      <c r="T148">
        <v>98.520300000000006</v>
      </c>
      <c r="U148">
        <v>97.160600000000002</v>
      </c>
      <c r="V148">
        <v>35310</v>
      </c>
      <c r="W148">
        <v>35275</v>
      </c>
      <c r="X148">
        <v>6487</v>
      </c>
      <c r="Y148">
        <v>6482</v>
      </c>
      <c r="Z148">
        <v>96</v>
      </c>
      <c r="AA148">
        <v>1</v>
      </c>
      <c r="AB148">
        <v>7</v>
      </c>
      <c r="AC148">
        <v>6</v>
      </c>
      <c r="AD148">
        <v>28064</v>
      </c>
      <c r="AE148">
        <v>27</v>
      </c>
      <c r="AF148">
        <v>108</v>
      </c>
      <c r="AG148">
        <v>107</v>
      </c>
      <c r="AH148">
        <v>0.4204</v>
      </c>
      <c r="AI148">
        <v>0.05</v>
      </c>
      <c r="AJ148" s="25">
        <f t="shared" ca="1" si="2"/>
        <v>5</v>
      </c>
      <c r="AK148">
        <v>0</v>
      </c>
      <c r="AL148">
        <v>0</v>
      </c>
      <c r="AM148">
        <v>0</v>
      </c>
      <c r="AN148">
        <v>0</v>
      </c>
      <c r="AO148">
        <v>1</v>
      </c>
      <c r="AP148">
        <v>0</v>
      </c>
      <c r="AQ148">
        <v>0</v>
      </c>
      <c r="AR148">
        <v>0</v>
      </c>
      <c r="AS148">
        <v>0</v>
      </c>
      <c r="AT148">
        <v>1.0416666666666665</v>
      </c>
      <c r="AU148">
        <v>43</v>
      </c>
      <c r="AV148">
        <v>481</v>
      </c>
      <c r="AW148">
        <v>0</v>
      </c>
      <c r="AX148">
        <v>1</v>
      </c>
      <c r="AY148">
        <v>0</v>
      </c>
      <c r="AZ148">
        <v>0</v>
      </c>
      <c r="BA148">
        <v>3</v>
      </c>
      <c r="BB148">
        <v>1</v>
      </c>
    </row>
    <row r="149" spans="1:54" x14ac:dyDescent="0.25">
      <c r="A149" s="59">
        <v>41911</v>
      </c>
      <c r="B149" t="s">
        <v>275</v>
      </c>
      <c r="C149" t="s">
        <v>10796</v>
      </c>
      <c r="D149">
        <v>6615</v>
      </c>
      <c r="E149" t="s">
        <v>10778</v>
      </c>
      <c r="F149" s="60">
        <v>1</v>
      </c>
      <c r="G149">
        <v>0.30480000000000002</v>
      </c>
      <c r="H149">
        <v>0</v>
      </c>
      <c r="I149">
        <v>14570.8195</v>
      </c>
      <c r="J149">
        <v>4981</v>
      </c>
      <c r="K149">
        <v>0</v>
      </c>
      <c r="L149">
        <v>26</v>
      </c>
      <c r="M149">
        <v>0</v>
      </c>
      <c r="N149">
        <v>380</v>
      </c>
      <c r="O149">
        <v>371</v>
      </c>
      <c r="P149">
        <v>4013</v>
      </c>
      <c r="Q149">
        <v>4009</v>
      </c>
      <c r="R149">
        <v>26</v>
      </c>
      <c r="S149">
        <v>4942</v>
      </c>
      <c r="T149">
        <v>97.631600000000006</v>
      </c>
      <c r="U149">
        <v>99.118099999999998</v>
      </c>
      <c r="V149">
        <v>0</v>
      </c>
      <c r="W149">
        <v>0</v>
      </c>
      <c r="X149">
        <v>65</v>
      </c>
      <c r="Y149">
        <v>63</v>
      </c>
      <c r="Z149">
        <v>27</v>
      </c>
      <c r="AA149">
        <v>2</v>
      </c>
      <c r="AB149">
        <v>5</v>
      </c>
      <c r="AC149">
        <v>5</v>
      </c>
      <c r="AD149">
        <v>4958</v>
      </c>
      <c r="AE149">
        <v>19</v>
      </c>
      <c r="AF149">
        <v>25</v>
      </c>
      <c r="AG149">
        <v>16</v>
      </c>
      <c r="AH149">
        <v>0.62029999999999996</v>
      </c>
      <c r="AI149">
        <v>9.0700000000000003E-2</v>
      </c>
      <c r="AJ149" s="25">
        <f t="shared" ca="1" si="2"/>
        <v>5</v>
      </c>
      <c r="AK149">
        <v>0</v>
      </c>
      <c r="AL149">
        <v>0</v>
      </c>
      <c r="AM149">
        <v>0</v>
      </c>
      <c r="AN149">
        <v>0</v>
      </c>
      <c r="AO149">
        <v>1</v>
      </c>
      <c r="AP149">
        <v>0</v>
      </c>
      <c r="AQ149">
        <v>0</v>
      </c>
      <c r="AR149">
        <v>0</v>
      </c>
      <c r="AS149">
        <v>0</v>
      </c>
      <c r="AT149">
        <v>7.4074074074074066</v>
      </c>
      <c r="AU149">
        <v>9</v>
      </c>
      <c r="AV149">
        <v>43</v>
      </c>
      <c r="AW149">
        <v>1</v>
      </c>
      <c r="AX149">
        <v>0</v>
      </c>
      <c r="AY149">
        <v>0</v>
      </c>
      <c r="AZ149">
        <v>0</v>
      </c>
      <c r="BA149">
        <v>3</v>
      </c>
      <c r="BB149">
        <v>0</v>
      </c>
    </row>
    <row r="150" spans="1:54" x14ac:dyDescent="0.25">
      <c r="A150" s="59">
        <v>41911</v>
      </c>
      <c r="B150" t="s">
        <v>275</v>
      </c>
      <c r="C150" t="s">
        <v>277</v>
      </c>
      <c r="D150">
        <v>8912</v>
      </c>
      <c r="E150" t="s">
        <v>276</v>
      </c>
      <c r="F150" s="60">
        <v>1</v>
      </c>
      <c r="G150">
        <v>1.1279999999999999</v>
      </c>
      <c r="H150">
        <v>0</v>
      </c>
      <c r="I150">
        <v>16262.609399999999</v>
      </c>
      <c r="J150">
        <v>12783</v>
      </c>
      <c r="K150">
        <v>0</v>
      </c>
      <c r="L150">
        <v>123</v>
      </c>
      <c r="M150">
        <v>0</v>
      </c>
      <c r="N150">
        <v>407</v>
      </c>
      <c r="O150">
        <v>407</v>
      </c>
      <c r="P150">
        <v>6264</v>
      </c>
      <c r="Q150">
        <v>6261</v>
      </c>
      <c r="R150">
        <v>121</v>
      </c>
      <c r="S150">
        <v>12728</v>
      </c>
      <c r="T150">
        <v>98.373999999999995</v>
      </c>
      <c r="U150">
        <v>99.522099999999995</v>
      </c>
      <c r="V150">
        <v>23235</v>
      </c>
      <c r="W150">
        <v>23134</v>
      </c>
      <c r="X150">
        <v>4511</v>
      </c>
      <c r="Y150">
        <v>4384</v>
      </c>
      <c r="Z150">
        <v>136</v>
      </c>
      <c r="AA150">
        <v>11</v>
      </c>
      <c r="AB150">
        <v>3</v>
      </c>
      <c r="AC150">
        <v>3</v>
      </c>
      <c r="AD150">
        <v>13715</v>
      </c>
      <c r="AE150">
        <v>115</v>
      </c>
      <c r="AF150">
        <v>19</v>
      </c>
      <c r="AG150">
        <v>19</v>
      </c>
      <c r="AH150">
        <v>0.99239999999999995</v>
      </c>
      <c r="AI150">
        <v>0.2291</v>
      </c>
      <c r="AJ150" s="25">
        <f t="shared" ca="1" si="2"/>
        <v>5</v>
      </c>
      <c r="AK150">
        <v>0</v>
      </c>
      <c r="AL150">
        <v>0</v>
      </c>
      <c r="AM150">
        <v>1</v>
      </c>
      <c r="AN150">
        <v>0</v>
      </c>
      <c r="AO150">
        <v>2</v>
      </c>
      <c r="AP150">
        <v>5</v>
      </c>
      <c r="AQ150">
        <v>0</v>
      </c>
      <c r="AR150">
        <v>0</v>
      </c>
      <c r="AS150">
        <v>0</v>
      </c>
      <c r="AT150">
        <v>8.0882352941176467</v>
      </c>
      <c r="AU150">
        <v>2</v>
      </c>
      <c r="AV150">
        <v>58</v>
      </c>
      <c r="AW150">
        <v>0</v>
      </c>
      <c r="AX150">
        <v>0</v>
      </c>
      <c r="AY150">
        <v>1</v>
      </c>
      <c r="AZ150">
        <v>5</v>
      </c>
      <c r="BA150">
        <v>0</v>
      </c>
      <c r="BB150">
        <v>0</v>
      </c>
    </row>
    <row r="151" spans="1:54" x14ac:dyDescent="0.25">
      <c r="A151" s="59">
        <v>41911</v>
      </c>
      <c r="B151" t="s">
        <v>275</v>
      </c>
      <c r="C151" t="s">
        <v>10934</v>
      </c>
      <c r="D151">
        <v>7272</v>
      </c>
      <c r="E151" t="s">
        <v>10935</v>
      </c>
      <c r="F151" s="60">
        <v>1</v>
      </c>
      <c r="G151">
        <v>0.21360000000000001</v>
      </c>
      <c r="H151">
        <v>0</v>
      </c>
      <c r="I151">
        <v>3070.7999</v>
      </c>
      <c r="J151">
        <v>6309</v>
      </c>
      <c r="K151">
        <v>0</v>
      </c>
      <c r="L151">
        <v>58</v>
      </c>
      <c r="M151">
        <v>0</v>
      </c>
      <c r="N151">
        <v>7108</v>
      </c>
      <c r="O151">
        <v>7103</v>
      </c>
      <c r="P151">
        <v>4951</v>
      </c>
      <c r="Q151">
        <v>4950</v>
      </c>
      <c r="R151">
        <v>55</v>
      </c>
      <c r="S151">
        <v>6260</v>
      </c>
      <c r="T151">
        <v>94.760900000000007</v>
      </c>
      <c r="U151">
        <v>99.203299999999999</v>
      </c>
      <c r="V151">
        <v>1314</v>
      </c>
      <c r="W151">
        <v>1312</v>
      </c>
      <c r="X151">
        <v>769</v>
      </c>
      <c r="Y151">
        <v>769</v>
      </c>
      <c r="Z151">
        <v>61</v>
      </c>
      <c r="AA151">
        <v>0</v>
      </c>
      <c r="AB151">
        <v>25</v>
      </c>
      <c r="AC151">
        <v>25</v>
      </c>
      <c r="AD151">
        <v>6304</v>
      </c>
      <c r="AE151">
        <v>28</v>
      </c>
      <c r="AF151">
        <v>216</v>
      </c>
      <c r="AG151">
        <v>215</v>
      </c>
      <c r="AH151">
        <v>0.34639999999999999</v>
      </c>
      <c r="AI151">
        <v>2.5100000000000001E-2</v>
      </c>
      <c r="AJ151" s="25">
        <f t="shared" ca="1" si="2"/>
        <v>5</v>
      </c>
      <c r="AK151">
        <v>1</v>
      </c>
      <c r="AL151">
        <v>0</v>
      </c>
      <c r="AM151">
        <v>0</v>
      </c>
      <c r="AN151">
        <v>0</v>
      </c>
      <c r="AO151">
        <v>2</v>
      </c>
      <c r="AP151">
        <v>0</v>
      </c>
      <c r="AQ151">
        <v>1</v>
      </c>
      <c r="AR151">
        <v>0</v>
      </c>
      <c r="AS151">
        <v>0</v>
      </c>
      <c r="AT151">
        <v>0</v>
      </c>
      <c r="AU151">
        <v>8</v>
      </c>
      <c r="AV151">
        <v>50</v>
      </c>
      <c r="AW151">
        <v>1</v>
      </c>
      <c r="AX151">
        <v>0</v>
      </c>
      <c r="AY151">
        <v>0</v>
      </c>
      <c r="AZ151">
        <v>0</v>
      </c>
      <c r="BA151">
        <v>2</v>
      </c>
      <c r="BB151">
        <v>0</v>
      </c>
    </row>
    <row r="152" spans="1:54" x14ac:dyDescent="0.25">
      <c r="A152" s="59">
        <v>41911</v>
      </c>
      <c r="B152" t="s">
        <v>274</v>
      </c>
      <c r="C152" t="s">
        <v>659</v>
      </c>
      <c r="D152">
        <v>57959</v>
      </c>
      <c r="E152" t="s">
        <v>639</v>
      </c>
      <c r="F152" s="60">
        <v>1</v>
      </c>
      <c r="G152">
        <v>5.7336</v>
      </c>
      <c r="H152">
        <v>0</v>
      </c>
      <c r="I152">
        <v>41560.318099999997</v>
      </c>
      <c r="J152">
        <v>82909</v>
      </c>
      <c r="K152">
        <v>0</v>
      </c>
      <c r="L152">
        <v>785</v>
      </c>
      <c r="M152">
        <v>0</v>
      </c>
      <c r="N152">
        <v>1116</v>
      </c>
      <c r="O152">
        <v>1116</v>
      </c>
      <c r="P152">
        <v>10418</v>
      </c>
      <c r="Q152">
        <v>10412</v>
      </c>
      <c r="R152">
        <v>766</v>
      </c>
      <c r="S152">
        <v>82856</v>
      </c>
      <c r="T152">
        <v>97.579599999999999</v>
      </c>
      <c r="U152">
        <v>99.878500000000003</v>
      </c>
      <c r="V152">
        <v>0</v>
      </c>
      <c r="W152">
        <v>0</v>
      </c>
      <c r="X152">
        <v>164</v>
      </c>
      <c r="Y152">
        <v>163</v>
      </c>
      <c r="Z152">
        <v>826</v>
      </c>
      <c r="AA152">
        <v>2</v>
      </c>
      <c r="AB152">
        <v>104</v>
      </c>
      <c r="AC152">
        <v>104</v>
      </c>
      <c r="AD152">
        <v>58086</v>
      </c>
      <c r="AE152">
        <v>86</v>
      </c>
      <c r="AF152">
        <v>536</v>
      </c>
      <c r="AG152">
        <v>501</v>
      </c>
      <c r="AH152">
        <v>1.5844</v>
      </c>
      <c r="AI152">
        <v>5.9299999999999999E-2</v>
      </c>
      <c r="AJ152" s="25">
        <f t="shared" ca="1" si="2"/>
        <v>5</v>
      </c>
      <c r="AK152">
        <v>0</v>
      </c>
      <c r="AL152">
        <v>0</v>
      </c>
      <c r="AM152">
        <v>0</v>
      </c>
      <c r="AN152">
        <v>0</v>
      </c>
      <c r="AO152">
        <v>1</v>
      </c>
      <c r="AP152">
        <v>0</v>
      </c>
      <c r="AQ152">
        <v>0</v>
      </c>
      <c r="AR152">
        <v>0</v>
      </c>
      <c r="AS152">
        <v>0</v>
      </c>
      <c r="AT152">
        <v>0.24213075060532688</v>
      </c>
      <c r="AU152">
        <v>19</v>
      </c>
      <c r="AV152">
        <v>59</v>
      </c>
      <c r="AW152">
        <v>1</v>
      </c>
      <c r="AX152">
        <v>0</v>
      </c>
      <c r="AY152">
        <v>0</v>
      </c>
      <c r="AZ152">
        <v>0</v>
      </c>
      <c r="BA152">
        <v>5</v>
      </c>
      <c r="BB152">
        <v>0</v>
      </c>
    </row>
    <row r="153" spans="1:54" x14ac:dyDescent="0.25">
      <c r="A153" s="59">
        <v>41911</v>
      </c>
      <c r="B153" t="s">
        <v>274</v>
      </c>
      <c r="C153" t="s">
        <v>10758</v>
      </c>
      <c r="D153">
        <v>19136</v>
      </c>
      <c r="E153" t="s">
        <v>10538</v>
      </c>
      <c r="F153" s="60">
        <v>1</v>
      </c>
      <c r="G153">
        <v>1.7831999999999999</v>
      </c>
      <c r="H153">
        <v>0</v>
      </c>
      <c r="I153">
        <v>21768.649399999998</v>
      </c>
      <c r="J153">
        <v>58100</v>
      </c>
      <c r="K153">
        <v>0</v>
      </c>
      <c r="L153">
        <v>239</v>
      </c>
      <c r="M153">
        <v>0</v>
      </c>
      <c r="N153">
        <v>198</v>
      </c>
      <c r="O153">
        <v>198</v>
      </c>
      <c r="P153">
        <v>9187</v>
      </c>
      <c r="Q153">
        <v>9183</v>
      </c>
      <c r="R153">
        <v>231</v>
      </c>
      <c r="S153">
        <v>57917</v>
      </c>
      <c r="T153">
        <v>96.652699999999996</v>
      </c>
      <c r="U153">
        <v>99.641599999999997</v>
      </c>
      <c r="V153">
        <v>22364</v>
      </c>
      <c r="W153">
        <v>22337</v>
      </c>
      <c r="X153">
        <v>7815</v>
      </c>
      <c r="Y153">
        <v>7805</v>
      </c>
      <c r="Z153">
        <v>236</v>
      </c>
      <c r="AA153">
        <v>1</v>
      </c>
      <c r="AB153">
        <v>11</v>
      </c>
      <c r="AC153">
        <v>11</v>
      </c>
      <c r="AD153">
        <v>43008</v>
      </c>
      <c r="AE153">
        <v>69</v>
      </c>
      <c r="AF153">
        <v>112</v>
      </c>
      <c r="AG153">
        <v>104</v>
      </c>
      <c r="AH153">
        <v>0.99660000000000004</v>
      </c>
      <c r="AI153">
        <v>7.2900000000000006E-2</v>
      </c>
      <c r="AJ153" s="25">
        <f t="shared" ca="1" si="2"/>
        <v>5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0</v>
      </c>
      <c r="AQ153">
        <v>0</v>
      </c>
      <c r="AR153">
        <v>0</v>
      </c>
      <c r="AS153">
        <v>0</v>
      </c>
      <c r="AT153">
        <v>0.42372881355932202</v>
      </c>
      <c r="AU153">
        <v>8</v>
      </c>
      <c r="AV153">
        <v>187</v>
      </c>
      <c r="AW153">
        <v>1</v>
      </c>
      <c r="AX153">
        <v>0</v>
      </c>
      <c r="AY153">
        <v>0</v>
      </c>
      <c r="AZ153">
        <v>0</v>
      </c>
      <c r="BA153">
        <v>2</v>
      </c>
      <c r="BB153">
        <v>0</v>
      </c>
    </row>
    <row r="154" spans="1:54" x14ac:dyDescent="0.25">
      <c r="A154" s="59">
        <v>41911</v>
      </c>
      <c r="B154" t="s">
        <v>274</v>
      </c>
      <c r="C154" t="s">
        <v>10581</v>
      </c>
      <c r="D154">
        <v>23836</v>
      </c>
      <c r="E154" t="s">
        <v>10570</v>
      </c>
      <c r="F154" s="60">
        <v>1</v>
      </c>
      <c r="G154">
        <v>5.5751999999999997</v>
      </c>
      <c r="H154">
        <v>0</v>
      </c>
      <c r="I154">
        <v>21689.641299999999</v>
      </c>
      <c r="J154">
        <v>39089</v>
      </c>
      <c r="K154">
        <v>0</v>
      </c>
      <c r="L154">
        <v>245</v>
      </c>
      <c r="M154">
        <v>0</v>
      </c>
      <c r="N154">
        <v>533</v>
      </c>
      <c r="O154">
        <v>532</v>
      </c>
      <c r="P154">
        <v>5521</v>
      </c>
      <c r="Q154">
        <v>5518</v>
      </c>
      <c r="R154">
        <v>236</v>
      </c>
      <c r="S154">
        <v>39025</v>
      </c>
      <c r="T154">
        <v>96.145799999999994</v>
      </c>
      <c r="U154">
        <v>99.781999999999996</v>
      </c>
      <c r="V154">
        <v>7059</v>
      </c>
      <c r="W154">
        <v>7058</v>
      </c>
      <c r="X154">
        <v>1401</v>
      </c>
      <c r="Y154">
        <v>1394</v>
      </c>
      <c r="Z154">
        <v>425</v>
      </c>
      <c r="AA154">
        <v>2</v>
      </c>
      <c r="AB154">
        <v>6</v>
      </c>
      <c r="AC154">
        <v>6</v>
      </c>
      <c r="AD154">
        <v>29037</v>
      </c>
      <c r="AE154">
        <v>36</v>
      </c>
      <c r="AF154">
        <v>46</v>
      </c>
      <c r="AG154">
        <v>46</v>
      </c>
      <c r="AH154">
        <v>1.6800999999999999</v>
      </c>
      <c r="AI154">
        <v>9.9299999999999999E-2</v>
      </c>
      <c r="AJ154" s="25">
        <f t="shared" ca="1" si="2"/>
        <v>5</v>
      </c>
      <c r="AK154">
        <v>0</v>
      </c>
      <c r="AL154">
        <v>0</v>
      </c>
      <c r="AM154">
        <v>0</v>
      </c>
      <c r="AN154">
        <v>0</v>
      </c>
      <c r="AO154">
        <v>1</v>
      </c>
      <c r="AP154">
        <v>0</v>
      </c>
      <c r="AQ154">
        <v>0</v>
      </c>
      <c r="AR154">
        <v>0</v>
      </c>
      <c r="AS154">
        <v>0</v>
      </c>
      <c r="AT154">
        <v>0.47058823529411759</v>
      </c>
      <c r="AU154">
        <v>10</v>
      </c>
      <c r="AV154">
        <v>67</v>
      </c>
      <c r="AW154">
        <v>1</v>
      </c>
      <c r="AX154">
        <v>0</v>
      </c>
      <c r="AY154">
        <v>0</v>
      </c>
      <c r="AZ154">
        <v>0</v>
      </c>
      <c r="BA154">
        <v>4</v>
      </c>
      <c r="BB154">
        <v>0</v>
      </c>
    </row>
    <row r="155" spans="1:54" x14ac:dyDescent="0.25">
      <c r="A155" s="59">
        <v>41911</v>
      </c>
      <c r="B155" t="s">
        <v>234</v>
      </c>
      <c r="C155" t="s">
        <v>388</v>
      </c>
      <c r="D155">
        <v>62048</v>
      </c>
      <c r="E155" t="s">
        <v>386</v>
      </c>
      <c r="F155" s="60">
        <v>1</v>
      </c>
      <c r="G155">
        <v>9.3960000000000008</v>
      </c>
      <c r="H155">
        <v>1.2E-2</v>
      </c>
      <c r="I155">
        <v>14310.6198</v>
      </c>
      <c r="J155">
        <v>37422</v>
      </c>
      <c r="K155">
        <v>0</v>
      </c>
      <c r="L155">
        <v>1179</v>
      </c>
      <c r="M155">
        <v>0</v>
      </c>
      <c r="N155">
        <v>4079</v>
      </c>
      <c r="O155">
        <v>4071</v>
      </c>
      <c r="P155">
        <v>32473</v>
      </c>
      <c r="Q155">
        <v>32435</v>
      </c>
      <c r="R155">
        <v>1157</v>
      </c>
      <c r="S155">
        <v>37089</v>
      </c>
      <c r="T155">
        <v>97.941500000000005</v>
      </c>
      <c r="U155">
        <v>98.994200000000006</v>
      </c>
      <c r="V155">
        <v>2</v>
      </c>
      <c r="W155">
        <v>1</v>
      </c>
      <c r="X155">
        <v>276</v>
      </c>
      <c r="Y155">
        <v>272</v>
      </c>
      <c r="Z155">
        <v>1103</v>
      </c>
      <c r="AA155">
        <v>10</v>
      </c>
      <c r="AB155">
        <v>87</v>
      </c>
      <c r="AC155">
        <v>85</v>
      </c>
      <c r="AD155">
        <v>37526</v>
      </c>
      <c r="AE155">
        <v>36</v>
      </c>
      <c r="AF155">
        <v>170</v>
      </c>
      <c r="AG155">
        <v>151</v>
      </c>
      <c r="AH155">
        <v>1.2790999999999999</v>
      </c>
      <c r="AI155">
        <v>0.12180000000000001</v>
      </c>
      <c r="AJ155" s="25">
        <f t="shared" ca="1" si="2"/>
        <v>5</v>
      </c>
      <c r="AK155">
        <v>0</v>
      </c>
      <c r="AL155">
        <v>0</v>
      </c>
      <c r="AM155">
        <v>0</v>
      </c>
      <c r="AN155">
        <v>0</v>
      </c>
      <c r="AO155">
        <v>1</v>
      </c>
      <c r="AP155">
        <v>0</v>
      </c>
      <c r="AQ155">
        <v>0</v>
      </c>
      <c r="AR155">
        <v>0</v>
      </c>
      <c r="AS155">
        <v>0</v>
      </c>
      <c r="AT155">
        <v>0.90661831368993651</v>
      </c>
      <c r="AU155">
        <v>30</v>
      </c>
      <c r="AV155">
        <v>371</v>
      </c>
      <c r="AW155">
        <v>1</v>
      </c>
      <c r="AX155">
        <v>0</v>
      </c>
      <c r="AY155">
        <v>0</v>
      </c>
      <c r="AZ155">
        <v>0</v>
      </c>
      <c r="BA155">
        <v>3</v>
      </c>
      <c r="BB155">
        <v>1</v>
      </c>
    </row>
    <row r="156" spans="1:54" x14ac:dyDescent="0.25">
      <c r="A156" s="59">
        <v>41911</v>
      </c>
      <c r="B156" t="s">
        <v>234</v>
      </c>
      <c r="C156" t="s">
        <v>10936</v>
      </c>
      <c r="D156">
        <v>60616</v>
      </c>
      <c r="E156" t="s">
        <v>10776</v>
      </c>
      <c r="F156" s="60">
        <v>1</v>
      </c>
      <c r="G156">
        <v>2.4047999999999998</v>
      </c>
      <c r="H156">
        <v>4.7999999999999996E-3</v>
      </c>
      <c r="I156">
        <v>3080.8443000000002</v>
      </c>
      <c r="J156">
        <v>12496</v>
      </c>
      <c r="K156">
        <v>0</v>
      </c>
      <c r="L156">
        <v>439</v>
      </c>
      <c r="M156">
        <v>0</v>
      </c>
      <c r="N156">
        <v>4099</v>
      </c>
      <c r="O156">
        <v>4097</v>
      </c>
      <c r="P156">
        <v>7964</v>
      </c>
      <c r="Q156">
        <v>7960</v>
      </c>
      <c r="R156">
        <v>433</v>
      </c>
      <c r="S156">
        <v>12446</v>
      </c>
      <c r="T156">
        <v>98.585099999999997</v>
      </c>
      <c r="U156">
        <v>99.549800000000005</v>
      </c>
      <c r="V156">
        <v>8681</v>
      </c>
      <c r="W156">
        <v>8680</v>
      </c>
      <c r="X156">
        <v>1075</v>
      </c>
      <c r="Y156">
        <v>1041</v>
      </c>
      <c r="Z156">
        <v>397</v>
      </c>
      <c r="AA156">
        <v>9</v>
      </c>
      <c r="AB156">
        <v>62</v>
      </c>
      <c r="AC156">
        <v>60</v>
      </c>
      <c r="AD156">
        <v>12526</v>
      </c>
      <c r="AE156">
        <v>8</v>
      </c>
      <c r="AF156">
        <v>95</v>
      </c>
      <c r="AG156">
        <v>91</v>
      </c>
      <c r="AH156">
        <v>0.50090000000000001</v>
      </c>
      <c r="AI156">
        <v>0.19109999999999999</v>
      </c>
      <c r="AJ156" s="25">
        <f t="shared" ca="1" si="2"/>
        <v>5</v>
      </c>
      <c r="AK156">
        <v>0</v>
      </c>
      <c r="AL156">
        <v>0</v>
      </c>
      <c r="AM156">
        <v>0</v>
      </c>
      <c r="AN156">
        <v>0</v>
      </c>
      <c r="AO156">
        <v>1</v>
      </c>
      <c r="AP156">
        <v>0</v>
      </c>
      <c r="AQ156">
        <v>0</v>
      </c>
      <c r="AR156">
        <v>0</v>
      </c>
      <c r="AS156">
        <v>0</v>
      </c>
      <c r="AT156">
        <v>2.2670025188916876</v>
      </c>
      <c r="AU156">
        <v>8</v>
      </c>
      <c r="AV156">
        <v>54</v>
      </c>
      <c r="AW156">
        <v>0</v>
      </c>
      <c r="AX156">
        <v>0</v>
      </c>
      <c r="AY156">
        <v>1</v>
      </c>
      <c r="AZ156">
        <v>1</v>
      </c>
      <c r="BA156">
        <v>0</v>
      </c>
      <c r="BB156">
        <v>0</v>
      </c>
    </row>
    <row r="157" spans="1:54" x14ac:dyDescent="0.25">
      <c r="A157" s="59">
        <v>41911</v>
      </c>
      <c r="B157" t="s">
        <v>275</v>
      </c>
      <c r="C157" t="s">
        <v>10937</v>
      </c>
      <c r="D157">
        <v>8832</v>
      </c>
      <c r="E157" t="s">
        <v>10933</v>
      </c>
      <c r="F157" s="60">
        <v>1</v>
      </c>
      <c r="G157">
        <v>0.44640000000000002</v>
      </c>
      <c r="H157">
        <v>0</v>
      </c>
      <c r="I157">
        <v>276.9092</v>
      </c>
      <c r="J157">
        <v>707</v>
      </c>
      <c r="K157">
        <v>0</v>
      </c>
      <c r="L157">
        <v>15</v>
      </c>
      <c r="M157">
        <v>0</v>
      </c>
      <c r="N157">
        <v>30</v>
      </c>
      <c r="O157">
        <v>29</v>
      </c>
      <c r="P157">
        <v>573</v>
      </c>
      <c r="Q157">
        <v>476</v>
      </c>
      <c r="R157">
        <v>15</v>
      </c>
      <c r="S157">
        <v>707</v>
      </c>
      <c r="T157">
        <v>96.666700000000006</v>
      </c>
      <c r="U157">
        <v>83.071600000000004</v>
      </c>
      <c r="V157">
        <v>3207</v>
      </c>
      <c r="W157">
        <v>3203</v>
      </c>
      <c r="X157">
        <v>556</v>
      </c>
      <c r="Y157">
        <v>554</v>
      </c>
      <c r="Z157">
        <v>14</v>
      </c>
      <c r="AA157">
        <v>0</v>
      </c>
      <c r="AB157">
        <v>0</v>
      </c>
      <c r="AC157">
        <v>0</v>
      </c>
      <c r="AD157">
        <v>721</v>
      </c>
      <c r="AE157">
        <v>5</v>
      </c>
      <c r="AF157">
        <v>0</v>
      </c>
      <c r="AG157">
        <v>0</v>
      </c>
      <c r="AH157">
        <v>0.59770000000000001</v>
      </c>
      <c r="AI157">
        <v>6.2100000000000002E-2</v>
      </c>
      <c r="AJ157" s="25">
        <f t="shared" ca="1" si="2"/>
        <v>5</v>
      </c>
      <c r="AK157">
        <v>0</v>
      </c>
      <c r="AL157">
        <v>1</v>
      </c>
      <c r="AM157">
        <v>0</v>
      </c>
      <c r="AN157">
        <v>0</v>
      </c>
      <c r="AO157">
        <v>2</v>
      </c>
      <c r="AP157">
        <v>0</v>
      </c>
      <c r="AQ157">
        <v>0</v>
      </c>
      <c r="AR157">
        <v>1</v>
      </c>
      <c r="AS157">
        <v>0</v>
      </c>
      <c r="AT157">
        <v>0</v>
      </c>
      <c r="AU157">
        <v>1</v>
      </c>
      <c r="AV157">
        <v>97</v>
      </c>
      <c r="AW157">
        <v>0</v>
      </c>
      <c r="AX157">
        <v>1</v>
      </c>
      <c r="AY157">
        <v>0</v>
      </c>
      <c r="AZ157">
        <v>0</v>
      </c>
      <c r="BA157">
        <v>0</v>
      </c>
      <c r="BB157">
        <v>1</v>
      </c>
    </row>
    <row r="158" spans="1:54" x14ac:dyDescent="0.25">
      <c r="A158" s="59">
        <v>41911</v>
      </c>
      <c r="B158" t="s">
        <v>274</v>
      </c>
      <c r="C158" t="s">
        <v>653</v>
      </c>
      <c r="D158">
        <v>19165</v>
      </c>
      <c r="E158" t="s">
        <v>636</v>
      </c>
      <c r="F158" s="60">
        <v>1</v>
      </c>
      <c r="G158">
        <v>1.5407999999999999</v>
      </c>
      <c r="H158">
        <v>0</v>
      </c>
      <c r="I158">
        <v>17253.932199999999</v>
      </c>
      <c r="J158">
        <v>32521</v>
      </c>
      <c r="K158">
        <v>6</v>
      </c>
      <c r="L158">
        <v>92</v>
      </c>
      <c r="M158">
        <v>0</v>
      </c>
      <c r="N158">
        <v>239</v>
      </c>
      <c r="O158">
        <v>239</v>
      </c>
      <c r="P158">
        <v>2834</v>
      </c>
      <c r="Q158">
        <v>2820</v>
      </c>
      <c r="R158">
        <v>84</v>
      </c>
      <c r="S158">
        <v>32056</v>
      </c>
      <c r="T158">
        <v>91.304299999999998</v>
      </c>
      <c r="U158">
        <v>98.083200000000005</v>
      </c>
      <c r="V158">
        <v>5487</v>
      </c>
      <c r="W158">
        <v>5483</v>
      </c>
      <c r="X158">
        <v>2916</v>
      </c>
      <c r="Y158">
        <v>2913</v>
      </c>
      <c r="Z158">
        <v>96</v>
      </c>
      <c r="AA158">
        <v>6</v>
      </c>
      <c r="AB158">
        <v>0</v>
      </c>
      <c r="AC158">
        <v>0</v>
      </c>
      <c r="AD158">
        <v>23388</v>
      </c>
      <c r="AE158">
        <v>187</v>
      </c>
      <c r="AF158">
        <v>41</v>
      </c>
      <c r="AG158">
        <v>40</v>
      </c>
      <c r="AH158">
        <v>0.42459999999999998</v>
      </c>
      <c r="AI158">
        <v>7.2800000000000004E-2</v>
      </c>
      <c r="AJ158" s="25">
        <f t="shared" ca="1" si="2"/>
        <v>5</v>
      </c>
      <c r="AK158">
        <v>1</v>
      </c>
      <c r="AL158">
        <v>0</v>
      </c>
      <c r="AM158">
        <v>1</v>
      </c>
      <c r="AN158">
        <v>0</v>
      </c>
      <c r="AO158">
        <v>4</v>
      </c>
      <c r="AP158">
        <v>1</v>
      </c>
      <c r="AQ158">
        <v>4</v>
      </c>
      <c r="AR158">
        <v>0</v>
      </c>
      <c r="AS158">
        <v>0</v>
      </c>
      <c r="AT158">
        <v>6.25</v>
      </c>
      <c r="AU158">
        <v>8</v>
      </c>
      <c r="AV158">
        <v>479</v>
      </c>
      <c r="AW158">
        <v>1</v>
      </c>
      <c r="AX158">
        <v>0</v>
      </c>
      <c r="AY158">
        <v>1</v>
      </c>
      <c r="AZ158">
        <v>1</v>
      </c>
      <c r="BA158">
        <v>4</v>
      </c>
      <c r="BB158">
        <v>0</v>
      </c>
    </row>
    <row r="159" spans="1:54" x14ac:dyDescent="0.25">
      <c r="A159" s="59">
        <v>41911</v>
      </c>
      <c r="B159" t="s">
        <v>274</v>
      </c>
      <c r="C159" t="s">
        <v>10547</v>
      </c>
      <c r="D159">
        <v>18874</v>
      </c>
      <c r="E159" t="s">
        <v>1458</v>
      </c>
      <c r="F159" s="60">
        <v>1</v>
      </c>
      <c r="G159">
        <v>1.9703999999999999</v>
      </c>
      <c r="H159">
        <v>0</v>
      </c>
      <c r="I159">
        <v>19571.9231</v>
      </c>
      <c r="J159">
        <v>58424</v>
      </c>
      <c r="K159">
        <v>0</v>
      </c>
      <c r="L159">
        <v>212</v>
      </c>
      <c r="M159">
        <v>0</v>
      </c>
      <c r="N159">
        <v>546</v>
      </c>
      <c r="O159">
        <v>545</v>
      </c>
      <c r="P159">
        <v>8033</v>
      </c>
      <c r="Q159">
        <v>8026</v>
      </c>
      <c r="R159">
        <v>203</v>
      </c>
      <c r="S159">
        <v>58167</v>
      </c>
      <c r="T159">
        <v>95.579300000000003</v>
      </c>
      <c r="U159">
        <v>99.473399999999998</v>
      </c>
      <c r="V159">
        <v>17124</v>
      </c>
      <c r="W159">
        <v>17111</v>
      </c>
      <c r="X159">
        <v>3102</v>
      </c>
      <c r="Y159">
        <v>3096</v>
      </c>
      <c r="Z159">
        <v>220</v>
      </c>
      <c r="AA159">
        <v>1</v>
      </c>
      <c r="AB159">
        <v>15</v>
      </c>
      <c r="AC159">
        <v>15</v>
      </c>
      <c r="AD159">
        <v>44573</v>
      </c>
      <c r="AE159">
        <v>63</v>
      </c>
      <c r="AF159">
        <v>268</v>
      </c>
      <c r="AG159">
        <v>255</v>
      </c>
      <c r="AH159">
        <v>0.76419999999999999</v>
      </c>
      <c r="AI159">
        <v>5.0099999999999999E-2</v>
      </c>
      <c r="AJ159" s="25">
        <f t="shared" ca="1" si="2"/>
        <v>5</v>
      </c>
      <c r="AK159">
        <v>0</v>
      </c>
      <c r="AL159">
        <v>0</v>
      </c>
      <c r="AM159">
        <v>0</v>
      </c>
      <c r="AN159">
        <v>0</v>
      </c>
      <c r="AO159">
        <v>1</v>
      </c>
      <c r="AP159">
        <v>0</v>
      </c>
      <c r="AQ159">
        <v>0</v>
      </c>
      <c r="AR159">
        <v>0</v>
      </c>
      <c r="AS159">
        <v>0</v>
      </c>
      <c r="AT159">
        <v>0.45454545454545453</v>
      </c>
      <c r="AU159">
        <v>10</v>
      </c>
      <c r="AV159">
        <v>264</v>
      </c>
      <c r="AW159">
        <v>1</v>
      </c>
      <c r="AX159">
        <v>0</v>
      </c>
      <c r="AY159">
        <v>0</v>
      </c>
      <c r="AZ159">
        <v>0</v>
      </c>
      <c r="BA159">
        <v>2</v>
      </c>
      <c r="BB159">
        <v>0</v>
      </c>
    </row>
    <row r="160" spans="1:54" x14ac:dyDescent="0.25">
      <c r="A160" s="61">
        <v>41911</v>
      </c>
      <c r="B160" t="s">
        <v>280</v>
      </c>
      <c r="C160" t="s">
        <v>1371</v>
      </c>
      <c r="D160">
        <v>30</v>
      </c>
      <c r="E160" t="s">
        <v>1370</v>
      </c>
      <c r="F160">
        <v>0</v>
      </c>
      <c r="G160">
        <v>1.0329809999999999</v>
      </c>
      <c r="H160">
        <v>0</v>
      </c>
      <c r="I160">
        <v>3266.96</v>
      </c>
      <c r="J160">
        <v>5235</v>
      </c>
      <c r="K160">
        <v>0</v>
      </c>
      <c r="L160">
        <v>59</v>
      </c>
      <c r="M160">
        <v>0</v>
      </c>
      <c r="N160">
        <v>18</v>
      </c>
      <c r="O160">
        <v>17</v>
      </c>
      <c r="P160">
        <v>4514</v>
      </c>
      <c r="Q160">
        <v>4457</v>
      </c>
      <c r="R160">
        <v>59</v>
      </c>
      <c r="S160">
        <v>5184</v>
      </c>
      <c r="T160">
        <v>94.44444</v>
      </c>
      <c r="U160">
        <v>97.775350000000003</v>
      </c>
      <c r="V160">
        <v>21639</v>
      </c>
      <c r="W160">
        <v>21624</v>
      </c>
      <c r="X160">
        <v>1</v>
      </c>
      <c r="Y160">
        <v>1</v>
      </c>
      <c r="Z160">
        <v>48</v>
      </c>
      <c r="AA160">
        <v>3</v>
      </c>
      <c r="AB160">
        <v>1</v>
      </c>
      <c r="AC160">
        <v>1</v>
      </c>
      <c r="AD160">
        <v>5982</v>
      </c>
      <c r="AE160">
        <v>379</v>
      </c>
      <c r="AF160">
        <v>0</v>
      </c>
      <c r="AG160">
        <v>0</v>
      </c>
      <c r="AH160">
        <v>3.5956139999999999</v>
      </c>
      <c r="AI160">
        <v>3.1540239999999997E-2</v>
      </c>
      <c r="AJ160" s="25">
        <f t="shared" ca="1" si="2"/>
        <v>5</v>
      </c>
      <c r="AK160">
        <v>0</v>
      </c>
      <c r="AL160">
        <v>0</v>
      </c>
      <c r="AM160">
        <v>0</v>
      </c>
      <c r="AN160">
        <v>1</v>
      </c>
      <c r="AO160">
        <v>1</v>
      </c>
      <c r="AP160">
        <v>1</v>
      </c>
      <c r="AQ160">
        <v>1</v>
      </c>
      <c r="AR160">
        <v>0</v>
      </c>
      <c r="AS160">
        <v>2</v>
      </c>
      <c r="AT160">
        <v>6.25</v>
      </c>
      <c r="AU160">
        <v>1</v>
      </c>
      <c r="AV160">
        <v>108</v>
      </c>
      <c r="AW160">
        <v>0</v>
      </c>
      <c r="AX160">
        <v>1</v>
      </c>
      <c r="AY160">
        <v>0</v>
      </c>
      <c r="AZ160">
        <v>1</v>
      </c>
      <c r="BA160">
        <v>1</v>
      </c>
      <c r="BB160">
        <v>3</v>
      </c>
    </row>
    <row r="161" spans="1:54" x14ac:dyDescent="0.25">
      <c r="A161" s="61">
        <v>41911</v>
      </c>
      <c r="B161" t="s">
        <v>280</v>
      </c>
      <c r="C161" t="s">
        <v>374</v>
      </c>
      <c r="D161">
        <v>108</v>
      </c>
      <c r="E161" t="s">
        <v>375</v>
      </c>
      <c r="F161">
        <v>0</v>
      </c>
      <c r="G161">
        <v>0.68382220000000005</v>
      </c>
      <c r="H161">
        <v>0</v>
      </c>
      <c r="I161">
        <v>3233.3850000000002</v>
      </c>
      <c r="J161">
        <v>10335</v>
      </c>
      <c r="K161">
        <v>0</v>
      </c>
      <c r="L161">
        <v>59</v>
      </c>
      <c r="M161">
        <v>0</v>
      </c>
      <c r="N161">
        <v>51</v>
      </c>
      <c r="O161">
        <v>48</v>
      </c>
      <c r="P161">
        <v>8674</v>
      </c>
      <c r="Q161">
        <v>8645</v>
      </c>
      <c r="R161">
        <v>56</v>
      </c>
      <c r="S161">
        <v>10133</v>
      </c>
      <c r="T161">
        <v>89.331999999999994</v>
      </c>
      <c r="U161">
        <v>97.717680000000001</v>
      </c>
      <c r="V161">
        <v>1838</v>
      </c>
      <c r="W161">
        <v>1837</v>
      </c>
      <c r="X161">
        <v>0</v>
      </c>
      <c r="Y161">
        <v>0</v>
      </c>
      <c r="Z161">
        <v>50</v>
      </c>
      <c r="AA161">
        <v>0</v>
      </c>
      <c r="AB161">
        <v>5</v>
      </c>
      <c r="AC161">
        <v>5</v>
      </c>
      <c r="AD161">
        <v>10067</v>
      </c>
      <c r="AE161">
        <v>25</v>
      </c>
      <c r="AF161">
        <v>35</v>
      </c>
      <c r="AG161">
        <v>34</v>
      </c>
      <c r="AH161">
        <v>1.8619829999999999</v>
      </c>
      <c r="AI161">
        <v>1.790315E-2</v>
      </c>
      <c r="AJ161" s="25">
        <f t="shared" ca="1" si="2"/>
        <v>5</v>
      </c>
      <c r="AK161">
        <v>1</v>
      </c>
      <c r="AL161">
        <v>0</v>
      </c>
      <c r="AM161">
        <v>0</v>
      </c>
      <c r="AN161">
        <v>0</v>
      </c>
      <c r="AO161">
        <v>3</v>
      </c>
      <c r="AP161">
        <v>0</v>
      </c>
      <c r="AQ161">
        <v>7</v>
      </c>
      <c r="AR161">
        <v>1</v>
      </c>
      <c r="AS161">
        <v>0</v>
      </c>
      <c r="AT161">
        <v>0</v>
      </c>
      <c r="AU161">
        <v>6</v>
      </c>
      <c r="AV161">
        <v>231</v>
      </c>
      <c r="AW161">
        <v>1</v>
      </c>
      <c r="AX161">
        <v>1</v>
      </c>
      <c r="AY161">
        <v>0</v>
      </c>
      <c r="AZ161">
        <v>0</v>
      </c>
      <c r="BA161">
        <v>7</v>
      </c>
      <c r="BB161">
        <v>7</v>
      </c>
    </row>
    <row r="162" spans="1:54" x14ac:dyDescent="0.25">
      <c r="A162" s="61">
        <v>41911</v>
      </c>
      <c r="B162" t="s">
        <v>280</v>
      </c>
      <c r="C162" t="s">
        <v>10576</v>
      </c>
      <c r="D162">
        <v>115</v>
      </c>
      <c r="E162" t="s">
        <v>1233</v>
      </c>
      <c r="F162">
        <v>0</v>
      </c>
      <c r="G162">
        <v>2.0554000000000001</v>
      </c>
      <c r="H162">
        <v>1.055556E-3</v>
      </c>
      <c r="I162">
        <v>12582.91</v>
      </c>
      <c r="J162">
        <v>14206</v>
      </c>
      <c r="K162">
        <v>0</v>
      </c>
      <c r="L162">
        <v>165</v>
      </c>
      <c r="M162">
        <v>0</v>
      </c>
      <c r="N162">
        <v>119</v>
      </c>
      <c r="O162">
        <v>119</v>
      </c>
      <c r="P162">
        <v>11614</v>
      </c>
      <c r="Q162">
        <v>11597</v>
      </c>
      <c r="R162">
        <v>155</v>
      </c>
      <c r="S162">
        <v>13779</v>
      </c>
      <c r="T162">
        <v>93.939390000000003</v>
      </c>
      <c r="U162">
        <v>96.852249999999998</v>
      </c>
      <c r="V162">
        <v>89007</v>
      </c>
      <c r="W162">
        <v>88892</v>
      </c>
      <c r="X162">
        <v>0</v>
      </c>
      <c r="Y162">
        <v>0</v>
      </c>
      <c r="Z162">
        <v>127</v>
      </c>
      <c r="AA162">
        <v>1</v>
      </c>
      <c r="AB162">
        <v>21</v>
      </c>
      <c r="AC162">
        <v>21</v>
      </c>
      <c r="AD162">
        <v>13881</v>
      </c>
      <c r="AE162">
        <v>19</v>
      </c>
      <c r="AF162">
        <v>74</v>
      </c>
      <c r="AG162">
        <v>72</v>
      </c>
      <c r="AH162">
        <v>2.2050990000000001</v>
      </c>
      <c r="AI162">
        <v>0.2247324</v>
      </c>
      <c r="AJ162" s="25">
        <f t="shared" ca="1" si="2"/>
        <v>5</v>
      </c>
      <c r="AK162">
        <v>1</v>
      </c>
      <c r="AL162">
        <v>0</v>
      </c>
      <c r="AM162">
        <v>0</v>
      </c>
      <c r="AN162">
        <v>0</v>
      </c>
      <c r="AO162">
        <v>3</v>
      </c>
      <c r="AP162">
        <v>0</v>
      </c>
      <c r="AQ162">
        <v>4</v>
      </c>
      <c r="AR162">
        <v>3</v>
      </c>
      <c r="AS162">
        <v>0</v>
      </c>
      <c r="AT162">
        <v>0.78740157480314954</v>
      </c>
      <c r="AU162">
        <v>10</v>
      </c>
      <c r="AV162">
        <v>444</v>
      </c>
      <c r="AW162">
        <v>1</v>
      </c>
      <c r="AX162">
        <v>1</v>
      </c>
      <c r="AY162">
        <v>0</v>
      </c>
      <c r="AZ162">
        <v>0</v>
      </c>
      <c r="BA162">
        <v>4</v>
      </c>
      <c r="BB162">
        <v>4</v>
      </c>
    </row>
    <row r="163" spans="1:54" x14ac:dyDescent="0.25">
      <c r="A163" s="61">
        <v>41911</v>
      </c>
      <c r="B163" t="s">
        <v>280</v>
      </c>
      <c r="C163" t="s">
        <v>10577</v>
      </c>
      <c r="D163">
        <v>115</v>
      </c>
      <c r="E163" t="s">
        <v>1233</v>
      </c>
      <c r="F163">
        <v>0</v>
      </c>
      <c r="G163">
        <v>1.918569</v>
      </c>
      <c r="H163">
        <v>0</v>
      </c>
      <c r="I163">
        <v>5075.5749999999998</v>
      </c>
      <c r="J163">
        <v>6147</v>
      </c>
      <c r="K163">
        <v>0</v>
      </c>
      <c r="L163">
        <v>91</v>
      </c>
      <c r="M163">
        <v>0</v>
      </c>
      <c r="N163">
        <v>80</v>
      </c>
      <c r="O163">
        <v>80</v>
      </c>
      <c r="P163">
        <v>4537</v>
      </c>
      <c r="Q163">
        <v>4531</v>
      </c>
      <c r="R163">
        <v>88</v>
      </c>
      <c r="S163">
        <v>5973</v>
      </c>
      <c r="T163">
        <v>96.703299999999999</v>
      </c>
      <c r="U163">
        <v>97.040850000000006</v>
      </c>
      <c r="V163">
        <v>27984</v>
      </c>
      <c r="W163">
        <v>27950</v>
      </c>
      <c r="X163">
        <v>0</v>
      </c>
      <c r="Y163">
        <v>0</v>
      </c>
      <c r="Z163">
        <v>98</v>
      </c>
      <c r="AA163">
        <v>0</v>
      </c>
      <c r="AB163">
        <v>0</v>
      </c>
      <c r="AC163">
        <v>0</v>
      </c>
      <c r="AD163">
        <v>5963</v>
      </c>
      <c r="AE163">
        <v>2</v>
      </c>
      <c r="AF163">
        <v>5</v>
      </c>
      <c r="AG163">
        <v>5</v>
      </c>
      <c r="AH163">
        <v>2.2618079999999998</v>
      </c>
      <c r="AI163">
        <v>4.002174E-2</v>
      </c>
      <c r="AJ163" s="25">
        <f t="shared" ca="1" si="2"/>
        <v>5</v>
      </c>
      <c r="AK163">
        <v>0</v>
      </c>
      <c r="AL163">
        <v>0</v>
      </c>
      <c r="AM163">
        <v>0</v>
      </c>
      <c r="AN163">
        <v>0</v>
      </c>
      <c r="AO163">
        <v>1</v>
      </c>
      <c r="AP163">
        <v>0</v>
      </c>
      <c r="AQ163">
        <v>3</v>
      </c>
      <c r="AR163">
        <v>3</v>
      </c>
      <c r="AS163">
        <v>0</v>
      </c>
      <c r="AT163">
        <v>0</v>
      </c>
      <c r="AU163">
        <v>3</v>
      </c>
      <c r="AV163">
        <v>180</v>
      </c>
      <c r="AW163">
        <v>0</v>
      </c>
      <c r="AX163">
        <v>1</v>
      </c>
      <c r="AY163">
        <v>0</v>
      </c>
      <c r="AZ163">
        <v>0</v>
      </c>
      <c r="BA163">
        <v>3</v>
      </c>
      <c r="BB163">
        <v>4</v>
      </c>
    </row>
    <row r="164" spans="1:54" x14ac:dyDescent="0.25">
      <c r="A164" s="59">
        <v>41912</v>
      </c>
      <c r="B164" t="s">
        <v>274</v>
      </c>
      <c r="C164" t="s">
        <v>643</v>
      </c>
      <c r="D164">
        <v>19102</v>
      </c>
      <c r="E164" t="s">
        <v>638</v>
      </c>
      <c r="F164" s="60">
        <v>1</v>
      </c>
      <c r="G164">
        <v>1.7927999999999999</v>
      </c>
      <c r="H164">
        <v>0</v>
      </c>
      <c r="I164">
        <v>3535.0108</v>
      </c>
      <c r="J164">
        <v>9490</v>
      </c>
      <c r="K164">
        <v>0</v>
      </c>
      <c r="L164">
        <v>245</v>
      </c>
      <c r="M164">
        <v>0</v>
      </c>
      <c r="N164">
        <v>514</v>
      </c>
      <c r="O164">
        <v>503</v>
      </c>
      <c r="P164">
        <v>12058</v>
      </c>
      <c r="Q164">
        <v>11801</v>
      </c>
      <c r="R164">
        <v>243</v>
      </c>
      <c r="S164">
        <v>9478</v>
      </c>
      <c r="T164">
        <v>97.061099999999996</v>
      </c>
      <c r="U164">
        <v>97.744900000000001</v>
      </c>
      <c r="V164">
        <v>40068</v>
      </c>
      <c r="W164">
        <v>40032</v>
      </c>
      <c r="X164">
        <v>6738</v>
      </c>
      <c r="Y164">
        <v>6737</v>
      </c>
      <c r="Z164">
        <v>240</v>
      </c>
      <c r="AA164">
        <v>0</v>
      </c>
      <c r="AB164">
        <v>20</v>
      </c>
      <c r="AC164">
        <v>20</v>
      </c>
      <c r="AD164">
        <v>10402</v>
      </c>
      <c r="AE164">
        <v>7</v>
      </c>
      <c r="AF164">
        <v>150</v>
      </c>
      <c r="AG164">
        <v>148</v>
      </c>
      <c r="AH164">
        <v>0.45219999999999999</v>
      </c>
      <c r="AI164">
        <v>5.5599999999999997E-2</v>
      </c>
      <c r="AJ164" s="25">
        <f t="shared" ca="1" si="2"/>
        <v>4</v>
      </c>
      <c r="AK164">
        <v>0</v>
      </c>
      <c r="AL164">
        <v>0</v>
      </c>
      <c r="AM164">
        <v>0</v>
      </c>
      <c r="AN164">
        <v>0</v>
      </c>
      <c r="AO164">
        <v>2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13</v>
      </c>
      <c r="AV164">
        <v>269</v>
      </c>
      <c r="AW164">
        <v>1</v>
      </c>
      <c r="AX164">
        <v>1</v>
      </c>
      <c r="AY164">
        <v>0</v>
      </c>
      <c r="AZ164">
        <v>0</v>
      </c>
      <c r="BA164">
        <v>7</v>
      </c>
      <c r="BB164">
        <v>6</v>
      </c>
    </row>
    <row r="165" spans="1:54" x14ac:dyDescent="0.25">
      <c r="A165" s="59">
        <v>41912</v>
      </c>
      <c r="B165" t="s">
        <v>274</v>
      </c>
      <c r="C165" t="s">
        <v>642</v>
      </c>
      <c r="D165">
        <v>19103</v>
      </c>
      <c r="E165" t="s">
        <v>638</v>
      </c>
      <c r="F165" s="60">
        <v>1</v>
      </c>
      <c r="G165">
        <v>0.77039999999999997</v>
      </c>
      <c r="H165">
        <v>4.7999999999999996E-3</v>
      </c>
      <c r="I165">
        <v>19999.300800000001</v>
      </c>
      <c r="J165">
        <v>28788</v>
      </c>
      <c r="K165">
        <v>0</v>
      </c>
      <c r="L165">
        <v>122</v>
      </c>
      <c r="M165">
        <v>0</v>
      </c>
      <c r="N165">
        <v>802</v>
      </c>
      <c r="O165">
        <v>789</v>
      </c>
      <c r="P165">
        <v>27345</v>
      </c>
      <c r="Q165">
        <v>26815</v>
      </c>
      <c r="R165">
        <v>121</v>
      </c>
      <c r="S165">
        <v>28778</v>
      </c>
      <c r="T165">
        <v>97.572699999999998</v>
      </c>
      <c r="U165">
        <v>98.027699999999996</v>
      </c>
      <c r="V165">
        <v>18969</v>
      </c>
      <c r="W165">
        <v>18952</v>
      </c>
      <c r="X165">
        <v>4235</v>
      </c>
      <c r="Y165">
        <v>4231</v>
      </c>
      <c r="Z165">
        <v>105</v>
      </c>
      <c r="AA165">
        <v>0</v>
      </c>
      <c r="AB165">
        <v>4</v>
      </c>
      <c r="AC165">
        <v>4</v>
      </c>
      <c r="AD165">
        <v>28452</v>
      </c>
      <c r="AE165">
        <v>14</v>
      </c>
      <c r="AF165">
        <v>107</v>
      </c>
      <c r="AG165">
        <v>100</v>
      </c>
      <c r="AH165">
        <v>1.2471000000000001</v>
      </c>
      <c r="AI165">
        <v>8.7599999999999997E-2</v>
      </c>
      <c r="AJ165" s="25">
        <f t="shared" ca="1" si="2"/>
        <v>4</v>
      </c>
      <c r="AK165">
        <v>0</v>
      </c>
      <c r="AL165">
        <v>0</v>
      </c>
      <c r="AM165">
        <v>0</v>
      </c>
      <c r="AN165">
        <v>0</v>
      </c>
      <c r="AO165">
        <v>1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14</v>
      </c>
      <c r="AV165">
        <v>540</v>
      </c>
      <c r="AW165">
        <v>1</v>
      </c>
      <c r="AX165">
        <v>0</v>
      </c>
      <c r="AY165">
        <v>0</v>
      </c>
      <c r="AZ165">
        <v>0</v>
      </c>
      <c r="BA165">
        <v>3</v>
      </c>
      <c r="BB165">
        <v>4</v>
      </c>
    </row>
    <row r="166" spans="1:54" x14ac:dyDescent="0.25">
      <c r="A166" s="59">
        <v>41912</v>
      </c>
      <c r="B166" t="s">
        <v>234</v>
      </c>
      <c r="C166" t="s">
        <v>10962</v>
      </c>
      <c r="D166">
        <v>45863</v>
      </c>
      <c r="E166" t="s">
        <v>10963</v>
      </c>
      <c r="F166" s="60">
        <v>1</v>
      </c>
      <c r="G166">
        <v>1.7592000000000001</v>
      </c>
      <c r="H166">
        <v>0</v>
      </c>
      <c r="I166">
        <v>197.3768</v>
      </c>
      <c r="J166">
        <v>158</v>
      </c>
      <c r="K166">
        <v>0</v>
      </c>
      <c r="L166">
        <v>217</v>
      </c>
      <c r="M166">
        <v>0</v>
      </c>
      <c r="N166">
        <v>643</v>
      </c>
      <c r="O166">
        <v>615</v>
      </c>
      <c r="P166">
        <v>6700</v>
      </c>
      <c r="Q166">
        <v>6669</v>
      </c>
      <c r="R166">
        <v>214</v>
      </c>
      <c r="S166">
        <v>154</v>
      </c>
      <c r="T166">
        <v>94.323099999999997</v>
      </c>
      <c r="U166">
        <v>97.017399999999995</v>
      </c>
      <c r="V166">
        <v>3176</v>
      </c>
      <c r="W166">
        <v>3176</v>
      </c>
      <c r="X166">
        <v>201</v>
      </c>
      <c r="Y166">
        <v>201</v>
      </c>
      <c r="Z166">
        <v>209</v>
      </c>
      <c r="AA166">
        <v>0</v>
      </c>
      <c r="AB166">
        <v>37</v>
      </c>
      <c r="AC166">
        <v>36</v>
      </c>
      <c r="AD166">
        <v>2605</v>
      </c>
      <c r="AE166">
        <v>2</v>
      </c>
      <c r="AF166">
        <v>207</v>
      </c>
      <c r="AG166">
        <v>197</v>
      </c>
      <c r="AH166">
        <v>1.0794999999999999</v>
      </c>
      <c r="AI166">
        <v>6.5799999999999997E-2</v>
      </c>
      <c r="AJ166" s="25">
        <f t="shared" ca="1" si="2"/>
        <v>4</v>
      </c>
      <c r="AK166">
        <v>1</v>
      </c>
      <c r="AL166">
        <v>0</v>
      </c>
      <c r="AM166">
        <v>0</v>
      </c>
      <c r="AN166">
        <v>0</v>
      </c>
      <c r="AO166">
        <v>2</v>
      </c>
      <c r="AP166">
        <v>0</v>
      </c>
      <c r="AQ166">
        <v>1</v>
      </c>
      <c r="AR166">
        <v>0</v>
      </c>
      <c r="AS166">
        <v>0</v>
      </c>
      <c r="AT166">
        <v>0</v>
      </c>
      <c r="AU166">
        <v>31</v>
      </c>
      <c r="AV166">
        <v>35</v>
      </c>
      <c r="AW166">
        <v>1</v>
      </c>
      <c r="AX166">
        <v>0</v>
      </c>
      <c r="AY166">
        <v>0</v>
      </c>
      <c r="AZ166">
        <v>0</v>
      </c>
      <c r="BA166">
        <v>1</v>
      </c>
      <c r="BB166">
        <v>0</v>
      </c>
    </row>
    <row r="167" spans="1:54" x14ac:dyDescent="0.25">
      <c r="A167" s="59">
        <v>41912</v>
      </c>
      <c r="B167" t="s">
        <v>234</v>
      </c>
      <c r="C167" t="s">
        <v>10964</v>
      </c>
      <c r="D167">
        <v>45861</v>
      </c>
      <c r="E167" t="s">
        <v>10963</v>
      </c>
      <c r="F167" s="60">
        <v>1</v>
      </c>
      <c r="G167">
        <v>5.9256000000000002</v>
      </c>
      <c r="H167">
        <v>0</v>
      </c>
      <c r="I167">
        <v>3341.567</v>
      </c>
      <c r="J167">
        <v>8524</v>
      </c>
      <c r="K167">
        <v>0</v>
      </c>
      <c r="L167">
        <v>416</v>
      </c>
      <c r="M167">
        <v>0</v>
      </c>
      <c r="N167">
        <v>762</v>
      </c>
      <c r="O167">
        <v>747</v>
      </c>
      <c r="P167">
        <v>4619</v>
      </c>
      <c r="Q167">
        <v>4586</v>
      </c>
      <c r="R167">
        <v>413</v>
      </c>
      <c r="S167">
        <v>8503</v>
      </c>
      <c r="T167">
        <v>97.3245</v>
      </c>
      <c r="U167">
        <v>99.040999999999997</v>
      </c>
      <c r="V167">
        <v>12890</v>
      </c>
      <c r="W167">
        <v>12885</v>
      </c>
      <c r="X167">
        <v>2157</v>
      </c>
      <c r="Y167">
        <v>2155</v>
      </c>
      <c r="Z167">
        <v>426</v>
      </c>
      <c r="AA167">
        <v>2</v>
      </c>
      <c r="AB167">
        <v>26</v>
      </c>
      <c r="AC167">
        <v>26</v>
      </c>
      <c r="AD167">
        <v>8437</v>
      </c>
      <c r="AE167">
        <v>18</v>
      </c>
      <c r="AF167">
        <v>59</v>
      </c>
      <c r="AG167">
        <v>57</v>
      </c>
      <c r="AH167">
        <v>0.6179</v>
      </c>
      <c r="AI167">
        <v>0.16639999999999999</v>
      </c>
      <c r="AJ167" s="25">
        <f t="shared" ca="1" si="2"/>
        <v>4</v>
      </c>
      <c r="AK167">
        <v>0</v>
      </c>
      <c r="AL167">
        <v>0</v>
      </c>
      <c r="AM167">
        <v>0</v>
      </c>
      <c r="AN167">
        <v>0</v>
      </c>
      <c r="AO167">
        <v>1</v>
      </c>
      <c r="AP167">
        <v>0</v>
      </c>
      <c r="AQ167">
        <v>0</v>
      </c>
      <c r="AR167">
        <v>0</v>
      </c>
      <c r="AS167">
        <v>0</v>
      </c>
      <c r="AT167">
        <v>0.46948356807511737</v>
      </c>
      <c r="AU167">
        <v>18</v>
      </c>
      <c r="AV167">
        <v>54</v>
      </c>
      <c r="AW167">
        <v>1</v>
      </c>
      <c r="AX167">
        <v>0</v>
      </c>
      <c r="AY167">
        <v>0</v>
      </c>
      <c r="AZ167">
        <v>0</v>
      </c>
      <c r="BA167">
        <v>1</v>
      </c>
      <c r="BB167">
        <v>0</v>
      </c>
    </row>
    <row r="168" spans="1:54" x14ac:dyDescent="0.25">
      <c r="A168" s="59">
        <v>41912</v>
      </c>
      <c r="B168" t="s">
        <v>274</v>
      </c>
      <c r="C168" t="s">
        <v>637</v>
      </c>
      <c r="D168">
        <v>19101</v>
      </c>
      <c r="E168" t="s">
        <v>638</v>
      </c>
      <c r="F168" s="60">
        <v>1</v>
      </c>
      <c r="G168">
        <v>1.6175999999999999</v>
      </c>
      <c r="H168">
        <v>4.7999999999999996E-3</v>
      </c>
      <c r="I168">
        <v>3524.6570999999999</v>
      </c>
      <c r="J168">
        <v>4456</v>
      </c>
      <c r="K168">
        <v>0</v>
      </c>
      <c r="L168">
        <v>290</v>
      </c>
      <c r="M168">
        <v>0</v>
      </c>
      <c r="N168">
        <v>1581</v>
      </c>
      <c r="O168">
        <v>1544</v>
      </c>
      <c r="P168">
        <v>21200</v>
      </c>
      <c r="Q168">
        <v>20790</v>
      </c>
      <c r="R168">
        <v>288</v>
      </c>
      <c r="S168">
        <v>4450</v>
      </c>
      <c r="T168">
        <v>96.986199999999997</v>
      </c>
      <c r="U168">
        <v>97.933999999999997</v>
      </c>
      <c r="V168">
        <v>33809</v>
      </c>
      <c r="W168">
        <v>33778</v>
      </c>
      <c r="X168">
        <v>4222</v>
      </c>
      <c r="Y168">
        <v>4213</v>
      </c>
      <c r="Z168">
        <v>300</v>
      </c>
      <c r="AA168">
        <v>0</v>
      </c>
      <c r="AB168">
        <v>74</v>
      </c>
      <c r="AC168">
        <v>69</v>
      </c>
      <c r="AD168">
        <v>13828</v>
      </c>
      <c r="AE168">
        <v>10</v>
      </c>
      <c r="AF168">
        <v>375</v>
      </c>
      <c r="AG168">
        <v>357</v>
      </c>
      <c r="AH168">
        <v>0.78280000000000005</v>
      </c>
      <c r="AI168">
        <v>4.58E-2</v>
      </c>
      <c r="AJ168" s="25">
        <f t="shared" ca="1" si="2"/>
        <v>4</v>
      </c>
      <c r="AK168">
        <v>0</v>
      </c>
      <c r="AL168">
        <v>0</v>
      </c>
      <c r="AM168">
        <v>0</v>
      </c>
      <c r="AN168">
        <v>0</v>
      </c>
      <c r="AO168">
        <v>2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39</v>
      </c>
      <c r="AV168">
        <v>416</v>
      </c>
      <c r="AW168">
        <v>1</v>
      </c>
      <c r="AX168">
        <v>1</v>
      </c>
      <c r="AY168">
        <v>0</v>
      </c>
      <c r="AZ168">
        <v>0</v>
      </c>
      <c r="BA168">
        <v>6</v>
      </c>
      <c r="BB168">
        <v>6</v>
      </c>
    </row>
    <row r="169" spans="1:54" x14ac:dyDescent="0.25">
      <c r="A169" s="59">
        <v>41912</v>
      </c>
      <c r="B169" t="s">
        <v>234</v>
      </c>
      <c r="C169" t="s">
        <v>10965</v>
      </c>
      <c r="D169">
        <v>45862</v>
      </c>
      <c r="E169" t="s">
        <v>10963</v>
      </c>
      <c r="F169" s="60">
        <v>1</v>
      </c>
      <c r="G169">
        <v>6.571199</v>
      </c>
      <c r="H169">
        <v>0</v>
      </c>
      <c r="I169">
        <v>11116.4935</v>
      </c>
      <c r="J169">
        <v>27933</v>
      </c>
      <c r="K169">
        <v>0</v>
      </c>
      <c r="L169">
        <v>836</v>
      </c>
      <c r="M169">
        <v>0</v>
      </c>
      <c r="N169">
        <v>1492</v>
      </c>
      <c r="O169">
        <v>1385</v>
      </c>
      <c r="P169">
        <v>19120</v>
      </c>
      <c r="Q169">
        <v>18947</v>
      </c>
      <c r="R169">
        <v>818</v>
      </c>
      <c r="S169">
        <v>27792</v>
      </c>
      <c r="T169">
        <v>90.829700000000003</v>
      </c>
      <c r="U169">
        <v>98.594999999999999</v>
      </c>
      <c r="V169">
        <v>2354</v>
      </c>
      <c r="W169">
        <v>2354</v>
      </c>
      <c r="X169">
        <v>558</v>
      </c>
      <c r="Y169">
        <v>558</v>
      </c>
      <c r="Z169">
        <v>829</v>
      </c>
      <c r="AA169">
        <v>4</v>
      </c>
      <c r="AB169">
        <v>152</v>
      </c>
      <c r="AC169">
        <v>151</v>
      </c>
      <c r="AD169">
        <v>27807</v>
      </c>
      <c r="AE169">
        <v>21</v>
      </c>
      <c r="AF169">
        <v>431</v>
      </c>
      <c r="AG169">
        <v>425</v>
      </c>
      <c r="AH169">
        <v>1.7029000000000001</v>
      </c>
      <c r="AI169">
        <v>4.5999999999999999E-2</v>
      </c>
      <c r="AJ169" s="25">
        <f t="shared" ca="1" si="2"/>
        <v>4</v>
      </c>
      <c r="AK169">
        <v>1</v>
      </c>
      <c r="AL169">
        <v>0</v>
      </c>
      <c r="AM169">
        <v>0</v>
      </c>
      <c r="AN169">
        <v>0</v>
      </c>
      <c r="AO169">
        <v>2</v>
      </c>
      <c r="AP169">
        <v>0</v>
      </c>
      <c r="AQ169">
        <v>1</v>
      </c>
      <c r="AR169">
        <v>0</v>
      </c>
      <c r="AS169">
        <v>0</v>
      </c>
      <c r="AT169">
        <v>0.48250904704463204</v>
      </c>
      <c r="AU169">
        <v>125</v>
      </c>
      <c r="AV169">
        <v>314</v>
      </c>
      <c r="AW169">
        <v>1</v>
      </c>
      <c r="AX169">
        <v>0</v>
      </c>
      <c r="AY169">
        <v>0</v>
      </c>
      <c r="AZ169">
        <v>0</v>
      </c>
      <c r="BA169">
        <v>1</v>
      </c>
      <c r="BB169">
        <v>0</v>
      </c>
    </row>
    <row r="170" spans="1:54" x14ac:dyDescent="0.25">
      <c r="A170" s="59">
        <v>41912</v>
      </c>
      <c r="B170" t="s">
        <v>234</v>
      </c>
      <c r="C170" t="s">
        <v>640</v>
      </c>
      <c r="D170">
        <v>45083</v>
      </c>
      <c r="E170" t="s">
        <v>641</v>
      </c>
      <c r="F170" s="60">
        <v>1</v>
      </c>
      <c r="G170">
        <v>3.1631999999999998</v>
      </c>
      <c r="H170">
        <v>0</v>
      </c>
      <c r="I170">
        <v>3743.0742</v>
      </c>
      <c r="J170">
        <v>14461</v>
      </c>
      <c r="K170">
        <v>0</v>
      </c>
      <c r="L170">
        <v>410</v>
      </c>
      <c r="M170">
        <v>0</v>
      </c>
      <c r="N170">
        <v>607</v>
      </c>
      <c r="O170">
        <v>605</v>
      </c>
      <c r="P170">
        <v>11057</v>
      </c>
      <c r="Q170">
        <v>11028</v>
      </c>
      <c r="R170">
        <v>403</v>
      </c>
      <c r="S170">
        <v>14335</v>
      </c>
      <c r="T170">
        <v>97.968800000000002</v>
      </c>
      <c r="U170">
        <v>98.868700000000004</v>
      </c>
      <c r="V170">
        <v>15133</v>
      </c>
      <c r="W170">
        <v>15116</v>
      </c>
      <c r="X170">
        <v>2499</v>
      </c>
      <c r="Y170">
        <v>2494</v>
      </c>
      <c r="Z170">
        <v>411</v>
      </c>
      <c r="AA170">
        <v>3</v>
      </c>
      <c r="AB170">
        <v>50</v>
      </c>
      <c r="AC170">
        <v>48</v>
      </c>
      <c r="AD170">
        <v>14409</v>
      </c>
      <c r="AE170">
        <v>17</v>
      </c>
      <c r="AF170">
        <v>74</v>
      </c>
      <c r="AG170">
        <v>66</v>
      </c>
      <c r="AH170">
        <v>0.43230000000000002</v>
      </c>
      <c r="AI170">
        <v>5.3699999999999998E-2</v>
      </c>
      <c r="AJ170" s="25">
        <f t="shared" ca="1" si="2"/>
        <v>4</v>
      </c>
      <c r="AK170">
        <v>0</v>
      </c>
      <c r="AL170">
        <v>0</v>
      </c>
      <c r="AM170">
        <v>0</v>
      </c>
      <c r="AN170">
        <v>0</v>
      </c>
      <c r="AO170">
        <v>1</v>
      </c>
      <c r="AP170">
        <v>0</v>
      </c>
      <c r="AQ170">
        <v>0</v>
      </c>
      <c r="AR170">
        <v>0</v>
      </c>
      <c r="AS170">
        <v>0</v>
      </c>
      <c r="AT170">
        <v>0.72992700729927007</v>
      </c>
      <c r="AU170">
        <v>9</v>
      </c>
      <c r="AV170">
        <v>155</v>
      </c>
      <c r="AW170">
        <v>1</v>
      </c>
      <c r="AX170">
        <v>0</v>
      </c>
      <c r="AY170">
        <v>0</v>
      </c>
      <c r="AZ170">
        <v>0</v>
      </c>
      <c r="BA170">
        <v>4</v>
      </c>
      <c r="BB170">
        <v>0</v>
      </c>
    </row>
    <row r="171" spans="1:54" x14ac:dyDescent="0.25">
      <c r="A171" s="59">
        <v>41912</v>
      </c>
      <c r="B171" t="s">
        <v>274</v>
      </c>
      <c r="C171" t="s">
        <v>10966</v>
      </c>
      <c r="D171">
        <v>24302</v>
      </c>
      <c r="E171" t="s">
        <v>10961</v>
      </c>
      <c r="F171" s="60">
        <v>1</v>
      </c>
      <c r="G171">
        <v>1.92</v>
      </c>
      <c r="H171">
        <v>0</v>
      </c>
      <c r="I171">
        <v>1276.1151</v>
      </c>
      <c r="J171">
        <v>6278</v>
      </c>
      <c r="K171">
        <v>0</v>
      </c>
      <c r="L171">
        <v>261</v>
      </c>
      <c r="M171">
        <v>0</v>
      </c>
      <c r="N171">
        <v>388</v>
      </c>
      <c r="O171">
        <v>388</v>
      </c>
      <c r="P171">
        <v>2540</v>
      </c>
      <c r="Q171">
        <v>2540</v>
      </c>
      <c r="R171">
        <v>246</v>
      </c>
      <c r="S171">
        <v>6270</v>
      </c>
      <c r="T171">
        <v>94.252899999999997</v>
      </c>
      <c r="U171">
        <v>99.872600000000006</v>
      </c>
      <c r="V171">
        <v>8519</v>
      </c>
      <c r="W171">
        <v>8514</v>
      </c>
      <c r="X171">
        <v>1312</v>
      </c>
      <c r="Y171">
        <v>1310</v>
      </c>
      <c r="Z171">
        <v>235</v>
      </c>
      <c r="AA171">
        <v>0</v>
      </c>
      <c r="AB171">
        <v>8</v>
      </c>
      <c r="AC171">
        <v>8</v>
      </c>
      <c r="AD171">
        <v>6268</v>
      </c>
      <c r="AE171">
        <v>7</v>
      </c>
      <c r="AF171">
        <v>35</v>
      </c>
      <c r="AG171">
        <v>32</v>
      </c>
      <c r="AH171">
        <v>0.82850000000000001</v>
      </c>
      <c r="AI171">
        <v>3.6499999999999998E-2</v>
      </c>
      <c r="AJ171" s="25">
        <f t="shared" ca="1" si="2"/>
        <v>4</v>
      </c>
      <c r="AK171">
        <v>1</v>
      </c>
      <c r="AL171">
        <v>0</v>
      </c>
      <c r="AM171">
        <v>0</v>
      </c>
      <c r="AN171">
        <v>0</v>
      </c>
      <c r="AO171">
        <v>2</v>
      </c>
      <c r="AP171">
        <v>0</v>
      </c>
      <c r="AQ171">
        <v>1</v>
      </c>
      <c r="AR171">
        <v>0</v>
      </c>
      <c r="AS171">
        <v>0</v>
      </c>
      <c r="AT171">
        <v>0</v>
      </c>
      <c r="AU171">
        <v>15</v>
      </c>
      <c r="AV171">
        <v>8</v>
      </c>
      <c r="AW171">
        <v>1</v>
      </c>
      <c r="AX171">
        <v>0</v>
      </c>
      <c r="AY171">
        <v>0</v>
      </c>
      <c r="AZ171">
        <v>0</v>
      </c>
      <c r="BA171">
        <v>1</v>
      </c>
      <c r="BB171">
        <v>0</v>
      </c>
    </row>
    <row r="172" spans="1:54" x14ac:dyDescent="0.25">
      <c r="A172" s="59">
        <v>41912</v>
      </c>
      <c r="B172" t="s">
        <v>234</v>
      </c>
      <c r="C172" t="s">
        <v>658</v>
      </c>
      <c r="D172">
        <v>60772</v>
      </c>
      <c r="E172" t="s">
        <v>646</v>
      </c>
      <c r="F172" s="60">
        <v>1</v>
      </c>
      <c r="G172">
        <v>2.8344</v>
      </c>
      <c r="H172">
        <v>0</v>
      </c>
      <c r="I172">
        <v>3236.8559</v>
      </c>
      <c r="J172">
        <v>1198</v>
      </c>
      <c r="K172">
        <v>0</v>
      </c>
      <c r="L172">
        <v>250</v>
      </c>
      <c r="M172">
        <v>0</v>
      </c>
      <c r="N172">
        <v>285</v>
      </c>
      <c r="O172">
        <v>270</v>
      </c>
      <c r="P172">
        <v>762</v>
      </c>
      <c r="Q172">
        <v>747</v>
      </c>
      <c r="R172">
        <v>242</v>
      </c>
      <c r="S172">
        <v>1164</v>
      </c>
      <c r="T172">
        <v>91.705299999999994</v>
      </c>
      <c r="U172">
        <v>95.249300000000005</v>
      </c>
      <c r="V172">
        <v>2488</v>
      </c>
      <c r="W172">
        <v>2477</v>
      </c>
      <c r="X172">
        <v>360</v>
      </c>
      <c r="Y172">
        <v>358</v>
      </c>
      <c r="Z172">
        <v>243</v>
      </c>
      <c r="AA172">
        <v>9</v>
      </c>
      <c r="AB172">
        <v>18</v>
      </c>
      <c r="AC172">
        <v>18</v>
      </c>
      <c r="AD172">
        <v>1196</v>
      </c>
      <c r="AE172">
        <v>6</v>
      </c>
      <c r="AF172">
        <v>39</v>
      </c>
      <c r="AG172">
        <v>36</v>
      </c>
      <c r="AH172">
        <v>0.35570000000000002</v>
      </c>
      <c r="AI172">
        <v>3.3000000000000002E-2</v>
      </c>
      <c r="AJ172" s="25">
        <f t="shared" ca="1" si="2"/>
        <v>4</v>
      </c>
      <c r="AK172">
        <v>1</v>
      </c>
      <c r="AL172">
        <v>0</v>
      </c>
      <c r="AM172">
        <v>0</v>
      </c>
      <c r="AN172">
        <v>0</v>
      </c>
      <c r="AO172">
        <v>3</v>
      </c>
      <c r="AP172">
        <v>2</v>
      </c>
      <c r="AQ172">
        <v>4</v>
      </c>
      <c r="AR172">
        <v>0</v>
      </c>
      <c r="AS172">
        <v>0</v>
      </c>
      <c r="AT172">
        <v>3.7037037037037033</v>
      </c>
      <c r="AU172">
        <v>23</v>
      </c>
      <c r="AV172">
        <v>49</v>
      </c>
      <c r="AW172">
        <v>1</v>
      </c>
      <c r="AX172">
        <v>0</v>
      </c>
      <c r="AY172">
        <v>1</v>
      </c>
      <c r="AZ172">
        <v>3</v>
      </c>
      <c r="BA172">
        <v>4</v>
      </c>
      <c r="BB172">
        <v>0</v>
      </c>
    </row>
    <row r="173" spans="1:54" x14ac:dyDescent="0.25">
      <c r="A173" s="59">
        <v>41912</v>
      </c>
      <c r="B173" t="s">
        <v>274</v>
      </c>
      <c r="C173" t="s">
        <v>669</v>
      </c>
      <c r="D173">
        <v>28702</v>
      </c>
      <c r="E173" t="s">
        <v>670</v>
      </c>
      <c r="F173" s="60">
        <v>1</v>
      </c>
      <c r="G173">
        <v>1.4952000000000001</v>
      </c>
      <c r="H173">
        <v>0</v>
      </c>
      <c r="I173">
        <v>12101.6402</v>
      </c>
      <c r="J173">
        <v>16189</v>
      </c>
      <c r="K173">
        <v>0</v>
      </c>
      <c r="L173">
        <v>181</v>
      </c>
      <c r="M173">
        <v>0</v>
      </c>
      <c r="N173">
        <v>580</v>
      </c>
      <c r="O173">
        <v>568</v>
      </c>
      <c r="P173">
        <v>11657</v>
      </c>
      <c r="Q173">
        <v>11437</v>
      </c>
      <c r="R173">
        <v>181</v>
      </c>
      <c r="S173">
        <v>16133</v>
      </c>
      <c r="T173">
        <v>97.930999999999997</v>
      </c>
      <c r="U173">
        <v>97.773300000000006</v>
      </c>
      <c r="V173">
        <v>15950</v>
      </c>
      <c r="W173">
        <v>15925</v>
      </c>
      <c r="X173">
        <v>1636</v>
      </c>
      <c r="Y173">
        <v>1630</v>
      </c>
      <c r="Z173">
        <v>188</v>
      </c>
      <c r="AA173">
        <v>7</v>
      </c>
      <c r="AB173">
        <v>47</v>
      </c>
      <c r="AC173">
        <v>46</v>
      </c>
      <c r="AD173">
        <v>16553</v>
      </c>
      <c r="AE173">
        <v>205</v>
      </c>
      <c r="AF173">
        <v>90</v>
      </c>
      <c r="AG173">
        <v>85</v>
      </c>
      <c r="AH173">
        <v>0.95230000000000004</v>
      </c>
      <c r="AI173">
        <v>6.0499999999999998E-2</v>
      </c>
      <c r="AJ173" s="25">
        <f t="shared" ca="1" si="2"/>
        <v>4</v>
      </c>
      <c r="AK173">
        <v>0</v>
      </c>
      <c r="AL173">
        <v>0</v>
      </c>
      <c r="AM173">
        <v>0</v>
      </c>
      <c r="AN173">
        <v>0</v>
      </c>
      <c r="AO173">
        <v>3</v>
      </c>
      <c r="AP173">
        <v>0</v>
      </c>
      <c r="AQ173">
        <v>0</v>
      </c>
      <c r="AR173">
        <v>0</v>
      </c>
      <c r="AS173">
        <v>0</v>
      </c>
      <c r="AT173">
        <v>3.7234042553191489</v>
      </c>
      <c r="AU173">
        <v>12</v>
      </c>
      <c r="AV173">
        <v>276</v>
      </c>
      <c r="AW173">
        <v>1</v>
      </c>
      <c r="AX173">
        <v>1</v>
      </c>
      <c r="AY173">
        <v>1</v>
      </c>
      <c r="AZ173">
        <v>4</v>
      </c>
      <c r="BA173">
        <v>3</v>
      </c>
      <c r="BB173">
        <v>3</v>
      </c>
    </row>
    <row r="174" spans="1:54" x14ac:dyDescent="0.25">
      <c r="A174" s="59">
        <v>41912</v>
      </c>
      <c r="B174" t="s">
        <v>274</v>
      </c>
      <c r="C174" t="s">
        <v>10969</v>
      </c>
      <c r="D174">
        <v>24502</v>
      </c>
      <c r="E174" t="s">
        <v>10970</v>
      </c>
      <c r="F174" s="60">
        <v>1</v>
      </c>
      <c r="G174">
        <v>0.77039999999999997</v>
      </c>
      <c r="H174">
        <v>0</v>
      </c>
      <c r="I174">
        <v>138.15780000000001</v>
      </c>
      <c r="J174">
        <v>1164</v>
      </c>
      <c r="K174">
        <v>0</v>
      </c>
      <c r="L174">
        <v>78</v>
      </c>
      <c r="M174">
        <v>0</v>
      </c>
      <c r="N174">
        <v>86</v>
      </c>
      <c r="O174">
        <v>86</v>
      </c>
      <c r="P174">
        <v>651</v>
      </c>
      <c r="Q174">
        <v>651</v>
      </c>
      <c r="R174">
        <v>72</v>
      </c>
      <c r="S174">
        <v>1164</v>
      </c>
      <c r="T174">
        <v>92.307699999999997</v>
      </c>
      <c r="U174">
        <v>100</v>
      </c>
      <c r="V174">
        <v>4547</v>
      </c>
      <c r="W174">
        <v>4544</v>
      </c>
      <c r="X174">
        <v>490</v>
      </c>
      <c r="Y174">
        <v>490</v>
      </c>
      <c r="Z174">
        <v>82</v>
      </c>
      <c r="AA174">
        <v>4</v>
      </c>
      <c r="AB174">
        <v>2</v>
      </c>
      <c r="AC174">
        <v>2</v>
      </c>
      <c r="AD174">
        <v>1164</v>
      </c>
      <c r="AE174">
        <v>3</v>
      </c>
      <c r="AF174">
        <v>0</v>
      </c>
      <c r="AG174">
        <v>0</v>
      </c>
      <c r="AH174">
        <v>0.83520000000000005</v>
      </c>
      <c r="AI174">
        <v>5.6399999999999999E-2</v>
      </c>
      <c r="AJ174" s="25">
        <f t="shared" ca="1" si="2"/>
        <v>4</v>
      </c>
      <c r="AK174">
        <v>1</v>
      </c>
      <c r="AL174">
        <v>0</v>
      </c>
      <c r="AM174">
        <v>0</v>
      </c>
      <c r="AN174">
        <v>0</v>
      </c>
      <c r="AO174">
        <v>2</v>
      </c>
      <c r="AP174">
        <v>0</v>
      </c>
      <c r="AQ174">
        <v>1</v>
      </c>
      <c r="AR174">
        <v>0</v>
      </c>
      <c r="AS174">
        <v>0</v>
      </c>
      <c r="AT174">
        <v>4.8780487804878048</v>
      </c>
      <c r="AU174">
        <v>6</v>
      </c>
      <c r="AV174">
        <v>0</v>
      </c>
      <c r="AW174">
        <v>1</v>
      </c>
      <c r="AX174">
        <v>0</v>
      </c>
      <c r="AY174">
        <v>0</v>
      </c>
      <c r="AZ174">
        <v>0</v>
      </c>
      <c r="BA174">
        <v>1</v>
      </c>
      <c r="BB174">
        <v>0</v>
      </c>
    </row>
    <row r="175" spans="1:54" x14ac:dyDescent="0.25">
      <c r="A175" s="59">
        <v>41912</v>
      </c>
      <c r="B175" t="s">
        <v>274</v>
      </c>
      <c r="C175" t="s">
        <v>10971</v>
      </c>
      <c r="D175">
        <v>35822</v>
      </c>
      <c r="E175" t="s">
        <v>10968</v>
      </c>
      <c r="F175" s="60">
        <v>1</v>
      </c>
      <c r="G175">
        <v>1.9343999999999999</v>
      </c>
      <c r="H175">
        <v>0</v>
      </c>
      <c r="I175">
        <v>8260.1666000000005</v>
      </c>
      <c r="J175">
        <v>8046</v>
      </c>
      <c r="K175">
        <v>0</v>
      </c>
      <c r="L175">
        <v>254</v>
      </c>
      <c r="M175">
        <v>0</v>
      </c>
      <c r="N175">
        <v>427</v>
      </c>
      <c r="O175">
        <v>427</v>
      </c>
      <c r="P175">
        <v>4467</v>
      </c>
      <c r="Q175">
        <v>4456</v>
      </c>
      <c r="R175">
        <v>244</v>
      </c>
      <c r="S175">
        <v>7932</v>
      </c>
      <c r="T175">
        <v>96.063000000000002</v>
      </c>
      <c r="U175">
        <v>98.340400000000002</v>
      </c>
      <c r="V175">
        <v>20855</v>
      </c>
      <c r="W175">
        <v>20842</v>
      </c>
      <c r="X175">
        <v>3709</v>
      </c>
      <c r="Y175">
        <v>3702</v>
      </c>
      <c r="Z175">
        <v>260</v>
      </c>
      <c r="AA175">
        <v>1</v>
      </c>
      <c r="AB175">
        <v>1</v>
      </c>
      <c r="AC175">
        <v>1</v>
      </c>
      <c r="AD175">
        <v>8021</v>
      </c>
      <c r="AE175">
        <v>9</v>
      </c>
      <c r="AF175">
        <v>3</v>
      </c>
      <c r="AG175">
        <v>2</v>
      </c>
      <c r="AH175">
        <v>0.75260000000000005</v>
      </c>
      <c r="AI175">
        <v>5.2400000000000002E-2</v>
      </c>
      <c r="AJ175" s="25">
        <f t="shared" ca="1" si="2"/>
        <v>4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0</v>
      </c>
      <c r="AQ175">
        <v>0</v>
      </c>
      <c r="AR175">
        <v>0</v>
      </c>
      <c r="AS175">
        <v>0</v>
      </c>
      <c r="AT175">
        <v>0.38461538461538464</v>
      </c>
      <c r="AU175">
        <v>10</v>
      </c>
      <c r="AV175">
        <v>125</v>
      </c>
      <c r="AW175">
        <v>1</v>
      </c>
      <c r="AX175">
        <v>0</v>
      </c>
      <c r="AY175">
        <v>0</v>
      </c>
      <c r="AZ175">
        <v>0</v>
      </c>
      <c r="BA175">
        <v>1</v>
      </c>
      <c r="BB175">
        <v>0</v>
      </c>
    </row>
    <row r="176" spans="1:54" x14ac:dyDescent="0.25">
      <c r="A176" s="59">
        <v>41912</v>
      </c>
      <c r="B176" t="s">
        <v>274</v>
      </c>
      <c r="C176" t="s">
        <v>10972</v>
      </c>
      <c r="D176">
        <v>35144</v>
      </c>
      <c r="E176" t="s">
        <v>750</v>
      </c>
      <c r="F176" s="60">
        <v>1</v>
      </c>
      <c r="G176">
        <v>2.7839999999999998</v>
      </c>
      <c r="H176">
        <v>0</v>
      </c>
      <c r="I176">
        <v>21802.0507</v>
      </c>
      <c r="J176">
        <v>43428</v>
      </c>
      <c r="K176">
        <v>0</v>
      </c>
      <c r="L176">
        <v>248</v>
      </c>
      <c r="M176">
        <v>0</v>
      </c>
      <c r="N176">
        <v>303</v>
      </c>
      <c r="O176">
        <v>303</v>
      </c>
      <c r="P176">
        <v>10483</v>
      </c>
      <c r="Q176">
        <v>10482</v>
      </c>
      <c r="R176">
        <v>241</v>
      </c>
      <c r="S176">
        <v>43336</v>
      </c>
      <c r="T176">
        <v>97.177400000000006</v>
      </c>
      <c r="U176">
        <v>99.778599999999997</v>
      </c>
      <c r="V176">
        <v>37324</v>
      </c>
      <c r="W176">
        <v>37296</v>
      </c>
      <c r="X176">
        <v>6125</v>
      </c>
      <c r="Y176">
        <v>6116</v>
      </c>
      <c r="Z176">
        <v>298</v>
      </c>
      <c r="AA176">
        <v>0</v>
      </c>
      <c r="AB176">
        <v>34</v>
      </c>
      <c r="AC176">
        <v>34</v>
      </c>
      <c r="AD176">
        <v>35859</v>
      </c>
      <c r="AE176">
        <v>35</v>
      </c>
      <c r="AF176">
        <v>188</v>
      </c>
      <c r="AG176">
        <v>186</v>
      </c>
      <c r="AH176">
        <v>0.71509999999999996</v>
      </c>
      <c r="AI176">
        <v>7.3700000000000002E-2</v>
      </c>
      <c r="AJ176" s="25">
        <f t="shared" ca="1" si="2"/>
        <v>4</v>
      </c>
      <c r="AK176">
        <v>0</v>
      </c>
      <c r="AL176">
        <v>0</v>
      </c>
      <c r="AM176">
        <v>0</v>
      </c>
      <c r="AN176">
        <v>0</v>
      </c>
      <c r="AO176">
        <v>1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7</v>
      </c>
      <c r="AV176">
        <v>93</v>
      </c>
      <c r="AW176">
        <v>1</v>
      </c>
      <c r="AX176">
        <v>0</v>
      </c>
      <c r="AY176">
        <v>0</v>
      </c>
      <c r="AZ176">
        <v>0</v>
      </c>
      <c r="BA176">
        <v>1</v>
      </c>
      <c r="BB176">
        <v>0</v>
      </c>
    </row>
    <row r="177" spans="1:54" x14ac:dyDescent="0.25">
      <c r="A177" s="59">
        <v>41912</v>
      </c>
      <c r="B177" t="s">
        <v>274</v>
      </c>
      <c r="C177" t="s">
        <v>10973</v>
      </c>
      <c r="D177">
        <v>29392</v>
      </c>
      <c r="E177" t="s">
        <v>10974</v>
      </c>
      <c r="F177" s="60">
        <v>1</v>
      </c>
      <c r="G177">
        <v>2.7839999999999998</v>
      </c>
      <c r="H177">
        <v>0</v>
      </c>
      <c r="I177">
        <v>2104.5738000000001</v>
      </c>
      <c r="J177">
        <v>2866</v>
      </c>
      <c r="K177">
        <v>0</v>
      </c>
      <c r="L177">
        <v>192</v>
      </c>
      <c r="M177">
        <v>0</v>
      </c>
      <c r="N177">
        <v>369</v>
      </c>
      <c r="O177">
        <v>369</v>
      </c>
      <c r="P177">
        <v>2352</v>
      </c>
      <c r="Q177">
        <v>2346</v>
      </c>
      <c r="R177">
        <v>186</v>
      </c>
      <c r="S177">
        <v>2865</v>
      </c>
      <c r="T177">
        <v>96.875</v>
      </c>
      <c r="U177">
        <v>99.710099999999997</v>
      </c>
      <c r="V177">
        <v>2021</v>
      </c>
      <c r="W177">
        <v>2021</v>
      </c>
      <c r="X177">
        <v>413</v>
      </c>
      <c r="Y177">
        <v>413</v>
      </c>
      <c r="Z177">
        <v>181</v>
      </c>
      <c r="AA177">
        <v>0</v>
      </c>
      <c r="AB177">
        <v>10</v>
      </c>
      <c r="AC177">
        <v>10</v>
      </c>
      <c r="AD177">
        <v>2893</v>
      </c>
      <c r="AE177">
        <v>8</v>
      </c>
      <c r="AF177">
        <v>17</v>
      </c>
      <c r="AG177">
        <v>17</v>
      </c>
      <c r="AH177">
        <v>0.9214</v>
      </c>
      <c r="AI177">
        <v>4.19E-2</v>
      </c>
      <c r="AJ177" s="25">
        <f t="shared" ca="1" si="2"/>
        <v>4</v>
      </c>
      <c r="AK177">
        <v>0</v>
      </c>
      <c r="AL177">
        <v>0</v>
      </c>
      <c r="AM177">
        <v>0</v>
      </c>
      <c r="AN177">
        <v>0</v>
      </c>
      <c r="AO177">
        <v>1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6</v>
      </c>
      <c r="AV177">
        <v>7</v>
      </c>
      <c r="AW177">
        <v>1</v>
      </c>
      <c r="AX177">
        <v>0</v>
      </c>
      <c r="AY177">
        <v>0</v>
      </c>
      <c r="AZ177">
        <v>0</v>
      </c>
      <c r="BA177">
        <v>1</v>
      </c>
      <c r="BB177">
        <v>0</v>
      </c>
    </row>
    <row r="178" spans="1:54" x14ac:dyDescent="0.25">
      <c r="A178" s="59">
        <v>41912</v>
      </c>
      <c r="B178" t="s">
        <v>234</v>
      </c>
      <c r="C178" t="s">
        <v>10975</v>
      </c>
      <c r="D178">
        <v>61543</v>
      </c>
      <c r="E178" t="s">
        <v>10967</v>
      </c>
      <c r="F178" s="60">
        <v>1</v>
      </c>
      <c r="G178">
        <v>12.475199999999999</v>
      </c>
      <c r="H178">
        <v>0</v>
      </c>
      <c r="I178">
        <v>5504.5573000000004</v>
      </c>
      <c r="J178">
        <v>13812</v>
      </c>
      <c r="K178">
        <v>0</v>
      </c>
      <c r="L178">
        <v>1158</v>
      </c>
      <c r="M178">
        <v>0</v>
      </c>
      <c r="N178">
        <v>1732</v>
      </c>
      <c r="O178">
        <v>1701</v>
      </c>
      <c r="P178">
        <v>12569</v>
      </c>
      <c r="Q178">
        <v>12495</v>
      </c>
      <c r="R178">
        <v>1152</v>
      </c>
      <c r="S178">
        <v>13771</v>
      </c>
      <c r="T178">
        <v>97.701300000000003</v>
      </c>
      <c r="U178">
        <v>99.116200000000006</v>
      </c>
      <c r="V178">
        <v>3486</v>
      </c>
      <c r="W178">
        <v>3484</v>
      </c>
      <c r="X178">
        <v>373</v>
      </c>
      <c r="Y178">
        <v>373</v>
      </c>
      <c r="Z178">
        <v>1156</v>
      </c>
      <c r="AA178">
        <v>1</v>
      </c>
      <c r="AB178">
        <v>40</v>
      </c>
      <c r="AC178">
        <v>40</v>
      </c>
      <c r="AD178">
        <v>13770</v>
      </c>
      <c r="AE178">
        <v>14</v>
      </c>
      <c r="AF178">
        <v>84</v>
      </c>
      <c r="AG178">
        <v>82</v>
      </c>
      <c r="AH178">
        <v>1.4008</v>
      </c>
      <c r="AI178">
        <v>4.0300000000000002E-2</v>
      </c>
      <c r="AJ178" s="25">
        <f t="shared" ca="1" si="2"/>
        <v>4</v>
      </c>
      <c r="AK178">
        <v>0</v>
      </c>
      <c r="AL178">
        <v>0</v>
      </c>
      <c r="AM178">
        <v>0</v>
      </c>
      <c r="AN178">
        <v>0</v>
      </c>
      <c r="AO178">
        <v>1</v>
      </c>
      <c r="AP178">
        <v>0</v>
      </c>
      <c r="AQ178">
        <v>0</v>
      </c>
      <c r="AR178">
        <v>0</v>
      </c>
      <c r="AS178">
        <v>0</v>
      </c>
      <c r="AT178">
        <v>8.6505190311418692E-2</v>
      </c>
      <c r="AU178">
        <v>37</v>
      </c>
      <c r="AV178">
        <v>115</v>
      </c>
      <c r="AW178">
        <v>1</v>
      </c>
      <c r="AX178">
        <v>0</v>
      </c>
      <c r="AY178">
        <v>0</v>
      </c>
      <c r="AZ178">
        <v>0</v>
      </c>
      <c r="BA178">
        <v>1</v>
      </c>
      <c r="BB178">
        <v>0</v>
      </c>
    </row>
    <row r="179" spans="1:54" x14ac:dyDescent="0.25">
      <c r="A179" s="59">
        <v>41912</v>
      </c>
      <c r="B179" t="s">
        <v>234</v>
      </c>
      <c r="C179" t="s">
        <v>10908</v>
      </c>
      <c r="D179">
        <v>60672</v>
      </c>
      <c r="E179" t="s">
        <v>10906</v>
      </c>
      <c r="F179" s="60">
        <v>1</v>
      </c>
      <c r="G179">
        <v>1.4543999999999999</v>
      </c>
      <c r="H179">
        <v>0</v>
      </c>
      <c r="I179">
        <v>379.02429999999998</v>
      </c>
      <c r="J179">
        <v>4220</v>
      </c>
      <c r="K179">
        <v>0</v>
      </c>
      <c r="L179">
        <v>179</v>
      </c>
      <c r="M179">
        <v>0</v>
      </c>
      <c r="N179">
        <v>248</v>
      </c>
      <c r="O179">
        <v>248</v>
      </c>
      <c r="P179">
        <v>1709</v>
      </c>
      <c r="Q179">
        <v>1602</v>
      </c>
      <c r="R179">
        <v>179</v>
      </c>
      <c r="S179">
        <v>4207</v>
      </c>
      <c r="T179">
        <v>100</v>
      </c>
      <c r="U179">
        <v>93.450299999999999</v>
      </c>
      <c r="V179">
        <v>1183</v>
      </c>
      <c r="W179">
        <v>1183</v>
      </c>
      <c r="X179">
        <v>56</v>
      </c>
      <c r="Y179">
        <v>56</v>
      </c>
      <c r="Z179">
        <v>171</v>
      </c>
      <c r="AA179">
        <v>0</v>
      </c>
      <c r="AB179">
        <v>1</v>
      </c>
      <c r="AC179">
        <v>1</v>
      </c>
      <c r="AD179">
        <v>4309</v>
      </c>
      <c r="AE179">
        <v>7</v>
      </c>
      <c r="AF179">
        <v>18</v>
      </c>
      <c r="AG179">
        <v>17</v>
      </c>
      <c r="AH179">
        <v>0.90400000000000003</v>
      </c>
      <c r="AI179">
        <v>3.9300000000000002E-2</v>
      </c>
      <c r="AJ179" s="25">
        <f t="shared" ca="1" si="2"/>
        <v>4</v>
      </c>
      <c r="AK179">
        <v>0</v>
      </c>
      <c r="AL179">
        <v>1</v>
      </c>
      <c r="AM179">
        <v>0</v>
      </c>
      <c r="AN179">
        <v>0</v>
      </c>
      <c r="AO179">
        <v>2</v>
      </c>
      <c r="AP179">
        <v>0</v>
      </c>
      <c r="AQ179">
        <v>0</v>
      </c>
      <c r="AR179">
        <v>2</v>
      </c>
      <c r="AS179">
        <v>0</v>
      </c>
      <c r="AT179">
        <v>0</v>
      </c>
      <c r="AU179">
        <v>0</v>
      </c>
      <c r="AV179">
        <v>120</v>
      </c>
      <c r="AW179">
        <v>0</v>
      </c>
      <c r="AX179">
        <v>1</v>
      </c>
      <c r="AY179">
        <v>0</v>
      </c>
      <c r="AZ179">
        <v>0</v>
      </c>
      <c r="BA179">
        <v>0</v>
      </c>
      <c r="BB179">
        <v>2</v>
      </c>
    </row>
    <row r="180" spans="1:54" x14ac:dyDescent="0.25">
      <c r="A180" s="59">
        <v>41912</v>
      </c>
      <c r="B180" t="s">
        <v>274</v>
      </c>
      <c r="C180" t="s">
        <v>10755</v>
      </c>
      <c r="D180">
        <v>35841</v>
      </c>
      <c r="E180" t="s">
        <v>10541</v>
      </c>
      <c r="F180" s="60">
        <v>1</v>
      </c>
      <c r="G180">
        <v>4.7039999999999997</v>
      </c>
      <c r="H180">
        <v>0</v>
      </c>
      <c r="I180">
        <v>6561.6620999999996</v>
      </c>
      <c r="J180">
        <v>22009</v>
      </c>
      <c r="K180">
        <v>0</v>
      </c>
      <c r="L180">
        <v>580</v>
      </c>
      <c r="M180">
        <v>0</v>
      </c>
      <c r="N180">
        <v>1262</v>
      </c>
      <c r="O180">
        <v>1257</v>
      </c>
      <c r="P180">
        <v>16639</v>
      </c>
      <c r="Q180">
        <v>16586</v>
      </c>
      <c r="R180">
        <v>550</v>
      </c>
      <c r="S180">
        <v>21315</v>
      </c>
      <c r="T180">
        <v>94.451899999999995</v>
      </c>
      <c r="U180">
        <v>96.538300000000007</v>
      </c>
      <c r="V180">
        <v>31280</v>
      </c>
      <c r="W180">
        <v>31225</v>
      </c>
      <c r="X180">
        <v>6932</v>
      </c>
      <c r="Y180">
        <v>6918</v>
      </c>
      <c r="Z180">
        <v>551</v>
      </c>
      <c r="AA180">
        <v>8</v>
      </c>
      <c r="AB180">
        <v>14</v>
      </c>
      <c r="AC180">
        <v>14</v>
      </c>
      <c r="AD180">
        <v>21526</v>
      </c>
      <c r="AE180">
        <v>53</v>
      </c>
      <c r="AF180">
        <v>62</v>
      </c>
      <c r="AG180">
        <v>60</v>
      </c>
      <c r="AH180">
        <v>0.2515</v>
      </c>
      <c r="AI180">
        <v>3.6600000000000001E-2</v>
      </c>
      <c r="AJ180" s="25">
        <f t="shared" ca="1" si="2"/>
        <v>4</v>
      </c>
      <c r="AK180">
        <v>1</v>
      </c>
      <c r="AL180">
        <v>0</v>
      </c>
      <c r="AM180">
        <v>0</v>
      </c>
      <c r="AN180">
        <v>0</v>
      </c>
      <c r="AO180">
        <v>3</v>
      </c>
      <c r="AP180">
        <v>0</v>
      </c>
      <c r="AQ180">
        <v>1</v>
      </c>
      <c r="AR180">
        <v>0</v>
      </c>
      <c r="AS180">
        <v>0</v>
      </c>
      <c r="AT180">
        <v>1.4519056261343013</v>
      </c>
      <c r="AU180">
        <v>35</v>
      </c>
      <c r="AV180">
        <v>747</v>
      </c>
      <c r="AW180">
        <v>1</v>
      </c>
      <c r="AX180">
        <v>1</v>
      </c>
      <c r="AY180">
        <v>0</v>
      </c>
      <c r="AZ180">
        <v>0</v>
      </c>
      <c r="BA180">
        <v>5</v>
      </c>
      <c r="BB180">
        <v>2</v>
      </c>
    </row>
    <row r="181" spans="1:54" x14ac:dyDescent="0.25">
      <c r="A181" s="59">
        <v>41912</v>
      </c>
      <c r="B181" t="s">
        <v>234</v>
      </c>
      <c r="C181" t="s">
        <v>645</v>
      </c>
      <c r="D181">
        <v>60771</v>
      </c>
      <c r="E181" t="s">
        <v>646</v>
      </c>
      <c r="F181" s="60">
        <v>1</v>
      </c>
      <c r="G181">
        <v>4.7664</v>
      </c>
      <c r="H181">
        <v>0</v>
      </c>
      <c r="I181">
        <v>2296.8674000000001</v>
      </c>
      <c r="J181">
        <v>3017</v>
      </c>
      <c r="K181">
        <v>0</v>
      </c>
      <c r="L181">
        <v>606</v>
      </c>
      <c r="M181">
        <v>0</v>
      </c>
      <c r="N181">
        <v>696</v>
      </c>
      <c r="O181">
        <v>684</v>
      </c>
      <c r="P181">
        <v>1883</v>
      </c>
      <c r="Q181">
        <v>1844</v>
      </c>
      <c r="R181">
        <v>565</v>
      </c>
      <c r="S181">
        <v>2907</v>
      </c>
      <c r="T181">
        <v>91.626800000000003</v>
      </c>
      <c r="U181">
        <v>94.3583</v>
      </c>
      <c r="V181">
        <v>2731</v>
      </c>
      <c r="W181">
        <v>2724</v>
      </c>
      <c r="X181">
        <v>345</v>
      </c>
      <c r="Y181">
        <v>342</v>
      </c>
      <c r="Z181">
        <v>597</v>
      </c>
      <c r="AA181">
        <v>23</v>
      </c>
      <c r="AB181">
        <v>61</v>
      </c>
      <c r="AC181">
        <v>61</v>
      </c>
      <c r="AD181">
        <v>2924</v>
      </c>
      <c r="AE181">
        <v>8</v>
      </c>
      <c r="AF181">
        <v>227</v>
      </c>
      <c r="AG181">
        <v>214</v>
      </c>
      <c r="AH181">
        <v>0.67869999999999997</v>
      </c>
      <c r="AI181">
        <v>4.4600000000000001E-2</v>
      </c>
      <c r="AJ181" s="25">
        <f t="shared" ca="1" si="2"/>
        <v>4</v>
      </c>
      <c r="AK181">
        <v>1</v>
      </c>
      <c r="AL181">
        <v>1</v>
      </c>
      <c r="AM181">
        <v>0</v>
      </c>
      <c r="AN181">
        <v>0</v>
      </c>
      <c r="AO181">
        <v>5</v>
      </c>
      <c r="AP181">
        <v>1</v>
      </c>
      <c r="AQ181">
        <v>4</v>
      </c>
      <c r="AR181">
        <v>2</v>
      </c>
      <c r="AS181">
        <v>0</v>
      </c>
      <c r="AT181">
        <v>3.8525963149078724</v>
      </c>
      <c r="AU181">
        <v>53</v>
      </c>
      <c r="AV181">
        <v>149</v>
      </c>
      <c r="AW181">
        <v>1</v>
      </c>
      <c r="AX181">
        <v>1</v>
      </c>
      <c r="AY181">
        <v>1</v>
      </c>
      <c r="AZ181">
        <v>4</v>
      </c>
      <c r="BA181">
        <v>4</v>
      </c>
      <c r="BB181">
        <v>4</v>
      </c>
    </row>
    <row r="182" spans="1:54" x14ac:dyDescent="0.25">
      <c r="A182" s="59">
        <v>41912</v>
      </c>
      <c r="B182" t="s">
        <v>274</v>
      </c>
      <c r="C182" t="s">
        <v>10543</v>
      </c>
      <c r="D182">
        <v>35843</v>
      </c>
      <c r="E182" t="s">
        <v>10541</v>
      </c>
      <c r="F182" s="60">
        <v>1</v>
      </c>
      <c r="G182">
        <v>2.7408000000000001</v>
      </c>
      <c r="H182">
        <v>0</v>
      </c>
      <c r="I182">
        <v>2719.27</v>
      </c>
      <c r="J182">
        <v>10267</v>
      </c>
      <c r="K182">
        <v>0</v>
      </c>
      <c r="L182">
        <v>389</v>
      </c>
      <c r="M182">
        <v>0</v>
      </c>
      <c r="N182">
        <v>939</v>
      </c>
      <c r="O182">
        <v>935</v>
      </c>
      <c r="P182">
        <v>9159</v>
      </c>
      <c r="Q182">
        <v>9144</v>
      </c>
      <c r="R182">
        <v>364</v>
      </c>
      <c r="S182">
        <v>9899</v>
      </c>
      <c r="T182">
        <v>93.174700000000001</v>
      </c>
      <c r="U182">
        <v>96.257800000000003</v>
      </c>
      <c r="V182">
        <v>17184</v>
      </c>
      <c r="W182">
        <v>17172</v>
      </c>
      <c r="X182">
        <v>3914</v>
      </c>
      <c r="Y182">
        <v>3908</v>
      </c>
      <c r="Z182">
        <v>366</v>
      </c>
      <c r="AA182">
        <v>3</v>
      </c>
      <c r="AB182">
        <v>2</v>
      </c>
      <c r="AC182">
        <v>2</v>
      </c>
      <c r="AD182">
        <v>9967</v>
      </c>
      <c r="AE182">
        <v>15</v>
      </c>
      <c r="AF182">
        <v>5</v>
      </c>
      <c r="AG182">
        <v>5</v>
      </c>
      <c r="AH182">
        <v>0.22689999999999999</v>
      </c>
      <c r="AI182">
        <v>3.6900000000000002E-2</v>
      </c>
      <c r="AJ182" s="25">
        <f t="shared" ca="1" si="2"/>
        <v>4</v>
      </c>
      <c r="AK182">
        <v>1</v>
      </c>
      <c r="AL182">
        <v>0</v>
      </c>
      <c r="AM182">
        <v>0</v>
      </c>
      <c r="AN182">
        <v>0</v>
      </c>
      <c r="AO182">
        <v>3</v>
      </c>
      <c r="AP182">
        <v>0</v>
      </c>
      <c r="AQ182">
        <v>2</v>
      </c>
      <c r="AR182">
        <v>0</v>
      </c>
      <c r="AS182">
        <v>0</v>
      </c>
      <c r="AT182">
        <v>0.81967213114754101</v>
      </c>
      <c r="AU182">
        <v>29</v>
      </c>
      <c r="AV182">
        <v>383</v>
      </c>
      <c r="AW182">
        <v>1</v>
      </c>
      <c r="AX182">
        <v>1</v>
      </c>
      <c r="AY182">
        <v>0</v>
      </c>
      <c r="AZ182">
        <v>0</v>
      </c>
      <c r="BA182">
        <v>5</v>
      </c>
      <c r="BB182">
        <v>2</v>
      </c>
    </row>
    <row r="183" spans="1:54" x14ac:dyDescent="0.25">
      <c r="A183" s="59">
        <v>41912</v>
      </c>
      <c r="B183" t="s">
        <v>274</v>
      </c>
      <c r="C183" t="s">
        <v>10544</v>
      </c>
      <c r="D183">
        <v>35842</v>
      </c>
      <c r="E183" t="s">
        <v>10541</v>
      </c>
      <c r="F183" s="60">
        <v>1</v>
      </c>
      <c r="G183">
        <v>5.6879999999999997</v>
      </c>
      <c r="H183">
        <v>0</v>
      </c>
      <c r="I183">
        <v>5311.5060000000003</v>
      </c>
      <c r="J183">
        <v>22118</v>
      </c>
      <c r="K183">
        <v>0</v>
      </c>
      <c r="L183">
        <v>667</v>
      </c>
      <c r="M183">
        <v>0</v>
      </c>
      <c r="N183">
        <v>1345</v>
      </c>
      <c r="O183">
        <v>1337</v>
      </c>
      <c r="P183">
        <v>12981</v>
      </c>
      <c r="Q183">
        <v>12947</v>
      </c>
      <c r="R183">
        <v>616</v>
      </c>
      <c r="S183">
        <v>21432</v>
      </c>
      <c r="T183">
        <v>91.804500000000004</v>
      </c>
      <c r="U183">
        <v>96.6447</v>
      </c>
      <c r="V183">
        <v>36151</v>
      </c>
      <c r="W183">
        <v>36120</v>
      </c>
      <c r="X183">
        <v>8778</v>
      </c>
      <c r="Y183">
        <v>8754</v>
      </c>
      <c r="Z183">
        <v>633</v>
      </c>
      <c r="AA183">
        <v>17</v>
      </c>
      <c r="AB183">
        <v>8</v>
      </c>
      <c r="AC183">
        <v>8</v>
      </c>
      <c r="AD183">
        <v>21606</v>
      </c>
      <c r="AE183">
        <v>29</v>
      </c>
      <c r="AF183">
        <v>14</v>
      </c>
      <c r="AG183">
        <v>14</v>
      </c>
      <c r="AH183">
        <v>0.25940000000000002</v>
      </c>
      <c r="AI183">
        <v>3.5499999999999997E-2</v>
      </c>
      <c r="AJ183" s="25">
        <f t="shared" ca="1" si="2"/>
        <v>4</v>
      </c>
      <c r="AK183">
        <v>1</v>
      </c>
      <c r="AL183">
        <v>0</v>
      </c>
      <c r="AM183">
        <v>0</v>
      </c>
      <c r="AN183">
        <v>0</v>
      </c>
      <c r="AO183">
        <v>4</v>
      </c>
      <c r="AP183">
        <v>0</v>
      </c>
      <c r="AQ183">
        <v>2</v>
      </c>
      <c r="AR183">
        <v>0</v>
      </c>
      <c r="AS183">
        <v>0</v>
      </c>
      <c r="AT183">
        <v>2.6856240126382307</v>
      </c>
      <c r="AU183">
        <v>59</v>
      </c>
      <c r="AV183">
        <v>720</v>
      </c>
      <c r="AW183">
        <v>1</v>
      </c>
      <c r="AX183">
        <v>1</v>
      </c>
      <c r="AY183">
        <v>1</v>
      </c>
      <c r="AZ183">
        <v>1</v>
      </c>
      <c r="BA183">
        <v>6</v>
      </c>
      <c r="BB183">
        <v>1</v>
      </c>
    </row>
    <row r="184" spans="1:54" x14ac:dyDescent="0.25">
      <c r="A184" s="59">
        <v>41912</v>
      </c>
      <c r="B184" t="s">
        <v>234</v>
      </c>
      <c r="C184" t="s">
        <v>10649</v>
      </c>
      <c r="D184">
        <v>45713</v>
      </c>
      <c r="E184" t="s">
        <v>10650</v>
      </c>
      <c r="F184" s="60">
        <v>1</v>
      </c>
      <c r="G184">
        <v>0.83279999999999998</v>
      </c>
      <c r="H184">
        <v>0</v>
      </c>
      <c r="I184">
        <v>1623.4181000000001</v>
      </c>
      <c r="J184">
        <v>3240</v>
      </c>
      <c r="K184">
        <v>0</v>
      </c>
      <c r="L184">
        <v>91</v>
      </c>
      <c r="M184">
        <v>0</v>
      </c>
      <c r="N184">
        <v>542</v>
      </c>
      <c r="O184">
        <v>536</v>
      </c>
      <c r="P184">
        <v>2714</v>
      </c>
      <c r="Q184">
        <v>2706</v>
      </c>
      <c r="R184">
        <v>89</v>
      </c>
      <c r="S184">
        <v>3196</v>
      </c>
      <c r="T184">
        <v>96.719499999999996</v>
      </c>
      <c r="U184">
        <v>98.351200000000006</v>
      </c>
      <c r="V184">
        <v>3979</v>
      </c>
      <c r="W184">
        <v>3974</v>
      </c>
      <c r="X184">
        <v>485</v>
      </c>
      <c r="Y184">
        <v>483</v>
      </c>
      <c r="Z184">
        <v>89</v>
      </c>
      <c r="AA184">
        <v>0</v>
      </c>
      <c r="AB184">
        <v>6</v>
      </c>
      <c r="AC184">
        <v>6</v>
      </c>
      <c r="AD184">
        <v>3225</v>
      </c>
      <c r="AE184">
        <v>5</v>
      </c>
      <c r="AF184">
        <v>16</v>
      </c>
      <c r="AG184">
        <v>15</v>
      </c>
      <c r="AH184">
        <v>0.24610000000000001</v>
      </c>
      <c r="AI184">
        <v>3.5499999999999997E-2</v>
      </c>
      <c r="AJ184" s="25">
        <f t="shared" ca="1" si="2"/>
        <v>4</v>
      </c>
      <c r="AK184">
        <v>0</v>
      </c>
      <c r="AL184">
        <v>0</v>
      </c>
      <c r="AM184">
        <v>0</v>
      </c>
      <c r="AN184">
        <v>0</v>
      </c>
      <c r="AO184">
        <v>1</v>
      </c>
      <c r="AP184">
        <v>0</v>
      </c>
      <c r="AQ184">
        <v>1</v>
      </c>
      <c r="AR184">
        <v>0</v>
      </c>
      <c r="AS184">
        <v>0</v>
      </c>
      <c r="AT184">
        <v>0</v>
      </c>
      <c r="AU184">
        <v>8</v>
      </c>
      <c r="AV184">
        <v>52</v>
      </c>
      <c r="AW184">
        <v>1</v>
      </c>
      <c r="AX184">
        <v>0</v>
      </c>
      <c r="AY184">
        <v>0</v>
      </c>
      <c r="AZ184">
        <v>0</v>
      </c>
      <c r="BA184">
        <v>2</v>
      </c>
      <c r="BB184">
        <v>1</v>
      </c>
    </row>
    <row r="185" spans="1:54" x14ac:dyDescent="0.25">
      <c r="A185" s="59">
        <v>41912</v>
      </c>
      <c r="B185" t="s">
        <v>274</v>
      </c>
      <c r="C185" t="s">
        <v>10976</v>
      </c>
      <c r="D185">
        <v>35823</v>
      </c>
      <c r="E185" t="s">
        <v>10968</v>
      </c>
      <c r="F185" s="60">
        <v>1</v>
      </c>
      <c r="G185">
        <v>0.73440000000000005</v>
      </c>
      <c r="H185">
        <v>0</v>
      </c>
      <c r="I185">
        <v>1607.8126999999999</v>
      </c>
      <c r="J185">
        <v>7097</v>
      </c>
      <c r="K185">
        <v>0</v>
      </c>
      <c r="L185">
        <v>108</v>
      </c>
      <c r="M185">
        <v>0</v>
      </c>
      <c r="N185">
        <v>233</v>
      </c>
      <c r="O185">
        <v>232</v>
      </c>
      <c r="P185">
        <v>2087</v>
      </c>
      <c r="Q185">
        <v>2081</v>
      </c>
      <c r="R185">
        <v>103</v>
      </c>
      <c r="S185">
        <v>7042</v>
      </c>
      <c r="T185">
        <v>94.961100000000002</v>
      </c>
      <c r="U185">
        <v>98.939800000000005</v>
      </c>
      <c r="V185">
        <v>23404</v>
      </c>
      <c r="W185">
        <v>23387</v>
      </c>
      <c r="X185">
        <v>3837</v>
      </c>
      <c r="Y185">
        <v>3829</v>
      </c>
      <c r="Z185">
        <v>111</v>
      </c>
      <c r="AA185">
        <v>1</v>
      </c>
      <c r="AB185">
        <v>3</v>
      </c>
      <c r="AC185">
        <v>3</v>
      </c>
      <c r="AD185">
        <v>7081</v>
      </c>
      <c r="AE185">
        <v>11</v>
      </c>
      <c r="AF185">
        <v>13</v>
      </c>
      <c r="AG185">
        <v>13</v>
      </c>
      <c r="AH185">
        <v>0.26340000000000002</v>
      </c>
      <c r="AI185">
        <v>4.0399999999999998E-2</v>
      </c>
      <c r="AJ185" s="25">
        <f t="shared" ca="1" si="2"/>
        <v>4</v>
      </c>
      <c r="AK185">
        <v>1</v>
      </c>
      <c r="AL185">
        <v>0</v>
      </c>
      <c r="AM185">
        <v>0</v>
      </c>
      <c r="AN185">
        <v>0</v>
      </c>
      <c r="AO185">
        <v>2</v>
      </c>
      <c r="AP185">
        <v>0</v>
      </c>
      <c r="AQ185">
        <v>1</v>
      </c>
      <c r="AR185">
        <v>0</v>
      </c>
      <c r="AS185">
        <v>0</v>
      </c>
      <c r="AT185">
        <v>0.90090090090090091</v>
      </c>
      <c r="AU185">
        <v>6</v>
      </c>
      <c r="AV185">
        <v>61</v>
      </c>
      <c r="AW185">
        <v>1</v>
      </c>
      <c r="AX185">
        <v>0</v>
      </c>
      <c r="AY185">
        <v>0</v>
      </c>
      <c r="AZ185">
        <v>0</v>
      </c>
      <c r="BA185">
        <v>1</v>
      </c>
      <c r="BB185">
        <v>1</v>
      </c>
    </row>
    <row r="186" spans="1:54" x14ac:dyDescent="0.25">
      <c r="A186" s="59">
        <v>41912</v>
      </c>
      <c r="B186" t="s">
        <v>234</v>
      </c>
      <c r="C186" t="s">
        <v>10977</v>
      </c>
      <c r="D186">
        <v>61541</v>
      </c>
      <c r="E186" t="s">
        <v>10967</v>
      </c>
      <c r="F186" s="60">
        <v>1</v>
      </c>
      <c r="G186">
        <v>14.7456</v>
      </c>
      <c r="H186">
        <v>0</v>
      </c>
      <c r="I186">
        <v>6432.5032000000001</v>
      </c>
      <c r="J186">
        <v>18843</v>
      </c>
      <c r="K186">
        <v>0</v>
      </c>
      <c r="L186">
        <v>1513</v>
      </c>
      <c r="M186">
        <v>0</v>
      </c>
      <c r="N186">
        <v>2302</v>
      </c>
      <c r="O186">
        <v>2222</v>
      </c>
      <c r="P186">
        <v>16103</v>
      </c>
      <c r="Q186">
        <v>15925</v>
      </c>
      <c r="R186">
        <v>1505</v>
      </c>
      <c r="S186">
        <v>18775</v>
      </c>
      <c r="T186">
        <v>96.014399999999995</v>
      </c>
      <c r="U186">
        <v>98.537700000000001</v>
      </c>
      <c r="V186">
        <v>3733</v>
      </c>
      <c r="W186">
        <v>3733</v>
      </c>
      <c r="X186">
        <v>369</v>
      </c>
      <c r="Y186">
        <v>368</v>
      </c>
      <c r="Z186">
        <v>1509</v>
      </c>
      <c r="AA186">
        <v>6</v>
      </c>
      <c r="AB186">
        <v>148</v>
      </c>
      <c r="AC186">
        <v>148</v>
      </c>
      <c r="AD186">
        <v>18837</v>
      </c>
      <c r="AE186">
        <v>25</v>
      </c>
      <c r="AF186">
        <v>845</v>
      </c>
      <c r="AG186">
        <v>801</v>
      </c>
      <c r="AH186">
        <v>1.2427999999999999</v>
      </c>
      <c r="AI186">
        <v>6.3200000000000006E-2</v>
      </c>
      <c r="AJ186" s="25">
        <f t="shared" ca="1" si="2"/>
        <v>4</v>
      </c>
      <c r="AK186">
        <v>0</v>
      </c>
      <c r="AL186">
        <v>0</v>
      </c>
      <c r="AM186">
        <v>0</v>
      </c>
      <c r="AN186">
        <v>0</v>
      </c>
      <c r="AO186">
        <v>1</v>
      </c>
      <c r="AP186">
        <v>0</v>
      </c>
      <c r="AQ186">
        <v>0</v>
      </c>
      <c r="AR186">
        <v>0</v>
      </c>
      <c r="AS186">
        <v>0</v>
      </c>
      <c r="AT186">
        <v>0.39761431411530812</v>
      </c>
      <c r="AU186">
        <v>88</v>
      </c>
      <c r="AV186">
        <v>246</v>
      </c>
      <c r="AW186">
        <v>1</v>
      </c>
      <c r="AX186">
        <v>0</v>
      </c>
      <c r="AY186">
        <v>0</v>
      </c>
      <c r="AZ186">
        <v>0</v>
      </c>
      <c r="BA186">
        <v>1</v>
      </c>
      <c r="BB186">
        <v>0</v>
      </c>
    </row>
    <row r="187" spans="1:54" x14ac:dyDescent="0.25">
      <c r="A187" s="59">
        <v>41912</v>
      </c>
      <c r="B187" t="s">
        <v>234</v>
      </c>
      <c r="C187" t="s">
        <v>671</v>
      </c>
      <c r="D187">
        <v>61792</v>
      </c>
      <c r="E187" t="s">
        <v>650</v>
      </c>
      <c r="F187" s="60">
        <v>1</v>
      </c>
      <c r="G187">
        <v>5.0952000000000002</v>
      </c>
      <c r="H187">
        <v>0</v>
      </c>
      <c r="I187">
        <v>1435.5145</v>
      </c>
      <c r="J187">
        <v>6885</v>
      </c>
      <c r="K187">
        <v>0</v>
      </c>
      <c r="L187">
        <v>470</v>
      </c>
      <c r="M187">
        <v>0</v>
      </c>
      <c r="N187">
        <v>1444</v>
      </c>
      <c r="O187">
        <v>1432</v>
      </c>
      <c r="P187">
        <v>4611</v>
      </c>
      <c r="Q187">
        <v>4552</v>
      </c>
      <c r="R187">
        <v>459</v>
      </c>
      <c r="S187">
        <v>6734</v>
      </c>
      <c r="T187">
        <v>96.847999999999999</v>
      </c>
      <c r="U187">
        <v>96.555300000000003</v>
      </c>
      <c r="V187">
        <v>3473</v>
      </c>
      <c r="W187">
        <v>3458</v>
      </c>
      <c r="X187">
        <v>451</v>
      </c>
      <c r="Y187">
        <v>442</v>
      </c>
      <c r="Z187">
        <v>472</v>
      </c>
      <c r="AA187">
        <v>18</v>
      </c>
      <c r="AB187">
        <v>36</v>
      </c>
      <c r="AC187">
        <v>35</v>
      </c>
      <c r="AD187">
        <v>6796</v>
      </c>
      <c r="AE187">
        <v>28</v>
      </c>
      <c r="AF187">
        <v>27</v>
      </c>
      <c r="AG187">
        <v>23</v>
      </c>
      <c r="AH187">
        <v>0.39729999999999999</v>
      </c>
      <c r="AI187">
        <v>4.5600000000000002E-2</v>
      </c>
      <c r="AJ187" s="25">
        <f t="shared" ca="1" si="2"/>
        <v>4</v>
      </c>
      <c r="AK187">
        <v>0</v>
      </c>
      <c r="AL187">
        <v>0</v>
      </c>
      <c r="AM187">
        <v>0</v>
      </c>
      <c r="AN187">
        <v>0</v>
      </c>
      <c r="AO187">
        <v>3</v>
      </c>
      <c r="AP187">
        <v>0</v>
      </c>
      <c r="AQ187">
        <v>1</v>
      </c>
      <c r="AR187">
        <v>1</v>
      </c>
      <c r="AS187">
        <v>0</v>
      </c>
      <c r="AT187">
        <v>3.8135593220338984</v>
      </c>
      <c r="AU187">
        <v>23</v>
      </c>
      <c r="AV187">
        <v>210</v>
      </c>
      <c r="AW187">
        <v>1</v>
      </c>
      <c r="AX187">
        <v>1</v>
      </c>
      <c r="AY187">
        <v>1</v>
      </c>
      <c r="AZ187">
        <v>2</v>
      </c>
      <c r="BA187">
        <v>4</v>
      </c>
      <c r="BB187">
        <v>3</v>
      </c>
    </row>
    <row r="188" spans="1:54" x14ac:dyDescent="0.25">
      <c r="A188" s="59">
        <v>41912</v>
      </c>
      <c r="B188" t="s">
        <v>275</v>
      </c>
      <c r="C188" t="s">
        <v>278</v>
      </c>
      <c r="D188">
        <v>11801</v>
      </c>
      <c r="E188" t="s">
        <v>279</v>
      </c>
      <c r="F188" s="60">
        <v>1</v>
      </c>
      <c r="G188">
        <v>0.1464</v>
      </c>
      <c r="H188">
        <v>0</v>
      </c>
      <c r="I188">
        <v>4088.4668000000001</v>
      </c>
      <c r="J188">
        <v>3320</v>
      </c>
      <c r="K188">
        <v>0</v>
      </c>
      <c r="L188">
        <v>40</v>
      </c>
      <c r="M188">
        <v>0</v>
      </c>
      <c r="N188">
        <v>129</v>
      </c>
      <c r="O188">
        <v>120</v>
      </c>
      <c r="P188">
        <v>3463</v>
      </c>
      <c r="Q188">
        <v>2248</v>
      </c>
      <c r="R188">
        <v>40</v>
      </c>
      <c r="S188">
        <v>3315</v>
      </c>
      <c r="T188">
        <v>93.023300000000006</v>
      </c>
      <c r="U188">
        <v>64.817099999999996</v>
      </c>
      <c r="V188">
        <v>2853</v>
      </c>
      <c r="W188">
        <v>2848</v>
      </c>
      <c r="X188">
        <v>1011</v>
      </c>
      <c r="Y188">
        <v>1009</v>
      </c>
      <c r="Z188">
        <v>39</v>
      </c>
      <c r="AA188">
        <v>0</v>
      </c>
      <c r="AB188">
        <v>6</v>
      </c>
      <c r="AC188">
        <v>6</v>
      </c>
      <c r="AD188">
        <v>3430</v>
      </c>
      <c r="AE188">
        <v>20</v>
      </c>
      <c r="AF188">
        <v>69</v>
      </c>
      <c r="AG188">
        <v>69</v>
      </c>
      <c r="AH188">
        <v>0.67759999999999998</v>
      </c>
      <c r="AI188">
        <v>4.1200000000000001E-2</v>
      </c>
      <c r="AJ188" s="25">
        <f t="shared" ca="1" si="2"/>
        <v>4</v>
      </c>
      <c r="AK188">
        <v>1</v>
      </c>
      <c r="AL188">
        <v>1</v>
      </c>
      <c r="AM188">
        <v>0</v>
      </c>
      <c r="AN188">
        <v>0</v>
      </c>
      <c r="AO188">
        <v>4</v>
      </c>
      <c r="AP188">
        <v>0</v>
      </c>
      <c r="AQ188">
        <v>7</v>
      </c>
      <c r="AR188">
        <v>7</v>
      </c>
      <c r="AS188">
        <v>0</v>
      </c>
      <c r="AT188">
        <v>0</v>
      </c>
      <c r="AU188">
        <v>9</v>
      </c>
      <c r="AV188">
        <v>1220</v>
      </c>
      <c r="AW188">
        <v>1</v>
      </c>
      <c r="AX188">
        <v>1</v>
      </c>
      <c r="AY188">
        <v>0</v>
      </c>
      <c r="AZ188">
        <v>0</v>
      </c>
      <c r="BA188">
        <v>7</v>
      </c>
      <c r="BB188">
        <v>7</v>
      </c>
    </row>
    <row r="189" spans="1:54" x14ac:dyDescent="0.25">
      <c r="A189" s="59">
        <v>41912</v>
      </c>
      <c r="B189" t="s">
        <v>234</v>
      </c>
      <c r="C189" t="s">
        <v>768</v>
      </c>
      <c r="D189">
        <v>61791</v>
      </c>
      <c r="E189" t="s">
        <v>650</v>
      </c>
      <c r="F189" s="60">
        <v>1</v>
      </c>
      <c r="G189">
        <v>3.6623999999999999</v>
      </c>
      <c r="H189">
        <v>0</v>
      </c>
      <c r="I189">
        <v>74.016099999999994</v>
      </c>
      <c r="J189">
        <v>2073</v>
      </c>
      <c r="K189">
        <v>0</v>
      </c>
      <c r="L189">
        <v>305</v>
      </c>
      <c r="M189">
        <v>0</v>
      </c>
      <c r="N189">
        <v>417</v>
      </c>
      <c r="O189">
        <v>412</v>
      </c>
      <c r="P189">
        <v>1746</v>
      </c>
      <c r="Q189">
        <v>1736</v>
      </c>
      <c r="R189">
        <v>292</v>
      </c>
      <c r="S189">
        <v>2046</v>
      </c>
      <c r="T189">
        <v>94.589799999999997</v>
      </c>
      <c r="U189">
        <v>98.132300000000001</v>
      </c>
      <c r="V189">
        <v>1375</v>
      </c>
      <c r="W189">
        <v>1368</v>
      </c>
      <c r="X189">
        <v>236</v>
      </c>
      <c r="Y189">
        <v>236</v>
      </c>
      <c r="Z189">
        <v>298</v>
      </c>
      <c r="AA189">
        <v>6</v>
      </c>
      <c r="AB189">
        <v>4</v>
      </c>
      <c r="AC189">
        <v>4</v>
      </c>
      <c r="AD189">
        <v>2026</v>
      </c>
      <c r="AE189">
        <v>2</v>
      </c>
      <c r="AF189">
        <v>0</v>
      </c>
      <c r="AG189">
        <v>0</v>
      </c>
      <c r="AH189">
        <v>0.6764</v>
      </c>
      <c r="AI189">
        <v>5.62E-2</v>
      </c>
      <c r="AJ189" s="25">
        <f t="shared" ca="1" si="2"/>
        <v>4</v>
      </c>
      <c r="AK189">
        <v>1</v>
      </c>
      <c r="AL189">
        <v>0</v>
      </c>
      <c r="AM189">
        <v>0</v>
      </c>
      <c r="AN189">
        <v>0</v>
      </c>
      <c r="AO189">
        <v>3</v>
      </c>
      <c r="AP189">
        <v>0</v>
      </c>
      <c r="AQ189">
        <v>1</v>
      </c>
      <c r="AR189">
        <v>0</v>
      </c>
      <c r="AS189">
        <v>0</v>
      </c>
      <c r="AT189">
        <v>2.0134228187919461</v>
      </c>
      <c r="AU189">
        <v>18</v>
      </c>
      <c r="AV189">
        <v>37</v>
      </c>
      <c r="AW189">
        <v>1</v>
      </c>
      <c r="AX189">
        <v>0</v>
      </c>
      <c r="AY189">
        <v>1</v>
      </c>
      <c r="AZ189">
        <v>2</v>
      </c>
      <c r="BA189">
        <v>4</v>
      </c>
      <c r="BB189">
        <v>0</v>
      </c>
    </row>
    <row r="190" spans="1:54" x14ac:dyDescent="0.25">
      <c r="A190" s="59">
        <v>41912</v>
      </c>
      <c r="B190" t="s">
        <v>275</v>
      </c>
      <c r="C190" t="s">
        <v>10757</v>
      </c>
      <c r="D190">
        <v>15642</v>
      </c>
      <c r="E190" t="s">
        <v>408</v>
      </c>
      <c r="F190" s="60">
        <v>1</v>
      </c>
      <c r="G190">
        <v>1.212</v>
      </c>
      <c r="H190">
        <v>0.12959999999999999</v>
      </c>
      <c r="I190">
        <v>4631.3209999999999</v>
      </c>
      <c r="J190">
        <v>19114</v>
      </c>
      <c r="K190">
        <v>0</v>
      </c>
      <c r="L190">
        <v>104</v>
      </c>
      <c r="M190">
        <v>0</v>
      </c>
      <c r="N190">
        <v>445</v>
      </c>
      <c r="O190">
        <v>440</v>
      </c>
      <c r="P190">
        <v>8515</v>
      </c>
      <c r="Q190">
        <v>8466</v>
      </c>
      <c r="R190">
        <v>100</v>
      </c>
      <c r="S190">
        <v>18924</v>
      </c>
      <c r="T190">
        <v>95.073499999999996</v>
      </c>
      <c r="U190">
        <v>98.436199999999999</v>
      </c>
      <c r="V190">
        <v>19206</v>
      </c>
      <c r="W190">
        <v>19191</v>
      </c>
      <c r="X190">
        <v>4584</v>
      </c>
      <c r="Y190">
        <v>4571</v>
      </c>
      <c r="Z190">
        <v>107</v>
      </c>
      <c r="AA190">
        <v>4</v>
      </c>
      <c r="AB190">
        <v>4</v>
      </c>
      <c r="AC190">
        <v>4</v>
      </c>
      <c r="AD190">
        <v>19046</v>
      </c>
      <c r="AE190">
        <v>23</v>
      </c>
      <c r="AF190">
        <v>24</v>
      </c>
      <c r="AG190">
        <v>24</v>
      </c>
      <c r="AH190">
        <v>0.37269999999999998</v>
      </c>
      <c r="AI190">
        <v>5.8700000000000002E-2</v>
      </c>
      <c r="AJ190" s="25">
        <f t="shared" ca="1" si="2"/>
        <v>4</v>
      </c>
      <c r="AK190">
        <v>0</v>
      </c>
      <c r="AL190">
        <v>0</v>
      </c>
      <c r="AM190">
        <v>0</v>
      </c>
      <c r="AN190">
        <v>0</v>
      </c>
      <c r="AO190">
        <v>1</v>
      </c>
      <c r="AP190">
        <v>0</v>
      </c>
      <c r="AQ190">
        <v>0</v>
      </c>
      <c r="AR190">
        <v>0</v>
      </c>
      <c r="AS190">
        <v>0</v>
      </c>
      <c r="AT190">
        <v>3.7383177570093453</v>
      </c>
      <c r="AU190">
        <v>9</v>
      </c>
      <c r="AV190">
        <v>239</v>
      </c>
      <c r="AW190">
        <v>1</v>
      </c>
      <c r="AX190">
        <v>0</v>
      </c>
      <c r="AY190">
        <v>0</v>
      </c>
      <c r="AZ190">
        <v>0</v>
      </c>
      <c r="BA190">
        <v>2</v>
      </c>
      <c r="BB190">
        <v>1</v>
      </c>
    </row>
    <row r="191" spans="1:54" x14ac:dyDescent="0.25">
      <c r="A191" s="59">
        <v>41912</v>
      </c>
      <c r="B191" t="s">
        <v>274</v>
      </c>
      <c r="C191" t="s">
        <v>10927</v>
      </c>
      <c r="D191">
        <v>29153</v>
      </c>
      <c r="E191" t="s">
        <v>10923</v>
      </c>
      <c r="F191" s="60">
        <v>1</v>
      </c>
      <c r="G191">
        <v>2.9327999999999999</v>
      </c>
      <c r="H191">
        <v>0</v>
      </c>
      <c r="I191">
        <v>655.03139999999996</v>
      </c>
      <c r="J191">
        <v>2537</v>
      </c>
      <c r="K191">
        <v>0</v>
      </c>
      <c r="L191">
        <v>304</v>
      </c>
      <c r="M191">
        <v>0</v>
      </c>
      <c r="N191">
        <v>444</v>
      </c>
      <c r="O191">
        <v>442</v>
      </c>
      <c r="P191">
        <v>2128</v>
      </c>
      <c r="Q191">
        <v>2123</v>
      </c>
      <c r="R191">
        <v>299</v>
      </c>
      <c r="S191">
        <v>2514</v>
      </c>
      <c r="T191">
        <v>97.912199999999999</v>
      </c>
      <c r="U191">
        <v>98.860600000000005</v>
      </c>
      <c r="V191">
        <v>2720</v>
      </c>
      <c r="W191">
        <v>2720</v>
      </c>
      <c r="X191">
        <v>390</v>
      </c>
      <c r="Y191">
        <v>390</v>
      </c>
      <c r="Z191">
        <v>297</v>
      </c>
      <c r="AA191">
        <v>5</v>
      </c>
      <c r="AB191">
        <v>2</v>
      </c>
      <c r="AC191">
        <v>2</v>
      </c>
      <c r="AD191">
        <v>2520</v>
      </c>
      <c r="AE191">
        <v>3</v>
      </c>
      <c r="AF191">
        <v>6</v>
      </c>
      <c r="AG191">
        <v>6</v>
      </c>
      <c r="AH191">
        <v>0.20419999999999999</v>
      </c>
      <c r="AI191">
        <v>0</v>
      </c>
      <c r="AJ191" s="25">
        <f t="shared" ca="1" si="2"/>
        <v>4</v>
      </c>
      <c r="AK191">
        <v>0</v>
      </c>
      <c r="AL191">
        <v>0</v>
      </c>
      <c r="AM191">
        <v>0</v>
      </c>
      <c r="AN191">
        <v>0</v>
      </c>
      <c r="AO191">
        <v>1</v>
      </c>
      <c r="AP191">
        <v>0</v>
      </c>
      <c r="AQ191">
        <v>0</v>
      </c>
      <c r="AR191">
        <v>0</v>
      </c>
      <c r="AS191">
        <v>0</v>
      </c>
      <c r="AT191">
        <v>1.6835016835016834</v>
      </c>
      <c r="AU191">
        <v>7</v>
      </c>
      <c r="AV191">
        <v>28</v>
      </c>
      <c r="AW191">
        <v>1</v>
      </c>
      <c r="AX191">
        <v>0</v>
      </c>
      <c r="AY191">
        <v>0</v>
      </c>
      <c r="AZ191">
        <v>2</v>
      </c>
      <c r="BA191">
        <v>1</v>
      </c>
      <c r="BB191">
        <v>0</v>
      </c>
    </row>
    <row r="192" spans="1:54" x14ac:dyDescent="0.25">
      <c r="A192" s="59">
        <v>41912</v>
      </c>
      <c r="B192" t="s">
        <v>274</v>
      </c>
      <c r="C192" t="s">
        <v>651</v>
      </c>
      <c r="D192">
        <v>19166</v>
      </c>
      <c r="E192" t="s">
        <v>636</v>
      </c>
      <c r="F192" s="60">
        <v>1</v>
      </c>
      <c r="G192">
        <v>0.95760000000000001</v>
      </c>
      <c r="H192">
        <v>0</v>
      </c>
      <c r="I192">
        <v>27831.747200000002</v>
      </c>
      <c r="J192">
        <v>42096</v>
      </c>
      <c r="K192">
        <v>0</v>
      </c>
      <c r="L192">
        <v>95</v>
      </c>
      <c r="M192">
        <v>0</v>
      </c>
      <c r="N192">
        <v>671</v>
      </c>
      <c r="O192">
        <v>671</v>
      </c>
      <c r="P192">
        <v>4101</v>
      </c>
      <c r="Q192">
        <v>4093</v>
      </c>
      <c r="R192">
        <v>88</v>
      </c>
      <c r="S192">
        <v>41707</v>
      </c>
      <c r="T192">
        <v>92.631600000000006</v>
      </c>
      <c r="U192">
        <v>98.882599999999996</v>
      </c>
      <c r="V192">
        <v>23709</v>
      </c>
      <c r="W192">
        <v>23690</v>
      </c>
      <c r="X192">
        <v>5035</v>
      </c>
      <c r="Y192">
        <v>5027</v>
      </c>
      <c r="Z192">
        <v>105</v>
      </c>
      <c r="AA192">
        <v>0</v>
      </c>
      <c r="AB192">
        <v>5</v>
      </c>
      <c r="AC192">
        <v>5</v>
      </c>
      <c r="AD192">
        <v>29230</v>
      </c>
      <c r="AE192">
        <v>68</v>
      </c>
      <c r="AF192">
        <v>58</v>
      </c>
      <c r="AG192">
        <v>55</v>
      </c>
      <c r="AH192">
        <v>0.34329999999999999</v>
      </c>
      <c r="AI192">
        <v>4.7500000000000001E-2</v>
      </c>
      <c r="AJ192" s="25">
        <f t="shared" ca="1" si="2"/>
        <v>4</v>
      </c>
      <c r="AK192">
        <v>1</v>
      </c>
      <c r="AL192">
        <v>0</v>
      </c>
      <c r="AM192">
        <v>0</v>
      </c>
      <c r="AN192">
        <v>0</v>
      </c>
      <c r="AO192">
        <v>2</v>
      </c>
      <c r="AP192">
        <v>0</v>
      </c>
      <c r="AQ192">
        <v>3</v>
      </c>
      <c r="AR192">
        <v>0</v>
      </c>
      <c r="AS192">
        <v>0</v>
      </c>
      <c r="AT192">
        <v>0</v>
      </c>
      <c r="AU192">
        <v>7</v>
      </c>
      <c r="AV192">
        <v>397</v>
      </c>
      <c r="AW192">
        <v>1</v>
      </c>
      <c r="AX192">
        <v>0</v>
      </c>
      <c r="AY192">
        <v>0</v>
      </c>
      <c r="AZ192">
        <v>0</v>
      </c>
      <c r="BA192">
        <v>3</v>
      </c>
      <c r="BB192">
        <v>0</v>
      </c>
    </row>
    <row r="193" spans="1:54" x14ac:dyDescent="0.25">
      <c r="A193" s="59">
        <v>41912</v>
      </c>
      <c r="B193" t="s">
        <v>274</v>
      </c>
      <c r="C193" t="s">
        <v>10978</v>
      </c>
      <c r="D193">
        <v>19135</v>
      </c>
      <c r="E193" t="s">
        <v>10538</v>
      </c>
      <c r="F193" s="60">
        <v>1</v>
      </c>
      <c r="G193">
        <v>0.7752</v>
      </c>
      <c r="H193">
        <v>0</v>
      </c>
      <c r="I193">
        <v>5959.4431000000004</v>
      </c>
      <c r="J193">
        <v>19680</v>
      </c>
      <c r="K193">
        <v>0</v>
      </c>
      <c r="L193">
        <v>99</v>
      </c>
      <c r="M193">
        <v>0</v>
      </c>
      <c r="N193">
        <v>57</v>
      </c>
      <c r="O193">
        <v>57</v>
      </c>
      <c r="P193">
        <v>2949</v>
      </c>
      <c r="Q193">
        <v>2948</v>
      </c>
      <c r="R193">
        <v>93</v>
      </c>
      <c r="S193">
        <v>19641</v>
      </c>
      <c r="T193">
        <v>93.939400000000006</v>
      </c>
      <c r="U193">
        <v>99.768000000000001</v>
      </c>
      <c r="V193">
        <v>21944</v>
      </c>
      <c r="W193">
        <v>21925</v>
      </c>
      <c r="X193">
        <v>3212</v>
      </c>
      <c r="Y193">
        <v>3208</v>
      </c>
      <c r="Z193">
        <v>96</v>
      </c>
      <c r="AA193">
        <v>0</v>
      </c>
      <c r="AB193">
        <v>2</v>
      </c>
      <c r="AC193">
        <v>2</v>
      </c>
      <c r="AD193">
        <v>15361</v>
      </c>
      <c r="AE193">
        <v>14</v>
      </c>
      <c r="AF193">
        <v>52</v>
      </c>
      <c r="AG193">
        <v>51</v>
      </c>
      <c r="AH193">
        <v>0.99460000000000004</v>
      </c>
      <c r="AI193">
        <v>6.5299999999999997E-2</v>
      </c>
      <c r="AJ193" s="25">
        <f t="shared" ca="1" si="2"/>
        <v>4</v>
      </c>
      <c r="AK193">
        <v>1</v>
      </c>
      <c r="AL193">
        <v>0</v>
      </c>
      <c r="AM193">
        <v>0</v>
      </c>
      <c r="AN193">
        <v>0</v>
      </c>
      <c r="AO193">
        <v>2</v>
      </c>
      <c r="AP193">
        <v>0</v>
      </c>
      <c r="AQ193">
        <v>1</v>
      </c>
      <c r="AR193">
        <v>0</v>
      </c>
      <c r="AS193">
        <v>0</v>
      </c>
      <c r="AT193">
        <v>0</v>
      </c>
      <c r="AU193">
        <v>6</v>
      </c>
      <c r="AV193">
        <v>40</v>
      </c>
      <c r="AW193">
        <v>1</v>
      </c>
      <c r="AX193">
        <v>0</v>
      </c>
      <c r="AY193">
        <v>0</v>
      </c>
      <c r="AZ193">
        <v>0</v>
      </c>
      <c r="BA193">
        <v>1</v>
      </c>
      <c r="BB193">
        <v>0</v>
      </c>
    </row>
    <row r="194" spans="1:54" x14ac:dyDescent="0.25">
      <c r="A194" s="59">
        <v>41912</v>
      </c>
      <c r="B194" t="s">
        <v>234</v>
      </c>
      <c r="C194" t="s">
        <v>652</v>
      </c>
      <c r="D194">
        <v>60737</v>
      </c>
      <c r="E194" t="s">
        <v>387</v>
      </c>
      <c r="F194" s="60">
        <v>1</v>
      </c>
      <c r="G194">
        <v>4.9871999999999996</v>
      </c>
      <c r="H194">
        <v>0</v>
      </c>
      <c r="I194">
        <v>18094.086899999998</v>
      </c>
      <c r="J194">
        <v>79400</v>
      </c>
      <c r="K194">
        <v>0</v>
      </c>
      <c r="L194">
        <v>536</v>
      </c>
      <c r="M194">
        <v>0</v>
      </c>
      <c r="N194">
        <v>693</v>
      </c>
      <c r="O194">
        <v>690</v>
      </c>
      <c r="P194">
        <v>12269</v>
      </c>
      <c r="Q194">
        <v>12263</v>
      </c>
      <c r="R194">
        <v>521</v>
      </c>
      <c r="S194">
        <v>79230</v>
      </c>
      <c r="T194">
        <v>96.780699999999996</v>
      </c>
      <c r="U194">
        <v>99.737099999999998</v>
      </c>
      <c r="V194">
        <v>5309</v>
      </c>
      <c r="W194">
        <v>5299</v>
      </c>
      <c r="X194">
        <v>4496</v>
      </c>
      <c r="Y194">
        <v>4476</v>
      </c>
      <c r="Z194">
        <v>553</v>
      </c>
      <c r="AA194">
        <v>3</v>
      </c>
      <c r="AB194">
        <v>27</v>
      </c>
      <c r="AC194">
        <v>27</v>
      </c>
      <c r="AD194">
        <v>61793</v>
      </c>
      <c r="AE194">
        <v>77</v>
      </c>
      <c r="AF194">
        <v>299</v>
      </c>
      <c r="AG194">
        <v>291</v>
      </c>
      <c r="AH194">
        <v>0.85750000000000004</v>
      </c>
      <c r="AI194">
        <v>3.8899999999999997E-2</v>
      </c>
      <c r="AJ194" s="25">
        <f t="shared" ref="AJ194:AJ257" ca="1" si="3">DAY(TODAY()-A194)</f>
        <v>4</v>
      </c>
      <c r="AK194">
        <v>0</v>
      </c>
      <c r="AL194">
        <v>0</v>
      </c>
      <c r="AM194">
        <v>0</v>
      </c>
      <c r="AN194">
        <v>0</v>
      </c>
      <c r="AO194">
        <v>1</v>
      </c>
      <c r="AP194">
        <v>0</v>
      </c>
      <c r="AQ194">
        <v>0</v>
      </c>
      <c r="AR194">
        <v>0</v>
      </c>
      <c r="AS194">
        <v>0</v>
      </c>
      <c r="AT194">
        <v>0.54249547920433994</v>
      </c>
      <c r="AU194">
        <v>18</v>
      </c>
      <c r="AV194">
        <v>176</v>
      </c>
      <c r="AW194">
        <v>1</v>
      </c>
      <c r="AX194">
        <v>0</v>
      </c>
      <c r="AY194">
        <v>0</v>
      </c>
      <c r="AZ194">
        <v>1</v>
      </c>
      <c r="BA194">
        <v>5</v>
      </c>
      <c r="BB194">
        <v>0</v>
      </c>
    </row>
    <row r="195" spans="1:54" x14ac:dyDescent="0.25">
      <c r="A195" s="59">
        <v>41912</v>
      </c>
      <c r="B195" t="s">
        <v>274</v>
      </c>
      <c r="C195" t="s">
        <v>809</v>
      </c>
      <c r="D195">
        <v>35064</v>
      </c>
      <c r="E195" t="s">
        <v>808</v>
      </c>
      <c r="F195" s="60">
        <v>1</v>
      </c>
      <c r="G195">
        <v>2.7551999999999999</v>
      </c>
      <c r="H195">
        <v>1.6799999999999999E-2</v>
      </c>
      <c r="I195">
        <v>10087.5244</v>
      </c>
      <c r="J195">
        <v>50277</v>
      </c>
      <c r="K195">
        <v>0</v>
      </c>
      <c r="L195">
        <v>415</v>
      </c>
      <c r="M195">
        <v>0</v>
      </c>
      <c r="N195">
        <v>4179</v>
      </c>
      <c r="O195">
        <v>4178</v>
      </c>
      <c r="P195">
        <v>23487</v>
      </c>
      <c r="Q195">
        <v>23468</v>
      </c>
      <c r="R195">
        <v>403</v>
      </c>
      <c r="S195">
        <v>50181</v>
      </c>
      <c r="T195">
        <v>97.0852</v>
      </c>
      <c r="U195">
        <v>99.728300000000004</v>
      </c>
      <c r="V195">
        <v>31928</v>
      </c>
      <c r="W195">
        <v>31915</v>
      </c>
      <c r="X195">
        <v>8302</v>
      </c>
      <c r="Y195">
        <v>8300</v>
      </c>
      <c r="Z195">
        <v>342</v>
      </c>
      <c r="AA195">
        <v>0</v>
      </c>
      <c r="AB195">
        <v>0</v>
      </c>
      <c r="AC195">
        <v>0</v>
      </c>
      <c r="AD195">
        <v>45683</v>
      </c>
      <c r="AE195">
        <v>27</v>
      </c>
      <c r="AF195">
        <v>18</v>
      </c>
      <c r="AG195">
        <v>18</v>
      </c>
      <c r="AH195">
        <v>0.83809999999999996</v>
      </c>
      <c r="AI195">
        <v>2.9899999999999999E-2</v>
      </c>
      <c r="AJ195" s="25">
        <f t="shared" ca="1" si="3"/>
        <v>4</v>
      </c>
      <c r="AK195">
        <v>0</v>
      </c>
      <c r="AL195">
        <v>0</v>
      </c>
      <c r="AM195">
        <v>0</v>
      </c>
      <c r="AN195">
        <v>0</v>
      </c>
      <c r="AO195">
        <v>1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13</v>
      </c>
      <c r="AV195">
        <v>115</v>
      </c>
      <c r="AW195">
        <v>1</v>
      </c>
      <c r="AX195">
        <v>0</v>
      </c>
      <c r="AY195">
        <v>0</v>
      </c>
      <c r="AZ195">
        <v>0</v>
      </c>
      <c r="BA195">
        <v>2</v>
      </c>
      <c r="BB195">
        <v>0</v>
      </c>
    </row>
    <row r="196" spans="1:54" x14ac:dyDescent="0.25">
      <c r="A196" s="59">
        <v>41912</v>
      </c>
      <c r="B196" t="s">
        <v>274</v>
      </c>
      <c r="C196" t="s">
        <v>871</v>
      </c>
      <c r="D196">
        <v>35533</v>
      </c>
      <c r="E196" t="s">
        <v>872</v>
      </c>
      <c r="F196" s="60">
        <v>1</v>
      </c>
      <c r="G196">
        <v>4.2864000000000004</v>
      </c>
      <c r="H196">
        <v>0</v>
      </c>
      <c r="I196">
        <v>4780.0424999999996</v>
      </c>
      <c r="J196">
        <v>12470</v>
      </c>
      <c r="K196">
        <v>0</v>
      </c>
      <c r="L196">
        <v>585</v>
      </c>
      <c r="M196">
        <v>0</v>
      </c>
      <c r="N196">
        <v>1191</v>
      </c>
      <c r="O196">
        <v>1181</v>
      </c>
      <c r="P196">
        <v>8650</v>
      </c>
      <c r="Q196">
        <v>8612</v>
      </c>
      <c r="R196">
        <v>573</v>
      </c>
      <c r="S196">
        <v>12321</v>
      </c>
      <c r="T196">
        <v>97.126300000000001</v>
      </c>
      <c r="U196">
        <v>98.371099999999998</v>
      </c>
      <c r="V196">
        <v>4842</v>
      </c>
      <c r="W196">
        <v>4842</v>
      </c>
      <c r="X196">
        <v>384</v>
      </c>
      <c r="Y196">
        <v>384</v>
      </c>
      <c r="Z196">
        <v>578</v>
      </c>
      <c r="AA196">
        <v>1</v>
      </c>
      <c r="AB196">
        <v>78</v>
      </c>
      <c r="AC196">
        <v>74</v>
      </c>
      <c r="AD196">
        <v>12317</v>
      </c>
      <c r="AE196">
        <v>25</v>
      </c>
      <c r="AF196">
        <v>332</v>
      </c>
      <c r="AG196">
        <v>324</v>
      </c>
      <c r="AH196">
        <v>0.28299999999999997</v>
      </c>
      <c r="AI196">
        <v>3.7199999999999997E-2</v>
      </c>
      <c r="AJ196" s="25">
        <f t="shared" ca="1" si="3"/>
        <v>4</v>
      </c>
      <c r="AK196">
        <v>0</v>
      </c>
      <c r="AL196">
        <v>0</v>
      </c>
      <c r="AM196">
        <v>0</v>
      </c>
      <c r="AN196">
        <v>0</v>
      </c>
      <c r="AO196">
        <v>1</v>
      </c>
      <c r="AP196">
        <v>0</v>
      </c>
      <c r="AQ196">
        <v>0</v>
      </c>
      <c r="AR196">
        <v>0</v>
      </c>
      <c r="AS196">
        <v>0</v>
      </c>
      <c r="AT196">
        <v>0.17301038062283738</v>
      </c>
      <c r="AU196">
        <v>22</v>
      </c>
      <c r="AV196">
        <v>187</v>
      </c>
      <c r="AW196">
        <v>1</v>
      </c>
      <c r="AX196">
        <v>0</v>
      </c>
      <c r="AY196">
        <v>0</v>
      </c>
      <c r="AZ196">
        <v>0</v>
      </c>
      <c r="BA196">
        <v>2</v>
      </c>
      <c r="BB196">
        <v>0</v>
      </c>
    </row>
    <row r="197" spans="1:54" x14ac:dyDescent="0.25">
      <c r="A197" s="59">
        <v>41912</v>
      </c>
      <c r="B197" t="s">
        <v>274</v>
      </c>
      <c r="C197" t="s">
        <v>751</v>
      </c>
      <c r="D197">
        <v>35145</v>
      </c>
      <c r="E197" t="s">
        <v>750</v>
      </c>
      <c r="F197" s="60">
        <v>1</v>
      </c>
      <c r="G197">
        <v>2.0783999999999998</v>
      </c>
      <c r="H197">
        <v>0</v>
      </c>
      <c r="I197">
        <v>20408.146199999999</v>
      </c>
      <c r="J197">
        <v>39669</v>
      </c>
      <c r="K197">
        <v>0</v>
      </c>
      <c r="L197">
        <v>162</v>
      </c>
      <c r="M197">
        <v>0</v>
      </c>
      <c r="N197">
        <v>161</v>
      </c>
      <c r="O197">
        <v>161</v>
      </c>
      <c r="P197">
        <v>5466</v>
      </c>
      <c r="Q197">
        <v>5446</v>
      </c>
      <c r="R197">
        <v>156</v>
      </c>
      <c r="S197">
        <v>39451</v>
      </c>
      <c r="T197">
        <v>96.296300000000002</v>
      </c>
      <c r="U197">
        <v>99.086600000000004</v>
      </c>
      <c r="V197">
        <v>11961</v>
      </c>
      <c r="W197">
        <v>11948</v>
      </c>
      <c r="X197">
        <v>3555</v>
      </c>
      <c r="Y197">
        <v>3553</v>
      </c>
      <c r="Z197">
        <v>185</v>
      </c>
      <c r="AA197">
        <v>1</v>
      </c>
      <c r="AB197">
        <v>17</v>
      </c>
      <c r="AC197">
        <v>16</v>
      </c>
      <c r="AD197">
        <v>28816</v>
      </c>
      <c r="AE197">
        <v>62</v>
      </c>
      <c r="AF197">
        <v>253</v>
      </c>
      <c r="AG197">
        <v>238</v>
      </c>
      <c r="AH197">
        <v>1.2392000000000001</v>
      </c>
      <c r="AI197">
        <v>5.2400000000000002E-2</v>
      </c>
      <c r="AJ197" s="25">
        <f t="shared" ca="1" si="3"/>
        <v>4</v>
      </c>
      <c r="AK197">
        <v>0</v>
      </c>
      <c r="AL197">
        <v>0</v>
      </c>
      <c r="AM197">
        <v>0</v>
      </c>
      <c r="AN197">
        <v>0</v>
      </c>
      <c r="AO197">
        <v>1</v>
      </c>
      <c r="AP197">
        <v>0</v>
      </c>
      <c r="AQ197">
        <v>0</v>
      </c>
      <c r="AR197">
        <v>0</v>
      </c>
      <c r="AS197">
        <v>0</v>
      </c>
      <c r="AT197">
        <v>0.54054054054054057</v>
      </c>
      <c r="AU197">
        <v>6</v>
      </c>
      <c r="AV197">
        <v>238</v>
      </c>
      <c r="AW197">
        <v>1</v>
      </c>
      <c r="AX197">
        <v>0</v>
      </c>
      <c r="AY197">
        <v>0</v>
      </c>
      <c r="AZ197">
        <v>0</v>
      </c>
      <c r="BA197">
        <v>1</v>
      </c>
      <c r="BB197">
        <v>0</v>
      </c>
    </row>
    <row r="198" spans="1:54" x14ac:dyDescent="0.25">
      <c r="A198" s="59">
        <v>41912</v>
      </c>
      <c r="B198" t="s">
        <v>234</v>
      </c>
      <c r="C198" t="s">
        <v>672</v>
      </c>
      <c r="D198">
        <v>61793</v>
      </c>
      <c r="E198" t="s">
        <v>650</v>
      </c>
      <c r="F198" s="60">
        <v>1</v>
      </c>
      <c r="G198">
        <v>5.0880000000000001</v>
      </c>
      <c r="H198">
        <v>0</v>
      </c>
      <c r="I198">
        <v>2286.3584000000001</v>
      </c>
      <c r="J198">
        <v>11111</v>
      </c>
      <c r="K198">
        <v>0</v>
      </c>
      <c r="L198">
        <v>570</v>
      </c>
      <c r="M198">
        <v>0</v>
      </c>
      <c r="N198">
        <v>919</v>
      </c>
      <c r="O198">
        <v>896</v>
      </c>
      <c r="P198">
        <v>8918</v>
      </c>
      <c r="Q198">
        <v>8781</v>
      </c>
      <c r="R198">
        <v>539</v>
      </c>
      <c r="S198">
        <v>10694</v>
      </c>
      <c r="T198">
        <v>92.194800000000001</v>
      </c>
      <c r="U198">
        <v>94.7684</v>
      </c>
      <c r="V198">
        <v>3424</v>
      </c>
      <c r="W198">
        <v>3410</v>
      </c>
      <c r="X198">
        <v>565</v>
      </c>
      <c r="Y198">
        <v>556</v>
      </c>
      <c r="Z198">
        <v>587</v>
      </c>
      <c r="AA198">
        <v>43</v>
      </c>
      <c r="AB198">
        <v>16</v>
      </c>
      <c r="AC198">
        <v>16</v>
      </c>
      <c r="AD198">
        <v>10973</v>
      </c>
      <c r="AE198">
        <v>51</v>
      </c>
      <c r="AF198">
        <v>56</v>
      </c>
      <c r="AG198">
        <v>49</v>
      </c>
      <c r="AH198">
        <v>0.51600000000000001</v>
      </c>
      <c r="AI198">
        <v>5.3100000000000001E-2</v>
      </c>
      <c r="AJ198" s="25">
        <f t="shared" ca="1" si="3"/>
        <v>4</v>
      </c>
      <c r="AK198">
        <v>1</v>
      </c>
      <c r="AL198">
        <v>1</v>
      </c>
      <c r="AM198">
        <v>1</v>
      </c>
      <c r="AN198">
        <v>0</v>
      </c>
      <c r="AO198">
        <v>6</v>
      </c>
      <c r="AP198">
        <v>1</v>
      </c>
      <c r="AQ198">
        <v>4</v>
      </c>
      <c r="AR198">
        <v>1</v>
      </c>
      <c r="AS198">
        <v>0</v>
      </c>
      <c r="AT198">
        <v>7.3253833049403747</v>
      </c>
      <c r="AU198">
        <v>54</v>
      </c>
      <c r="AV198">
        <v>554</v>
      </c>
      <c r="AW198">
        <v>1</v>
      </c>
      <c r="AX198">
        <v>1</v>
      </c>
      <c r="AY198">
        <v>1</v>
      </c>
      <c r="AZ198">
        <v>4</v>
      </c>
      <c r="BA198">
        <v>4</v>
      </c>
      <c r="BB198">
        <v>4</v>
      </c>
    </row>
    <row r="199" spans="1:54" x14ac:dyDescent="0.25">
      <c r="A199" s="59">
        <v>41912</v>
      </c>
      <c r="B199" t="s">
        <v>234</v>
      </c>
      <c r="C199" t="s">
        <v>10979</v>
      </c>
      <c r="D199">
        <v>62022</v>
      </c>
      <c r="E199" t="s">
        <v>10920</v>
      </c>
      <c r="F199" s="60">
        <v>1</v>
      </c>
      <c r="G199">
        <v>8.9664000000000001</v>
      </c>
      <c r="H199">
        <v>0</v>
      </c>
      <c r="I199">
        <v>2130.4922999999999</v>
      </c>
      <c r="J199">
        <v>7704</v>
      </c>
      <c r="K199">
        <v>0</v>
      </c>
      <c r="L199">
        <v>1228</v>
      </c>
      <c r="M199">
        <v>0</v>
      </c>
      <c r="N199">
        <v>2045</v>
      </c>
      <c r="O199">
        <v>2037</v>
      </c>
      <c r="P199">
        <v>5635</v>
      </c>
      <c r="Q199">
        <v>5628</v>
      </c>
      <c r="R199">
        <v>1206</v>
      </c>
      <c r="S199">
        <v>7639</v>
      </c>
      <c r="T199">
        <v>97.824299999999994</v>
      </c>
      <c r="U199">
        <v>99.033100000000005</v>
      </c>
      <c r="V199">
        <v>2978</v>
      </c>
      <c r="W199">
        <v>2978</v>
      </c>
      <c r="X199">
        <v>1049</v>
      </c>
      <c r="Y199">
        <v>1047</v>
      </c>
      <c r="Z199">
        <v>1210</v>
      </c>
      <c r="AA199">
        <v>3</v>
      </c>
      <c r="AB199">
        <v>138</v>
      </c>
      <c r="AC199">
        <v>135</v>
      </c>
      <c r="AD199">
        <v>7656</v>
      </c>
      <c r="AE199">
        <v>12</v>
      </c>
      <c r="AF199">
        <v>280</v>
      </c>
      <c r="AG199">
        <v>276</v>
      </c>
      <c r="AH199">
        <v>0.71120000000000005</v>
      </c>
      <c r="AI199">
        <v>3.7499999999999999E-2</v>
      </c>
      <c r="AJ199" s="25">
        <f t="shared" ca="1" si="3"/>
        <v>4</v>
      </c>
      <c r="AK199">
        <v>0</v>
      </c>
      <c r="AL199">
        <v>0</v>
      </c>
      <c r="AM199">
        <v>0</v>
      </c>
      <c r="AN199">
        <v>0</v>
      </c>
      <c r="AO199">
        <v>1</v>
      </c>
      <c r="AP199">
        <v>0</v>
      </c>
      <c r="AQ199">
        <v>0</v>
      </c>
      <c r="AR199">
        <v>0</v>
      </c>
      <c r="AS199">
        <v>0</v>
      </c>
      <c r="AT199">
        <v>0.24793388429752067</v>
      </c>
      <c r="AU199">
        <v>30</v>
      </c>
      <c r="AV199">
        <v>72</v>
      </c>
      <c r="AW199">
        <v>1</v>
      </c>
      <c r="AX199">
        <v>0</v>
      </c>
      <c r="AY199">
        <v>0</v>
      </c>
      <c r="AZ199">
        <v>0</v>
      </c>
      <c r="BA199">
        <v>1</v>
      </c>
      <c r="BB199">
        <v>0</v>
      </c>
    </row>
    <row r="200" spans="1:54" x14ac:dyDescent="0.25">
      <c r="A200" s="59">
        <v>41912</v>
      </c>
      <c r="B200" t="s">
        <v>274</v>
      </c>
      <c r="C200" t="s">
        <v>897</v>
      </c>
      <c r="D200">
        <v>19146</v>
      </c>
      <c r="E200" t="s">
        <v>896</v>
      </c>
      <c r="F200" s="60">
        <v>1</v>
      </c>
      <c r="G200">
        <v>1.0656000000000001</v>
      </c>
      <c r="H200">
        <v>0</v>
      </c>
      <c r="I200">
        <v>12547.7119</v>
      </c>
      <c r="J200">
        <v>51058</v>
      </c>
      <c r="K200">
        <v>0</v>
      </c>
      <c r="L200">
        <v>122</v>
      </c>
      <c r="M200">
        <v>0</v>
      </c>
      <c r="N200">
        <v>253</v>
      </c>
      <c r="O200">
        <v>252</v>
      </c>
      <c r="P200">
        <v>6416</v>
      </c>
      <c r="Q200">
        <v>6415</v>
      </c>
      <c r="R200">
        <v>114</v>
      </c>
      <c r="S200">
        <v>50692</v>
      </c>
      <c r="T200">
        <v>93.073300000000003</v>
      </c>
      <c r="U200">
        <v>99.267700000000005</v>
      </c>
      <c r="V200">
        <v>20799</v>
      </c>
      <c r="W200">
        <v>20774</v>
      </c>
      <c r="X200">
        <v>6635</v>
      </c>
      <c r="Y200">
        <v>6593</v>
      </c>
      <c r="Z200">
        <v>102</v>
      </c>
      <c r="AA200">
        <v>2</v>
      </c>
      <c r="AB200">
        <v>9</v>
      </c>
      <c r="AC200">
        <v>9</v>
      </c>
      <c r="AD200">
        <v>36309</v>
      </c>
      <c r="AE200">
        <v>60</v>
      </c>
      <c r="AF200">
        <v>241</v>
      </c>
      <c r="AG200">
        <v>239</v>
      </c>
      <c r="AH200">
        <v>0.75609999999999999</v>
      </c>
      <c r="AI200">
        <v>3.5000000000000003E-2</v>
      </c>
      <c r="AJ200" s="25">
        <f t="shared" ca="1" si="3"/>
        <v>4</v>
      </c>
      <c r="AK200">
        <v>1</v>
      </c>
      <c r="AL200">
        <v>0</v>
      </c>
      <c r="AM200">
        <v>0</v>
      </c>
      <c r="AN200">
        <v>0</v>
      </c>
      <c r="AO200">
        <v>2</v>
      </c>
      <c r="AP200">
        <v>0</v>
      </c>
      <c r="AQ200">
        <v>1</v>
      </c>
      <c r="AR200">
        <v>0</v>
      </c>
      <c r="AS200">
        <v>0</v>
      </c>
      <c r="AT200">
        <v>1.9607843137254901</v>
      </c>
      <c r="AU200">
        <v>9</v>
      </c>
      <c r="AV200">
        <v>367</v>
      </c>
      <c r="AW200">
        <v>1</v>
      </c>
      <c r="AX200">
        <v>0</v>
      </c>
      <c r="AY200">
        <v>0</v>
      </c>
      <c r="AZ200">
        <v>0</v>
      </c>
      <c r="BA200">
        <v>2</v>
      </c>
      <c r="BB200">
        <v>0</v>
      </c>
    </row>
    <row r="201" spans="1:54" x14ac:dyDescent="0.25">
      <c r="A201" s="59">
        <v>41912</v>
      </c>
      <c r="B201" t="s">
        <v>275</v>
      </c>
      <c r="C201" t="s">
        <v>369</v>
      </c>
      <c r="D201">
        <v>11303</v>
      </c>
      <c r="E201" t="s">
        <v>368</v>
      </c>
      <c r="F201" s="60">
        <v>1</v>
      </c>
      <c r="G201">
        <v>0.1128</v>
      </c>
      <c r="H201">
        <v>0</v>
      </c>
      <c r="I201">
        <v>344.21480000000003</v>
      </c>
      <c r="J201">
        <v>1060</v>
      </c>
      <c r="K201">
        <v>0</v>
      </c>
      <c r="L201">
        <v>17</v>
      </c>
      <c r="M201">
        <v>0</v>
      </c>
      <c r="N201">
        <v>36</v>
      </c>
      <c r="O201">
        <v>35</v>
      </c>
      <c r="P201">
        <v>921</v>
      </c>
      <c r="Q201">
        <v>869</v>
      </c>
      <c r="R201">
        <v>17</v>
      </c>
      <c r="S201">
        <v>1060</v>
      </c>
      <c r="T201">
        <v>97.222200000000001</v>
      </c>
      <c r="U201">
        <v>94.353999999999999</v>
      </c>
      <c r="V201">
        <v>7950</v>
      </c>
      <c r="W201">
        <v>7946</v>
      </c>
      <c r="X201">
        <v>637</v>
      </c>
      <c r="Y201">
        <v>634</v>
      </c>
      <c r="Z201">
        <v>17</v>
      </c>
      <c r="AA201">
        <v>0</v>
      </c>
      <c r="AB201">
        <v>1</v>
      </c>
      <c r="AC201">
        <v>1</v>
      </c>
      <c r="AD201">
        <v>1067</v>
      </c>
      <c r="AE201">
        <v>2</v>
      </c>
      <c r="AF201">
        <v>9</v>
      </c>
      <c r="AG201">
        <v>8</v>
      </c>
      <c r="AH201">
        <v>0.84399999999999997</v>
      </c>
      <c r="AI201">
        <v>3.15E-2</v>
      </c>
      <c r="AJ201" s="25">
        <f t="shared" ca="1" si="3"/>
        <v>4</v>
      </c>
      <c r="AK201">
        <v>0</v>
      </c>
      <c r="AL201">
        <v>1</v>
      </c>
      <c r="AM201">
        <v>0</v>
      </c>
      <c r="AN201">
        <v>0</v>
      </c>
      <c r="AO201">
        <v>2</v>
      </c>
      <c r="AP201">
        <v>0</v>
      </c>
      <c r="AQ201">
        <v>2</v>
      </c>
      <c r="AR201">
        <v>1</v>
      </c>
      <c r="AS201">
        <v>0</v>
      </c>
      <c r="AT201">
        <v>0</v>
      </c>
      <c r="AU201">
        <v>1</v>
      </c>
      <c r="AV201">
        <v>52</v>
      </c>
      <c r="AW201">
        <v>0</v>
      </c>
      <c r="AX201">
        <v>1</v>
      </c>
      <c r="AY201">
        <v>0</v>
      </c>
      <c r="AZ201">
        <v>0</v>
      </c>
      <c r="BA201">
        <v>2</v>
      </c>
      <c r="BB201">
        <v>1</v>
      </c>
    </row>
    <row r="202" spans="1:54" x14ac:dyDescent="0.25">
      <c r="A202" s="59">
        <v>41912</v>
      </c>
      <c r="B202" t="s">
        <v>274</v>
      </c>
      <c r="C202" t="s">
        <v>10734</v>
      </c>
      <c r="D202">
        <v>30436</v>
      </c>
      <c r="E202" t="s">
        <v>649</v>
      </c>
      <c r="F202" s="60">
        <v>1</v>
      </c>
      <c r="G202">
        <v>2.3879999999999999</v>
      </c>
      <c r="H202">
        <v>0</v>
      </c>
      <c r="I202">
        <v>19158.509600000001</v>
      </c>
      <c r="J202">
        <v>49547</v>
      </c>
      <c r="K202">
        <v>0</v>
      </c>
      <c r="L202">
        <v>168</v>
      </c>
      <c r="M202">
        <v>0</v>
      </c>
      <c r="N202">
        <v>124</v>
      </c>
      <c r="O202">
        <v>124</v>
      </c>
      <c r="P202">
        <v>6313</v>
      </c>
      <c r="Q202">
        <v>6306</v>
      </c>
      <c r="R202">
        <v>162</v>
      </c>
      <c r="S202">
        <v>49450</v>
      </c>
      <c r="T202">
        <v>96.428600000000003</v>
      </c>
      <c r="U202">
        <v>99.693600000000004</v>
      </c>
      <c r="V202">
        <v>12435</v>
      </c>
      <c r="W202">
        <v>12429</v>
      </c>
      <c r="X202">
        <v>1906</v>
      </c>
      <c r="Y202">
        <v>1903</v>
      </c>
      <c r="Z202">
        <v>190</v>
      </c>
      <c r="AA202">
        <v>0</v>
      </c>
      <c r="AB202">
        <v>6</v>
      </c>
      <c r="AC202">
        <v>6</v>
      </c>
      <c r="AD202">
        <v>38145</v>
      </c>
      <c r="AE202">
        <v>27</v>
      </c>
      <c r="AF202">
        <v>24</v>
      </c>
      <c r="AG202">
        <v>19</v>
      </c>
      <c r="AH202">
        <v>1.0895999999999999</v>
      </c>
      <c r="AI202">
        <v>4.8099999999999997E-2</v>
      </c>
      <c r="AJ202" s="25">
        <f t="shared" ca="1" si="3"/>
        <v>4</v>
      </c>
      <c r="AK202">
        <v>0</v>
      </c>
      <c r="AL202">
        <v>0</v>
      </c>
      <c r="AM202">
        <v>0</v>
      </c>
      <c r="AN202">
        <v>0</v>
      </c>
      <c r="AO202">
        <v>1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6</v>
      </c>
      <c r="AV202">
        <v>104</v>
      </c>
      <c r="AW202">
        <v>1</v>
      </c>
      <c r="AX202">
        <v>0</v>
      </c>
      <c r="AY202">
        <v>0</v>
      </c>
      <c r="AZ202">
        <v>0</v>
      </c>
      <c r="BA202">
        <v>1</v>
      </c>
      <c r="BB202">
        <v>0</v>
      </c>
    </row>
    <row r="203" spans="1:54" x14ac:dyDescent="0.25">
      <c r="A203" s="59">
        <v>41912</v>
      </c>
      <c r="B203" t="s">
        <v>274</v>
      </c>
      <c r="C203" t="s">
        <v>10657</v>
      </c>
      <c r="D203">
        <v>24054</v>
      </c>
      <c r="E203" t="s">
        <v>10654</v>
      </c>
      <c r="F203" s="60">
        <v>1</v>
      </c>
      <c r="G203">
        <v>2.3424</v>
      </c>
      <c r="H203">
        <v>0</v>
      </c>
      <c r="I203">
        <v>6737.2266</v>
      </c>
      <c r="J203">
        <v>32865</v>
      </c>
      <c r="K203">
        <v>0</v>
      </c>
      <c r="L203">
        <v>332</v>
      </c>
      <c r="M203">
        <v>0</v>
      </c>
      <c r="N203">
        <v>799</v>
      </c>
      <c r="O203">
        <v>797</v>
      </c>
      <c r="P203">
        <v>1760</v>
      </c>
      <c r="Q203">
        <v>1756</v>
      </c>
      <c r="R203">
        <v>315</v>
      </c>
      <c r="S203">
        <v>32826</v>
      </c>
      <c r="T203">
        <v>94.641999999999996</v>
      </c>
      <c r="U203">
        <v>99.654300000000006</v>
      </c>
      <c r="V203">
        <v>0</v>
      </c>
      <c r="W203">
        <v>0</v>
      </c>
      <c r="X203">
        <v>56</v>
      </c>
      <c r="Y203">
        <v>56</v>
      </c>
      <c r="Z203">
        <v>299</v>
      </c>
      <c r="AA203">
        <v>2</v>
      </c>
      <c r="AB203">
        <v>0</v>
      </c>
      <c r="AC203">
        <v>0</v>
      </c>
      <c r="AD203">
        <v>19204</v>
      </c>
      <c r="AE203">
        <v>25</v>
      </c>
      <c r="AF203">
        <v>176</v>
      </c>
      <c r="AG203">
        <v>157</v>
      </c>
      <c r="AH203">
        <v>0.88560000000000005</v>
      </c>
      <c r="AI203">
        <v>5.5300000000000002E-2</v>
      </c>
      <c r="AJ203" s="25">
        <f t="shared" ca="1" si="3"/>
        <v>4</v>
      </c>
      <c r="AK203">
        <v>1</v>
      </c>
      <c r="AL203">
        <v>0</v>
      </c>
      <c r="AM203">
        <v>0</v>
      </c>
      <c r="AN203">
        <v>0</v>
      </c>
      <c r="AO203">
        <v>2</v>
      </c>
      <c r="AP203">
        <v>0</v>
      </c>
      <c r="AQ203">
        <v>2</v>
      </c>
      <c r="AR203">
        <v>0</v>
      </c>
      <c r="AS203">
        <v>0</v>
      </c>
      <c r="AT203">
        <v>0.66889632107023411</v>
      </c>
      <c r="AU203">
        <v>19</v>
      </c>
      <c r="AV203">
        <v>43</v>
      </c>
      <c r="AW203">
        <v>1</v>
      </c>
      <c r="AX203">
        <v>0</v>
      </c>
      <c r="AY203">
        <v>0</v>
      </c>
      <c r="AZ203">
        <v>0</v>
      </c>
      <c r="BA203">
        <v>7</v>
      </c>
      <c r="BB203">
        <v>0</v>
      </c>
    </row>
    <row r="204" spans="1:54" x14ac:dyDescent="0.25">
      <c r="A204" s="59">
        <v>41912</v>
      </c>
      <c r="B204" t="s">
        <v>274</v>
      </c>
      <c r="C204" t="s">
        <v>653</v>
      </c>
      <c r="D204">
        <v>19165</v>
      </c>
      <c r="E204" t="s">
        <v>636</v>
      </c>
      <c r="F204" s="60">
        <v>1</v>
      </c>
      <c r="G204">
        <v>0.82799990000000001</v>
      </c>
      <c r="H204">
        <v>0</v>
      </c>
      <c r="I204">
        <v>26038.742900000001</v>
      </c>
      <c r="J204">
        <v>32250</v>
      </c>
      <c r="K204">
        <v>0</v>
      </c>
      <c r="L204">
        <v>64</v>
      </c>
      <c r="M204">
        <v>0</v>
      </c>
      <c r="N204">
        <v>71</v>
      </c>
      <c r="O204">
        <v>71</v>
      </c>
      <c r="P204">
        <v>2560</v>
      </c>
      <c r="Q204">
        <v>2559</v>
      </c>
      <c r="R204">
        <v>58</v>
      </c>
      <c r="S204">
        <v>31848</v>
      </c>
      <c r="T204">
        <v>90.625</v>
      </c>
      <c r="U204">
        <v>98.7149</v>
      </c>
      <c r="V204">
        <v>4841</v>
      </c>
      <c r="W204">
        <v>4837</v>
      </c>
      <c r="X204">
        <v>3353</v>
      </c>
      <c r="Y204">
        <v>3348</v>
      </c>
      <c r="Z204">
        <v>65</v>
      </c>
      <c r="AA204">
        <v>2</v>
      </c>
      <c r="AB204">
        <v>3</v>
      </c>
      <c r="AC204">
        <v>3</v>
      </c>
      <c r="AD204">
        <v>21451</v>
      </c>
      <c r="AE204">
        <v>35</v>
      </c>
      <c r="AF204">
        <v>35</v>
      </c>
      <c r="AG204">
        <v>34</v>
      </c>
      <c r="AH204">
        <v>0.47460000000000002</v>
      </c>
      <c r="AI204">
        <v>8.3199999999999996E-2</v>
      </c>
      <c r="AJ204" s="25">
        <f t="shared" ca="1" si="3"/>
        <v>4</v>
      </c>
      <c r="AK204">
        <v>1</v>
      </c>
      <c r="AL204">
        <v>0</v>
      </c>
      <c r="AM204">
        <v>0</v>
      </c>
      <c r="AN204">
        <v>0</v>
      </c>
      <c r="AO204">
        <v>2</v>
      </c>
      <c r="AP204">
        <v>1</v>
      </c>
      <c r="AQ204">
        <v>4</v>
      </c>
      <c r="AR204">
        <v>0</v>
      </c>
      <c r="AS204">
        <v>0</v>
      </c>
      <c r="AT204">
        <v>3.0769230769230771</v>
      </c>
      <c r="AU204">
        <v>6</v>
      </c>
      <c r="AV204">
        <v>403</v>
      </c>
      <c r="AW204">
        <v>1</v>
      </c>
      <c r="AX204">
        <v>0</v>
      </c>
      <c r="AY204">
        <v>0</v>
      </c>
      <c r="AZ204">
        <v>1</v>
      </c>
      <c r="BA204">
        <v>4</v>
      </c>
      <c r="BB204">
        <v>0</v>
      </c>
    </row>
    <row r="205" spans="1:54" x14ac:dyDescent="0.25">
      <c r="A205" s="59">
        <v>41912</v>
      </c>
      <c r="B205" t="s">
        <v>274</v>
      </c>
      <c r="C205" t="s">
        <v>10794</v>
      </c>
      <c r="D205">
        <v>19105</v>
      </c>
      <c r="E205" t="s">
        <v>638</v>
      </c>
      <c r="F205" s="60">
        <v>1</v>
      </c>
      <c r="G205">
        <v>0.2424</v>
      </c>
      <c r="H205">
        <v>0</v>
      </c>
      <c r="I205">
        <v>6645.8563999999997</v>
      </c>
      <c r="J205">
        <v>19065</v>
      </c>
      <c r="K205">
        <v>0</v>
      </c>
      <c r="L205">
        <v>64</v>
      </c>
      <c r="M205">
        <v>0</v>
      </c>
      <c r="N205">
        <v>208</v>
      </c>
      <c r="O205">
        <v>202</v>
      </c>
      <c r="P205">
        <v>12781</v>
      </c>
      <c r="Q205">
        <v>12522</v>
      </c>
      <c r="R205">
        <v>61</v>
      </c>
      <c r="S205">
        <v>18964</v>
      </c>
      <c r="T205">
        <v>92.563100000000006</v>
      </c>
      <c r="U205">
        <v>97.454499999999996</v>
      </c>
      <c r="V205">
        <v>0</v>
      </c>
      <c r="W205">
        <v>0</v>
      </c>
      <c r="X205">
        <v>155</v>
      </c>
      <c r="Y205">
        <v>144</v>
      </c>
      <c r="Z205">
        <v>66</v>
      </c>
      <c r="AA205">
        <v>1</v>
      </c>
      <c r="AB205">
        <v>7</v>
      </c>
      <c r="AC205">
        <v>7</v>
      </c>
      <c r="AD205">
        <v>18505</v>
      </c>
      <c r="AE205">
        <v>25</v>
      </c>
      <c r="AF205">
        <v>333</v>
      </c>
      <c r="AG205">
        <v>326</v>
      </c>
      <c r="AH205">
        <v>0.72819999999999996</v>
      </c>
      <c r="AI205">
        <v>3.8899999999999997E-2</v>
      </c>
      <c r="AJ205" s="25">
        <f t="shared" ca="1" si="3"/>
        <v>4</v>
      </c>
      <c r="AK205">
        <v>1</v>
      </c>
      <c r="AL205">
        <v>0</v>
      </c>
      <c r="AM205">
        <v>0</v>
      </c>
      <c r="AN205">
        <v>0</v>
      </c>
      <c r="AO205">
        <v>3</v>
      </c>
      <c r="AP205">
        <v>0</v>
      </c>
      <c r="AQ205">
        <v>1</v>
      </c>
      <c r="AR205">
        <v>0</v>
      </c>
      <c r="AS205">
        <v>0</v>
      </c>
      <c r="AT205">
        <v>1.5151515151515151</v>
      </c>
      <c r="AU205">
        <v>9</v>
      </c>
      <c r="AV205">
        <v>360</v>
      </c>
      <c r="AW205">
        <v>1</v>
      </c>
      <c r="AX205">
        <v>1</v>
      </c>
      <c r="AY205">
        <v>0</v>
      </c>
      <c r="AZ205">
        <v>0</v>
      </c>
      <c r="BA205">
        <v>3</v>
      </c>
      <c r="BB205">
        <v>7</v>
      </c>
    </row>
    <row r="206" spans="1:54" x14ac:dyDescent="0.25">
      <c r="A206" s="59">
        <v>41912</v>
      </c>
      <c r="B206" t="s">
        <v>274</v>
      </c>
      <c r="C206" t="s">
        <v>654</v>
      </c>
      <c r="D206">
        <v>19104</v>
      </c>
      <c r="E206" t="s">
        <v>638</v>
      </c>
      <c r="F206" s="60">
        <v>1</v>
      </c>
      <c r="G206">
        <v>0.55920000000000003</v>
      </c>
      <c r="H206">
        <v>0</v>
      </c>
      <c r="I206">
        <v>10126.5034</v>
      </c>
      <c r="J206">
        <v>24451</v>
      </c>
      <c r="K206">
        <v>0</v>
      </c>
      <c r="L206">
        <v>68</v>
      </c>
      <c r="M206">
        <v>0</v>
      </c>
      <c r="N206">
        <v>126</v>
      </c>
      <c r="O206">
        <v>125</v>
      </c>
      <c r="P206">
        <v>2726</v>
      </c>
      <c r="Q206">
        <v>2669</v>
      </c>
      <c r="R206">
        <v>66</v>
      </c>
      <c r="S206">
        <v>24073</v>
      </c>
      <c r="T206">
        <v>96.288499999999999</v>
      </c>
      <c r="U206">
        <v>96.395399999999995</v>
      </c>
      <c r="V206">
        <v>5765</v>
      </c>
      <c r="W206">
        <v>5753</v>
      </c>
      <c r="X206">
        <v>1518</v>
      </c>
      <c r="Y206">
        <v>1507</v>
      </c>
      <c r="Z206">
        <v>71</v>
      </c>
      <c r="AA206">
        <v>1</v>
      </c>
      <c r="AB206">
        <v>9</v>
      </c>
      <c r="AC206">
        <v>9</v>
      </c>
      <c r="AD206">
        <v>15029</v>
      </c>
      <c r="AE206">
        <v>26</v>
      </c>
      <c r="AF206">
        <v>110</v>
      </c>
      <c r="AG206">
        <v>105</v>
      </c>
      <c r="AH206">
        <v>1.2755000000000001</v>
      </c>
      <c r="AI206">
        <v>5.7500000000000002E-2</v>
      </c>
      <c r="AJ206" s="25">
        <f t="shared" ca="1" si="3"/>
        <v>4</v>
      </c>
      <c r="AK206">
        <v>0</v>
      </c>
      <c r="AL206">
        <v>0</v>
      </c>
      <c r="AM206">
        <v>0</v>
      </c>
      <c r="AN206">
        <v>0</v>
      </c>
      <c r="AO206">
        <v>1</v>
      </c>
      <c r="AP206">
        <v>0</v>
      </c>
      <c r="AQ206">
        <v>0</v>
      </c>
      <c r="AR206">
        <v>0</v>
      </c>
      <c r="AS206">
        <v>0</v>
      </c>
      <c r="AT206">
        <v>1.4084507042253522</v>
      </c>
      <c r="AU206">
        <v>3</v>
      </c>
      <c r="AV206">
        <v>435</v>
      </c>
      <c r="AW206">
        <v>0</v>
      </c>
      <c r="AX206">
        <v>1</v>
      </c>
      <c r="AY206">
        <v>0</v>
      </c>
      <c r="AZ206">
        <v>0</v>
      </c>
      <c r="BA206">
        <v>0</v>
      </c>
      <c r="BB206">
        <v>6</v>
      </c>
    </row>
    <row r="207" spans="1:54" x14ac:dyDescent="0.25">
      <c r="A207" s="59">
        <v>41912</v>
      </c>
      <c r="B207" t="s">
        <v>274</v>
      </c>
      <c r="C207" t="s">
        <v>10823</v>
      </c>
      <c r="D207">
        <v>19414</v>
      </c>
      <c r="E207" t="s">
        <v>10787</v>
      </c>
      <c r="F207" s="60">
        <v>1</v>
      </c>
      <c r="G207">
        <v>0.9456</v>
      </c>
      <c r="H207">
        <v>0</v>
      </c>
      <c r="I207">
        <v>20360.117699999999</v>
      </c>
      <c r="J207">
        <v>39813</v>
      </c>
      <c r="K207">
        <v>0</v>
      </c>
      <c r="L207">
        <v>160</v>
      </c>
      <c r="M207">
        <v>0</v>
      </c>
      <c r="N207">
        <v>393</v>
      </c>
      <c r="O207">
        <v>392</v>
      </c>
      <c r="P207">
        <v>6027</v>
      </c>
      <c r="Q207">
        <v>6023</v>
      </c>
      <c r="R207">
        <v>154</v>
      </c>
      <c r="S207">
        <v>39765</v>
      </c>
      <c r="T207">
        <v>96.005099999999999</v>
      </c>
      <c r="U207">
        <v>99.813100000000006</v>
      </c>
      <c r="V207">
        <v>0</v>
      </c>
      <c r="W207">
        <v>0</v>
      </c>
      <c r="X207">
        <v>223</v>
      </c>
      <c r="Y207">
        <v>223</v>
      </c>
      <c r="Z207">
        <v>138</v>
      </c>
      <c r="AA207">
        <v>2</v>
      </c>
      <c r="AB207">
        <v>17</v>
      </c>
      <c r="AC207">
        <v>17</v>
      </c>
      <c r="AD207">
        <v>27508</v>
      </c>
      <c r="AE207">
        <v>30</v>
      </c>
      <c r="AF207">
        <v>468</v>
      </c>
      <c r="AG207">
        <v>453</v>
      </c>
      <c r="AH207">
        <v>1.3801000000000001</v>
      </c>
      <c r="AI207">
        <v>4.7199999999999999E-2</v>
      </c>
      <c r="AJ207" s="25">
        <f t="shared" ca="1" si="3"/>
        <v>4</v>
      </c>
      <c r="AK207">
        <v>0</v>
      </c>
      <c r="AL207">
        <v>0</v>
      </c>
      <c r="AM207">
        <v>0</v>
      </c>
      <c r="AN207">
        <v>0</v>
      </c>
      <c r="AO207">
        <v>1</v>
      </c>
      <c r="AP207">
        <v>0</v>
      </c>
      <c r="AQ207">
        <v>1</v>
      </c>
      <c r="AR207">
        <v>0</v>
      </c>
      <c r="AS207">
        <v>0</v>
      </c>
      <c r="AT207">
        <v>1.4492753623188406</v>
      </c>
      <c r="AU207">
        <v>7</v>
      </c>
      <c r="AV207">
        <v>52</v>
      </c>
      <c r="AW207">
        <v>1</v>
      </c>
      <c r="AX207">
        <v>0</v>
      </c>
      <c r="AY207">
        <v>0</v>
      </c>
      <c r="AZ207">
        <v>0</v>
      </c>
      <c r="BA207">
        <v>4</v>
      </c>
      <c r="BB207">
        <v>0</v>
      </c>
    </row>
    <row r="208" spans="1:54" x14ac:dyDescent="0.25">
      <c r="A208" s="59">
        <v>41912</v>
      </c>
      <c r="B208" t="s">
        <v>234</v>
      </c>
      <c r="C208" t="s">
        <v>10822</v>
      </c>
      <c r="D208">
        <v>61655</v>
      </c>
      <c r="E208" t="s">
        <v>1300</v>
      </c>
      <c r="F208" s="60">
        <v>1</v>
      </c>
      <c r="G208">
        <v>5.4504000000000001</v>
      </c>
      <c r="H208">
        <v>0</v>
      </c>
      <c r="I208">
        <v>1543.72</v>
      </c>
      <c r="J208">
        <v>8786</v>
      </c>
      <c r="K208">
        <v>0</v>
      </c>
      <c r="L208">
        <v>471</v>
      </c>
      <c r="M208">
        <v>0</v>
      </c>
      <c r="N208">
        <v>705</v>
      </c>
      <c r="O208">
        <v>705</v>
      </c>
      <c r="P208">
        <v>3824</v>
      </c>
      <c r="Q208">
        <v>3824</v>
      </c>
      <c r="R208">
        <v>461</v>
      </c>
      <c r="S208">
        <v>8746</v>
      </c>
      <c r="T208">
        <v>97.876900000000006</v>
      </c>
      <c r="U208">
        <v>99.544700000000006</v>
      </c>
      <c r="V208">
        <v>9930</v>
      </c>
      <c r="W208">
        <v>9925</v>
      </c>
      <c r="X208">
        <v>1913</v>
      </c>
      <c r="Y208">
        <v>1912</v>
      </c>
      <c r="Z208">
        <v>475</v>
      </c>
      <c r="AA208">
        <v>2</v>
      </c>
      <c r="AB208">
        <v>4</v>
      </c>
      <c r="AC208">
        <v>4</v>
      </c>
      <c r="AD208">
        <v>8884</v>
      </c>
      <c r="AE208">
        <v>7</v>
      </c>
      <c r="AF208">
        <v>6</v>
      </c>
      <c r="AG208">
        <v>6</v>
      </c>
      <c r="AH208">
        <v>0.62219999999999998</v>
      </c>
      <c r="AI208">
        <v>7.17E-2</v>
      </c>
      <c r="AJ208" s="25">
        <f t="shared" ca="1" si="3"/>
        <v>4</v>
      </c>
      <c r="AK208">
        <v>0</v>
      </c>
      <c r="AL208">
        <v>0</v>
      </c>
      <c r="AM208">
        <v>0</v>
      </c>
      <c r="AN208">
        <v>0</v>
      </c>
      <c r="AO208">
        <v>1</v>
      </c>
      <c r="AP208">
        <v>0</v>
      </c>
      <c r="AQ208">
        <v>0</v>
      </c>
      <c r="AR208">
        <v>0</v>
      </c>
      <c r="AS208">
        <v>0</v>
      </c>
      <c r="AT208">
        <v>0.42105263157894735</v>
      </c>
      <c r="AU208">
        <v>10</v>
      </c>
      <c r="AV208">
        <v>40</v>
      </c>
      <c r="AW208">
        <v>1</v>
      </c>
      <c r="AX208">
        <v>0</v>
      </c>
      <c r="AY208">
        <v>0</v>
      </c>
      <c r="AZ208">
        <v>0</v>
      </c>
      <c r="BA208">
        <v>2</v>
      </c>
      <c r="BB208">
        <v>0</v>
      </c>
    </row>
    <row r="209" spans="1:54" x14ac:dyDescent="0.25">
      <c r="A209" s="59">
        <v>41912</v>
      </c>
      <c r="B209" t="s">
        <v>234</v>
      </c>
      <c r="C209" t="s">
        <v>409</v>
      </c>
      <c r="D209">
        <v>61025</v>
      </c>
      <c r="E209" t="s">
        <v>407</v>
      </c>
      <c r="F209" s="60">
        <v>1</v>
      </c>
      <c r="G209">
        <v>9.4008000000000003</v>
      </c>
      <c r="H209">
        <v>0</v>
      </c>
      <c r="I209">
        <v>11075.338299999999</v>
      </c>
      <c r="J209">
        <v>40712</v>
      </c>
      <c r="K209">
        <v>0</v>
      </c>
      <c r="L209">
        <v>1177</v>
      </c>
      <c r="M209">
        <v>0</v>
      </c>
      <c r="N209">
        <v>4373</v>
      </c>
      <c r="O209">
        <v>4367</v>
      </c>
      <c r="P209">
        <v>24858</v>
      </c>
      <c r="Q209">
        <v>24788</v>
      </c>
      <c r="R209">
        <v>1170</v>
      </c>
      <c r="S209">
        <v>39992</v>
      </c>
      <c r="T209">
        <v>99.268900000000002</v>
      </c>
      <c r="U209">
        <v>97.954899999999995</v>
      </c>
      <c r="V209">
        <v>0</v>
      </c>
      <c r="W209">
        <v>0</v>
      </c>
      <c r="X209">
        <v>1810</v>
      </c>
      <c r="Y209">
        <v>1794</v>
      </c>
      <c r="Z209">
        <v>1061</v>
      </c>
      <c r="AA209">
        <v>5</v>
      </c>
      <c r="AB209">
        <v>65</v>
      </c>
      <c r="AC209">
        <v>65</v>
      </c>
      <c r="AD209">
        <v>37893</v>
      </c>
      <c r="AE209">
        <v>48</v>
      </c>
      <c r="AF209">
        <v>803</v>
      </c>
      <c r="AG209">
        <v>776</v>
      </c>
      <c r="AH209">
        <v>1.377</v>
      </c>
      <c r="AI209">
        <v>7.3099999999999998E-2</v>
      </c>
      <c r="AJ209" s="25">
        <f t="shared" ca="1" si="3"/>
        <v>4</v>
      </c>
      <c r="AK209">
        <v>0</v>
      </c>
      <c r="AL209">
        <v>0</v>
      </c>
      <c r="AM209">
        <v>0</v>
      </c>
      <c r="AN209">
        <v>0</v>
      </c>
      <c r="AO209">
        <v>1</v>
      </c>
      <c r="AP209">
        <v>0</v>
      </c>
      <c r="AQ209">
        <v>0</v>
      </c>
      <c r="AR209">
        <v>0</v>
      </c>
      <c r="AS209">
        <v>0</v>
      </c>
      <c r="AT209">
        <v>0.47125353440150797</v>
      </c>
      <c r="AU209">
        <v>13</v>
      </c>
      <c r="AV209">
        <v>790</v>
      </c>
      <c r="AW209">
        <v>0</v>
      </c>
      <c r="AX209">
        <v>1</v>
      </c>
      <c r="AY209">
        <v>0</v>
      </c>
      <c r="AZ209">
        <v>0</v>
      </c>
      <c r="BA209">
        <v>0</v>
      </c>
      <c r="BB209">
        <v>6</v>
      </c>
    </row>
    <row r="210" spans="1:54" x14ac:dyDescent="0.25">
      <c r="A210" s="59">
        <v>41912</v>
      </c>
      <c r="B210" t="s">
        <v>274</v>
      </c>
      <c r="C210" t="s">
        <v>1232</v>
      </c>
      <c r="D210">
        <v>19346</v>
      </c>
      <c r="E210" t="s">
        <v>1231</v>
      </c>
      <c r="F210" s="60">
        <v>1</v>
      </c>
      <c r="G210">
        <v>1.704</v>
      </c>
      <c r="H210">
        <v>0</v>
      </c>
      <c r="I210">
        <v>15681.386200000001</v>
      </c>
      <c r="J210">
        <v>26983</v>
      </c>
      <c r="K210">
        <v>0</v>
      </c>
      <c r="L210">
        <v>209</v>
      </c>
      <c r="M210">
        <v>0</v>
      </c>
      <c r="N210">
        <v>1404</v>
      </c>
      <c r="O210">
        <v>1403</v>
      </c>
      <c r="P210">
        <v>13328</v>
      </c>
      <c r="Q210">
        <v>13309</v>
      </c>
      <c r="R210">
        <v>202</v>
      </c>
      <c r="S210">
        <v>26536</v>
      </c>
      <c r="T210">
        <v>96.581900000000005</v>
      </c>
      <c r="U210">
        <v>98.203199999999995</v>
      </c>
      <c r="V210">
        <v>40993</v>
      </c>
      <c r="W210">
        <v>40946</v>
      </c>
      <c r="X210">
        <v>7206</v>
      </c>
      <c r="Y210">
        <v>7201</v>
      </c>
      <c r="Z210">
        <v>202</v>
      </c>
      <c r="AA210">
        <v>2</v>
      </c>
      <c r="AB210">
        <v>7</v>
      </c>
      <c r="AC210">
        <v>7</v>
      </c>
      <c r="AD210">
        <v>27230</v>
      </c>
      <c r="AE210">
        <v>37</v>
      </c>
      <c r="AF210">
        <v>129</v>
      </c>
      <c r="AG210">
        <v>124</v>
      </c>
      <c r="AH210">
        <v>0.32950000000000002</v>
      </c>
      <c r="AI210">
        <v>7.2099999999999997E-2</v>
      </c>
      <c r="AJ210" s="25">
        <f t="shared" ca="1" si="3"/>
        <v>4</v>
      </c>
      <c r="AK210">
        <v>0</v>
      </c>
      <c r="AL210">
        <v>0</v>
      </c>
      <c r="AM210">
        <v>0</v>
      </c>
      <c r="AN210">
        <v>0</v>
      </c>
      <c r="AO210">
        <v>1</v>
      </c>
      <c r="AP210">
        <v>0</v>
      </c>
      <c r="AQ210">
        <v>0</v>
      </c>
      <c r="AR210">
        <v>0</v>
      </c>
      <c r="AS210">
        <v>0</v>
      </c>
      <c r="AT210">
        <v>0.99009900990099009</v>
      </c>
      <c r="AU210">
        <v>8</v>
      </c>
      <c r="AV210">
        <v>466</v>
      </c>
      <c r="AW210">
        <v>1</v>
      </c>
      <c r="AX210">
        <v>0</v>
      </c>
      <c r="AY210">
        <v>0</v>
      </c>
      <c r="AZ210">
        <v>0</v>
      </c>
      <c r="BA210">
        <v>3</v>
      </c>
      <c r="BB210">
        <v>1</v>
      </c>
    </row>
    <row r="211" spans="1:54" x14ac:dyDescent="0.25">
      <c r="A211" s="59">
        <v>41912</v>
      </c>
      <c r="B211" t="s">
        <v>274</v>
      </c>
      <c r="C211" t="s">
        <v>10574</v>
      </c>
      <c r="D211">
        <v>24204</v>
      </c>
      <c r="E211" t="s">
        <v>10569</v>
      </c>
      <c r="F211" s="60">
        <v>1</v>
      </c>
      <c r="G211">
        <v>3.6863999999999999</v>
      </c>
      <c r="H211">
        <v>0</v>
      </c>
      <c r="I211">
        <v>15810.7976</v>
      </c>
      <c r="J211">
        <v>39966</v>
      </c>
      <c r="K211">
        <v>0</v>
      </c>
      <c r="L211">
        <v>210</v>
      </c>
      <c r="M211">
        <v>0</v>
      </c>
      <c r="N211">
        <v>219</v>
      </c>
      <c r="O211">
        <v>219</v>
      </c>
      <c r="P211">
        <v>6118</v>
      </c>
      <c r="Q211">
        <v>6114</v>
      </c>
      <c r="R211">
        <v>201</v>
      </c>
      <c r="S211">
        <v>39853</v>
      </c>
      <c r="T211">
        <v>95.714299999999994</v>
      </c>
      <c r="U211">
        <v>99.652100000000004</v>
      </c>
      <c r="V211">
        <v>158</v>
      </c>
      <c r="W211">
        <v>157</v>
      </c>
      <c r="X211">
        <v>447</v>
      </c>
      <c r="Y211">
        <v>433</v>
      </c>
      <c r="Z211">
        <v>342</v>
      </c>
      <c r="AA211">
        <v>5</v>
      </c>
      <c r="AB211">
        <v>24</v>
      </c>
      <c r="AC211">
        <v>23</v>
      </c>
      <c r="AD211">
        <v>30135</v>
      </c>
      <c r="AE211">
        <v>65</v>
      </c>
      <c r="AF211">
        <v>222</v>
      </c>
      <c r="AG211">
        <v>219</v>
      </c>
      <c r="AH211">
        <v>0.90200000000000002</v>
      </c>
      <c r="AI211">
        <v>6.25E-2</v>
      </c>
      <c r="AJ211" s="25">
        <f t="shared" ca="1" si="3"/>
        <v>4</v>
      </c>
      <c r="AK211">
        <v>0</v>
      </c>
      <c r="AL211">
        <v>0</v>
      </c>
      <c r="AM211">
        <v>0</v>
      </c>
      <c r="AN211">
        <v>0</v>
      </c>
      <c r="AO211">
        <v>1</v>
      </c>
      <c r="AP211">
        <v>0</v>
      </c>
      <c r="AQ211">
        <v>1</v>
      </c>
      <c r="AR211">
        <v>0</v>
      </c>
      <c r="AS211">
        <v>0</v>
      </c>
      <c r="AT211">
        <v>1.4619883040935671</v>
      </c>
      <c r="AU211">
        <v>9</v>
      </c>
      <c r="AV211">
        <v>117</v>
      </c>
      <c r="AW211">
        <v>1</v>
      </c>
      <c r="AX211">
        <v>0</v>
      </c>
      <c r="AY211">
        <v>0</v>
      </c>
      <c r="AZ211">
        <v>1</v>
      </c>
      <c r="BA211">
        <v>3</v>
      </c>
      <c r="BB211">
        <v>0</v>
      </c>
    </row>
    <row r="212" spans="1:54" x14ac:dyDescent="0.25">
      <c r="A212" s="59">
        <v>41912</v>
      </c>
      <c r="B212" t="s">
        <v>274</v>
      </c>
      <c r="C212" t="s">
        <v>10661</v>
      </c>
      <c r="D212">
        <v>57985</v>
      </c>
      <c r="E212" t="s">
        <v>10658</v>
      </c>
      <c r="F212" s="60">
        <v>1</v>
      </c>
      <c r="G212">
        <v>1.4543999999999999</v>
      </c>
      <c r="H212">
        <v>0</v>
      </c>
      <c r="I212">
        <v>13005.8554</v>
      </c>
      <c r="J212">
        <v>44520</v>
      </c>
      <c r="K212">
        <v>0</v>
      </c>
      <c r="L212">
        <v>220</v>
      </c>
      <c r="M212">
        <v>0</v>
      </c>
      <c r="N212">
        <v>378</v>
      </c>
      <c r="O212">
        <v>378</v>
      </c>
      <c r="P212">
        <v>4513</v>
      </c>
      <c r="Q212">
        <v>4510</v>
      </c>
      <c r="R212">
        <v>209</v>
      </c>
      <c r="S212">
        <v>44442</v>
      </c>
      <c r="T212">
        <v>95</v>
      </c>
      <c r="U212">
        <v>99.758399999999995</v>
      </c>
      <c r="V212">
        <v>0</v>
      </c>
      <c r="W212">
        <v>0</v>
      </c>
      <c r="X212">
        <v>41</v>
      </c>
      <c r="Y212">
        <v>41</v>
      </c>
      <c r="Z212">
        <v>201</v>
      </c>
      <c r="AA212">
        <v>0</v>
      </c>
      <c r="AB212">
        <v>16</v>
      </c>
      <c r="AC212">
        <v>14</v>
      </c>
      <c r="AD212">
        <v>36155</v>
      </c>
      <c r="AE212">
        <v>38</v>
      </c>
      <c r="AF212">
        <v>235</v>
      </c>
      <c r="AG212">
        <v>224</v>
      </c>
      <c r="AH212">
        <v>0.63049999999999995</v>
      </c>
      <c r="AI212">
        <v>8.9300000000000004E-2</v>
      </c>
      <c r="AJ212" s="25">
        <f t="shared" ca="1" si="3"/>
        <v>4</v>
      </c>
      <c r="AK212">
        <v>0</v>
      </c>
      <c r="AL212">
        <v>0</v>
      </c>
      <c r="AM212">
        <v>0</v>
      </c>
      <c r="AN212">
        <v>0</v>
      </c>
      <c r="AO212">
        <v>1</v>
      </c>
      <c r="AP212">
        <v>0</v>
      </c>
      <c r="AQ212">
        <v>1</v>
      </c>
      <c r="AR212">
        <v>0</v>
      </c>
      <c r="AS212">
        <v>0</v>
      </c>
      <c r="AT212">
        <v>0</v>
      </c>
      <c r="AU212">
        <v>11</v>
      </c>
      <c r="AV212">
        <v>81</v>
      </c>
      <c r="AW212">
        <v>1</v>
      </c>
      <c r="AX212">
        <v>0</v>
      </c>
      <c r="AY212">
        <v>0</v>
      </c>
      <c r="AZ212">
        <v>0</v>
      </c>
      <c r="BA212">
        <v>2</v>
      </c>
      <c r="BB212">
        <v>0</v>
      </c>
    </row>
    <row r="213" spans="1:54" x14ac:dyDescent="0.25">
      <c r="A213" s="59">
        <v>41912</v>
      </c>
      <c r="B213" t="s">
        <v>274</v>
      </c>
      <c r="C213" t="s">
        <v>659</v>
      </c>
      <c r="D213">
        <v>57959</v>
      </c>
      <c r="E213" t="s">
        <v>639</v>
      </c>
      <c r="F213" s="60">
        <v>1</v>
      </c>
      <c r="G213">
        <v>6.9071999999999996</v>
      </c>
      <c r="H213">
        <v>5.5199999999999999E-2</v>
      </c>
      <c r="I213">
        <v>32214.731299999999</v>
      </c>
      <c r="J213">
        <v>82921</v>
      </c>
      <c r="K213">
        <v>0</v>
      </c>
      <c r="L213">
        <v>894</v>
      </c>
      <c r="M213">
        <v>0</v>
      </c>
      <c r="N213">
        <v>1395</v>
      </c>
      <c r="O213">
        <v>1391</v>
      </c>
      <c r="P213">
        <v>11613</v>
      </c>
      <c r="Q213">
        <v>11610</v>
      </c>
      <c r="R213">
        <v>875</v>
      </c>
      <c r="S213">
        <v>82810</v>
      </c>
      <c r="T213">
        <v>97.594099999999997</v>
      </c>
      <c r="U213">
        <v>99.840299999999999</v>
      </c>
      <c r="V213">
        <v>0</v>
      </c>
      <c r="W213">
        <v>0</v>
      </c>
      <c r="X213">
        <v>191</v>
      </c>
      <c r="Y213">
        <v>185</v>
      </c>
      <c r="Z213">
        <v>942</v>
      </c>
      <c r="AA213">
        <v>1</v>
      </c>
      <c r="AB213">
        <v>147</v>
      </c>
      <c r="AC213">
        <v>143</v>
      </c>
      <c r="AD213">
        <v>61312</v>
      </c>
      <c r="AE213">
        <v>96</v>
      </c>
      <c r="AF213">
        <v>704</v>
      </c>
      <c r="AG213">
        <v>669</v>
      </c>
      <c r="AH213">
        <v>1.1780999999999999</v>
      </c>
      <c r="AI213">
        <v>5.2600000000000001E-2</v>
      </c>
      <c r="AJ213" s="25">
        <f t="shared" ca="1" si="3"/>
        <v>4</v>
      </c>
      <c r="AK213">
        <v>0</v>
      </c>
      <c r="AL213">
        <v>0</v>
      </c>
      <c r="AM213">
        <v>0</v>
      </c>
      <c r="AN213">
        <v>0</v>
      </c>
      <c r="AO213">
        <v>1</v>
      </c>
      <c r="AP213">
        <v>0</v>
      </c>
      <c r="AQ213">
        <v>0</v>
      </c>
      <c r="AR213">
        <v>0</v>
      </c>
      <c r="AS213">
        <v>0</v>
      </c>
      <c r="AT213">
        <v>0.10615711252653928</v>
      </c>
      <c r="AU213">
        <v>23</v>
      </c>
      <c r="AV213">
        <v>114</v>
      </c>
      <c r="AW213">
        <v>1</v>
      </c>
      <c r="AX213">
        <v>0</v>
      </c>
      <c r="AY213">
        <v>0</v>
      </c>
      <c r="AZ213">
        <v>0</v>
      </c>
      <c r="BA213">
        <v>5</v>
      </c>
      <c r="BB213">
        <v>0</v>
      </c>
    </row>
    <row r="214" spans="1:54" x14ac:dyDescent="0.25">
      <c r="A214" s="61">
        <v>41912</v>
      </c>
      <c r="B214" t="s">
        <v>280</v>
      </c>
      <c r="C214" t="s">
        <v>10980</v>
      </c>
      <c r="D214">
        <v>106</v>
      </c>
      <c r="E214" t="s">
        <v>10981</v>
      </c>
      <c r="F214">
        <v>0</v>
      </c>
      <c r="G214">
        <v>1.237144</v>
      </c>
      <c r="H214">
        <v>0</v>
      </c>
      <c r="I214">
        <v>47690.62</v>
      </c>
      <c r="J214">
        <v>16306</v>
      </c>
      <c r="K214">
        <v>0</v>
      </c>
      <c r="L214">
        <v>118</v>
      </c>
      <c r="M214">
        <v>0</v>
      </c>
      <c r="N214">
        <v>116</v>
      </c>
      <c r="O214">
        <v>116</v>
      </c>
      <c r="P214">
        <v>14418</v>
      </c>
      <c r="Q214">
        <v>14415</v>
      </c>
      <c r="R214">
        <v>116</v>
      </c>
      <c r="S214">
        <v>16291</v>
      </c>
      <c r="T214">
        <v>98.305080000000004</v>
      </c>
      <c r="U214">
        <v>99.887219999999999</v>
      </c>
      <c r="V214">
        <v>94610</v>
      </c>
      <c r="W214">
        <v>94541</v>
      </c>
      <c r="X214">
        <v>0</v>
      </c>
      <c r="Y214">
        <v>0</v>
      </c>
      <c r="Z214">
        <v>103</v>
      </c>
      <c r="AA214">
        <v>7</v>
      </c>
      <c r="AB214">
        <v>13</v>
      </c>
      <c r="AC214">
        <v>12</v>
      </c>
      <c r="AD214">
        <v>15832</v>
      </c>
      <c r="AE214">
        <v>65</v>
      </c>
      <c r="AF214">
        <v>60</v>
      </c>
      <c r="AG214">
        <v>59</v>
      </c>
      <c r="AH214">
        <v>4.7847080000000002</v>
      </c>
      <c r="AI214">
        <v>0.84889309999999996</v>
      </c>
      <c r="AJ214" s="25">
        <f t="shared" ca="1" si="3"/>
        <v>4</v>
      </c>
      <c r="AK214">
        <v>0</v>
      </c>
      <c r="AL214">
        <v>0</v>
      </c>
      <c r="AM214">
        <v>1</v>
      </c>
      <c r="AN214">
        <v>0</v>
      </c>
      <c r="AO214">
        <v>2</v>
      </c>
      <c r="AP214">
        <v>1</v>
      </c>
      <c r="AQ214">
        <v>0</v>
      </c>
      <c r="AR214">
        <v>0</v>
      </c>
      <c r="AS214">
        <v>0</v>
      </c>
      <c r="AT214">
        <v>6.7961165048543686</v>
      </c>
      <c r="AU214">
        <v>2</v>
      </c>
      <c r="AV214">
        <v>18</v>
      </c>
      <c r="AW214">
        <v>0</v>
      </c>
      <c r="AX214">
        <v>0</v>
      </c>
      <c r="AY214">
        <v>1</v>
      </c>
      <c r="AZ214">
        <v>1</v>
      </c>
      <c r="BA214">
        <v>0</v>
      </c>
      <c r="BB214">
        <v>0</v>
      </c>
    </row>
    <row r="215" spans="1:54" x14ac:dyDescent="0.25">
      <c r="A215" s="61">
        <v>41912</v>
      </c>
      <c r="B215" t="s">
        <v>280</v>
      </c>
      <c r="C215" t="s">
        <v>374</v>
      </c>
      <c r="D215">
        <v>108</v>
      </c>
      <c r="E215" t="s">
        <v>375</v>
      </c>
      <c r="F215">
        <v>0</v>
      </c>
      <c r="G215">
        <v>0.4981583</v>
      </c>
      <c r="H215">
        <v>0</v>
      </c>
      <c r="I215">
        <v>4641.3770000000004</v>
      </c>
      <c r="J215">
        <v>17855</v>
      </c>
      <c r="K215">
        <v>0</v>
      </c>
      <c r="L215">
        <v>74</v>
      </c>
      <c r="M215">
        <v>0</v>
      </c>
      <c r="N215">
        <v>43</v>
      </c>
      <c r="O215">
        <v>40</v>
      </c>
      <c r="P215">
        <v>15776</v>
      </c>
      <c r="Q215">
        <v>15741</v>
      </c>
      <c r="R215">
        <v>47</v>
      </c>
      <c r="S215">
        <v>17347</v>
      </c>
      <c r="T215">
        <v>59.082340000000002</v>
      </c>
      <c r="U215">
        <v>96.939319999999995</v>
      </c>
      <c r="V215">
        <v>2369</v>
      </c>
      <c r="W215">
        <v>2360</v>
      </c>
      <c r="X215">
        <v>0</v>
      </c>
      <c r="Y215">
        <v>0</v>
      </c>
      <c r="Z215">
        <v>35</v>
      </c>
      <c r="AA215">
        <v>1</v>
      </c>
      <c r="AB215">
        <v>10</v>
      </c>
      <c r="AC215">
        <v>10</v>
      </c>
      <c r="AD215">
        <v>17229</v>
      </c>
      <c r="AE215">
        <v>12</v>
      </c>
      <c r="AF215">
        <v>60</v>
      </c>
      <c r="AG215">
        <v>59</v>
      </c>
      <c r="AH215">
        <v>2.6384750000000001</v>
      </c>
      <c r="AI215">
        <v>3.4422670000000002E-2</v>
      </c>
      <c r="AJ215" s="25">
        <f t="shared" ca="1" si="3"/>
        <v>4</v>
      </c>
      <c r="AK215">
        <v>1</v>
      </c>
      <c r="AL215">
        <v>0</v>
      </c>
      <c r="AM215">
        <v>0</v>
      </c>
      <c r="AN215">
        <v>0</v>
      </c>
      <c r="AO215">
        <v>3</v>
      </c>
      <c r="AP215">
        <v>0</v>
      </c>
      <c r="AQ215">
        <v>7</v>
      </c>
      <c r="AR215">
        <v>1</v>
      </c>
      <c r="AS215">
        <v>0</v>
      </c>
      <c r="AT215">
        <v>2.8571428571428572</v>
      </c>
      <c r="AU215">
        <v>30</v>
      </c>
      <c r="AV215">
        <v>543</v>
      </c>
      <c r="AW215">
        <v>1</v>
      </c>
      <c r="AX215">
        <v>1</v>
      </c>
      <c r="AY215">
        <v>0</v>
      </c>
      <c r="AZ215">
        <v>0</v>
      </c>
      <c r="BA215">
        <v>7</v>
      </c>
      <c r="BB215">
        <v>7</v>
      </c>
    </row>
    <row r="216" spans="1:54" x14ac:dyDescent="0.25">
      <c r="A216" s="61">
        <v>41912</v>
      </c>
      <c r="B216" t="s">
        <v>280</v>
      </c>
      <c r="C216" t="s">
        <v>1459</v>
      </c>
      <c r="D216">
        <v>108</v>
      </c>
      <c r="E216" t="s">
        <v>375</v>
      </c>
      <c r="F216">
        <v>0</v>
      </c>
      <c r="G216">
        <v>0.27079720000000002</v>
      </c>
      <c r="H216">
        <v>0</v>
      </c>
      <c r="I216">
        <v>410.5455</v>
      </c>
      <c r="J216">
        <v>2914</v>
      </c>
      <c r="K216">
        <v>0</v>
      </c>
      <c r="L216">
        <v>23</v>
      </c>
      <c r="M216">
        <v>0</v>
      </c>
      <c r="N216">
        <v>15</v>
      </c>
      <c r="O216">
        <v>13</v>
      </c>
      <c r="P216">
        <v>2379</v>
      </c>
      <c r="Q216">
        <v>2369</v>
      </c>
      <c r="R216">
        <v>19</v>
      </c>
      <c r="S216">
        <v>2782</v>
      </c>
      <c r="T216">
        <v>71.594200000000001</v>
      </c>
      <c r="U216">
        <v>95.068839999999994</v>
      </c>
      <c r="V216">
        <v>1482</v>
      </c>
      <c r="W216">
        <v>1479</v>
      </c>
      <c r="X216">
        <v>0</v>
      </c>
      <c r="Y216">
        <v>0</v>
      </c>
      <c r="Z216">
        <v>17</v>
      </c>
      <c r="AA216">
        <v>0</v>
      </c>
      <c r="AB216">
        <v>2</v>
      </c>
      <c r="AC216">
        <v>2</v>
      </c>
      <c r="AD216">
        <v>2815</v>
      </c>
      <c r="AE216">
        <v>3</v>
      </c>
      <c r="AF216">
        <v>6</v>
      </c>
      <c r="AG216">
        <v>6</v>
      </c>
      <c r="AH216">
        <v>2.802854</v>
      </c>
      <c r="AI216">
        <v>7.9702269999999999E-3</v>
      </c>
      <c r="AJ216" s="25">
        <f t="shared" ca="1" si="3"/>
        <v>4</v>
      </c>
      <c r="AK216">
        <v>1</v>
      </c>
      <c r="AL216">
        <v>0</v>
      </c>
      <c r="AM216">
        <v>0</v>
      </c>
      <c r="AN216">
        <v>0</v>
      </c>
      <c r="AO216">
        <v>3</v>
      </c>
      <c r="AP216">
        <v>0</v>
      </c>
      <c r="AQ216">
        <v>4</v>
      </c>
      <c r="AR216">
        <v>2</v>
      </c>
      <c r="AS216">
        <v>0</v>
      </c>
      <c r="AT216">
        <v>0</v>
      </c>
      <c r="AU216">
        <v>6</v>
      </c>
      <c r="AV216">
        <v>142</v>
      </c>
      <c r="AW216">
        <v>1</v>
      </c>
      <c r="AX216">
        <v>1</v>
      </c>
      <c r="AY216">
        <v>0</v>
      </c>
      <c r="AZ216">
        <v>0</v>
      </c>
      <c r="BA216">
        <v>4</v>
      </c>
      <c r="BB216">
        <v>6</v>
      </c>
    </row>
    <row r="217" spans="1:54" x14ac:dyDescent="0.25">
      <c r="A217" s="61">
        <v>41912</v>
      </c>
      <c r="B217" t="s">
        <v>280</v>
      </c>
      <c r="C217" t="s">
        <v>10576</v>
      </c>
      <c r="D217">
        <v>115</v>
      </c>
      <c r="E217" t="s">
        <v>1233</v>
      </c>
      <c r="F217">
        <v>0</v>
      </c>
      <c r="G217">
        <v>1.464944</v>
      </c>
      <c r="H217">
        <v>0</v>
      </c>
      <c r="I217">
        <v>15784.93</v>
      </c>
      <c r="J217">
        <v>15044</v>
      </c>
      <c r="K217">
        <v>0</v>
      </c>
      <c r="L217">
        <v>148</v>
      </c>
      <c r="M217">
        <v>0</v>
      </c>
      <c r="N217">
        <v>85</v>
      </c>
      <c r="O217">
        <v>82</v>
      </c>
      <c r="P217">
        <v>12259</v>
      </c>
      <c r="Q217">
        <v>12183</v>
      </c>
      <c r="R217">
        <v>103</v>
      </c>
      <c r="S217">
        <v>12729</v>
      </c>
      <c r="T217">
        <v>67.138310000000004</v>
      </c>
      <c r="U217">
        <v>84.087249999999997</v>
      </c>
      <c r="V217">
        <v>83840</v>
      </c>
      <c r="W217">
        <v>83605</v>
      </c>
      <c r="X217">
        <v>0</v>
      </c>
      <c r="Y217">
        <v>0</v>
      </c>
      <c r="Z217">
        <v>98</v>
      </c>
      <c r="AA217">
        <v>2</v>
      </c>
      <c r="AB217">
        <v>16</v>
      </c>
      <c r="AC217">
        <v>16</v>
      </c>
      <c r="AD217">
        <v>13127</v>
      </c>
      <c r="AE217">
        <v>17</v>
      </c>
      <c r="AF217">
        <v>67</v>
      </c>
      <c r="AG217">
        <v>67</v>
      </c>
      <c r="AH217">
        <v>2.5529229999999998</v>
      </c>
      <c r="AI217">
        <v>0.18684110000000001</v>
      </c>
      <c r="AJ217" s="25">
        <f t="shared" ca="1" si="3"/>
        <v>4</v>
      </c>
      <c r="AK217">
        <v>1</v>
      </c>
      <c r="AL217">
        <v>1</v>
      </c>
      <c r="AM217">
        <v>0</v>
      </c>
      <c r="AN217">
        <v>0</v>
      </c>
      <c r="AO217">
        <v>4</v>
      </c>
      <c r="AP217">
        <v>0</v>
      </c>
      <c r="AQ217">
        <v>4</v>
      </c>
      <c r="AR217">
        <v>3</v>
      </c>
      <c r="AS217">
        <v>0</v>
      </c>
      <c r="AT217">
        <v>2.0408163265306123</v>
      </c>
      <c r="AU217">
        <v>48</v>
      </c>
      <c r="AV217">
        <v>2391</v>
      </c>
      <c r="AW217">
        <v>1</v>
      </c>
      <c r="AX217">
        <v>1</v>
      </c>
      <c r="AY217">
        <v>0</v>
      </c>
      <c r="AZ217">
        <v>0</v>
      </c>
      <c r="BA217">
        <v>4</v>
      </c>
      <c r="BB217">
        <v>4</v>
      </c>
    </row>
    <row r="218" spans="1:54" x14ac:dyDescent="0.25">
      <c r="A218" s="61">
        <v>41912</v>
      </c>
      <c r="B218" t="s">
        <v>280</v>
      </c>
      <c r="C218" t="s">
        <v>10577</v>
      </c>
      <c r="D218">
        <v>115</v>
      </c>
      <c r="E218" t="s">
        <v>1233</v>
      </c>
      <c r="F218">
        <v>0</v>
      </c>
      <c r="G218">
        <v>0.7317361</v>
      </c>
      <c r="H218">
        <v>0</v>
      </c>
      <c r="I218">
        <v>2550.2150000000001</v>
      </c>
      <c r="J218">
        <v>5421</v>
      </c>
      <c r="K218">
        <v>0</v>
      </c>
      <c r="L218">
        <v>92</v>
      </c>
      <c r="M218">
        <v>0</v>
      </c>
      <c r="N218">
        <v>73</v>
      </c>
      <c r="O218">
        <v>71</v>
      </c>
      <c r="P218">
        <v>3846</v>
      </c>
      <c r="Q218">
        <v>3819</v>
      </c>
      <c r="R218">
        <v>71</v>
      </c>
      <c r="S218">
        <v>4521</v>
      </c>
      <c r="T218">
        <v>75.059560000000005</v>
      </c>
      <c r="U218">
        <v>82.812420000000003</v>
      </c>
      <c r="V218">
        <v>33024</v>
      </c>
      <c r="W218">
        <v>32940</v>
      </c>
      <c r="X218">
        <v>0</v>
      </c>
      <c r="Y218">
        <v>0</v>
      </c>
      <c r="Z218">
        <v>67</v>
      </c>
      <c r="AA218">
        <v>0</v>
      </c>
      <c r="AB218">
        <v>1</v>
      </c>
      <c r="AC218">
        <v>1</v>
      </c>
      <c r="AD218">
        <v>4728</v>
      </c>
      <c r="AE218">
        <v>8</v>
      </c>
      <c r="AF218">
        <v>4</v>
      </c>
      <c r="AG218">
        <v>4</v>
      </c>
      <c r="AH218">
        <v>1.7792969999999999</v>
      </c>
      <c r="AI218">
        <v>2.5721330000000001E-2</v>
      </c>
      <c r="AJ218" s="25">
        <f t="shared" ca="1" si="3"/>
        <v>4</v>
      </c>
      <c r="AK218">
        <v>1</v>
      </c>
      <c r="AL218">
        <v>1</v>
      </c>
      <c r="AM218">
        <v>0</v>
      </c>
      <c r="AN218">
        <v>0</v>
      </c>
      <c r="AO218">
        <v>4</v>
      </c>
      <c r="AP218">
        <v>0</v>
      </c>
      <c r="AQ218">
        <v>3</v>
      </c>
      <c r="AR218">
        <v>3</v>
      </c>
      <c r="AS218">
        <v>0</v>
      </c>
      <c r="AT218">
        <v>0</v>
      </c>
      <c r="AU218">
        <v>23</v>
      </c>
      <c r="AV218">
        <v>927</v>
      </c>
      <c r="AW218">
        <v>1</v>
      </c>
      <c r="AX218">
        <v>1</v>
      </c>
      <c r="AY218">
        <v>0</v>
      </c>
      <c r="AZ218">
        <v>0</v>
      </c>
      <c r="BA218">
        <v>3</v>
      </c>
      <c r="BB218">
        <v>4</v>
      </c>
    </row>
    <row r="219" spans="1:54" x14ac:dyDescent="0.25">
      <c r="A219" s="59">
        <v>41913</v>
      </c>
      <c r="B219" t="s">
        <v>234</v>
      </c>
      <c r="C219" t="s">
        <v>640</v>
      </c>
      <c r="D219">
        <v>45083</v>
      </c>
      <c r="E219" t="s">
        <v>641</v>
      </c>
      <c r="F219" s="60">
        <v>1</v>
      </c>
      <c r="G219">
        <v>1.9967999999999999</v>
      </c>
      <c r="H219">
        <v>0</v>
      </c>
      <c r="I219">
        <v>2694.7561999999998</v>
      </c>
      <c r="J219">
        <v>10381</v>
      </c>
      <c r="K219">
        <v>0</v>
      </c>
      <c r="L219">
        <v>196</v>
      </c>
      <c r="M219">
        <v>0</v>
      </c>
      <c r="N219">
        <v>293</v>
      </c>
      <c r="O219">
        <v>293</v>
      </c>
      <c r="P219">
        <v>9817</v>
      </c>
      <c r="Q219">
        <v>9792</v>
      </c>
      <c r="R219">
        <v>190</v>
      </c>
      <c r="S219">
        <v>10284</v>
      </c>
      <c r="T219">
        <v>96.938800000000001</v>
      </c>
      <c r="U219">
        <v>98.813299999999998</v>
      </c>
      <c r="V219">
        <v>12696</v>
      </c>
      <c r="W219">
        <v>12685</v>
      </c>
      <c r="X219">
        <v>2244</v>
      </c>
      <c r="Y219">
        <v>2241</v>
      </c>
      <c r="Z219">
        <v>187</v>
      </c>
      <c r="AA219">
        <v>2</v>
      </c>
      <c r="AB219">
        <v>37</v>
      </c>
      <c r="AC219">
        <v>34</v>
      </c>
      <c r="AD219">
        <v>10345</v>
      </c>
      <c r="AE219">
        <v>15</v>
      </c>
      <c r="AF219">
        <v>89</v>
      </c>
      <c r="AG219">
        <v>72</v>
      </c>
      <c r="AH219">
        <v>0.441</v>
      </c>
      <c r="AI219">
        <v>3.39E-2</v>
      </c>
      <c r="AJ219" s="25">
        <f t="shared" ca="1" si="3"/>
        <v>3</v>
      </c>
      <c r="AK219">
        <v>0</v>
      </c>
      <c r="AL219">
        <v>0</v>
      </c>
      <c r="AM219">
        <v>0</v>
      </c>
      <c r="AN219">
        <v>0</v>
      </c>
      <c r="AO219">
        <v>1</v>
      </c>
      <c r="AP219">
        <v>0</v>
      </c>
      <c r="AQ219">
        <v>0</v>
      </c>
      <c r="AR219">
        <v>0</v>
      </c>
      <c r="AS219">
        <v>0</v>
      </c>
      <c r="AT219">
        <v>1.0695187165775399</v>
      </c>
      <c r="AU219">
        <v>6</v>
      </c>
      <c r="AV219">
        <v>122</v>
      </c>
      <c r="AW219">
        <v>1</v>
      </c>
      <c r="AX219">
        <v>0</v>
      </c>
      <c r="AY219">
        <v>0</v>
      </c>
      <c r="AZ219">
        <v>0</v>
      </c>
      <c r="BA219">
        <v>4</v>
      </c>
      <c r="BB219">
        <v>0</v>
      </c>
    </row>
    <row r="220" spans="1:54" x14ac:dyDescent="0.25">
      <c r="A220" s="59">
        <v>41913</v>
      </c>
      <c r="B220" t="s">
        <v>234</v>
      </c>
      <c r="C220" t="s">
        <v>11042</v>
      </c>
      <c r="D220">
        <v>47153</v>
      </c>
      <c r="E220" t="s">
        <v>10820</v>
      </c>
      <c r="F220" s="60">
        <v>1</v>
      </c>
      <c r="G220">
        <v>1.8120000000000001</v>
      </c>
      <c r="H220">
        <v>0</v>
      </c>
      <c r="I220">
        <v>768.91369999999995</v>
      </c>
      <c r="J220">
        <v>5121</v>
      </c>
      <c r="K220">
        <v>0</v>
      </c>
      <c r="L220">
        <v>230</v>
      </c>
      <c r="M220">
        <v>0</v>
      </c>
      <c r="N220">
        <v>537</v>
      </c>
      <c r="O220">
        <v>537</v>
      </c>
      <c r="P220">
        <v>2958</v>
      </c>
      <c r="Q220">
        <v>2958</v>
      </c>
      <c r="R220">
        <v>230</v>
      </c>
      <c r="S220">
        <v>5117</v>
      </c>
      <c r="T220">
        <v>100</v>
      </c>
      <c r="U220">
        <v>99.921899999999994</v>
      </c>
      <c r="V220">
        <v>15479</v>
      </c>
      <c r="W220">
        <v>15466</v>
      </c>
      <c r="X220">
        <v>1585</v>
      </c>
      <c r="Y220">
        <v>1582</v>
      </c>
      <c r="Z220">
        <v>268</v>
      </c>
      <c r="AA220">
        <v>14</v>
      </c>
      <c r="AB220">
        <v>17</v>
      </c>
      <c r="AC220">
        <v>17</v>
      </c>
      <c r="AD220">
        <v>5129</v>
      </c>
      <c r="AE220">
        <v>5</v>
      </c>
      <c r="AF220">
        <v>17</v>
      </c>
      <c r="AG220">
        <v>16</v>
      </c>
      <c r="AH220">
        <v>0.48659999999999998</v>
      </c>
      <c r="AI220">
        <v>3.9399999999999998E-2</v>
      </c>
      <c r="AJ220" s="25">
        <f t="shared" ca="1" si="3"/>
        <v>3</v>
      </c>
      <c r="AK220">
        <v>0</v>
      </c>
      <c r="AL220">
        <v>0</v>
      </c>
      <c r="AM220">
        <v>1</v>
      </c>
      <c r="AN220">
        <v>0</v>
      </c>
      <c r="AO220">
        <v>2</v>
      </c>
      <c r="AP220">
        <v>1</v>
      </c>
      <c r="AQ220">
        <v>0</v>
      </c>
      <c r="AR220">
        <v>0</v>
      </c>
      <c r="AS220">
        <v>0</v>
      </c>
      <c r="AT220">
        <v>5.2238805970149249</v>
      </c>
      <c r="AU220">
        <v>0</v>
      </c>
      <c r="AV220">
        <v>4</v>
      </c>
      <c r="AW220">
        <v>0</v>
      </c>
      <c r="AX220">
        <v>0</v>
      </c>
      <c r="AY220">
        <v>1</v>
      </c>
      <c r="AZ220">
        <v>1</v>
      </c>
      <c r="BA220">
        <v>0</v>
      </c>
      <c r="BB220">
        <v>0</v>
      </c>
    </row>
    <row r="221" spans="1:54" x14ac:dyDescent="0.25">
      <c r="A221" s="59">
        <v>41913</v>
      </c>
      <c r="B221" t="s">
        <v>274</v>
      </c>
      <c r="C221" t="s">
        <v>637</v>
      </c>
      <c r="D221">
        <v>19101</v>
      </c>
      <c r="E221" t="s">
        <v>638</v>
      </c>
      <c r="F221" s="60">
        <v>1</v>
      </c>
      <c r="G221">
        <v>1.1952</v>
      </c>
      <c r="H221">
        <v>0</v>
      </c>
      <c r="I221">
        <v>1801.3918000000001</v>
      </c>
      <c r="J221">
        <v>2655</v>
      </c>
      <c r="K221">
        <v>0</v>
      </c>
      <c r="L221">
        <v>213</v>
      </c>
      <c r="M221">
        <v>0</v>
      </c>
      <c r="N221">
        <v>1262</v>
      </c>
      <c r="O221">
        <v>1231</v>
      </c>
      <c r="P221">
        <v>15978</v>
      </c>
      <c r="Q221">
        <v>15669</v>
      </c>
      <c r="R221">
        <v>212</v>
      </c>
      <c r="S221">
        <v>2646</v>
      </c>
      <c r="T221">
        <v>97.085599999999999</v>
      </c>
      <c r="U221">
        <v>97.733699999999999</v>
      </c>
      <c r="V221">
        <v>32962</v>
      </c>
      <c r="W221">
        <v>32925</v>
      </c>
      <c r="X221">
        <v>3645</v>
      </c>
      <c r="Y221">
        <v>3632</v>
      </c>
      <c r="Z221">
        <v>227</v>
      </c>
      <c r="AA221">
        <v>0</v>
      </c>
      <c r="AB221">
        <v>63</v>
      </c>
      <c r="AC221">
        <v>63</v>
      </c>
      <c r="AD221">
        <v>9194</v>
      </c>
      <c r="AE221">
        <v>9</v>
      </c>
      <c r="AF221">
        <v>271</v>
      </c>
      <c r="AG221">
        <v>265</v>
      </c>
      <c r="AH221">
        <v>0.52300000000000002</v>
      </c>
      <c r="AI221">
        <v>5.8400000000000001E-2</v>
      </c>
      <c r="AJ221" s="25">
        <f t="shared" ca="1" si="3"/>
        <v>3</v>
      </c>
      <c r="AK221">
        <v>0</v>
      </c>
      <c r="AL221">
        <v>0</v>
      </c>
      <c r="AM221">
        <v>0</v>
      </c>
      <c r="AN221">
        <v>0</v>
      </c>
      <c r="AO221">
        <v>2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32</v>
      </c>
      <c r="AV221">
        <v>318</v>
      </c>
      <c r="AW221">
        <v>1</v>
      </c>
      <c r="AX221">
        <v>1</v>
      </c>
      <c r="AY221">
        <v>0</v>
      </c>
      <c r="AZ221">
        <v>0</v>
      </c>
      <c r="BA221">
        <v>6</v>
      </c>
      <c r="BB221">
        <v>6</v>
      </c>
    </row>
    <row r="222" spans="1:54" x14ac:dyDescent="0.25">
      <c r="A222" s="59">
        <v>41913</v>
      </c>
      <c r="B222" t="s">
        <v>234</v>
      </c>
      <c r="C222" t="s">
        <v>10649</v>
      </c>
      <c r="D222">
        <v>45713</v>
      </c>
      <c r="E222" t="s">
        <v>10650</v>
      </c>
      <c r="F222" s="60">
        <v>1</v>
      </c>
      <c r="G222">
        <v>0.69599999999999995</v>
      </c>
      <c r="H222">
        <v>0</v>
      </c>
      <c r="I222">
        <v>1248.1352999999999</v>
      </c>
      <c r="J222">
        <v>3322</v>
      </c>
      <c r="K222">
        <v>0</v>
      </c>
      <c r="L222">
        <v>107</v>
      </c>
      <c r="M222">
        <v>0</v>
      </c>
      <c r="N222">
        <v>426</v>
      </c>
      <c r="O222">
        <v>424</v>
      </c>
      <c r="P222">
        <v>2917</v>
      </c>
      <c r="Q222">
        <v>2896</v>
      </c>
      <c r="R222">
        <v>100</v>
      </c>
      <c r="S222">
        <v>3261</v>
      </c>
      <c r="T222">
        <v>93.019199999999998</v>
      </c>
      <c r="U222">
        <v>97.457099999999997</v>
      </c>
      <c r="V222">
        <v>4057</v>
      </c>
      <c r="W222">
        <v>4055</v>
      </c>
      <c r="X222">
        <v>695</v>
      </c>
      <c r="Y222">
        <v>680</v>
      </c>
      <c r="Z222">
        <v>108</v>
      </c>
      <c r="AA222">
        <v>1</v>
      </c>
      <c r="AB222">
        <v>12</v>
      </c>
      <c r="AC222">
        <v>9</v>
      </c>
      <c r="AD222">
        <v>3283</v>
      </c>
      <c r="AE222">
        <v>6</v>
      </c>
      <c r="AF222">
        <v>12</v>
      </c>
      <c r="AG222">
        <v>11</v>
      </c>
      <c r="AH222">
        <v>0.1938</v>
      </c>
      <c r="AI222">
        <v>3.3799999999999997E-2</v>
      </c>
      <c r="AJ222" s="25">
        <f t="shared" ca="1" si="3"/>
        <v>3</v>
      </c>
      <c r="AK222">
        <v>1</v>
      </c>
      <c r="AL222">
        <v>0</v>
      </c>
      <c r="AM222">
        <v>0</v>
      </c>
      <c r="AN222">
        <v>0</v>
      </c>
      <c r="AO222">
        <v>3</v>
      </c>
      <c r="AP222">
        <v>0</v>
      </c>
      <c r="AQ222">
        <v>1</v>
      </c>
      <c r="AR222">
        <v>0</v>
      </c>
      <c r="AS222">
        <v>0</v>
      </c>
      <c r="AT222">
        <v>0.92592592592592582</v>
      </c>
      <c r="AU222">
        <v>9</v>
      </c>
      <c r="AV222">
        <v>82</v>
      </c>
      <c r="AW222">
        <v>1</v>
      </c>
      <c r="AX222">
        <v>1</v>
      </c>
      <c r="AY222">
        <v>0</v>
      </c>
      <c r="AZ222">
        <v>0</v>
      </c>
      <c r="BA222">
        <v>2</v>
      </c>
      <c r="BB222">
        <v>1</v>
      </c>
    </row>
    <row r="223" spans="1:54" x14ac:dyDescent="0.25">
      <c r="A223" s="59">
        <v>41913</v>
      </c>
      <c r="B223" t="s">
        <v>274</v>
      </c>
      <c r="C223" t="s">
        <v>643</v>
      </c>
      <c r="D223">
        <v>19102</v>
      </c>
      <c r="E223" t="s">
        <v>638</v>
      </c>
      <c r="F223" s="60">
        <v>1</v>
      </c>
      <c r="G223">
        <v>1.1375999999999999</v>
      </c>
      <c r="H223">
        <v>0</v>
      </c>
      <c r="I223">
        <v>6564.8382000000001</v>
      </c>
      <c r="J223">
        <v>9866</v>
      </c>
      <c r="K223">
        <v>0</v>
      </c>
      <c r="L223">
        <v>154</v>
      </c>
      <c r="M223">
        <v>0</v>
      </c>
      <c r="N223">
        <v>520</v>
      </c>
      <c r="O223">
        <v>509</v>
      </c>
      <c r="P223">
        <v>12253</v>
      </c>
      <c r="Q223">
        <v>12024</v>
      </c>
      <c r="R223">
        <v>154</v>
      </c>
      <c r="S223">
        <v>9845</v>
      </c>
      <c r="T223">
        <v>97.884600000000006</v>
      </c>
      <c r="U223">
        <v>97.922200000000004</v>
      </c>
      <c r="V223">
        <v>37518</v>
      </c>
      <c r="W223">
        <v>37497</v>
      </c>
      <c r="X223">
        <v>7233</v>
      </c>
      <c r="Y223">
        <v>7228</v>
      </c>
      <c r="Z223">
        <v>146</v>
      </c>
      <c r="AA223">
        <v>0</v>
      </c>
      <c r="AB223">
        <v>12</v>
      </c>
      <c r="AC223">
        <v>12</v>
      </c>
      <c r="AD223">
        <v>10619</v>
      </c>
      <c r="AE223">
        <v>6</v>
      </c>
      <c r="AF223">
        <v>173</v>
      </c>
      <c r="AG223">
        <v>168</v>
      </c>
      <c r="AH223">
        <v>1.3649</v>
      </c>
      <c r="AI223">
        <v>4.2299999999999997E-2</v>
      </c>
      <c r="AJ223" s="25">
        <f t="shared" ca="1" si="3"/>
        <v>3</v>
      </c>
      <c r="AK223">
        <v>0</v>
      </c>
      <c r="AL223">
        <v>0</v>
      </c>
      <c r="AM223">
        <v>0</v>
      </c>
      <c r="AN223">
        <v>0</v>
      </c>
      <c r="AO223">
        <v>2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11</v>
      </c>
      <c r="AV223">
        <v>250</v>
      </c>
      <c r="AW223">
        <v>1</v>
      </c>
      <c r="AX223">
        <v>1</v>
      </c>
      <c r="AY223">
        <v>0</v>
      </c>
      <c r="AZ223">
        <v>0</v>
      </c>
      <c r="BA223">
        <v>7</v>
      </c>
      <c r="BB223">
        <v>6</v>
      </c>
    </row>
    <row r="224" spans="1:54" x14ac:dyDescent="0.25">
      <c r="A224" s="59">
        <v>41913</v>
      </c>
      <c r="B224" t="s">
        <v>274</v>
      </c>
      <c r="C224" t="s">
        <v>11043</v>
      </c>
      <c r="D224">
        <v>19161</v>
      </c>
      <c r="E224" t="s">
        <v>636</v>
      </c>
      <c r="F224" s="60">
        <v>1</v>
      </c>
      <c r="G224">
        <v>2.58</v>
      </c>
      <c r="H224">
        <v>0</v>
      </c>
      <c r="I224">
        <v>7408.2737999999999</v>
      </c>
      <c r="J224">
        <v>24057</v>
      </c>
      <c r="K224">
        <v>1</v>
      </c>
      <c r="L224">
        <v>260</v>
      </c>
      <c r="M224">
        <v>1</v>
      </c>
      <c r="N224">
        <v>6043</v>
      </c>
      <c r="O224">
        <v>6029</v>
      </c>
      <c r="P224">
        <v>13700</v>
      </c>
      <c r="Q224">
        <v>13673</v>
      </c>
      <c r="R224">
        <v>255</v>
      </c>
      <c r="S224">
        <v>23959</v>
      </c>
      <c r="T224">
        <v>97.849699999999999</v>
      </c>
      <c r="U224">
        <v>99.3964</v>
      </c>
      <c r="V224">
        <v>24512</v>
      </c>
      <c r="W224">
        <v>24485</v>
      </c>
      <c r="X224">
        <v>4377</v>
      </c>
      <c r="Y224">
        <v>4363</v>
      </c>
      <c r="Z224">
        <v>251</v>
      </c>
      <c r="AA224">
        <v>1</v>
      </c>
      <c r="AB224">
        <v>3</v>
      </c>
      <c r="AC224">
        <v>3</v>
      </c>
      <c r="AD224">
        <v>23943</v>
      </c>
      <c r="AE224">
        <v>175</v>
      </c>
      <c r="AF224">
        <v>32</v>
      </c>
      <c r="AG224">
        <v>30</v>
      </c>
      <c r="AH224">
        <v>0.35470000000000002</v>
      </c>
      <c r="AI224">
        <v>0.1104</v>
      </c>
      <c r="AJ224" s="25">
        <f t="shared" ca="1" si="3"/>
        <v>3</v>
      </c>
      <c r="AK224">
        <v>0</v>
      </c>
      <c r="AL224">
        <v>0</v>
      </c>
      <c r="AM224">
        <v>0</v>
      </c>
      <c r="AN224">
        <v>0</v>
      </c>
      <c r="AO224">
        <v>1</v>
      </c>
      <c r="AP224">
        <v>0</v>
      </c>
      <c r="AQ224">
        <v>0</v>
      </c>
      <c r="AR224">
        <v>0</v>
      </c>
      <c r="AS224">
        <v>0</v>
      </c>
      <c r="AT224">
        <v>0.39840637450199201</v>
      </c>
      <c r="AU224">
        <v>19</v>
      </c>
      <c r="AV224">
        <v>125</v>
      </c>
      <c r="AW224">
        <v>1</v>
      </c>
      <c r="AX224">
        <v>0</v>
      </c>
      <c r="AY224">
        <v>0</v>
      </c>
      <c r="AZ224">
        <v>0</v>
      </c>
      <c r="BA224">
        <v>1</v>
      </c>
      <c r="BB224">
        <v>0</v>
      </c>
    </row>
    <row r="225" spans="1:54" x14ac:dyDescent="0.25">
      <c r="A225" s="59">
        <v>41913</v>
      </c>
      <c r="B225" t="s">
        <v>274</v>
      </c>
      <c r="C225" t="s">
        <v>642</v>
      </c>
      <c r="D225">
        <v>19103</v>
      </c>
      <c r="E225" t="s">
        <v>638</v>
      </c>
      <c r="F225" s="60">
        <v>1</v>
      </c>
      <c r="G225">
        <v>0.86160000000000003</v>
      </c>
      <c r="H225">
        <v>0</v>
      </c>
      <c r="I225">
        <v>18986.264500000001</v>
      </c>
      <c r="J225">
        <v>26969</v>
      </c>
      <c r="K225">
        <v>0</v>
      </c>
      <c r="L225">
        <v>98</v>
      </c>
      <c r="M225">
        <v>0</v>
      </c>
      <c r="N225">
        <v>794</v>
      </c>
      <c r="O225">
        <v>779</v>
      </c>
      <c r="P225">
        <v>26353</v>
      </c>
      <c r="Q225">
        <v>25840</v>
      </c>
      <c r="R225">
        <v>98</v>
      </c>
      <c r="S225">
        <v>26936</v>
      </c>
      <c r="T225">
        <v>98.110799999999998</v>
      </c>
      <c r="U225">
        <v>97.933400000000006</v>
      </c>
      <c r="V225">
        <v>17756</v>
      </c>
      <c r="W225">
        <v>17745</v>
      </c>
      <c r="X225">
        <v>3490</v>
      </c>
      <c r="Y225">
        <v>3489</v>
      </c>
      <c r="Z225">
        <v>103</v>
      </c>
      <c r="AA225">
        <v>0</v>
      </c>
      <c r="AB225">
        <v>5</v>
      </c>
      <c r="AC225">
        <v>5</v>
      </c>
      <c r="AD225">
        <v>26769</v>
      </c>
      <c r="AE225">
        <v>15</v>
      </c>
      <c r="AF225">
        <v>160</v>
      </c>
      <c r="AG225">
        <v>155</v>
      </c>
      <c r="AH225">
        <v>1.1312</v>
      </c>
      <c r="AI225">
        <v>0.1103</v>
      </c>
      <c r="AJ225" s="25">
        <f t="shared" ca="1" si="3"/>
        <v>3</v>
      </c>
      <c r="AK225">
        <v>0</v>
      </c>
      <c r="AL225">
        <v>0</v>
      </c>
      <c r="AM225">
        <v>0</v>
      </c>
      <c r="AN225">
        <v>0</v>
      </c>
      <c r="AO225">
        <v>1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15</v>
      </c>
      <c r="AV225">
        <v>546</v>
      </c>
      <c r="AW225">
        <v>0</v>
      </c>
      <c r="AX225">
        <v>1</v>
      </c>
      <c r="AY225">
        <v>0</v>
      </c>
      <c r="AZ225">
        <v>0</v>
      </c>
      <c r="BA225">
        <v>3</v>
      </c>
      <c r="BB225">
        <v>4</v>
      </c>
    </row>
    <row r="226" spans="1:54" x14ac:dyDescent="0.25">
      <c r="A226" s="59">
        <v>41913</v>
      </c>
      <c r="B226" t="s">
        <v>274</v>
      </c>
      <c r="C226" t="s">
        <v>647</v>
      </c>
      <c r="D226">
        <v>34346</v>
      </c>
      <c r="E226" t="s">
        <v>648</v>
      </c>
      <c r="F226" s="60">
        <v>1</v>
      </c>
      <c r="G226">
        <v>1.8552</v>
      </c>
      <c r="H226">
        <v>0</v>
      </c>
      <c r="I226">
        <v>8848.1205000000009</v>
      </c>
      <c r="J226">
        <v>47451</v>
      </c>
      <c r="K226">
        <v>0</v>
      </c>
      <c r="L226">
        <v>242</v>
      </c>
      <c r="M226">
        <v>0</v>
      </c>
      <c r="N226">
        <v>455</v>
      </c>
      <c r="O226">
        <v>455</v>
      </c>
      <c r="P226">
        <v>5101</v>
      </c>
      <c r="Q226">
        <v>5101</v>
      </c>
      <c r="R226">
        <v>236</v>
      </c>
      <c r="S226">
        <v>47233</v>
      </c>
      <c r="T226">
        <v>97.520700000000005</v>
      </c>
      <c r="U226">
        <v>99.540599999999998</v>
      </c>
      <c r="V226">
        <v>17215</v>
      </c>
      <c r="W226">
        <v>17210</v>
      </c>
      <c r="X226">
        <v>15488</v>
      </c>
      <c r="Y226">
        <v>15483</v>
      </c>
      <c r="Z226">
        <v>236</v>
      </c>
      <c r="AA226">
        <v>1</v>
      </c>
      <c r="AB226">
        <v>89</v>
      </c>
      <c r="AC226">
        <v>86</v>
      </c>
      <c r="AD226">
        <v>33132</v>
      </c>
      <c r="AE226">
        <v>47</v>
      </c>
      <c r="AF226">
        <v>1914</v>
      </c>
      <c r="AG226">
        <v>1772</v>
      </c>
      <c r="AH226">
        <v>1.1273</v>
      </c>
      <c r="AI226">
        <v>3.5900000000000001E-2</v>
      </c>
      <c r="AJ226" s="25">
        <f t="shared" ca="1" si="3"/>
        <v>3</v>
      </c>
      <c r="AK226">
        <v>0</v>
      </c>
      <c r="AL226">
        <v>0</v>
      </c>
      <c r="AM226">
        <v>0</v>
      </c>
      <c r="AN226">
        <v>0</v>
      </c>
      <c r="AO226">
        <v>1</v>
      </c>
      <c r="AP226">
        <v>0</v>
      </c>
      <c r="AQ226">
        <v>0</v>
      </c>
      <c r="AR226">
        <v>0</v>
      </c>
      <c r="AS226">
        <v>0</v>
      </c>
      <c r="AT226">
        <v>0.42372881355932202</v>
      </c>
      <c r="AU226">
        <v>6</v>
      </c>
      <c r="AV226">
        <v>218</v>
      </c>
      <c r="AW226">
        <v>1</v>
      </c>
      <c r="AX226">
        <v>0</v>
      </c>
      <c r="AY226">
        <v>0</v>
      </c>
      <c r="AZ226">
        <v>0</v>
      </c>
      <c r="BA226">
        <v>4</v>
      </c>
      <c r="BB226">
        <v>0</v>
      </c>
    </row>
    <row r="227" spans="1:54" x14ac:dyDescent="0.25">
      <c r="A227" s="59">
        <v>41913</v>
      </c>
      <c r="B227" t="s">
        <v>274</v>
      </c>
      <c r="C227" t="s">
        <v>11047</v>
      </c>
      <c r="D227">
        <v>28591</v>
      </c>
      <c r="E227" t="s">
        <v>10777</v>
      </c>
      <c r="F227" s="60">
        <v>1</v>
      </c>
      <c r="G227">
        <v>4.4135999999999997</v>
      </c>
      <c r="H227">
        <v>0</v>
      </c>
      <c r="I227">
        <v>4353.1016</v>
      </c>
      <c r="J227">
        <v>18139</v>
      </c>
      <c r="K227">
        <v>0</v>
      </c>
      <c r="L227">
        <v>659</v>
      </c>
      <c r="M227">
        <v>0</v>
      </c>
      <c r="N227">
        <v>1230</v>
      </c>
      <c r="O227">
        <v>1228</v>
      </c>
      <c r="P227">
        <v>9887</v>
      </c>
      <c r="Q227">
        <v>9881</v>
      </c>
      <c r="R227">
        <v>645</v>
      </c>
      <c r="S227">
        <v>18093</v>
      </c>
      <c r="T227">
        <v>97.716399999999993</v>
      </c>
      <c r="U227">
        <v>99.685900000000004</v>
      </c>
      <c r="V227">
        <v>9860</v>
      </c>
      <c r="W227">
        <v>9852</v>
      </c>
      <c r="X227">
        <v>2447</v>
      </c>
      <c r="Y227">
        <v>2442</v>
      </c>
      <c r="Z227">
        <v>637</v>
      </c>
      <c r="AA227">
        <v>1</v>
      </c>
      <c r="AB227">
        <v>89</v>
      </c>
      <c r="AC227">
        <v>87</v>
      </c>
      <c r="AD227">
        <v>17975</v>
      </c>
      <c r="AE227">
        <v>28</v>
      </c>
      <c r="AF227">
        <v>204</v>
      </c>
      <c r="AG227">
        <v>193</v>
      </c>
      <c r="AH227">
        <v>0.62790000000000001</v>
      </c>
      <c r="AI227">
        <v>5.4699999999999999E-2</v>
      </c>
      <c r="AJ227" s="25">
        <f t="shared" ca="1" si="3"/>
        <v>3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0</v>
      </c>
      <c r="AQ227">
        <v>0</v>
      </c>
      <c r="AR227">
        <v>0</v>
      </c>
      <c r="AS227">
        <v>0</v>
      </c>
      <c r="AT227">
        <v>0.15698587127158556</v>
      </c>
      <c r="AU227">
        <v>16</v>
      </c>
      <c r="AV227">
        <v>52</v>
      </c>
      <c r="AW227">
        <v>1</v>
      </c>
      <c r="AX227">
        <v>0</v>
      </c>
      <c r="AY227">
        <v>0</v>
      </c>
      <c r="AZ227">
        <v>0</v>
      </c>
      <c r="BA227">
        <v>1</v>
      </c>
      <c r="BB227">
        <v>0</v>
      </c>
    </row>
    <row r="228" spans="1:54" x14ac:dyDescent="0.25">
      <c r="A228" s="59">
        <v>41913</v>
      </c>
      <c r="B228" t="s">
        <v>274</v>
      </c>
      <c r="C228" t="s">
        <v>871</v>
      </c>
      <c r="D228">
        <v>35533</v>
      </c>
      <c r="E228" t="s">
        <v>872</v>
      </c>
      <c r="F228" s="60">
        <v>1</v>
      </c>
      <c r="G228">
        <v>5.2511999999999999</v>
      </c>
      <c r="H228">
        <v>0</v>
      </c>
      <c r="I228">
        <v>9445.1790000000001</v>
      </c>
      <c r="J228">
        <v>16157</v>
      </c>
      <c r="K228">
        <v>0</v>
      </c>
      <c r="L228">
        <v>617</v>
      </c>
      <c r="M228">
        <v>0</v>
      </c>
      <c r="N228">
        <v>1105</v>
      </c>
      <c r="O228">
        <v>1099</v>
      </c>
      <c r="P228">
        <v>9038</v>
      </c>
      <c r="Q228">
        <v>8996</v>
      </c>
      <c r="R228">
        <v>605</v>
      </c>
      <c r="S228">
        <v>15956</v>
      </c>
      <c r="T228">
        <v>97.5227</v>
      </c>
      <c r="U228">
        <v>98.296999999999997</v>
      </c>
      <c r="V228">
        <v>2973</v>
      </c>
      <c r="W228">
        <v>2972</v>
      </c>
      <c r="X228">
        <v>257</v>
      </c>
      <c r="Y228">
        <v>255</v>
      </c>
      <c r="Z228">
        <v>607</v>
      </c>
      <c r="AA228">
        <v>6</v>
      </c>
      <c r="AB228">
        <v>75</v>
      </c>
      <c r="AC228">
        <v>75</v>
      </c>
      <c r="AD228">
        <v>15987</v>
      </c>
      <c r="AE228">
        <v>19</v>
      </c>
      <c r="AF228">
        <v>390</v>
      </c>
      <c r="AG228">
        <v>383</v>
      </c>
      <c r="AH228">
        <v>0.58950000000000002</v>
      </c>
      <c r="AI228">
        <v>4.9000000000000002E-2</v>
      </c>
      <c r="AJ228" s="25">
        <f t="shared" ca="1" si="3"/>
        <v>3</v>
      </c>
      <c r="AK228">
        <v>0</v>
      </c>
      <c r="AL228">
        <v>0</v>
      </c>
      <c r="AM228">
        <v>0</v>
      </c>
      <c r="AN228">
        <v>0</v>
      </c>
      <c r="AO228">
        <v>1</v>
      </c>
      <c r="AP228">
        <v>0</v>
      </c>
      <c r="AQ228">
        <v>0</v>
      </c>
      <c r="AR228">
        <v>0</v>
      </c>
      <c r="AS228">
        <v>0</v>
      </c>
      <c r="AT228">
        <v>0.98846787479406917</v>
      </c>
      <c r="AU228">
        <v>18</v>
      </c>
      <c r="AV228">
        <v>243</v>
      </c>
      <c r="AW228">
        <v>1</v>
      </c>
      <c r="AX228">
        <v>0</v>
      </c>
      <c r="AY228">
        <v>0</v>
      </c>
      <c r="AZ228">
        <v>0</v>
      </c>
      <c r="BA228">
        <v>2</v>
      </c>
      <c r="BB228">
        <v>0</v>
      </c>
    </row>
    <row r="229" spans="1:54" x14ac:dyDescent="0.25">
      <c r="A229" s="59">
        <v>41913</v>
      </c>
      <c r="B229" t="s">
        <v>234</v>
      </c>
      <c r="C229" t="s">
        <v>672</v>
      </c>
      <c r="D229">
        <v>61793</v>
      </c>
      <c r="E229" t="s">
        <v>650</v>
      </c>
      <c r="F229" s="60">
        <v>1</v>
      </c>
      <c r="G229">
        <v>4.1616</v>
      </c>
      <c r="H229">
        <v>0</v>
      </c>
      <c r="I229">
        <v>3518.2793000000001</v>
      </c>
      <c r="J229">
        <v>12975</v>
      </c>
      <c r="K229">
        <v>0</v>
      </c>
      <c r="L229">
        <v>454</v>
      </c>
      <c r="M229">
        <v>0</v>
      </c>
      <c r="N229">
        <v>675</v>
      </c>
      <c r="O229">
        <v>672</v>
      </c>
      <c r="P229">
        <v>11117</v>
      </c>
      <c r="Q229">
        <v>11089</v>
      </c>
      <c r="R229">
        <v>448</v>
      </c>
      <c r="S229">
        <v>12888</v>
      </c>
      <c r="T229">
        <v>98.239800000000002</v>
      </c>
      <c r="U229">
        <v>99.079300000000003</v>
      </c>
      <c r="V229">
        <v>5657</v>
      </c>
      <c r="W229">
        <v>5653</v>
      </c>
      <c r="X229">
        <v>817</v>
      </c>
      <c r="Y229">
        <v>814</v>
      </c>
      <c r="Z229">
        <v>462</v>
      </c>
      <c r="AA229">
        <v>11</v>
      </c>
      <c r="AB229">
        <v>36</v>
      </c>
      <c r="AC229">
        <v>36</v>
      </c>
      <c r="AD229">
        <v>12908</v>
      </c>
      <c r="AE229">
        <v>18</v>
      </c>
      <c r="AF229">
        <v>46</v>
      </c>
      <c r="AG229">
        <v>44</v>
      </c>
      <c r="AH229">
        <v>0.95320000000000005</v>
      </c>
      <c r="AI229">
        <v>3.5799999999999998E-2</v>
      </c>
      <c r="AJ229" s="25">
        <f t="shared" ca="1" si="3"/>
        <v>3</v>
      </c>
      <c r="AK229">
        <v>0</v>
      </c>
      <c r="AL229">
        <v>0</v>
      </c>
      <c r="AM229">
        <v>0</v>
      </c>
      <c r="AN229">
        <v>0</v>
      </c>
      <c r="AO229">
        <v>1</v>
      </c>
      <c r="AP229">
        <v>1</v>
      </c>
      <c r="AQ229">
        <v>4</v>
      </c>
      <c r="AR229">
        <v>1</v>
      </c>
      <c r="AS229">
        <v>0</v>
      </c>
      <c r="AT229">
        <v>2.3809523809523809</v>
      </c>
      <c r="AU229">
        <v>9</v>
      </c>
      <c r="AV229">
        <v>115</v>
      </c>
      <c r="AW229">
        <v>0</v>
      </c>
      <c r="AX229">
        <v>0</v>
      </c>
      <c r="AY229">
        <v>1</v>
      </c>
      <c r="AZ229">
        <v>4</v>
      </c>
      <c r="BA229">
        <v>4</v>
      </c>
      <c r="BB229">
        <v>4</v>
      </c>
    </row>
    <row r="230" spans="1:54" x14ac:dyDescent="0.25">
      <c r="A230" s="59">
        <v>41913</v>
      </c>
      <c r="B230" t="s">
        <v>274</v>
      </c>
      <c r="C230" t="s">
        <v>10543</v>
      </c>
      <c r="D230">
        <v>35843</v>
      </c>
      <c r="E230" t="s">
        <v>10541</v>
      </c>
      <c r="F230" s="60">
        <v>1</v>
      </c>
      <c r="G230">
        <v>3.4967999999999999</v>
      </c>
      <c r="H230">
        <v>0</v>
      </c>
      <c r="I230">
        <v>2963.5677999999998</v>
      </c>
      <c r="J230">
        <v>11096</v>
      </c>
      <c r="K230">
        <v>0</v>
      </c>
      <c r="L230">
        <v>386</v>
      </c>
      <c r="M230">
        <v>0</v>
      </c>
      <c r="N230">
        <v>814</v>
      </c>
      <c r="O230">
        <v>811</v>
      </c>
      <c r="P230">
        <v>9935</v>
      </c>
      <c r="Q230">
        <v>9889</v>
      </c>
      <c r="R230">
        <v>362</v>
      </c>
      <c r="S230">
        <v>10847</v>
      </c>
      <c r="T230">
        <v>93.436700000000002</v>
      </c>
      <c r="U230">
        <v>97.303299999999993</v>
      </c>
      <c r="V230">
        <v>15982</v>
      </c>
      <c r="W230">
        <v>15966</v>
      </c>
      <c r="X230">
        <v>4079</v>
      </c>
      <c r="Y230">
        <v>4071</v>
      </c>
      <c r="Z230">
        <v>374</v>
      </c>
      <c r="AA230">
        <v>4</v>
      </c>
      <c r="AB230">
        <v>1</v>
      </c>
      <c r="AC230">
        <v>1</v>
      </c>
      <c r="AD230">
        <v>10923</v>
      </c>
      <c r="AE230">
        <v>17</v>
      </c>
      <c r="AF230">
        <v>1</v>
      </c>
      <c r="AG230">
        <v>1</v>
      </c>
      <c r="AH230">
        <v>0.29549999999999998</v>
      </c>
      <c r="AI230">
        <v>4.1200000000000001E-2</v>
      </c>
      <c r="AJ230" s="25">
        <f t="shared" ca="1" si="3"/>
        <v>3</v>
      </c>
      <c r="AK230">
        <v>1</v>
      </c>
      <c r="AL230">
        <v>0</v>
      </c>
      <c r="AM230">
        <v>0</v>
      </c>
      <c r="AN230">
        <v>0</v>
      </c>
      <c r="AO230">
        <v>3</v>
      </c>
      <c r="AP230">
        <v>0</v>
      </c>
      <c r="AQ230">
        <v>2</v>
      </c>
      <c r="AR230">
        <v>0</v>
      </c>
      <c r="AS230">
        <v>0</v>
      </c>
      <c r="AT230">
        <v>1.0695187165775399</v>
      </c>
      <c r="AU230">
        <v>27</v>
      </c>
      <c r="AV230">
        <v>295</v>
      </c>
      <c r="AW230">
        <v>1</v>
      </c>
      <c r="AX230">
        <v>1</v>
      </c>
      <c r="AY230">
        <v>0</v>
      </c>
      <c r="AZ230">
        <v>0</v>
      </c>
      <c r="BA230">
        <v>5</v>
      </c>
      <c r="BB230">
        <v>2</v>
      </c>
    </row>
    <row r="231" spans="1:54" x14ac:dyDescent="0.25">
      <c r="A231" s="59">
        <v>41913</v>
      </c>
      <c r="B231" t="s">
        <v>274</v>
      </c>
      <c r="C231" t="s">
        <v>10976</v>
      </c>
      <c r="D231">
        <v>35823</v>
      </c>
      <c r="E231" t="s">
        <v>10968</v>
      </c>
      <c r="F231" s="60">
        <v>1</v>
      </c>
      <c r="G231">
        <v>1.0704</v>
      </c>
      <c r="H231">
        <v>0</v>
      </c>
      <c r="I231">
        <v>1185.3855000000001</v>
      </c>
      <c r="J231">
        <v>3876</v>
      </c>
      <c r="K231">
        <v>0</v>
      </c>
      <c r="L231">
        <v>116</v>
      </c>
      <c r="M231">
        <v>0</v>
      </c>
      <c r="N231">
        <v>236</v>
      </c>
      <c r="O231">
        <v>234</v>
      </c>
      <c r="P231">
        <v>1775</v>
      </c>
      <c r="Q231">
        <v>1764</v>
      </c>
      <c r="R231">
        <v>115</v>
      </c>
      <c r="S231">
        <v>3810</v>
      </c>
      <c r="T231">
        <v>98.297799999999995</v>
      </c>
      <c r="U231">
        <v>97.688000000000002</v>
      </c>
      <c r="V231">
        <v>19545</v>
      </c>
      <c r="W231">
        <v>19535</v>
      </c>
      <c r="X231">
        <v>3031</v>
      </c>
      <c r="Y231">
        <v>3024</v>
      </c>
      <c r="Z231">
        <v>123</v>
      </c>
      <c r="AA231">
        <v>2</v>
      </c>
      <c r="AB231">
        <v>3</v>
      </c>
      <c r="AC231">
        <v>3</v>
      </c>
      <c r="AD231">
        <v>3863</v>
      </c>
      <c r="AE231">
        <v>10</v>
      </c>
      <c r="AF231">
        <v>4</v>
      </c>
      <c r="AG231">
        <v>3</v>
      </c>
      <c r="AH231">
        <v>0.31419999999999998</v>
      </c>
      <c r="AI231">
        <v>4.7899999999999998E-2</v>
      </c>
      <c r="AJ231" s="25">
        <f t="shared" ca="1" si="3"/>
        <v>3</v>
      </c>
      <c r="AK231">
        <v>0</v>
      </c>
      <c r="AL231">
        <v>0</v>
      </c>
      <c r="AM231">
        <v>0</v>
      </c>
      <c r="AN231">
        <v>0</v>
      </c>
      <c r="AO231">
        <v>1</v>
      </c>
      <c r="AP231">
        <v>0</v>
      </c>
      <c r="AQ231">
        <v>1</v>
      </c>
      <c r="AR231">
        <v>0</v>
      </c>
      <c r="AS231">
        <v>0</v>
      </c>
      <c r="AT231">
        <v>1.6260162601626018</v>
      </c>
      <c r="AU231">
        <v>3</v>
      </c>
      <c r="AV231">
        <v>77</v>
      </c>
      <c r="AW231">
        <v>0</v>
      </c>
      <c r="AX231">
        <v>1</v>
      </c>
      <c r="AY231">
        <v>0</v>
      </c>
      <c r="AZ231">
        <v>0</v>
      </c>
      <c r="BA231">
        <v>1</v>
      </c>
      <c r="BB231">
        <v>1</v>
      </c>
    </row>
    <row r="232" spans="1:54" x14ac:dyDescent="0.25">
      <c r="A232" s="59">
        <v>41913</v>
      </c>
      <c r="B232" t="s">
        <v>274</v>
      </c>
      <c r="C232" t="s">
        <v>10755</v>
      </c>
      <c r="D232">
        <v>35841</v>
      </c>
      <c r="E232" t="s">
        <v>10541</v>
      </c>
      <c r="F232" s="60">
        <v>1</v>
      </c>
      <c r="G232">
        <v>5.2464000000000004</v>
      </c>
      <c r="H232">
        <v>0</v>
      </c>
      <c r="I232">
        <v>3379.8933999999999</v>
      </c>
      <c r="J232">
        <v>19420</v>
      </c>
      <c r="K232">
        <v>0</v>
      </c>
      <c r="L232">
        <v>589</v>
      </c>
      <c r="M232">
        <v>0</v>
      </c>
      <c r="N232">
        <v>1254</v>
      </c>
      <c r="O232">
        <v>1248</v>
      </c>
      <c r="P232">
        <v>15699</v>
      </c>
      <c r="Q232">
        <v>15635</v>
      </c>
      <c r="R232">
        <v>566</v>
      </c>
      <c r="S232">
        <v>19034</v>
      </c>
      <c r="T232">
        <v>95.635300000000001</v>
      </c>
      <c r="U232">
        <v>97.612799999999993</v>
      </c>
      <c r="V232">
        <v>26082</v>
      </c>
      <c r="W232">
        <v>26042</v>
      </c>
      <c r="X232">
        <v>5946</v>
      </c>
      <c r="Y232">
        <v>5936</v>
      </c>
      <c r="Z232">
        <v>569</v>
      </c>
      <c r="AA232">
        <v>8</v>
      </c>
      <c r="AB232">
        <v>20</v>
      </c>
      <c r="AC232">
        <v>20</v>
      </c>
      <c r="AD232">
        <v>19276</v>
      </c>
      <c r="AE232">
        <v>36</v>
      </c>
      <c r="AF232">
        <v>34</v>
      </c>
      <c r="AG232">
        <v>31</v>
      </c>
      <c r="AH232">
        <v>0.26400000000000001</v>
      </c>
      <c r="AI232">
        <v>2.9000000000000001E-2</v>
      </c>
      <c r="AJ232" s="25">
        <f t="shared" ca="1" si="3"/>
        <v>3</v>
      </c>
      <c r="AK232">
        <v>0</v>
      </c>
      <c r="AL232">
        <v>0</v>
      </c>
      <c r="AM232">
        <v>0</v>
      </c>
      <c r="AN232">
        <v>0</v>
      </c>
      <c r="AO232">
        <v>2</v>
      </c>
      <c r="AP232">
        <v>0</v>
      </c>
      <c r="AQ232">
        <v>1</v>
      </c>
      <c r="AR232">
        <v>0</v>
      </c>
      <c r="AS232">
        <v>0</v>
      </c>
      <c r="AT232">
        <v>1.4059753954305798</v>
      </c>
      <c r="AU232">
        <v>29</v>
      </c>
      <c r="AV232">
        <v>450</v>
      </c>
      <c r="AW232">
        <v>1</v>
      </c>
      <c r="AX232">
        <v>1</v>
      </c>
      <c r="AY232">
        <v>0</v>
      </c>
      <c r="AZ232">
        <v>0</v>
      </c>
      <c r="BA232">
        <v>5</v>
      </c>
      <c r="BB232">
        <v>2</v>
      </c>
    </row>
    <row r="233" spans="1:54" x14ac:dyDescent="0.25">
      <c r="A233" s="59">
        <v>41913</v>
      </c>
      <c r="B233" t="s">
        <v>274</v>
      </c>
      <c r="C233" t="s">
        <v>11048</v>
      </c>
      <c r="D233">
        <v>33623</v>
      </c>
      <c r="E233" t="s">
        <v>11044</v>
      </c>
      <c r="F233" s="60">
        <v>1</v>
      </c>
      <c r="G233">
        <v>2.5512000000000001</v>
      </c>
      <c r="H233">
        <v>0</v>
      </c>
      <c r="I233">
        <v>12586.8909</v>
      </c>
      <c r="J233">
        <v>19882</v>
      </c>
      <c r="K233">
        <v>0</v>
      </c>
      <c r="L233">
        <v>305</v>
      </c>
      <c r="M233">
        <v>0</v>
      </c>
      <c r="N233">
        <v>1339</v>
      </c>
      <c r="O233">
        <v>1239</v>
      </c>
      <c r="P233">
        <v>18000</v>
      </c>
      <c r="Q233">
        <v>17989</v>
      </c>
      <c r="R233">
        <v>302</v>
      </c>
      <c r="S233">
        <v>19869</v>
      </c>
      <c r="T233">
        <v>91.621600000000001</v>
      </c>
      <c r="U233">
        <v>99.873500000000007</v>
      </c>
      <c r="V233">
        <v>24141</v>
      </c>
      <c r="W233">
        <v>24125</v>
      </c>
      <c r="X233">
        <v>9870</v>
      </c>
      <c r="Y233">
        <v>9861</v>
      </c>
      <c r="Z233">
        <v>280</v>
      </c>
      <c r="AA233">
        <v>1</v>
      </c>
      <c r="AB233">
        <v>4</v>
      </c>
      <c r="AC233">
        <v>4</v>
      </c>
      <c r="AD233">
        <v>19648</v>
      </c>
      <c r="AE233">
        <v>25</v>
      </c>
      <c r="AF233">
        <v>37</v>
      </c>
      <c r="AG233">
        <v>33</v>
      </c>
      <c r="AH233">
        <v>0.67700000000000005</v>
      </c>
      <c r="AI233">
        <v>4.9599999999999998E-2</v>
      </c>
      <c r="AJ233" s="25">
        <f t="shared" ca="1" si="3"/>
        <v>3</v>
      </c>
      <c r="AK233">
        <v>1</v>
      </c>
      <c r="AL233">
        <v>0</v>
      </c>
      <c r="AM233">
        <v>0</v>
      </c>
      <c r="AN233">
        <v>0</v>
      </c>
      <c r="AO233">
        <v>2</v>
      </c>
      <c r="AP233">
        <v>0</v>
      </c>
      <c r="AQ233">
        <v>1</v>
      </c>
      <c r="AR233">
        <v>0</v>
      </c>
      <c r="AS233">
        <v>0</v>
      </c>
      <c r="AT233">
        <v>0.35714285714285715</v>
      </c>
      <c r="AU233">
        <v>103</v>
      </c>
      <c r="AV233">
        <v>24</v>
      </c>
      <c r="AW233">
        <v>1</v>
      </c>
      <c r="AX233">
        <v>0</v>
      </c>
      <c r="AY233">
        <v>0</v>
      </c>
      <c r="AZ233">
        <v>0</v>
      </c>
      <c r="BA233">
        <v>1</v>
      </c>
      <c r="BB233">
        <v>0</v>
      </c>
    </row>
    <row r="234" spans="1:54" x14ac:dyDescent="0.25">
      <c r="A234" s="59">
        <v>41913</v>
      </c>
      <c r="B234" t="s">
        <v>274</v>
      </c>
      <c r="C234" t="s">
        <v>11049</v>
      </c>
      <c r="D234">
        <v>34063</v>
      </c>
      <c r="E234" t="s">
        <v>10652</v>
      </c>
      <c r="F234" s="60">
        <v>1</v>
      </c>
      <c r="G234">
        <v>1.6008</v>
      </c>
      <c r="H234">
        <v>0</v>
      </c>
      <c r="I234">
        <v>1660.7239</v>
      </c>
      <c r="J234">
        <v>1423</v>
      </c>
      <c r="K234">
        <v>0</v>
      </c>
      <c r="L234">
        <v>132</v>
      </c>
      <c r="M234">
        <v>0</v>
      </c>
      <c r="N234">
        <v>209</v>
      </c>
      <c r="O234">
        <v>204</v>
      </c>
      <c r="P234">
        <v>851</v>
      </c>
      <c r="Q234">
        <v>849</v>
      </c>
      <c r="R234">
        <v>131</v>
      </c>
      <c r="S234">
        <v>1417</v>
      </c>
      <c r="T234">
        <v>96.868200000000002</v>
      </c>
      <c r="U234">
        <v>99.344300000000004</v>
      </c>
      <c r="V234">
        <v>2971</v>
      </c>
      <c r="W234">
        <v>2970</v>
      </c>
      <c r="X234">
        <v>586</v>
      </c>
      <c r="Y234">
        <v>585</v>
      </c>
      <c r="Z234">
        <v>129</v>
      </c>
      <c r="AA234">
        <v>1</v>
      </c>
      <c r="AB234">
        <v>1</v>
      </c>
      <c r="AC234">
        <v>1</v>
      </c>
      <c r="AD234">
        <v>1419</v>
      </c>
      <c r="AE234">
        <v>3</v>
      </c>
      <c r="AF234">
        <v>9</v>
      </c>
      <c r="AG234">
        <v>9</v>
      </c>
      <c r="AH234">
        <v>0.58520000000000005</v>
      </c>
      <c r="AI234">
        <v>3.9399999999999998E-2</v>
      </c>
      <c r="AJ234" s="25">
        <f t="shared" ca="1" si="3"/>
        <v>3</v>
      </c>
      <c r="AK234">
        <v>0</v>
      </c>
      <c r="AL234">
        <v>0</v>
      </c>
      <c r="AM234">
        <v>0</v>
      </c>
      <c r="AN234">
        <v>0</v>
      </c>
      <c r="AO234">
        <v>1</v>
      </c>
      <c r="AP234">
        <v>0</v>
      </c>
      <c r="AQ234">
        <v>0</v>
      </c>
      <c r="AR234">
        <v>0</v>
      </c>
      <c r="AS234">
        <v>0</v>
      </c>
      <c r="AT234">
        <v>0.77519379844961245</v>
      </c>
      <c r="AU234">
        <v>6</v>
      </c>
      <c r="AV234">
        <v>8</v>
      </c>
      <c r="AW234">
        <v>1</v>
      </c>
      <c r="AX234">
        <v>0</v>
      </c>
      <c r="AY234">
        <v>0</v>
      </c>
      <c r="AZ234">
        <v>0</v>
      </c>
      <c r="BA234">
        <v>1</v>
      </c>
      <c r="BB234">
        <v>0</v>
      </c>
    </row>
    <row r="235" spans="1:54" x14ac:dyDescent="0.25">
      <c r="A235" s="59">
        <v>41913</v>
      </c>
      <c r="B235" t="s">
        <v>274</v>
      </c>
      <c r="C235" t="s">
        <v>10544</v>
      </c>
      <c r="D235">
        <v>35842</v>
      </c>
      <c r="E235" t="s">
        <v>10541</v>
      </c>
      <c r="F235" s="60">
        <v>1</v>
      </c>
      <c r="G235">
        <v>5.0663999999999998</v>
      </c>
      <c r="H235">
        <v>0</v>
      </c>
      <c r="I235">
        <v>2794.2692999999999</v>
      </c>
      <c r="J235">
        <v>27176</v>
      </c>
      <c r="K235">
        <v>0</v>
      </c>
      <c r="L235">
        <v>622</v>
      </c>
      <c r="M235">
        <v>0</v>
      </c>
      <c r="N235">
        <v>1416</v>
      </c>
      <c r="O235">
        <v>1410</v>
      </c>
      <c r="P235">
        <v>14545</v>
      </c>
      <c r="Q235">
        <v>14488</v>
      </c>
      <c r="R235">
        <v>596</v>
      </c>
      <c r="S235">
        <v>26821</v>
      </c>
      <c r="T235">
        <v>95.413899999999998</v>
      </c>
      <c r="U235">
        <v>98.306899999999999</v>
      </c>
      <c r="V235">
        <v>36437</v>
      </c>
      <c r="W235">
        <v>36405</v>
      </c>
      <c r="X235">
        <v>8180</v>
      </c>
      <c r="Y235">
        <v>8168</v>
      </c>
      <c r="Z235">
        <v>613</v>
      </c>
      <c r="AA235">
        <v>9</v>
      </c>
      <c r="AB235">
        <v>7</v>
      </c>
      <c r="AC235">
        <v>7</v>
      </c>
      <c r="AD235">
        <v>26938</v>
      </c>
      <c r="AE235">
        <v>26</v>
      </c>
      <c r="AF235">
        <v>17</v>
      </c>
      <c r="AG235">
        <v>17</v>
      </c>
      <c r="AH235">
        <v>0.20949999999999999</v>
      </c>
      <c r="AI235">
        <v>3.9300000000000002E-2</v>
      </c>
      <c r="AJ235" s="25">
        <f t="shared" ca="1" si="3"/>
        <v>3</v>
      </c>
      <c r="AK235">
        <v>0</v>
      </c>
      <c r="AL235">
        <v>0</v>
      </c>
      <c r="AM235">
        <v>0</v>
      </c>
      <c r="AN235">
        <v>0</v>
      </c>
      <c r="AO235">
        <v>1</v>
      </c>
      <c r="AP235">
        <v>0</v>
      </c>
      <c r="AQ235">
        <v>2</v>
      </c>
      <c r="AR235">
        <v>0</v>
      </c>
      <c r="AS235">
        <v>0</v>
      </c>
      <c r="AT235">
        <v>1.4681892332789559</v>
      </c>
      <c r="AU235">
        <v>32</v>
      </c>
      <c r="AV235">
        <v>412</v>
      </c>
      <c r="AW235">
        <v>1</v>
      </c>
      <c r="AX235">
        <v>0</v>
      </c>
      <c r="AY235">
        <v>0</v>
      </c>
      <c r="AZ235">
        <v>1</v>
      </c>
      <c r="BA235">
        <v>6</v>
      </c>
      <c r="BB235">
        <v>1</v>
      </c>
    </row>
    <row r="236" spans="1:54" x14ac:dyDescent="0.25">
      <c r="A236" s="59">
        <v>41913</v>
      </c>
      <c r="B236" t="s">
        <v>274</v>
      </c>
      <c r="C236" t="s">
        <v>669</v>
      </c>
      <c r="D236">
        <v>28702</v>
      </c>
      <c r="E236" t="s">
        <v>670</v>
      </c>
      <c r="F236" s="60">
        <v>1</v>
      </c>
      <c r="G236">
        <v>1.5744</v>
      </c>
      <c r="H236">
        <v>0</v>
      </c>
      <c r="I236">
        <v>5856.3033999999998</v>
      </c>
      <c r="J236">
        <v>14144</v>
      </c>
      <c r="K236">
        <v>0</v>
      </c>
      <c r="L236">
        <v>200</v>
      </c>
      <c r="M236">
        <v>0</v>
      </c>
      <c r="N236">
        <v>434</v>
      </c>
      <c r="O236">
        <v>426</v>
      </c>
      <c r="P236">
        <v>9886</v>
      </c>
      <c r="Q236">
        <v>9676</v>
      </c>
      <c r="R236">
        <v>200</v>
      </c>
      <c r="S236">
        <v>14067</v>
      </c>
      <c r="T236">
        <v>98.156700000000001</v>
      </c>
      <c r="U236">
        <v>97.3429</v>
      </c>
      <c r="V236">
        <v>11802</v>
      </c>
      <c r="W236">
        <v>11777</v>
      </c>
      <c r="X236">
        <v>1344</v>
      </c>
      <c r="Y236">
        <v>1338</v>
      </c>
      <c r="Z236">
        <v>209</v>
      </c>
      <c r="AA236">
        <v>6</v>
      </c>
      <c r="AB236">
        <v>34</v>
      </c>
      <c r="AC236">
        <v>32</v>
      </c>
      <c r="AD236">
        <v>14374</v>
      </c>
      <c r="AE236">
        <v>165</v>
      </c>
      <c r="AF236">
        <v>67</v>
      </c>
      <c r="AG236">
        <v>67</v>
      </c>
      <c r="AH236">
        <v>0.50370000000000004</v>
      </c>
      <c r="AI236">
        <v>0.04</v>
      </c>
      <c r="AJ236" s="25">
        <f t="shared" ca="1" si="3"/>
        <v>3</v>
      </c>
      <c r="AK236">
        <v>0</v>
      </c>
      <c r="AL236">
        <v>0</v>
      </c>
      <c r="AM236">
        <v>0</v>
      </c>
      <c r="AN236">
        <v>0</v>
      </c>
      <c r="AO236">
        <v>2</v>
      </c>
      <c r="AP236">
        <v>0</v>
      </c>
      <c r="AQ236">
        <v>0</v>
      </c>
      <c r="AR236">
        <v>0</v>
      </c>
      <c r="AS236">
        <v>0</v>
      </c>
      <c r="AT236">
        <v>2.8708133971291865</v>
      </c>
      <c r="AU236">
        <v>8</v>
      </c>
      <c r="AV236">
        <v>287</v>
      </c>
      <c r="AW236">
        <v>0</v>
      </c>
      <c r="AX236">
        <v>1</v>
      </c>
      <c r="AY236">
        <v>1</v>
      </c>
      <c r="AZ236">
        <v>4</v>
      </c>
      <c r="BA236">
        <v>3</v>
      </c>
      <c r="BB236">
        <v>3</v>
      </c>
    </row>
    <row r="237" spans="1:54" x14ac:dyDescent="0.25">
      <c r="A237" s="59">
        <v>41913</v>
      </c>
      <c r="B237" t="s">
        <v>234</v>
      </c>
      <c r="C237" t="s">
        <v>11050</v>
      </c>
      <c r="D237">
        <v>47301</v>
      </c>
      <c r="E237" t="s">
        <v>11046</v>
      </c>
      <c r="F237" s="60">
        <v>1</v>
      </c>
      <c r="G237">
        <v>0.1704</v>
      </c>
      <c r="H237">
        <v>0</v>
      </c>
      <c r="I237">
        <v>2607.1709000000001</v>
      </c>
      <c r="J237">
        <v>2806</v>
      </c>
      <c r="K237">
        <v>0</v>
      </c>
      <c r="L237">
        <v>29</v>
      </c>
      <c r="M237">
        <v>0</v>
      </c>
      <c r="N237">
        <v>240</v>
      </c>
      <c r="O237">
        <v>239</v>
      </c>
      <c r="P237">
        <v>2487</v>
      </c>
      <c r="Q237">
        <v>2471</v>
      </c>
      <c r="R237">
        <v>26</v>
      </c>
      <c r="S237">
        <v>2735</v>
      </c>
      <c r="T237">
        <v>89.281599999999997</v>
      </c>
      <c r="U237">
        <v>96.842600000000004</v>
      </c>
      <c r="V237">
        <v>1809</v>
      </c>
      <c r="W237">
        <v>1808</v>
      </c>
      <c r="X237">
        <v>844</v>
      </c>
      <c r="Y237">
        <v>835</v>
      </c>
      <c r="Z237">
        <v>24</v>
      </c>
      <c r="AA237">
        <v>0</v>
      </c>
      <c r="AB237">
        <v>1</v>
      </c>
      <c r="AC237">
        <v>1</v>
      </c>
      <c r="AD237">
        <v>2753</v>
      </c>
      <c r="AE237">
        <v>20</v>
      </c>
      <c r="AF237">
        <v>8</v>
      </c>
      <c r="AG237">
        <v>5</v>
      </c>
      <c r="AH237">
        <v>0.60250000000000004</v>
      </c>
      <c r="AI237">
        <v>0.13689999999999999</v>
      </c>
      <c r="AJ237" s="25">
        <f t="shared" ca="1" si="3"/>
        <v>3</v>
      </c>
      <c r="AK237">
        <v>0</v>
      </c>
      <c r="AL237">
        <v>0</v>
      </c>
      <c r="AM237">
        <v>0</v>
      </c>
      <c r="AN237">
        <v>0</v>
      </c>
      <c r="AO237">
        <v>1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4</v>
      </c>
      <c r="AV237">
        <v>87</v>
      </c>
      <c r="AW237">
        <v>0</v>
      </c>
      <c r="AX237">
        <v>1</v>
      </c>
      <c r="AY237">
        <v>0</v>
      </c>
      <c r="AZ237">
        <v>0</v>
      </c>
      <c r="BA237">
        <v>0</v>
      </c>
      <c r="BB237">
        <v>1</v>
      </c>
    </row>
    <row r="238" spans="1:54" x14ac:dyDescent="0.25">
      <c r="A238" s="59">
        <v>41913</v>
      </c>
      <c r="B238" t="s">
        <v>275</v>
      </c>
      <c r="C238" t="s">
        <v>278</v>
      </c>
      <c r="D238">
        <v>11801</v>
      </c>
      <c r="E238" t="s">
        <v>279</v>
      </c>
      <c r="F238" s="60">
        <v>1</v>
      </c>
      <c r="G238">
        <v>7.9200000000000007E-2</v>
      </c>
      <c r="H238">
        <v>0</v>
      </c>
      <c r="I238">
        <v>319.9973</v>
      </c>
      <c r="J238">
        <v>707</v>
      </c>
      <c r="K238">
        <v>0</v>
      </c>
      <c r="L238">
        <v>7</v>
      </c>
      <c r="M238">
        <v>0</v>
      </c>
      <c r="N238">
        <v>197</v>
      </c>
      <c r="O238">
        <v>12</v>
      </c>
      <c r="P238">
        <v>5646</v>
      </c>
      <c r="Q238">
        <v>454</v>
      </c>
      <c r="R238">
        <v>7</v>
      </c>
      <c r="S238">
        <v>703</v>
      </c>
      <c r="T238">
        <v>6.0914000000000001</v>
      </c>
      <c r="U238">
        <v>7.9955999999999996</v>
      </c>
      <c r="V238">
        <v>3677</v>
      </c>
      <c r="W238">
        <v>3674</v>
      </c>
      <c r="X238">
        <v>757</v>
      </c>
      <c r="Y238">
        <v>757</v>
      </c>
      <c r="Z238">
        <v>12</v>
      </c>
      <c r="AA238">
        <v>0</v>
      </c>
      <c r="AB238">
        <v>4</v>
      </c>
      <c r="AC238">
        <v>4</v>
      </c>
      <c r="AD238">
        <v>971</v>
      </c>
      <c r="AE238">
        <v>7</v>
      </c>
      <c r="AF238">
        <v>50</v>
      </c>
      <c r="AG238">
        <v>44</v>
      </c>
      <c r="AH238">
        <v>0.3241</v>
      </c>
      <c r="AI238">
        <v>4.3999999999999997E-2</v>
      </c>
      <c r="AJ238" s="25">
        <f t="shared" ca="1" si="3"/>
        <v>3</v>
      </c>
      <c r="AK238">
        <v>1</v>
      </c>
      <c r="AL238">
        <v>1</v>
      </c>
      <c r="AM238">
        <v>0</v>
      </c>
      <c r="AN238">
        <v>0</v>
      </c>
      <c r="AO238">
        <v>4</v>
      </c>
      <c r="AP238">
        <v>0</v>
      </c>
      <c r="AQ238">
        <v>7</v>
      </c>
      <c r="AR238">
        <v>7</v>
      </c>
      <c r="AS238">
        <v>0</v>
      </c>
      <c r="AT238">
        <v>0</v>
      </c>
      <c r="AU238">
        <v>185</v>
      </c>
      <c r="AV238">
        <v>5196</v>
      </c>
      <c r="AW238">
        <v>1</v>
      </c>
      <c r="AX238">
        <v>1</v>
      </c>
      <c r="AY238">
        <v>0</v>
      </c>
      <c r="AZ238">
        <v>0</v>
      </c>
      <c r="BA238">
        <v>7</v>
      </c>
      <c r="BB238">
        <v>7</v>
      </c>
    </row>
    <row r="239" spans="1:54" x14ac:dyDescent="0.25">
      <c r="A239" s="59">
        <v>41913</v>
      </c>
      <c r="B239" t="s">
        <v>274</v>
      </c>
      <c r="C239" t="s">
        <v>651</v>
      </c>
      <c r="D239">
        <v>19166</v>
      </c>
      <c r="E239" t="s">
        <v>636</v>
      </c>
      <c r="F239" s="60">
        <v>1</v>
      </c>
      <c r="G239">
        <v>1.1759999999999999</v>
      </c>
      <c r="H239">
        <v>0</v>
      </c>
      <c r="I239">
        <v>34835.352899999998</v>
      </c>
      <c r="J239">
        <v>41146</v>
      </c>
      <c r="K239">
        <v>19</v>
      </c>
      <c r="L239">
        <v>86</v>
      </c>
      <c r="M239">
        <v>0</v>
      </c>
      <c r="N239">
        <v>517</v>
      </c>
      <c r="O239">
        <v>517</v>
      </c>
      <c r="P239">
        <v>4046</v>
      </c>
      <c r="Q239">
        <v>4028</v>
      </c>
      <c r="R239">
        <v>76</v>
      </c>
      <c r="S239">
        <v>40789</v>
      </c>
      <c r="T239">
        <v>88.372100000000003</v>
      </c>
      <c r="U239">
        <v>98.691299999999998</v>
      </c>
      <c r="V239">
        <v>29157</v>
      </c>
      <c r="W239">
        <v>29144</v>
      </c>
      <c r="X239">
        <v>5267</v>
      </c>
      <c r="Y239">
        <v>5256</v>
      </c>
      <c r="Z239">
        <v>105</v>
      </c>
      <c r="AA239">
        <v>1</v>
      </c>
      <c r="AB239">
        <v>4</v>
      </c>
      <c r="AC239">
        <v>4</v>
      </c>
      <c r="AD239">
        <v>28188</v>
      </c>
      <c r="AE239">
        <v>195</v>
      </c>
      <c r="AF239">
        <v>60</v>
      </c>
      <c r="AG239">
        <v>59</v>
      </c>
      <c r="AH239">
        <v>0.45300000000000001</v>
      </c>
      <c r="AI239">
        <v>4.3200000000000002E-2</v>
      </c>
      <c r="AJ239" s="25">
        <f t="shared" ca="1" si="3"/>
        <v>3</v>
      </c>
      <c r="AK239">
        <v>1</v>
      </c>
      <c r="AL239">
        <v>0</v>
      </c>
      <c r="AM239">
        <v>0</v>
      </c>
      <c r="AN239">
        <v>0</v>
      </c>
      <c r="AO239">
        <v>2</v>
      </c>
      <c r="AP239">
        <v>0</v>
      </c>
      <c r="AQ239">
        <v>3</v>
      </c>
      <c r="AR239">
        <v>0</v>
      </c>
      <c r="AS239">
        <v>0</v>
      </c>
      <c r="AT239">
        <v>0.95238095238095244</v>
      </c>
      <c r="AU239">
        <v>10</v>
      </c>
      <c r="AV239">
        <v>375</v>
      </c>
      <c r="AW239">
        <v>1</v>
      </c>
      <c r="AX239">
        <v>0</v>
      </c>
      <c r="AY239">
        <v>0</v>
      </c>
      <c r="AZ239">
        <v>0</v>
      </c>
      <c r="BA239">
        <v>3</v>
      </c>
      <c r="BB239">
        <v>0</v>
      </c>
    </row>
    <row r="240" spans="1:54" x14ac:dyDescent="0.25">
      <c r="A240" s="59">
        <v>41913</v>
      </c>
      <c r="B240" t="s">
        <v>275</v>
      </c>
      <c r="C240" t="s">
        <v>11051</v>
      </c>
      <c r="D240">
        <v>11721</v>
      </c>
      <c r="E240" t="s">
        <v>11052</v>
      </c>
      <c r="F240" s="60">
        <v>1</v>
      </c>
      <c r="G240">
        <v>2.9664000000000001</v>
      </c>
      <c r="H240">
        <v>0</v>
      </c>
      <c r="I240">
        <v>1162.8833999999999</v>
      </c>
      <c r="J240">
        <v>17652</v>
      </c>
      <c r="K240">
        <v>0</v>
      </c>
      <c r="L240">
        <v>483</v>
      </c>
      <c r="M240">
        <v>0</v>
      </c>
      <c r="N240">
        <v>641</v>
      </c>
      <c r="O240">
        <v>606</v>
      </c>
      <c r="P240">
        <v>5818</v>
      </c>
      <c r="Q240">
        <v>5534</v>
      </c>
      <c r="R240">
        <v>464</v>
      </c>
      <c r="S240">
        <v>17521</v>
      </c>
      <c r="T240">
        <v>90.820800000000006</v>
      </c>
      <c r="U240">
        <v>94.412700000000001</v>
      </c>
      <c r="V240">
        <v>4503</v>
      </c>
      <c r="W240">
        <v>4491</v>
      </c>
      <c r="X240">
        <v>588</v>
      </c>
      <c r="Y240">
        <v>583</v>
      </c>
      <c r="Z240">
        <v>483</v>
      </c>
      <c r="AA240">
        <v>24</v>
      </c>
      <c r="AB240">
        <v>16</v>
      </c>
      <c r="AC240">
        <v>16</v>
      </c>
      <c r="AD240">
        <v>17642</v>
      </c>
      <c r="AE240">
        <v>18</v>
      </c>
      <c r="AF240">
        <v>6</v>
      </c>
      <c r="AG240">
        <v>5</v>
      </c>
      <c r="AH240">
        <v>1.8917999999999999</v>
      </c>
      <c r="AI240">
        <v>7.4399999999999994E-2</v>
      </c>
      <c r="AJ240" s="25">
        <f t="shared" ca="1" si="3"/>
        <v>3</v>
      </c>
      <c r="AK240">
        <v>1</v>
      </c>
      <c r="AL240">
        <v>1</v>
      </c>
      <c r="AM240">
        <v>0</v>
      </c>
      <c r="AN240">
        <v>0</v>
      </c>
      <c r="AO240">
        <v>5</v>
      </c>
      <c r="AP240">
        <v>0</v>
      </c>
      <c r="AQ240">
        <v>1</v>
      </c>
      <c r="AR240">
        <v>1</v>
      </c>
      <c r="AS240">
        <v>0</v>
      </c>
      <c r="AT240">
        <v>4.9689440993788816</v>
      </c>
      <c r="AU240">
        <v>54</v>
      </c>
      <c r="AV240">
        <v>415</v>
      </c>
      <c r="AW240">
        <v>1</v>
      </c>
      <c r="AX240">
        <v>1</v>
      </c>
      <c r="AY240">
        <v>1</v>
      </c>
      <c r="AZ240">
        <v>1</v>
      </c>
      <c r="BA240">
        <v>3</v>
      </c>
      <c r="BB240">
        <v>1</v>
      </c>
    </row>
    <row r="241" spans="1:54" x14ac:dyDescent="0.25">
      <c r="A241" s="59">
        <v>41913</v>
      </c>
      <c r="B241" t="s">
        <v>274</v>
      </c>
      <c r="C241" t="s">
        <v>10655</v>
      </c>
      <c r="D241">
        <v>19145</v>
      </c>
      <c r="E241" t="s">
        <v>896</v>
      </c>
      <c r="F241" s="60">
        <v>1</v>
      </c>
      <c r="G241">
        <v>0.57599999999999996</v>
      </c>
      <c r="H241">
        <v>0</v>
      </c>
      <c r="I241">
        <v>11366.276099999999</v>
      </c>
      <c r="J241">
        <v>20897</v>
      </c>
      <c r="K241">
        <v>0</v>
      </c>
      <c r="L241">
        <v>67</v>
      </c>
      <c r="M241">
        <v>0</v>
      </c>
      <c r="N241">
        <v>283</v>
      </c>
      <c r="O241">
        <v>282</v>
      </c>
      <c r="P241">
        <v>2656</v>
      </c>
      <c r="Q241">
        <v>2655</v>
      </c>
      <c r="R241">
        <v>62</v>
      </c>
      <c r="S241">
        <v>20748</v>
      </c>
      <c r="T241">
        <v>92.210300000000004</v>
      </c>
      <c r="U241">
        <v>99.249600000000001</v>
      </c>
      <c r="V241">
        <v>5383</v>
      </c>
      <c r="W241">
        <v>5374</v>
      </c>
      <c r="X241">
        <v>1352</v>
      </c>
      <c r="Y241">
        <v>1345</v>
      </c>
      <c r="Z241">
        <v>57</v>
      </c>
      <c r="AA241">
        <v>0</v>
      </c>
      <c r="AB241">
        <v>6</v>
      </c>
      <c r="AC241">
        <v>6</v>
      </c>
      <c r="AD241">
        <v>14944</v>
      </c>
      <c r="AE241">
        <v>14</v>
      </c>
      <c r="AF241">
        <v>72</v>
      </c>
      <c r="AG241">
        <v>70</v>
      </c>
      <c r="AH241">
        <v>0.88</v>
      </c>
      <c r="AI241">
        <v>5.2299999999999999E-2</v>
      </c>
      <c r="AJ241" s="25">
        <f t="shared" ca="1" si="3"/>
        <v>3</v>
      </c>
      <c r="AK241">
        <v>1</v>
      </c>
      <c r="AL241">
        <v>0</v>
      </c>
      <c r="AM241">
        <v>0</v>
      </c>
      <c r="AN241">
        <v>0</v>
      </c>
      <c r="AO241">
        <v>2</v>
      </c>
      <c r="AP241">
        <v>0</v>
      </c>
      <c r="AQ241">
        <v>1</v>
      </c>
      <c r="AR241">
        <v>0</v>
      </c>
      <c r="AS241">
        <v>0</v>
      </c>
      <c r="AT241">
        <v>0</v>
      </c>
      <c r="AU241">
        <v>6</v>
      </c>
      <c r="AV241">
        <v>150</v>
      </c>
      <c r="AW241">
        <v>1</v>
      </c>
      <c r="AX241">
        <v>0</v>
      </c>
      <c r="AY241">
        <v>0</v>
      </c>
      <c r="AZ241">
        <v>0</v>
      </c>
      <c r="BA241">
        <v>1</v>
      </c>
      <c r="BB241">
        <v>0</v>
      </c>
    </row>
    <row r="242" spans="1:54" x14ac:dyDescent="0.25">
      <c r="A242" s="59">
        <v>41913</v>
      </c>
      <c r="B242" t="s">
        <v>234</v>
      </c>
      <c r="C242" t="s">
        <v>652</v>
      </c>
      <c r="D242">
        <v>60737</v>
      </c>
      <c r="E242" t="s">
        <v>387</v>
      </c>
      <c r="F242" s="60">
        <v>1</v>
      </c>
      <c r="G242">
        <v>5.0544000000000002</v>
      </c>
      <c r="H242">
        <v>0</v>
      </c>
      <c r="I242">
        <v>16755.867399999999</v>
      </c>
      <c r="J242">
        <v>80648</v>
      </c>
      <c r="K242">
        <v>0</v>
      </c>
      <c r="L242">
        <v>459</v>
      </c>
      <c r="M242">
        <v>0</v>
      </c>
      <c r="N242">
        <v>4178</v>
      </c>
      <c r="O242">
        <v>4175</v>
      </c>
      <c r="P242">
        <v>11396</v>
      </c>
      <c r="Q242">
        <v>11395</v>
      </c>
      <c r="R242">
        <v>445</v>
      </c>
      <c r="S242">
        <v>80437</v>
      </c>
      <c r="T242">
        <v>96.880300000000005</v>
      </c>
      <c r="U242">
        <v>99.729600000000005</v>
      </c>
      <c r="V242">
        <v>5213</v>
      </c>
      <c r="W242">
        <v>5200</v>
      </c>
      <c r="X242">
        <v>5322</v>
      </c>
      <c r="Y242">
        <v>5310</v>
      </c>
      <c r="Z242">
        <v>485</v>
      </c>
      <c r="AA242">
        <v>8</v>
      </c>
      <c r="AB242">
        <v>18</v>
      </c>
      <c r="AC242">
        <v>18</v>
      </c>
      <c r="AD242">
        <v>63666</v>
      </c>
      <c r="AE242">
        <v>80</v>
      </c>
      <c r="AF242">
        <v>361</v>
      </c>
      <c r="AG242">
        <v>341</v>
      </c>
      <c r="AH242">
        <v>0.78790000000000004</v>
      </c>
      <c r="AI242">
        <v>3.7400000000000003E-2</v>
      </c>
      <c r="AJ242" s="25">
        <f t="shared" ca="1" si="3"/>
        <v>3</v>
      </c>
      <c r="AK242">
        <v>0</v>
      </c>
      <c r="AL242">
        <v>0</v>
      </c>
      <c r="AM242">
        <v>0</v>
      </c>
      <c r="AN242">
        <v>0</v>
      </c>
      <c r="AO242">
        <v>1</v>
      </c>
      <c r="AP242">
        <v>0</v>
      </c>
      <c r="AQ242">
        <v>0</v>
      </c>
      <c r="AR242">
        <v>0</v>
      </c>
      <c r="AS242">
        <v>0</v>
      </c>
      <c r="AT242">
        <v>1.6494845360824744</v>
      </c>
      <c r="AU242">
        <v>17</v>
      </c>
      <c r="AV242">
        <v>212</v>
      </c>
      <c r="AW242">
        <v>1</v>
      </c>
      <c r="AX242">
        <v>0</v>
      </c>
      <c r="AY242">
        <v>0</v>
      </c>
      <c r="AZ242">
        <v>1</v>
      </c>
      <c r="BA242">
        <v>5</v>
      </c>
      <c r="BB242">
        <v>0</v>
      </c>
    </row>
    <row r="243" spans="1:54" x14ac:dyDescent="0.25">
      <c r="A243" s="59">
        <v>41913</v>
      </c>
      <c r="B243" t="s">
        <v>275</v>
      </c>
      <c r="C243" t="s">
        <v>10573</v>
      </c>
      <c r="D243">
        <v>15863</v>
      </c>
      <c r="E243" t="s">
        <v>732</v>
      </c>
      <c r="F243" s="60">
        <v>1</v>
      </c>
      <c r="G243">
        <v>2.0135999999999998</v>
      </c>
      <c r="H243">
        <v>0</v>
      </c>
      <c r="I243">
        <v>15695.6302</v>
      </c>
      <c r="J243">
        <v>11733</v>
      </c>
      <c r="K243">
        <v>0</v>
      </c>
      <c r="L243">
        <v>215</v>
      </c>
      <c r="M243">
        <v>0</v>
      </c>
      <c r="N243">
        <v>1382</v>
      </c>
      <c r="O243">
        <v>1380</v>
      </c>
      <c r="P243">
        <v>11991</v>
      </c>
      <c r="Q243">
        <v>11983</v>
      </c>
      <c r="R243">
        <v>210</v>
      </c>
      <c r="S243">
        <v>11628</v>
      </c>
      <c r="T243">
        <v>97.533100000000005</v>
      </c>
      <c r="U243">
        <v>99.039000000000001</v>
      </c>
      <c r="V243">
        <v>35436</v>
      </c>
      <c r="W243">
        <v>35408</v>
      </c>
      <c r="X243">
        <v>12677</v>
      </c>
      <c r="Y243">
        <v>12664</v>
      </c>
      <c r="Z243">
        <v>211</v>
      </c>
      <c r="AA243">
        <v>1</v>
      </c>
      <c r="AB243">
        <v>35</v>
      </c>
      <c r="AC243">
        <v>34</v>
      </c>
      <c r="AD243">
        <v>12291</v>
      </c>
      <c r="AE243">
        <v>47</v>
      </c>
      <c r="AF243">
        <v>118</v>
      </c>
      <c r="AG243">
        <v>116</v>
      </c>
      <c r="AH243">
        <v>0.46729999999999999</v>
      </c>
      <c r="AI243">
        <v>4.5600000000000002E-2</v>
      </c>
      <c r="AJ243" s="25">
        <f t="shared" ca="1" si="3"/>
        <v>3</v>
      </c>
      <c r="AK243">
        <v>0</v>
      </c>
      <c r="AL243">
        <v>0</v>
      </c>
      <c r="AM243">
        <v>0</v>
      </c>
      <c r="AN243">
        <v>0</v>
      </c>
      <c r="AO243">
        <v>1</v>
      </c>
      <c r="AP243">
        <v>0</v>
      </c>
      <c r="AQ243">
        <v>0</v>
      </c>
      <c r="AR243">
        <v>0</v>
      </c>
      <c r="AS243">
        <v>0</v>
      </c>
      <c r="AT243">
        <v>0.47393364928909953</v>
      </c>
      <c r="AU243">
        <v>7</v>
      </c>
      <c r="AV243">
        <v>113</v>
      </c>
      <c r="AW243">
        <v>1</v>
      </c>
      <c r="AX243">
        <v>0</v>
      </c>
      <c r="AY243">
        <v>0</v>
      </c>
      <c r="AZ243">
        <v>0</v>
      </c>
      <c r="BA243">
        <v>1</v>
      </c>
      <c r="BB243">
        <v>0</v>
      </c>
    </row>
    <row r="244" spans="1:54" x14ac:dyDescent="0.25">
      <c r="A244" s="59">
        <v>41913</v>
      </c>
      <c r="B244" t="s">
        <v>275</v>
      </c>
      <c r="C244" t="s">
        <v>11055</v>
      </c>
      <c r="D244">
        <v>11722</v>
      </c>
      <c r="E244" t="s">
        <v>11052</v>
      </c>
      <c r="F244" s="60">
        <v>1</v>
      </c>
      <c r="G244">
        <v>2.1671999999999998</v>
      </c>
      <c r="H244">
        <v>0</v>
      </c>
      <c r="I244">
        <v>1910.7587000000001</v>
      </c>
      <c r="J244">
        <v>7109</v>
      </c>
      <c r="K244">
        <v>0</v>
      </c>
      <c r="L244">
        <v>283</v>
      </c>
      <c r="M244">
        <v>0</v>
      </c>
      <c r="N244">
        <v>597</v>
      </c>
      <c r="O244">
        <v>569</v>
      </c>
      <c r="P244">
        <v>4012</v>
      </c>
      <c r="Q244">
        <v>3766</v>
      </c>
      <c r="R244">
        <v>267</v>
      </c>
      <c r="S244">
        <v>6985</v>
      </c>
      <c r="T244">
        <v>89.921300000000002</v>
      </c>
      <c r="U244">
        <v>92.231099999999998</v>
      </c>
      <c r="V244">
        <v>3059</v>
      </c>
      <c r="W244">
        <v>3056</v>
      </c>
      <c r="X244">
        <v>566</v>
      </c>
      <c r="Y244">
        <v>560</v>
      </c>
      <c r="Z244">
        <v>282</v>
      </c>
      <c r="AA244">
        <v>13</v>
      </c>
      <c r="AB244">
        <v>4</v>
      </c>
      <c r="AC244">
        <v>4</v>
      </c>
      <c r="AD244">
        <v>7032</v>
      </c>
      <c r="AE244">
        <v>18</v>
      </c>
      <c r="AF244">
        <v>0</v>
      </c>
      <c r="AG244">
        <v>0</v>
      </c>
      <c r="AH244">
        <v>2.9016000000000002</v>
      </c>
      <c r="AI244">
        <v>5.6500000000000002E-2</v>
      </c>
      <c r="AJ244" s="25">
        <f t="shared" ca="1" si="3"/>
        <v>3</v>
      </c>
      <c r="AK244">
        <v>1</v>
      </c>
      <c r="AL244">
        <v>1</v>
      </c>
      <c r="AM244">
        <v>0</v>
      </c>
      <c r="AN244">
        <v>0</v>
      </c>
      <c r="AO244">
        <v>5</v>
      </c>
      <c r="AP244">
        <v>0</v>
      </c>
      <c r="AQ244">
        <v>1</v>
      </c>
      <c r="AR244">
        <v>1</v>
      </c>
      <c r="AS244">
        <v>0</v>
      </c>
      <c r="AT244">
        <v>4.6099290780141837</v>
      </c>
      <c r="AU244">
        <v>44</v>
      </c>
      <c r="AV244">
        <v>370</v>
      </c>
      <c r="AW244">
        <v>1</v>
      </c>
      <c r="AX244">
        <v>1</v>
      </c>
      <c r="AY244">
        <v>1</v>
      </c>
      <c r="AZ244">
        <v>2</v>
      </c>
      <c r="BA244">
        <v>3</v>
      </c>
      <c r="BB244">
        <v>1</v>
      </c>
    </row>
    <row r="245" spans="1:54" x14ac:dyDescent="0.25">
      <c r="A245" s="59">
        <v>41913</v>
      </c>
      <c r="B245" t="s">
        <v>275</v>
      </c>
      <c r="C245" t="s">
        <v>11056</v>
      </c>
      <c r="D245">
        <v>15252</v>
      </c>
      <c r="E245" t="s">
        <v>11054</v>
      </c>
      <c r="F245" s="60">
        <v>1</v>
      </c>
      <c r="G245">
        <v>2.5032000000000001</v>
      </c>
      <c r="H245">
        <v>0</v>
      </c>
      <c r="I245">
        <v>3255.7325000000001</v>
      </c>
      <c r="J245">
        <v>10772</v>
      </c>
      <c r="K245">
        <v>0</v>
      </c>
      <c r="L245">
        <v>265</v>
      </c>
      <c r="M245">
        <v>0</v>
      </c>
      <c r="N245">
        <v>738</v>
      </c>
      <c r="O245">
        <v>737</v>
      </c>
      <c r="P245">
        <v>4754</v>
      </c>
      <c r="Q245">
        <v>4751</v>
      </c>
      <c r="R245">
        <v>264</v>
      </c>
      <c r="S245">
        <v>10767</v>
      </c>
      <c r="T245">
        <v>99.487700000000004</v>
      </c>
      <c r="U245">
        <v>99.890500000000003</v>
      </c>
      <c r="V245">
        <v>3269</v>
      </c>
      <c r="W245">
        <v>3268</v>
      </c>
      <c r="X245">
        <v>822</v>
      </c>
      <c r="Y245">
        <v>821</v>
      </c>
      <c r="Z245">
        <v>270</v>
      </c>
      <c r="AA245">
        <v>6</v>
      </c>
      <c r="AB245">
        <v>37</v>
      </c>
      <c r="AC245">
        <v>32</v>
      </c>
      <c r="AD245">
        <v>10826</v>
      </c>
      <c r="AE245">
        <v>21</v>
      </c>
      <c r="AF245">
        <v>55</v>
      </c>
      <c r="AG245">
        <v>54</v>
      </c>
      <c r="AH245">
        <v>0.57850000000000001</v>
      </c>
      <c r="AI245">
        <v>0.1003</v>
      </c>
      <c r="AJ245" s="25">
        <f t="shared" ca="1" si="3"/>
        <v>3</v>
      </c>
      <c r="AK245">
        <v>0</v>
      </c>
      <c r="AL245">
        <v>0</v>
      </c>
      <c r="AM245">
        <v>0</v>
      </c>
      <c r="AN245">
        <v>0</v>
      </c>
      <c r="AO245">
        <v>1</v>
      </c>
      <c r="AP245">
        <v>0</v>
      </c>
      <c r="AQ245">
        <v>0</v>
      </c>
      <c r="AR245">
        <v>0</v>
      </c>
      <c r="AS245">
        <v>0</v>
      </c>
      <c r="AT245">
        <v>2.2222222222222223</v>
      </c>
      <c r="AU245">
        <v>2</v>
      </c>
      <c r="AV245">
        <v>8</v>
      </c>
      <c r="AW245">
        <v>0</v>
      </c>
      <c r="AX245">
        <v>0</v>
      </c>
      <c r="AY245">
        <v>1</v>
      </c>
      <c r="AZ245">
        <v>1</v>
      </c>
      <c r="BA245">
        <v>0</v>
      </c>
      <c r="BB245">
        <v>0</v>
      </c>
    </row>
    <row r="246" spans="1:54" x14ac:dyDescent="0.25">
      <c r="A246" s="59">
        <v>41913</v>
      </c>
      <c r="B246" t="s">
        <v>275</v>
      </c>
      <c r="C246" t="s">
        <v>11057</v>
      </c>
      <c r="D246">
        <v>11723</v>
      </c>
      <c r="E246" t="s">
        <v>11052</v>
      </c>
      <c r="F246" s="60">
        <v>1</v>
      </c>
      <c r="G246">
        <v>0.70799999999999996</v>
      </c>
      <c r="H246">
        <v>0</v>
      </c>
      <c r="I246">
        <v>23.067699999999999</v>
      </c>
      <c r="J246">
        <v>1460</v>
      </c>
      <c r="K246">
        <v>0</v>
      </c>
      <c r="L246">
        <v>119</v>
      </c>
      <c r="M246">
        <v>0</v>
      </c>
      <c r="N246">
        <v>151</v>
      </c>
      <c r="O246">
        <v>145</v>
      </c>
      <c r="P246">
        <v>478</v>
      </c>
      <c r="Q246">
        <v>450</v>
      </c>
      <c r="R246">
        <v>110</v>
      </c>
      <c r="S246">
        <v>1437</v>
      </c>
      <c r="T246">
        <v>88.763999999999996</v>
      </c>
      <c r="U246">
        <v>92.659199999999998</v>
      </c>
      <c r="V246">
        <v>4474</v>
      </c>
      <c r="W246">
        <v>4470</v>
      </c>
      <c r="X246">
        <v>239</v>
      </c>
      <c r="Y246">
        <v>238</v>
      </c>
      <c r="Z246">
        <v>116</v>
      </c>
      <c r="AA246">
        <v>3</v>
      </c>
      <c r="AB246">
        <v>0</v>
      </c>
      <c r="AC246">
        <v>0</v>
      </c>
      <c r="AD246">
        <v>1410</v>
      </c>
      <c r="AE246">
        <v>4</v>
      </c>
      <c r="AF246">
        <v>0</v>
      </c>
      <c r="AG246">
        <v>0</v>
      </c>
      <c r="AH246">
        <v>0.66659999999999997</v>
      </c>
      <c r="AI246">
        <v>6.0400000000000002E-2</v>
      </c>
      <c r="AJ246" s="25">
        <f t="shared" ca="1" si="3"/>
        <v>3</v>
      </c>
      <c r="AK246">
        <v>1</v>
      </c>
      <c r="AL246">
        <v>1</v>
      </c>
      <c r="AM246">
        <v>0</v>
      </c>
      <c r="AN246">
        <v>0</v>
      </c>
      <c r="AO246">
        <v>4</v>
      </c>
      <c r="AP246">
        <v>0</v>
      </c>
      <c r="AQ246">
        <v>1</v>
      </c>
      <c r="AR246">
        <v>1</v>
      </c>
      <c r="AS246">
        <v>0</v>
      </c>
      <c r="AT246">
        <v>2.5862068965517242</v>
      </c>
      <c r="AU246">
        <v>15</v>
      </c>
      <c r="AV246">
        <v>51</v>
      </c>
      <c r="AW246">
        <v>1</v>
      </c>
      <c r="AX246">
        <v>1</v>
      </c>
      <c r="AY246">
        <v>0</v>
      </c>
      <c r="AZ246">
        <v>0</v>
      </c>
      <c r="BA246">
        <v>1</v>
      </c>
      <c r="BB246">
        <v>1</v>
      </c>
    </row>
    <row r="247" spans="1:54" x14ac:dyDescent="0.25">
      <c r="A247" s="59">
        <v>41913</v>
      </c>
      <c r="B247" t="s">
        <v>275</v>
      </c>
      <c r="C247" t="s">
        <v>11058</v>
      </c>
      <c r="D247">
        <v>7801</v>
      </c>
      <c r="E247" t="s">
        <v>11053</v>
      </c>
      <c r="F247" s="60">
        <v>1</v>
      </c>
      <c r="G247">
        <v>0.49919999999999998</v>
      </c>
      <c r="H247">
        <v>0</v>
      </c>
      <c r="I247">
        <v>8700.4387999999999</v>
      </c>
      <c r="J247">
        <v>3699</v>
      </c>
      <c r="K247">
        <v>0</v>
      </c>
      <c r="L247">
        <v>58</v>
      </c>
      <c r="M247">
        <v>0</v>
      </c>
      <c r="N247">
        <v>296</v>
      </c>
      <c r="O247">
        <v>285</v>
      </c>
      <c r="P247">
        <v>2883</v>
      </c>
      <c r="Q247">
        <v>2866</v>
      </c>
      <c r="R247">
        <v>58</v>
      </c>
      <c r="S247">
        <v>3695</v>
      </c>
      <c r="T247">
        <v>96.283799999999999</v>
      </c>
      <c r="U247">
        <v>99.302800000000005</v>
      </c>
      <c r="V247">
        <v>4125</v>
      </c>
      <c r="W247">
        <v>4120</v>
      </c>
      <c r="X247">
        <v>598</v>
      </c>
      <c r="Y247">
        <v>597</v>
      </c>
      <c r="Z247">
        <v>58</v>
      </c>
      <c r="AA247">
        <v>1</v>
      </c>
      <c r="AB247">
        <v>5</v>
      </c>
      <c r="AC247">
        <v>5</v>
      </c>
      <c r="AD247">
        <v>4292</v>
      </c>
      <c r="AE247">
        <v>21</v>
      </c>
      <c r="AF247">
        <v>250</v>
      </c>
      <c r="AG247">
        <v>212</v>
      </c>
      <c r="AH247">
        <v>0.49630000000000002</v>
      </c>
      <c r="AI247">
        <v>1.8499999999999999E-2</v>
      </c>
      <c r="AJ247" s="25">
        <f t="shared" ca="1" si="3"/>
        <v>3</v>
      </c>
      <c r="AK247">
        <v>0</v>
      </c>
      <c r="AL247">
        <v>0</v>
      </c>
      <c r="AM247">
        <v>0</v>
      </c>
      <c r="AN247">
        <v>0</v>
      </c>
      <c r="AO247">
        <v>1</v>
      </c>
      <c r="AP247">
        <v>0</v>
      </c>
      <c r="AQ247">
        <v>0</v>
      </c>
      <c r="AR247">
        <v>0</v>
      </c>
      <c r="AS247">
        <v>0</v>
      </c>
      <c r="AT247">
        <v>1.7241379310344827</v>
      </c>
      <c r="AU247">
        <v>11</v>
      </c>
      <c r="AV247">
        <v>21</v>
      </c>
      <c r="AW247">
        <v>1</v>
      </c>
      <c r="AX247">
        <v>0</v>
      </c>
      <c r="AY247">
        <v>0</v>
      </c>
      <c r="AZ247">
        <v>0</v>
      </c>
      <c r="BA247">
        <v>1</v>
      </c>
      <c r="BB247">
        <v>0</v>
      </c>
    </row>
    <row r="248" spans="1:54" x14ac:dyDescent="0.25">
      <c r="A248" s="59">
        <v>41913</v>
      </c>
      <c r="B248" t="s">
        <v>274</v>
      </c>
      <c r="C248" t="s">
        <v>10758</v>
      </c>
      <c r="D248">
        <v>19136</v>
      </c>
      <c r="E248" t="s">
        <v>10538</v>
      </c>
      <c r="F248" s="60">
        <v>1</v>
      </c>
      <c r="G248">
        <v>2.0255999999999998</v>
      </c>
      <c r="H248">
        <v>0</v>
      </c>
      <c r="I248">
        <v>18574.5317</v>
      </c>
      <c r="J248">
        <v>52450</v>
      </c>
      <c r="K248">
        <v>0</v>
      </c>
      <c r="L248">
        <v>257</v>
      </c>
      <c r="M248">
        <v>0</v>
      </c>
      <c r="N248">
        <v>286</v>
      </c>
      <c r="O248">
        <v>286</v>
      </c>
      <c r="P248">
        <v>9738</v>
      </c>
      <c r="Q248">
        <v>9735</v>
      </c>
      <c r="R248">
        <v>249</v>
      </c>
      <c r="S248">
        <v>52308</v>
      </c>
      <c r="T248">
        <v>96.887200000000007</v>
      </c>
      <c r="U248">
        <v>99.698499999999996</v>
      </c>
      <c r="V248">
        <v>19418</v>
      </c>
      <c r="W248">
        <v>19400</v>
      </c>
      <c r="X248">
        <v>7870</v>
      </c>
      <c r="Y248">
        <v>7861</v>
      </c>
      <c r="Z248">
        <v>247</v>
      </c>
      <c r="AA248">
        <v>1</v>
      </c>
      <c r="AB248">
        <v>5</v>
      </c>
      <c r="AC248">
        <v>5</v>
      </c>
      <c r="AD248">
        <v>39763</v>
      </c>
      <c r="AE248">
        <v>63</v>
      </c>
      <c r="AF248">
        <v>137</v>
      </c>
      <c r="AG248">
        <v>131</v>
      </c>
      <c r="AH248">
        <v>0.91400000000000003</v>
      </c>
      <c r="AI248">
        <v>5.33E-2</v>
      </c>
      <c r="AJ248" s="25">
        <f t="shared" ca="1" si="3"/>
        <v>3</v>
      </c>
      <c r="AK248">
        <v>0</v>
      </c>
      <c r="AL248">
        <v>0</v>
      </c>
      <c r="AM248">
        <v>0</v>
      </c>
      <c r="AN248">
        <v>0</v>
      </c>
      <c r="AO248">
        <v>1</v>
      </c>
      <c r="AP248">
        <v>0</v>
      </c>
      <c r="AQ248">
        <v>0</v>
      </c>
      <c r="AR248">
        <v>0</v>
      </c>
      <c r="AS248">
        <v>0</v>
      </c>
      <c r="AT248">
        <v>0.40485829959514169</v>
      </c>
      <c r="AU248">
        <v>8</v>
      </c>
      <c r="AV248">
        <v>145</v>
      </c>
      <c r="AW248">
        <v>1</v>
      </c>
      <c r="AX248">
        <v>0</v>
      </c>
      <c r="AY248">
        <v>0</v>
      </c>
      <c r="AZ248">
        <v>0</v>
      </c>
      <c r="BA248">
        <v>2</v>
      </c>
      <c r="BB248">
        <v>0</v>
      </c>
    </row>
    <row r="249" spans="1:54" x14ac:dyDescent="0.25">
      <c r="A249" s="59">
        <v>41913</v>
      </c>
      <c r="B249" t="s">
        <v>274</v>
      </c>
      <c r="C249" t="s">
        <v>11059</v>
      </c>
      <c r="D249">
        <v>19139</v>
      </c>
      <c r="E249" t="s">
        <v>10538</v>
      </c>
      <c r="F249" s="60">
        <v>1</v>
      </c>
      <c r="G249">
        <v>4.1159999999999997</v>
      </c>
      <c r="H249">
        <v>4.7999999999999996E-3</v>
      </c>
      <c r="I249">
        <v>23150.220799999999</v>
      </c>
      <c r="J249">
        <v>53605</v>
      </c>
      <c r="K249">
        <v>0</v>
      </c>
      <c r="L249">
        <v>220</v>
      </c>
      <c r="M249">
        <v>0</v>
      </c>
      <c r="N249">
        <v>657</v>
      </c>
      <c r="O249">
        <v>656</v>
      </c>
      <c r="P249">
        <v>15971</v>
      </c>
      <c r="Q249">
        <v>15955</v>
      </c>
      <c r="R249">
        <v>214</v>
      </c>
      <c r="S249">
        <v>53398</v>
      </c>
      <c r="T249">
        <v>97.124700000000004</v>
      </c>
      <c r="U249">
        <v>99.513999999999996</v>
      </c>
      <c r="V249">
        <v>6986</v>
      </c>
      <c r="W249">
        <v>6982</v>
      </c>
      <c r="X249">
        <v>3468</v>
      </c>
      <c r="Y249">
        <v>3462</v>
      </c>
      <c r="Z249">
        <v>553</v>
      </c>
      <c r="AA249">
        <v>2</v>
      </c>
      <c r="AB249">
        <v>16</v>
      </c>
      <c r="AC249">
        <v>16</v>
      </c>
      <c r="AD249">
        <v>43991</v>
      </c>
      <c r="AE249">
        <v>111</v>
      </c>
      <c r="AF249">
        <v>154</v>
      </c>
      <c r="AG249">
        <v>141</v>
      </c>
      <c r="AH249">
        <v>0.64749999999999996</v>
      </c>
      <c r="AI249">
        <v>5.7299999999999997E-2</v>
      </c>
      <c r="AJ249" s="25">
        <f t="shared" ca="1" si="3"/>
        <v>3</v>
      </c>
      <c r="AK249">
        <v>0</v>
      </c>
      <c r="AL249">
        <v>0</v>
      </c>
      <c r="AM249">
        <v>0</v>
      </c>
      <c r="AN249">
        <v>0</v>
      </c>
      <c r="AO249">
        <v>1</v>
      </c>
      <c r="AP249">
        <v>0</v>
      </c>
      <c r="AQ249">
        <v>0</v>
      </c>
      <c r="AR249">
        <v>0</v>
      </c>
      <c r="AS249">
        <v>0</v>
      </c>
      <c r="AT249">
        <v>0.36166365280289331</v>
      </c>
      <c r="AU249">
        <v>7</v>
      </c>
      <c r="AV249">
        <v>223</v>
      </c>
      <c r="AW249">
        <v>1</v>
      </c>
      <c r="AX249">
        <v>0</v>
      </c>
      <c r="AY249">
        <v>0</v>
      </c>
      <c r="AZ249">
        <v>0</v>
      </c>
      <c r="BA249">
        <v>1</v>
      </c>
      <c r="BB249">
        <v>0</v>
      </c>
    </row>
    <row r="250" spans="1:54" x14ac:dyDescent="0.25">
      <c r="A250" s="59">
        <v>41913</v>
      </c>
      <c r="B250" t="s">
        <v>274</v>
      </c>
      <c r="C250" t="s">
        <v>10657</v>
      </c>
      <c r="D250">
        <v>24054</v>
      </c>
      <c r="E250" t="s">
        <v>10654</v>
      </c>
      <c r="F250" s="60">
        <v>1</v>
      </c>
      <c r="G250">
        <v>2.6951999999999998</v>
      </c>
      <c r="H250">
        <v>0</v>
      </c>
      <c r="I250">
        <v>9730.6918000000005</v>
      </c>
      <c r="J250">
        <v>42315</v>
      </c>
      <c r="K250">
        <v>0</v>
      </c>
      <c r="L250">
        <v>371</v>
      </c>
      <c r="M250">
        <v>0</v>
      </c>
      <c r="N250">
        <v>3551</v>
      </c>
      <c r="O250">
        <v>3548</v>
      </c>
      <c r="P250">
        <v>2271</v>
      </c>
      <c r="Q250">
        <v>2270</v>
      </c>
      <c r="R250">
        <v>357</v>
      </c>
      <c r="S250">
        <v>42292</v>
      </c>
      <c r="T250">
        <v>96.145099999999999</v>
      </c>
      <c r="U250">
        <v>99.901600000000002</v>
      </c>
      <c r="V250">
        <v>0</v>
      </c>
      <c r="W250">
        <v>0</v>
      </c>
      <c r="X250">
        <v>64</v>
      </c>
      <c r="Y250">
        <v>62</v>
      </c>
      <c r="Z250">
        <v>339</v>
      </c>
      <c r="AA250">
        <v>2</v>
      </c>
      <c r="AB250">
        <v>0</v>
      </c>
      <c r="AC250">
        <v>0</v>
      </c>
      <c r="AD250">
        <v>25927</v>
      </c>
      <c r="AE250">
        <v>40</v>
      </c>
      <c r="AF250">
        <v>225</v>
      </c>
      <c r="AG250">
        <v>212</v>
      </c>
      <c r="AH250">
        <v>0.88070000000000004</v>
      </c>
      <c r="AI250">
        <v>4.1599999999999998E-2</v>
      </c>
      <c r="AJ250" s="25">
        <f t="shared" ca="1" si="3"/>
        <v>3</v>
      </c>
      <c r="AK250">
        <v>0</v>
      </c>
      <c r="AL250">
        <v>0</v>
      </c>
      <c r="AM250">
        <v>0</v>
      </c>
      <c r="AN250">
        <v>0</v>
      </c>
      <c r="AO250">
        <v>1</v>
      </c>
      <c r="AP250">
        <v>0</v>
      </c>
      <c r="AQ250">
        <v>2</v>
      </c>
      <c r="AR250">
        <v>0</v>
      </c>
      <c r="AS250">
        <v>0</v>
      </c>
      <c r="AT250">
        <v>0.58997050147492625</v>
      </c>
      <c r="AU250">
        <v>17</v>
      </c>
      <c r="AV250">
        <v>24</v>
      </c>
      <c r="AW250">
        <v>1</v>
      </c>
      <c r="AX250">
        <v>0</v>
      </c>
      <c r="AY250">
        <v>0</v>
      </c>
      <c r="AZ250">
        <v>0</v>
      </c>
      <c r="BA250">
        <v>7</v>
      </c>
      <c r="BB250">
        <v>0</v>
      </c>
    </row>
    <row r="251" spans="1:54" x14ac:dyDescent="0.25">
      <c r="A251" s="59">
        <v>41913</v>
      </c>
      <c r="B251" t="s">
        <v>234</v>
      </c>
      <c r="C251" t="s">
        <v>409</v>
      </c>
      <c r="D251">
        <v>61025</v>
      </c>
      <c r="E251" t="s">
        <v>407</v>
      </c>
      <c r="F251" s="60">
        <v>1</v>
      </c>
      <c r="G251">
        <v>11.3256</v>
      </c>
      <c r="H251">
        <v>7.1999999999999998E-3</v>
      </c>
      <c r="I251">
        <v>6609.1944000000003</v>
      </c>
      <c r="J251">
        <v>38047</v>
      </c>
      <c r="K251">
        <v>0</v>
      </c>
      <c r="L251">
        <v>1463</v>
      </c>
      <c r="M251">
        <v>0</v>
      </c>
      <c r="N251">
        <v>3942</v>
      </c>
      <c r="O251">
        <v>3937</v>
      </c>
      <c r="P251">
        <v>25649</v>
      </c>
      <c r="Q251">
        <v>25634</v>
      </c>
      <c r="R251">
        <v>1459</v>
      </c>
      <c r="S251">
        <v>37282</v>
      </c>
      <c r="T251">
        <v>99.600099999999998</v>
      </c>
      <c r="U251">
        <v>97.932000000000002</v>
      </c>
      <c r="V251">
        <v>0</v>
      </c>
      <c r="W251">
        <v>0</v>
      </c>
      <c r="X251">
        <v>1394</v>
      </c>
      <c r="Y251">
        <v>1382</v>
      </c>
      <c r="Z251">
        <v>1342</v>
      </c>
      <c r="AA251">
        <v>3</v>
      </c>
      <c r="AB251">
        <v>65</v>
      </c>
      <c r="AC251">
        <v>65</v>
      </c>
      <c r="AD251">
        <v>35767</v>
      </c>
      <c r="AE251">
        <v>50</v>
      </c>
      <c r="AF251">
        <v>930</v>
      </c>
      <c r="AG251">
        <v>876</v>
      </c>
      <c r="AH251">
        <v>0.69640000000000002</v>
      </c>
      <c r="AI251">
        <v>6.83E-2</v>
      </c>
      <c r="AJ251" s="25">
        <f t="shared" ca="1" si="3"/>
        <v>3</v>
      </c>
      <c r="AK251">
        <v>0</v>
      </c>
      <c r="AL251">
        <v>0</v>
      </c>
      <c r="AM251">
        <v>0</v>
      </c>
      <c r="AN251">
        <v>0</v>
      </c>
      <c r="AO251">
        <v>1</v>
      </c>
      <c r="AP251">
        <v>0</v>
      </c>
      <c r="AQ251">
        <v>0</v>
      </c>
      <c r="AR251">
        <v>0</v>
      </c>
      <c r="AS251">
        <v>0</v>
      </c>
      <c r="AT251">
        <v>0.22354694485842028</v>
      </c>
      <c r="AU251">
        <v>9</v>
      </c>
      <c r="AV251">
        <v>780</v>
      </c>
      <c r="AW251">
        <v>0</v>
      </c>
      <c r="AX251">
        <v>1</v>
      </c>
      <c r="AY251">
        <v>0</v>
      </c>
      <c r="AZ251">
        <v>0</v>
      </c>
      <c r="BA251">
        <v>0</v>
      </c>
      <c r="BB251">
        <v>6</v>
      </c>
    </row>
    <row r="252" spans="1:54" x14ac:dyDescent="0.25">
      <c r="A252" s="59">
        <v>41913</v>
      </c>
      <c r="B252" t="s">
        <v>274</v>
      </c>
      <c r="C252" t="s">
        <v>1232</v>
      </c>
      <c r="D252">
        <v>19346</v>
      </c>
      <c r="E252" t="s">
        <v>1231</v>
      </c>
      <c r="F252" s="60">
        <v>1</v>
      </c>
      <c r="G252">
        <v>1.7208000000000001</v>
      </c>
      <c r="H252">
        <v>0</v>
      </c>
      <c r="I252">
        <v>11740.234700000001</v>
      </c>
      <c r="J252">
        <v>36213</v>
      </c>
      <c r="K252">
        <v>0</v>
      </c>
      <c r="L252">
        <v>249</v>
      </c>
      <c r="M252">
        <v>0</v>
      </c>
      <c r="N252">
        <v>6020</v>
      </c>
      <c r="O252">
        <v>6018</v>
      </c>
      <c r="P252">
        <v>17778</v>
      </c>
      <c r="Q252">
        <v>17765</v>
      </c>
      <c r="R252">
        <v>244</v>
      </c>
      <c r="S252">
        <v>35835</v>
      </c>
      <c r="T252">
        <v>97.959400000000002</v>
      </c>
      <c r="U252">
        <v>98.883799999999994</v>
      </c>
      <c r="V252">
        <v>32489</v>
      </c>
      <c r="W252">
        <v>32464</v>
      </c>
      <c r="X252">
        <v>5116</v>
      </c>
      <c r="Y252">
        <v>5105</v>
      </c>
      <c r="Z252">
        <v>241</v>
      </c>
      <c r="AA252">
        <v>2</v>
      </c>
      <c r="AB252">
        <v>8</v>
      </c>
      <c r="AC252">
        <v>8</v>
      </c>
      <c r="AD252">
        <v>36086</v>
      </c>
      <c r="AE252">
        <v>36</v>
      </c>
      <c r="AF252">
        <v>84</v>
      </c>
      <c r="AG252">
        <v>79</v>
      </c>
      <c r="AH252">
        <v>0.41399999999999998</v>
      </c>
      <c r="AI252">
        <v>6.4399999999999999E-2</v>
      </c>
      <c r="AJ252" s="25">
        <f t="shared" ca="1" si="3"/>
        <v>3</v>
      </c>
      <c r="AK252">
        <v>0</v>
      </c>
      <c r="AL252">
        <v>0</v>
      </c>
      <c r="AM252">
        <v>0</v>
      </c>
      <c r="AN252">
        <v>0</v>
      </c>
      <c r="AO252">
        <v>1</v>
      </c>
      <c r="AP252">
        <v>0</v>
      </c>
      <c r="AQ252">
        <v>0</v>
      </c>
      <c r="AR252">
        <v>0</v>
      </c>
      <c r="AS252">
        <v>0</v>
      </c>
      <c r="AT252">
        <v>0.82987551867219922</v>
      </c>
      <c r="AU252">
        <v>7</v>
      </c>
      <c r="AV252">
        <v>391</v>
      </c>
      <c r="AW252">
        <v>1</v>
      </c>
      <c r="AX252">
        <v>0</v>
      </c>
      <c r="AY252">
        <v>0</v>
      </c>
      <c r="AZ252">
        <v>0</v>
      </c>
      <c r="BA252">
        <v>3</v>
      </c>
      <c r="BB252">
        <v>1</v>
      </c>
    </row>
    <row r="253" spans="1:54" x14ac:dyDescent="0.25">
      <c r="A253" s="59">
        <v>41913</v>
      </c>
      <c r="B253" t="s">
        <v>274</v>
      </c>
      <c r="C253" t="s">
        <v>655</v>
      </c>
      <c r="D253">
        <v>30435</v>
      </c>
      <c r="E253" t="s">
        <v>649</v>
      </c>
      <c r="F253" s="60">
        <v>1</v>
      </c>
      <c r="G253">
        <v>1.7616000000000001</v>
      </c>
      <c r="H253">
        <v>0</v>
      </c>
      <c r="I253">
        <v>24654.883600000001</v>
      </c>
      <c r="J253">
        <v>50801</v>
      </c>
      <c r="K253">
        <v>0</v>
      </c>
      <c r="L253">
        <v>168</v>
      </c>
      <c r="M253">
        <v>0</v>
      </c>
      <c r="N253">
        <v>257</v>
      </c>
      <c r="O253">
        <v>256</v>
      </c>
      <c r="P253">
        <v>7670</v>
      </c>
      <c r="Q253">
        <v>7663</v>
      </c>
      <c r="R253">
        <v>160</v>
      </c>
      <c r="S253">
        <v>50496</v>
      </c>
      <c r="T253">
        <v>94.867500000000007</v>
      </c>
      <c r="U253">
        <v>99.308899999999994</v>
      </c>
      <c r="V253">
        <v>25411</v>
      </c>
      <c r="W253">
        <v>25385</v>
      </c>
      <c r="X253">
        <v>4316</v>
      </c>
      <c r="Y253">
        <v>4304</v>
      </c>
      <c r="Z253">
        <v>183</v>
      </c>
      <c r="AA253">
        <v>2</v>
      </c>
      <c r="AB253">
        <v>12</v>
      </c>
      <c r="AC253">
        <v>12</v>
      </c>
      <c r="AD253">
        <v>38432</v>
      </c>
      <c r="AE253">
        <v>76</v>
      </c>
      <c r="AF253">
        <v>156</v>
      </c>
      <c r="AG253">
        <v>145</v>
      </c>
      <c r="AH253">
        <v>0.66459999999999997</v>
      </c>
      <c r="AI253">
        <v>6.1499999999999999E-2</v>
      </c>
      <c r="AJ253" s="25">
        <f t="shared" ca="1" si="3"/>
        <v>3</v>
      </c>
      <c r="AK253">
        <v>1</v>
      </c>
      <c r="AL253">
        <v>0</v>
      </c>
      <c r="AM253">
        <v>0</v>
      </c>
      <c r="AN253">
        <v>0</v>
      </c>
      <c r="AO253">
        <v>2</v>
      </c>
      <c r="AP253">
        <v>0</v>
      </c>
      <c r="AQ253">
        <v>1</v>
      </c>
      <c r="AR253">
        <v>0</v>
      </c>
      <c r="AS253">
        <v>0</v>
      </c>
      <c r="AT253">
        <v>1.0928961748633881</v>
      </c>
      <c r="AU253">
        <v>9</v>
      </c>
      <c r="AV253">
        <v>312</v>
      </c>
      <c r="AW253">
        <v>1</v>
      </c>
      <c r="AX253">
        <v>0</v>
      </c>
      <c r="AY253">
        <v>0</v>
      </c>
      <c r="AZ253">
        <v>0</v>
      </c>
      <c r="BA253">
        <v>2</v>
      </c>
      <c r="BB253">
        <v>0</v>
      </c>
    </row>
    <row r="254" spans="1:54" x14ac:dyDescent="0.25">
      <c r="A254" s="59">
        <v>41913</v>
      </c>
      <c r="B254" t="s">
        <v>275</v>
      </c>
      <c r="C254" t="s">
        <v>10582</v>
      </c>
      <c r="D254">
        <v>6535</v>
      </c>
      <c r="E254" t="s">
        <v>10572</v>
      </c>
      <c r="F254" s="60">
        <v>1</v>
      </c>
      <c r="G254">
        <v>0.4032</v>
      </c>
      <c r="H254">
        <v>0</v>
      </c>
      <c r="I254">
        <v>5812.759</v>
      </c>
      <c r="J254">
        <v>8832</v>
      </c>
      <c r="K254">
        <v>0</v>
      </c>
      <c r="L254">
        <v>79</v>
      </c>
      <c r="M254">
        <v>0</v>
      </c>
      <c r="N254">
        <v>355</v>
      </c>
      <c r="O254">
        <v>351</v>
      </c>
      <c r="P254">
        <v>4915</v>
      </c>
      <c r="Q254">
        <v>4878</v>
      </c>
      <c r="R254">
        <v>79</v>
      </c>
      <c r="S254">
        <v>8785</v>
      </c>
      <c r="T254">
        <v>98.873199999999997</v>
      </c>
      <c r="U254">
        <v>98.719099999999997</v>
      </c>
      <c r="V254">
        <v>0</v>
      </c>
      <c r="W254">
        <v>0</v>
      </c>
      <c r="X254">
        <v>53</v>
      </c>
      <c r="Y254">
        <v>36</v>
      </c>
      <c r="Z254">
        <v>99</v>
      </c>
      <c r="AA254">
        <v>20</v>
      </c>
      <c r="AB254">
        <v>14</v>
      </c>
      <c r="AC254">
        <v>9</v>
      </c>
      <c r="AD254">
        <v>8765</v>
      </c>
      <c r="AE254">
        <v>24</v>
      </c>
      <c r="AF254">
        <v>21</v>
      </c>
      <c r="AG254">
        <v>7</v>
      </c>
      <c r="AH254">
        <v>0.95220000000000005</v>
      </c>
      <c r="AI254">
        <v>7.1900000000000006E-2</v>
      </c>
      <c r="AJ254" s="25">
        <f t="shared" ca="1" si="3"/>
        <v>3</v>
      </c>
      <c r="AK254">
        <v>0</v>
      </c>
      <c r="AL254">
        <v>0</v>
      </c>
      <c r="AM254">
        <v>1</v>
      </c>
      <c r="AN254">
        <v>0</v>
      </c>
      <c r="AO254">
        <v>2</v>
      </c>
      <c r="AP254">
        <v>3</v>
      </c>
      <c r="AQ254">
        <v>1</v>
      </c>
      <c r="AR254">
        <v>0</v>
      </c>
      <c r="AS254">
        <v>0</v>
      </c>
      <c r="AT254">
        <v>20.202020202020201</v>
      </c>
      <c r="AU254">
        <v>4</v>
      </c>
      <c r="AV254">
        <v>84</v>
      </c>
      <c r="AW254">
        <v>0</v>
      </c>
      <c r="AX254">
        <v>0</v>
      </c>
      <c r="AY254">
        <v>1</v>
      </c>
      <c r="AZ254">
        <v>3</v>
      </c>
      <c r="BA254">
        <v>1</v>
      </c>
      <c r="BB254">
        <v>0</v>
      </c>
    </row>
    <row r="255" spans="1:54" x14ac:dyDescent="0.25">
      <c r="A255" s="59">
        <v>41913</v>
      </c>
      <c r="B255" t="s">
        <v>234</v>
      </c>
      <c r="C255" t="s">
        <v>11060</v>
      </c>
      <c r="D255">
        <v>46336</v>
      </c>
      <c r="E255" t="s">
        <v>11045</v>
      </c>
      <c r="F255" s="60">
        <v>1</v>
      </c>
      <c r="G255">
        <v>3.4967999999999999</v>
      </c>
      <c r="H255">
        <v>0</v>
      </c>
      <c r="I255">
        <v>15240.8781</v>
      </c>
      <c r="J255">
        <v>20202</v>
      </c>
      <c r="K255">
        <v>0</v>
      </c>
      <c r="L255">
        <v>434</v>
      </c>
      <c r="M255">
        <v>0</v>
      </c>
      <c r="N255">
        <v>1042</v>
      </c>
      <c r="O255">
        <v>1041</v>
      </c>
      <c r="P255">
        <v>16398</v>
      </c>
      <c r="Q255">
        <v>16388</v>
      </c>
      <c r="R255">
        <v>420</v>
      </c>
      <c r="S255">
        <v>20156</v>
      </c>
      <c r="T255">
        <v>96.681299999999993</v>
      </c>
      <c r="U255">
        <v>99.711500000000001</v>
      </c>
      <c r="V255">
        <v>27639</v>
      </c>
      <c r="W255">
        <v>27618</v>
      </c>
      <c r="X255">
        <v>7303</v>
      </c>
      <c r="Y255">
        <v>7298</v>
      </c>
      <c r="Z255">
        <v>412</v>
      </c>
      <c r="AA255">
        <v>1</v>
      </c>
      <c r="AB255">
        <v>26</v>
      </c>
      <c r="AC255">
        <v>26</v>
      </c>
      <c r="AD255">
        <v>20272</v>
      </c>
      <c r="AE255">
        <v>18</v>
      </c>
      <c r="AF255">
        <v>49</v>
      </c>
      <c r="AG255">
        <v>48</v>
      </c>
      <c r="AH255">
        <v>0.97070000000000001</v>
      </c>
      <c r="AI255">
        <v>6.9199999999999998E-2</v>
      </c>
      <c r="AJ255" s="25">
        <f t="shared" ca="1" si="3"/>
        <v>3</v>
      </c>
      <c r="AK255">
        <v>0</v>
      </c>
      <c r="AL255">
        <v>0</v>
      </c>
      <c r="AM255">
        <v>0</v>
      </c>
      <c r="AN255">
        <v>0</v>
      </c>
      <c r="AO255">
        <v>1</v>
      </c>
      <c r="AP255">
        <v>0</v>
      </c>
      <c r="AQ255">
        <v>0</v>
      </c>
      <c r="AR255">
        <v>0</v>
      </c>
      <c r="AS255">
        <v>0</v>
      </c>
      <c r="AT255">
        <v>0.24271844660194172</v>
      </c>
      <c r="AU255">
        <v>15</v>
      </c>
      <c r="AV255">
        <v>56</v>
      </c>
      <c r="AW255">
        <v>1</v>
      </c>
      <c r="AX255">
        <v>0</v>
      </c>
      <c r="AY255">
        <v>0</v>
      </c>
      <c r="AZ255">
        <v>0</v>
      </c>
      <c r="BA255">
        <v>1</v>
      </c>
      <c r="BB255">
        <v>0</v>
      </c>
    </row>
    <row r="256" spans="1:54" x14ac:dyDescent="0.25">
      <c r="A256" s="59">
        <v>41913</v>
      </c>
      <c r="B256" t="s">
        <v>234</v>
      </c>
      <c r="C256" t="s">
        <v>388</v>
      </c>
      <c r="D256">
        <v>62048</v>
      </c>
      <c r="E256" t="s">
        <v>386</v>
      </c>
      <c r="F256" s="60">
        <v>1</v>
      </c>
      <c r="G256">
        <v>9.6384000000000007</v>
      </c>
      <c r="H256">
        <v>0</v>
      </c>
      <c r="I256">
        <v>9883.2986999999994</v>
      </c>
      <c r="J256">
        <v>44893</v>
      </c>
      <c r="K256">
        <v>0</v>
      </c>
      <c r="L256">
        <v>1195</v>
      </c>
      <c r="M256">
        <v>0</v>
      </c>
      <c r="N256">
        <v>3223</v>
      </c>
      <c r="O256">
        <v>3216</v>
      </c>
      <c r="P256">
        <v>38315</v>
      </c>
      <c r="Q256">
        <v>38247</v>
      </c>
      <c r="R256">
        <v>1171</v>
      </c>
      <c r="S256">
        <v>44451</v>
      </c>
      <c r="T256">
        <v>97.778800000000004</v>
      </c>
      <c r="U256">
        <v>98.839699999999993</v>
      </c>
      <c r="V256">
        <v>6</v>
      </c>
      <c r="W256">
        <v>6</v>
      </c>
      <c r="X256">
        <v>418</v>
      </c>
      <c r="Y256">
        <v>412</v>
      </c>
      <c r="Z256">
        <v>1072</v>
      </c>
      <c r="AA256">
        <v>10</v>
      </c>
      <c r="AB256">
        <v>103</v>
      </c>
      <c r="AC256">
        <v>101</v>
      </c>
      <c r="AD256">
        <v>44806</v>
      </c>
      <c r="AE256">
        <v>36</v>
      </c>
      <c r="AF256">
        <v>191</v>
      </c>
      <c r="AG256">
        <v>178</v>
      </c>
      <c r="AH256">
        <v>0.78569999999999995</v>
      </c>
      <c r="AI256">
        <v>3.5200000000000002E-2</v>
      </c>
      <c r="AJ256" s="25">
        <f t="shared" ca="1" si="3"/>
        <v>3</v>
      </c>
      <c r="AK256">
        <v>0</v>
      </c>
      <c r="AL256">
        <v>0</v>
      </c>
      <c r="AM256">
        <v>0</v>
      </c>
      <c r="AN256">
        <v>0</v>
      </c>
      <c r="AO256">
        <v>1</v>
      </c>
      <c r="AP256">
        <v>0</v>
      </c>
      <c r="AQ256">
        <v>0</v>
      </c>
      <c r="AR256">
        <v>0</v>
      </c>
      <c r="AS256">
        <v>0</v>
      </c>
      <c r="AT256">
        <v>0.93283582089552231</v>
      </c>
      <c r="AU256">
        <v>31</v>
      </c>
      <c r="AV256">
        <v>510</v>
      </c>
      <c r="AW256">
        <v>1</v>
      </c>
      <c r="AX256">
        <v>0</v>
      </c>
      <c r="AY256">
        <v>0</v>
      </c>
      <c r="AZ256">
        <v>0</v>
      </c>
      <c r="BA256">
        <v>3</v>
      </c>
      <c r="BB256">
        <v>1</v>
      </c>
    </row>
    <row r="257" spans="1:54" x14ac:dyDescent="0.25">
      <c r="A257" s="59">
        <v>41913</v>
      </c>
      <c r="B257" t="s">
        <v>274</v>
      </c>
      <c r="C257" t="s">
        <v>10793</v>
      </c>
      <c r="D257">
        <v>58026</v>
      </c>
      <c r="E257" t="s">
        <v>10656</v>
      </c>
      <c r="F257" s="60">
        <v>1</v>
      </c>
      <c r="G257">
        <v>3.18</v>
      </c>
      <c r="H257">
        <v>4.7999999999999996E-3</v>
      </c>
      <c r="I257">
        <v>17508.312099999999</v>
      </c>
      <c r="J257">
        <v>53494</v>
      </c>
      <c r="K257">
        <v>0</v>
      </c>
      <c r="L257">
        <v>363</v>
      </c>
      <c r="M257">
        <v>0</v>
      </c>
      <c r="N257">
        <v>610</v>
      </c>
      <c r="O257">
        <v>610</v>
      </c>
      <c r="P257">
        <v>25001</v>
      </c>
      <c r="Q257">
        <v>24976</v>
      </c>
      <c r="R257">
        <v>354</v>
      </c>
      <c r="S257">
        <v>53370</v>
      </c>
      <c r="T257">
        <v>97.520700000000005</v>
      </c>
      <c r="U257">
        <v>99.668400000000005</v>
      </c>
      <c r="V257">
        <v>0</v>
      </c>
      <c r="W257">
        <v>0</v>
      </c>
      <c r="X257">
        <v>128</v>
      </c>
      <c r="Y257">
        <v>121</v>
      </c>
      <c r="Z257">
        <v>336</v>
      </c>
      <c r="AA257">
        <v>2</v>
      </c>
      <c r="AB257">
        <v>17</v>
      </c>
      <c r="AC257">
        <v>17</v>
      </c>
      <c r="AD257">
        <v>52494</v>
      </c>
      <c r="AE257">
        <v>72</v>
      </c>
      <c r="AF257">
        <v>131</v>
      </c>
      <c r="AG257">
        <v>129</v>
      </c>
      <c r="AH257">
        <v>0.82210000000000005</v>
      </c>
      <c r="AI257">
        <v>3.7900000000000003E-2</v>
      </c>
      <c r="AJ257" s="25">
        <f t="shared" ca="1" si="3"/>
        <v>3</v>
      </c>
      <c r="AK257">
        <v>0</v>
      </c>
      <c r="AL257">
        <v>0</v>
      </c>
      <c r="AM257">
        <v>0</v>
      </c>
      <c r="AN257">
        <v>0</v>
      </c>
      <c r="AO257">
        <v>1</v>
      </c>
      <c r="AP257">
        <v>0</v>
      </c>
      <c r="AQ257">
        <v>0</v>
      </c>
      <c r="AR257">
        <v>0</v>
      </c>
      <c r="AS257">
        <v>0</v>
      </c>
      <c r="AT257">
        <v>0.59523809523809523</v>
      </c>
      <c r="AU257">
        <v>9</v>
      </c>
      <c r="AV257">
        <v>149</v>
      </c>
      <c r="AW257">
        <v>1</v>
      </c>
      <c r="AX257">
        <v>0</v>
      </c>
      <c r="AY257">
        <v>0</v>
      </c>
      <c r="AZ257">
        <v>0</v>
      </c>
      <c r="BA257">
        <v>1</v>
      </c>
      <c r="BB257">
        <v>0</v>
      </c>
    </row>
    <row r="258" spans="1:54" x14ac:dyDescent="0.25">
      <c r="A258" s="59">
        <v>41913</v>
      </c>
      <c r="B258" t="s">
        <v>234</v>
      </c>
      <c r="C258" t="s">
        <v>11061</v>
      </c>
      <c r="D258">
        <v>62045</v>
      </c>
      <c r="E258" t="s">
        <v>386</v>
      </c>
      <c r="F258" s="60">
        <v>1</v>
      </c>
      <c r="G258">
        <v>3.5207999999999999</v>
      </c>
      <c r="H258">
        <v>0</v>
      </c>
      <c r="I258">
        <v>11004.7912</v>
      </c>
      <c r="J258">
        <v>14424</v>
      </c>
      <c r="K258">
        <v>0</v>
      </c>
      <c r="L258">
        <v>406</v>
      </c>
      <c r="M258">
        <v>0</v>
      </c>
      <c r="N258">
        <v>2298</v>
      </c>
      <c r="O258">
        <v>2297</v>
      </c>
      <c r="P258">
        <v>11300</v>
      </c>
      <c r="Q258">
        <v>11290</v>
      </c>
      <c r="R258">
        <v>402</v>
      </c>
      <c r="S258">
        <v>14379</v>
      </c>
      <c r="T258">
        <v>98.971699999999998</v>
      </c>
      <c r="U258">
        <v>99.599800000000002</v>
      </c>
      <c r="V258">
        <v>41614</v>
      </c>
      <c r="W258">
        <v>41593</v>
      </c>
      <c r="X258">
        <v>4741</v>
      </c>
      <c r="Y258">
        <v>4701</v>
      </c>
      <c r="Z258">
        <v>423</v>
      </c>
      <c r="AA258">
        <v>10</v>
      </c>
      <c r="AB258">
        <v>51</v>
      </c>
      <c r="AC258">
        <v>44</v>
      </c>
      <c r="AD258">
        <v>14824</v>
      </c>
      <c r="AE258">
        <v>25</v>
      </c>
      <c r="AF258">
        <v>114</v>
      </c>
      <c r="AG258">
        <v>107</v>
      </c>
      <c r="AH258">
        <v>0.88829999999999998</v>
      </c>
      <c r="AI258">
        <v>8.8200000000000001E-2</v>
      </c>
      <c r="AJ258" s="25">
        <f t="shared" ref="AJ258:AJ321" ca="1" si="4">DAY(TODAY()-A258)</f>
        <v>3</v>
      </c>
      <c r="AK258">
        <v>0</v>
      </c>
      <c r="AL258">
        <v>0</v>
      </c>
      <c r="AM258">
        <v>0</v>
      </c>
      <c r="AN258">
        <v>0</v>
      </c>
      <c r="AO258">
        <v>1</v>
      </c>
      <c r="AP258">
        <v>0</v>
      </c>
      <c r="AQ258">
        <v>0</v>
      </c>
      <c r="AR258">
        <v>0</v>
      </c>
      <c r="AS258">
        <v>0</v>
      </c>
      <c r="AT258">
        <v>2.3640661938534278</v>
      </c>
      <c r="AU258">
        <v>5</v>
      </c>
      <c r="AV258">
        <v>55</v>
      </c>
      <c r="AW258">
        <v>0</v>
      </c>
      <c r="AX258">
        <v>0</v>
      </c>
      <c r="AY258">
        <v>1</v>
      </c>
      <c r="AZ258">
        <v>1</v>
      </c>
      <c r="BA258">
        <v>0</v>
      </c>
      <c r="BB258">
        <v>0</v>
      </c>
    </row>
    <row r="259" spans="1:54" x14ac:dyDescent="0.25">
      <c r="A259" s="59">
        <v>41913</v>
      </c>
      <c r="B259" t="s">
        <v>274</v>
      </c>
      <c r="C259" t="s">
        <v>10660</v>
      </c>
      <c r="D259">
        <v>35074</v>
      </c>
      <c r="E259" t="s">
        <v>10653</v>
      </c>
      <c r="F259" s="60">
        <v>1</v>
      </c>
      <c r="G259">
        <v>1.4592000000000001</v>
      </c>
      <c r="H259">
        <v>0</v>
      </c>
      <c r="I259">
        <v>11921.3269</v>
      </c>
      <c r="J259">
        <v>30993</v>
      </c>
      <c r="K259">
        <v>0</v>
      </c>
      <c r="L259">
        <v>174</v>
      </c>
      <c r="M259">
        <v>0</v>
      </c>
      <c r="N259">
        <v>219</v>
      </c>
      <c r="O259">
        <v>218</v>
      </c>
      <c r="P259">
        <v>3856</v>
      </c>
      <c r="Q259">
        <v>3851</v>
      </c>
      <c r="R259">
        <v>168</v>
      </c>
      <c r="S259">
        <v>30907</v>
      </c>
      <c r="T259">
        <v>96.110799999999998</v>
      </c>
      <c r="U259">
        <v>99.593199999999996</v>
      </c>
      <c r="V259">
        <v>0</v>
      </c>
      <c r="W259">
        <v>0</v>
      </c>
      <c r="X259">
        <v>207</v>
      </c>
      <c r="Y259">
        <v>206</v>
      </c>
      <c r="Z259">
        <v>154</v>
      </c>
      <c r="AA259">
        <v>0</v>
      </c>
      <c r="AB259">
        <v>24</v>
      </c>
      <c r="AC259">
        <v>22</v>
      </c>
      <c r="AD259">
        <v>22358</v>
      </c>
      <c r="AE259">
        <v>54</v>
      </c>
      <c r="AF259">
        <v>434</v>
      </c>
      <c r="AG259">
        <v>422</v>
      </c>
      <c r="AH259">
        <v>0.63239999999999996</v>
      </c>
      <c r="AI259">
        <v>9.4200000000000006E-2</v>
      </c>
      <c r="AJ259" s="25">
        <f t="shared" ca="1" si="4"/>
        <v>3</v>
      </c>
      <c r="AK259">
        <v>0</v>
      </c>
      <c r="AL259">
        <v>0</v>
      </c>
      <c r="AM259">
        <v>0</v>
      </c>
      <c r="AN259">
        <v>0</v>
      </c>
      <c r="AO259">
        <v>1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7</v>
      </c>
      <c r="AV259">
        <v>91</v>
      </c>
      <c r="AW259">
        <v>1</v>
      </c>
      <c r="AX259">
        <v>0</v>
      </c>
      <c r="AY259">
        <v>0</v>
      </c>
      <c r="AZ259">
        <v>0</v>
      </c>
      <c r="BA259">
        <v>3</v>
      </c>
      <c r="BB259">
        <v>0</v>
      </c>
    </row>
    <row r="260" spans="1:54" x14ac:dyDescent="0.25">
      <c r="A260" s="59">
        <v>41913</v>
      </c>
      <c r="B260" t="s">
        <v>274</v>
      </c>
      <c r="C260" t="s">
        <v>10547</v>
      </c>
      <c r="D260">
        <v>18874</v>
      </c>
      <c r="E260" t="s">
        <v>1458</v>
      </c>
      <c r="F260" s="60">
        <v>1</v>
      </c>
      <c r="G260">
        <v>1.4952000000000001</v>
      </c>
      <c r="H260">
        <v>0</v>
      </c>
      <c r="I260">
        <v>24132.047500000001</v>
      </c>
      <c r="J260">
        <v>54983</v>
      </c>
      <c r="K260">
        <v>0</v>
      </c>
      <c r="L260">
        <v>192</v>
      </c>
      <c r="M260">
        <v>0</v>
      </c>
      <c r="N260">
        <v>603</v>
      </c>
      <c r="O260">
        <v>601</v>
      </c>
      <c r="P260">
        <v>7536</v>
      </c>
      <c r="Q260">
        <v>7523</v>
      </c>
      <c r="R260">
        <v>184</v>
      </c>
      <c r="S260">
        <v>54625</v>
      </c>
      <c r="T260">
        <v>95.515500000000003</v>
      </c>
      <c r="U260">
        <v>99.177499999999995</v>
      </c>
      <c r="V260">
        <v>15302</v>
      </c>
      <c r="W260">
        <v>15289</v>
      </c>
      <c r="X260">
        <v>3380</v>
      </c>
      <c r="Y260">
        <v>3375</v>
      </c>
      <c r="Z260">
        <v>206</v>
      </c>
      <c r="AA260">
        <v>1</v>
      </c>
      <c r="AB260">
        <v>12</v>
      </c>
      <c r="AC260">
        <v>11</v>
      </c>
      <c r="AD260">
        <v>39313</v>
      </c>
      <c r="AE260">
        <v>85</v>
      </c>
      <c r="AF260">
        <v>247</v>
      </c>
      <c r="AG260">
        <v>230</v>
      </c>
      <c r="AH260">
        <v>1.1056999999999999</v>
      </c>
      <c r="AI260">
        <v>4.8399999999999999E-2</v>
      </c>
      <c r="AJ260" s="25">
        <f t="shared" ca="1" si="4"/>
        <v>3</v>
      </c>
      <c r="AK260">
        <v>0</v>
      </c>
      <c r="AL260">
        <v>0</v>
      </c>
      <c r="AM260">
        <v>0</v>
      </c>
      <c r="AN260">
        <v>0</v>
      </c>
      <c r="AO260">
        <v>1</v>
      </c>
      <c r="AP260">
        <v>0</v>
      </c>
      <c r="AQ260">
        <v>0</v>
      </c>
      <c r="AR260">
        <v>0</v>
      </c>
      <c r="AS260">
        <v>0</v>
      </c>
      <c r="AT260">
        <v>0.48543689320388345</v>
      </c>
      <c r="AU260">
        <v>10</v>
      </c>
      <c r="AV260">
        <v>371</v>
      </c>
      <c r="AW260">
        <v>1</v>
      </c>
      <c r="AX260">
        <v>0</v>
      </c>
      <c r="AY260">
        <v>0</v>
      </c>
      <c r="AZ260">
        <v>0</v>
      </c>
      <c r="BA260">
        <v>2</v>
      </c>
      <c r="BB260">
        <v>0</v>
      </c>
    </row>
    <row r="261" spans="1:54" x14ac:dyDescent="0.25">
      <c r="A261" s="59">
        <v>41913</v>
      </c>
      <c r="B261" t="s">
        <v>274</v>
      </c>
      <c r="C261" t="s">
        <v>10759</v>
      </c>
      <c r="D261">
        <v>33418</v>
      </c>
      <c r="E261" t="s">
        <v>644</v>
      </c>
      <c r="F261" s="60">
        <v>1</v>
      </c>
      <c r="G261">
        <v>2.4744000000000002</v>
      </c>
      <c r="H261">
        <v>0</v>
      </c>
      <c r="I261">
        <v>34378.1149</v>
      </c>
      <c r="J261">
        <v>32226</v>
      </c>
      <c r="K261">
        <v>0</v>
      </c>
      <c r="L261">
        <v>129</v>
      </c>
      <c r="M261">
        <v>0</v>
      </c>
      <c r="N261">
        <v>295</v>
      </c>
      <c r="O261">
        <v>290</v>
      </c>
      <c r="P261">
        <v>7120</v>
      </c>
      <c r="Q261">
        <v>7077</v>
      </c>
      <c r="R261">
        <v>127</v>
      </c>
      <c r="S261">
        <v>32148</v>
      </c>
      <c r="T261">
        <v>96.781000000000006</v>
      </c>
      <c r="U261">
        <v>99.155500000000004</v>
      </c>
      <c r="V261">
        <v>5227</v>
      </c>
      <c r="W261">
        <v>5224</v>
      </c>
      <c r="X261">
        <v>1018</v>
      </c>
      <c r="Y261">
        <v>1014</v>
      </c>
      <c r="Z261">
        <v>205</v>
      </c>
      <c r="AA261">
        <v>0</v>
      </c>
      <c r="AB261">
        <v>9</v>
      </c>
      <c r="AC261">
        <v>9</v>
      </c>
      <c r="AD261">
        <v>27326</v>
      </c>
      <c r="AE261">
        <v>41</v>
      </c>
      <c r="AF261">
        <v>68</v>
      </c>
      <c r="AG261">
        <v>65</v>
      </c>
      <c r="AH261">
        <v>1.0129999999999999</v>
      </c>
      <c r="AI261">
        <v>7.1400000000000005E-2</v>
      </c>
      <c r="AJ261" s="25">
        <f t="shared" ca="1" si="4"/>
        <v>3</v>
      </c>
      <c r="AK261">
        <v>0</v>
      </c>
      <c r="AL261">
        <v>0</v>
      </c>
      <c r="AM261">
        <v>0</v>
      </c>
      <c r="AN261">
        <v>0</v>
      </c>
      <c r="AO261">
        <v>1</v>
      </c>
      <c r="AP261">
        <v>0</v>
      </c>
      <c r="AQ261">
        <v>1</v>
      </c>
      <c r="AR261">
        <v>0</v>
      </c>
      <c r="AS261">
        <v>0</v>
      </c>
      <c r="AT261">
        <v>0</v>
      </c>
      <c r="AU261">
        <v>7</v>
      </c>
      <c r="AV261">
        <v>121</v>
      </c>
      <c r="AW261">
        <v>1</v>
      </c>
      <c r="AX261">
        <v>0</v>
      </c>
      <c r="AY261">
        <v>0</v>
      </c>
      <c r="AZ261">
        <v>0</v>
      </c>
      <c r="BA261">
        <v>2</v>
      </c>
      <c r="BB261">
        <v>0</v>
      </c>
    </row>
    <row r="262" spans="1:54" x14ac:dyDescent="0.25">
      <c r="A262" s="59">
        <v>41913</v>
      </c>
      <c r="B262" t="s">
        <v>274</v>
      </c>
      <c r="C262" t="s">
        <v>653</v>
      </c>
      <c r="D262">
        <v>19165</v>
      </c>
      <c r="E262" t="s">
        <v>636</v>
      </c>
      <c r="F262" s="60">
        <v>1</v>
      </c>
      <c r="G262">
        <v>0.74639999999999995</v>
      </c>
      <c r="H262">
        <v>0</v>
      </c>
      <c r="I262">
        <v>12170.429099999999</v>
      </c>
      <c r="J262">
        <v>29216</v>
      </c>
      <c r="K262">
        <v>11</v>
      </c>
      <c r="L262">
        <v>93</v>
      </c>
      <c r="M262">
        <v>1</v>
      </c>
      <c r="N262">
        <v>102</v>
      </c>
      <c r="O262">
        <v>102</v>
      </c>
      <c r="P262">
        <v>2791</v>
      </c>
      <c r="Q262">
        <v>2784</v>
      </c>
      <c r="R262">
        <v>87</v>
      </c>
      <c r="S262">
        <v>28923</v>
      </c>
      <c r="T262">
        <v>93.548400000000001</v>
      </c>
      <c r="U262">
        <v>98.748800000000003</v>
      </c>
      <c r="V262">
        <v>6046</v>
      </c>
      <c r="W262">
        <v>6039</v>
      </c>
      <c r="X262">
        <v>2275</v>
      </c>
      <c r="Y262">
        <v>2271</v>
      </c>
      <c r="Z262">
        <v>85</v>
      </c>
      <c r="AA262">
        <v>0</v>
      </c>
      <c r="AB262">
        <v>1</v>
      </c>
      <c r="AC262">
        <v>1</v>
      </c>
      <c r="AD262">
        <v>19716</v>
      </c>
      <c r="AE262">
        <v>86</v>
      </c>
      <c r="AF262">
        <v>23</v>
      </c>
      <c r="AG262">
        <v>23</v>
      </c>
      <c r="AH262">
        <v>0.43519999999999998</v>
      </c>
      <c r="AI262">
        <v>0.13919999999999999</v>
      </c>
      <c r="AJ262" s="25">
        <f t="shared" ca="1" si="4"/>
        <v>3</v>
      </c>
      <c r="AK262">
        <v>1</v>
      </c>
      <c r="AL262">
        <v>0</v>
      </c>
      <c r="AM262">
        <v>0</v>
      </c>
      <c r="AN262">
        <v>0</v>
      </c>
      <c r="AO262">
        <v>2</v>
      </c>
      <c r="AP262">
        <v>1</v>
      </c>
      <c r="AQ262">
        <v>4</v>
      </c>
      <c r="AR262">
        <v>0</v>
      </c>
      <c r="AS262">
        <v>0</v>
      </c>
      <c r="AT262">
        <v>0</v>
      </c>
      <c r="AU262">
        <v>6</v>
      </c>
      <c r="AV262">
        <v>300</v>
      </c>
      <c r="AW262">
        <v>1</v>
      </c>
      <c r="AX262">
        <v>0</v>
      </c>
      <c r="AY262">
        <v>0</v>
      </c>
      <c r="AZ262">
        <v>1</v>
      </c>
      <c r="BA262">
        <v>4</v>
      </c>
      <c r="BB262">
        <v>0</v>
      </c>
    </row>
    <row r="263" spans="1:54" x14ac:dyDescent="0.25">
      <c r="A263" s="59">
        <v>41913</v>
      </c>
      <c r="B263" t="s">
        <v>274</v>
      </c>
      <c r="C263" t="s">
        <v>10823</v>
      </c>
      <c r="D263">
        <v>19414</v>
      </c>
      <c r="E263" t="s">
        <v>10787</v>
      </c>
      <c r="F263" s="60">
        <v>1</v>
      </c>
      <c r="G263">
        <v>0.57599999999999996</v>
      </c>
      <c r="H263">
        <v>0</v>
      </c>
      <c r="I263">
        <v>12949.1613</v>
      </c>
      <c r="J263">
        <v>37556</v>
      </c>
      <c r="K263">
        <v>0</v>
      </c>
      <c r="L263">
        <v>115</v>
      </c>
      <c r="M263">
        <v>0</v>
      </c>
      <c r="N263">
        <v>360</v>
      </c>
      <c r="O263">
        <v>359</v>
      </c>
      <c r="P263">
        <v>4315</v>
      </c>
      <c r="Q263">
        <v>4312</v>
      </c>
      <c r="R263">
        <v>109</v>
      </c>
      <c r="S263">
        <v>37519</v>
      </c>
      <c r="T263">
        <v>94.519300000000001</v>
      </c>
      <c r="U263">
        <v>99.831999999999994</v>
      </c>
      <c r="V263">
        <v>0</v>
      </c>
      <c r="W263">
        <v>0</v>
      </c>
      <c r="X263">
        <v>203</v>
      </c>
      <c r="Y263">
        <v>203</v>
      </c>
      <c r="Z263">
        <v>96</v>
      </c>
      <c r="AA263">
        <v>1</v>
      </c>
      <c r="AB263">
        <v>14</v>
      </c>
      <c r="AC263">
        <v>14</v>
      </c>
      <c r="AD263">
        <v>23355</v>
      </c>
      <c r="AE263">
        <v>47</v>
      </c>
      <c r="AF263">
        <v>376</v>
      </c>
      <c r="AG263">
        <v>366</v>
      </c>
      <c r="AH263">
        <v>1.0463</v>
      </c>
      <c r="AI263">
        <v>4.1599999999999998E-2</v>
      </c>
      <c r="AJ263" s="25">
        <f t="shared" ca="1" si="4"/>
        <v>3</v>
      </c>
      <c r="AK263">
        <v>1</v>
      </c>
      <c r="AL263">
        <v>0</v>
      </c>
      <c r="AM263">
        <v>0</v>
      </c>
      <c r="AN263">
        <v>0</v>
      </c>
      <c r="AO263">
        <v>2</v>
      </c>
      <c r="AP263">
        <v>0</v>
      </c>
      <c r="AQ263">
        <v>1</v>
      </c>
      <c r="AR263">
        <v>0</v>
      </c>
      <c r="AS263">
        <v>0</v>
      </c>
      <c r="AT263">
        <v>1.0416666666666665</v>
      </c>
      <c r="AU263">
        <v>7</v>
      </c>
      <c r="AV263">
        <v>40</v>
      </c>
      <c r="AW263">
        <v>1</v>
      </c>
      <c r="AX263">
        <v>0</v>
      </c>
      <c r="AY263">
        <v>0</v>
      </c>
      <c r="AZ263">
        <v>0</v>
      </c>
      <c r="BA263">
        <v>4</v>
      </c>
      <c r="BB263">
        <v>0</v>
      </c>
    </row>
    <row r="264" spans="1:54" x14ac:dyDescent="0.25">
      <c r="A264" s="59">
        <v>41913</v>
      </c>
      <c r="B264" t="s">
        <v>274</v>
      </c>
      <c r="C264" t="s">
        <v>10794</v>
      </c>
      <c r="D264">
        <v>19105</v>
      </c>
      <c r="E264" t="s">
        <v>638</v>
      </c>
      <c r="F264" s="60">
        <v>1</v>
      </c>
      <c r="G264">
        <v>0.28320000000000001</v>
      </c>
      <c r="H264">
        <v>0</v>
      </c>
      <c r="I264">
        <v>7810.5697</v>
      </c>
      <c r="J264">
        <v>20716</v>
      </c>
      <c r="K264">
        <v>0</v>
      </c>
      <c r="L264">
        <v>59</v>
      </c>
      <c r="M264">
        <v>0</v>
      </c>
      <c r="N264">
        <v>140</v>
      </c>
      <c r="O264">
        <v>137</v>
      </c>
      <c r="P264">
        <v>11685</v>
      </c>
      <c r="Q264">
        <v>11444</v>
      </c>
      <c r="R264">
        <v>59</v>
      </c>
      <c r="S264">
        <v>20603</v>
      </c>
      <c r="T264">
        <v>97.857100000000003</v>
      </c>
      <c r="U264">
        <v>97.403300000000002</v>
      </c>
      <c r="V264">
        <v>0</v>
      </c>
      <c r="W264">
        <v>0</v>
      </c>
      <c r="X264">
        <v>162</v>
      </c>
      <c r="Y264">
        <v>147</v>
      </c>
      <c r="Z264">
        <v>54</v>
      </c>
      <c r="AA264">
        <v>1</v>
      </c>
      <c r="AB264">
        <v>3</v>
      </c>
      <c r="AC264">
        <v>3</v>
      </c>
      <c r="AD264">
        <v>20133</v>
      </c>
      <c r="AE264">
        <v>19</v>
      </c>
      <c r="AF264">
        <v>346</v>
      </c>
      <c r="AG264">
        <v>344</v>
      </c>
      <c r="AH264">
        <v>0.62949999999999995</v>
      </c>
      <c r="AI264">
        <v>3.6299999999999999E-2</v>
      </c>
      <c r="AJ264" s="25">
        <f t="shared" ca="1" si="4"/>
        <v>3</v>
      </c>
      <c r="AK264">
        <v>0</v>
      </c>
      <c r="AL264">
        <v>0</v>
      </c>
      <c r="AM264">
        <v>0</v>
      </c>
      <c r="AN264">
        <v>0</v>
      </c>
      <c r="AO264">
        <v>1</v>
      </c>
      <c r="AP264">
        <v>0</v>
      </c>
      <c r="AQ264">
        <v>1</v>
      </c>
      <c r="AR264">
        <v>0</v>
      </c>
      <c r="AS264">
        <v>0</v>
      </c>
      <c r="AT264">
        <v>1.8518518518518516</v>
      </c>
      <c r="AU264">
        <v>3</v>
      </c>
      <c r="AV264">
        <v>354</v>
      </c>
      <c r="AW264">
        <v>0</v>
      </c>
      <c r="AX264">
        <v>1</v>
      </c>
      <c r="AY264">
        <v>0</v>
      </c>
      <c r="AZ264">
        <v>0</v>
      </c>
      <c r="BA264">
        <v>3</v>
      </c>
      <c r="BB264">
        <v>7</v>
      </c>
    </row>
    <row r="265" spans="1:54" x14ac:dyDescent="0.25">
      <c r="A265" s="59">
        <v>41913</v>
      </c>
      <c r="B265" t="s">
        <v>274</v>
      </c>
      <c r="C265" t="s">
        <v>654</v>
      </c>
      <c r="D265">
        <v>19104</v>
      </c>
      <c r="E265" t="s">
        <v>638</v>
      </c>
      <c r="F265" s="60">
        <v>1</v>
      </c>
      <c r="G265">
        <v>0.28799999999999998</v>
      </c>
      <c r="H265">
        <v>0</v>
      </c>
      <c r="I265">
        <v>4865.6054000000004</v>
      </c>
      <c r="J265">
        <v>19798</v>
      </c>
      <c r="K265">
        <v>0</v>
      </c>
      <c r="L265">
        <v>61</v>
      </c>
      <c r="M265">
        <v>0</v>
      </c>
      <c r="N265">
        <v>163</v>
      </c>
      <c r="O265">
        <v>159</v>
      </c>
      <c r="P265">
        <v>2753</v>
      </c>
      <c r="Q265">
        <v>2704</v>
      </c>
      <c r="R265">
        <v>61</v>
      </c>
      <c r="S265">
        <v>19661</v>
      </c>
      <c r="T265">
        <v>97.546000000000006</v>
      </c>
      <c r="U265">
        <v>97.540499999999994</v>
      </c>
      <c r="V265">
        <v>4361</v>
      </c>
      <c r="W265">
        <v>4352</v>
      </c>
      <c r="X265">
        <v>1232</v>
      </c>
      <c r="Y265">
        <v>1227</v>
      </c>
      <c r="Z265">
        <v>59</v>
      </c>
      <c r="AA265">
        <v>1</v>
      </c>
      <c r="AB265">
        <v>6</v>
      </c>
      <c r="AC265">
        <v>6</v>
      </c>
      <c r="AD265">
        <v>13429</v>
      </c>
      <c r="AE265">
        <v>24</v>
      </c>
      <c r="AF265">
        <v>110</v>
      </c>
      <c r="AG265">
        <v>106</v>
      </c>
      <c r="AH265">
        <v>0.87170000000000003</v>
      </c>
      <c r="AI265">
        <v>4.9099999999999998E-2</v>
      </c>
      <c r="AJ265" s="25">
        <f t="shared" ca="1" si="4"/>
        <v>3</v>
      </c>
      <c r="AK265">
        <v>0</v>
      </c>
      <c r="AL265">
        <v>0</v>
      </c>
      <c r="AM265">
        <v>0</v>
      </c>
      <c r="AN265">
        <v>0</v>
      </c>
      <c r="AO265">
        <v>1</v>
      </c>
      <c r="AP265">
        <v>0</v>
      </c>
      <c r="AQ265">
        <v>0</v>
      </c>
      <c r="AR265">
        <v>0</v>
      </c>
      <c r="AS265">
        <v>0</v>
      </c>
      <c r="AT265">
        <v>1.6949152542372881</v>
      </c>
      <c r="AU265">
        <v>4</v>
      </c>
      <c r="AV265">
        <v>186</v>
      </c>
      <c r="AW265">
        <v>0</v>
      </c>
      <c r="AX265">
        <v>1</v>
      </c>
      <c r="AY265">
        <v>0</v>
      </c>
      <c r="AZ265">
        <v>0</v>
      </c>
      <c r="BA265">
        <v>0</v>
      </c>
      <c r="BB265">
        <v>6</v>
      </c>
    </row>
    <row r="266" spans="1:54" x14ac:dyDescent="0.25">
      <c r="A266" s="59">
        <v>41913</v>
      </c>
      <c r="B266" t="s">
        <v>274</v>
      </c>
      <c r="C266" t="s">
        <v>659</v>
      </c>
      <c r="D266">
        <v>57959</v>
      </c>
      <c r="E266" t="s">
        <v>639</v>
      </c>
      <c r="F266" s="60">
        <v>1</v>
      </c>
      <c r="G266">
        <v>7.2119999999999997</v>
      </c>
      <c r="H266">
        <v>0</v>
      </c>
      <c r="I266">
        <v>20620.718400000002</v>
      </c>
      <c r="J266">
        <v>87486</v>
      </c>
      <c r="K266">
        <v>0</v>
      </c>
      <c r="L266">
        <v>799</v>
      </c>
      <c r="M266">
        <v>0</v>
      </c>
      <c r="N266">
        <v>1240</v>
      </c>
      <c r="O266">
        <v>1239</v>
      </c>
      <c r="P266">
        <v>12595</v>
      </c>
      <c r="Q266">
        <v>12591</v>
      </c>
      <c r="R266">
        <v>778</v>
      </c>
      <c r="S266">
        <v>87440</v>
      </c>
      <c r="T266">
        <v>97.293199999999999</v>
      </c>
      <c r="U266">
        <v>99.915700000000001</v>
      </c>
      <c r="V266">
        <v>0</v>
      </c>
      <c r="W266">
        <v>0</v>
      </c>
      <c r="X266">
        <v>158</v>
      </c>
      <c r="Y266">
        <v>157</v>
      </c>
      <c r="Z266">
        <v>847</v>
      </c>
      <c r="AA266">
        <v>0</v>
      </c>
      <c r="AB266">
        <v>103</v>
      </c>
      <c r="AC266">
        <v>103</v>
      </c>
      <c r="AD266">
        <v>63789</v>
      </c>
      <c r="AE266">
        <v>61</v>
      </c>
      <c r="AF266">
        <v>670</v>
      </c>
      <c r="AG266">
        <v>631</v>
      </c>
      <c r="AH266">
        <v>1.2359</v>
      </c>
      <c r="AI266">
        <v>4.7E-2</v>
      </c>
      <c r="AJ266" s="25">
        <f t="shared" ca="1" si="4"/>
        <v>3</v>
      </c>
      <c r="AK266">
        <v>0</v>
      </c>
      <c r="AL266">
        <v>0</v>
      </c>
      <c r="AM266">
        <v>0</v>
      </c>
      <c r="AN266">
        <v>0</v>
      </c>
      <c r="AO266">
        <v>1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22</v>
      </c>
      <c r="AV266">
        <v>50</v>
      </c>
      <c r="AW266">
        <v>1</v>
      </c>
      <c r="AX266">
        <v>0</v>
      </c>
      <c r="AY266">
        <v>0</v>
      </c>
      <c r="AZ266">
        <v>0</v>
      </c>
      <c r="BA266">
        <v>5</v>
      </c>
      <c r="BB266">
        <v>0</v>
      </c>
    </row>
    <row r="267" spans="1:54" x14ac:dyDescent="0.25">
      <c r="A267" s="59">
        <v>41913</v>
      </c>
      <c r="B267" t="s">
        <v>274</v>
      </c>
      <c r="C267" t="s">
        <v>370</v>
      </c>
      <c r="D267">
        <v>24536</v>
      </c>
      <c r="E267" t="s">
        <v>367</v>
      </c>
      <c r="F267" s="60">
        <v>1</v>
      </c>
      <c r="G267">
        <v>3.0384000000000002</v>
      </c>
      <c r="H267">
        <v>0</v>
      </c>
      <c r="I267">
        <v>11783.987499999999</v>
      </c>
      <c r="J267">
        <v>63936</v>
      </c>
      <c r="K267">
        <v>0</v>
      </c>
      <c r="L267">
        <v>393</v>
      </c>
      <c r="M267">
        <v>0</v>
      </c>
      <c r="N267">
        <v>1752</v>
      </c>
      <c r="O267">
        <v>1748</v>
      </c>
      <c r="P267">
        <v>6987</v>
      </c>
      <c r="Q267">
        <v>6984</v>
      </c>
      <c r="R267">
        <v>382</v>
      </c>
      <c r="S267">
        <v>63657</v>
      </c>
      <c r="T267">
        <v>96.979100000000003</v>
      </c>
      <c r="U267">
        <v>99.520899999999997</v>
      </c>
      <c r="V267">
        <v>0</v>
      </c>
      <c r="W267">
        <v>0</v>
      </c>
      <c r="X267">
        <v>172</v>
      </c>
      <c r="Y267">
        <v>171</v>
      </c>
      <c r="Z267">
        <v>379</v>
      </c>
      <c r="AA267">
        <v>1</v>
      </c>
      <c r="AB267">
        <v>0</v>
      </c>
      <c r="AC267">
        <v>0</v>
      </c>
      <c r="AD267">
        <v>46486</v>
      </c>
      <c r="AE267">
        <v>49</v>
      </c>
      <c r="AF267">
        <v>260</v>
      </c>
      <c r="AG267">
        <v>235</v>
      </c>
      <c r="AH267">
        <v>1.3319000000000001</v>
      </c>
      <c r="AI267">
        <v>4.6199999999999998E-2</v>
      </c>
      <c r="AJ267" s="25">
        <f t="shared" ca="1" si="4"/>
        <v>3</v>
      </c>
      <c r="AK267">
        <v>0</v>
      </c>
      <c r="AL267">
        <v>0</v>
      </c>
      <c r="AM267">
        <v>0</v>
      </c>
      <c r="AN267">
        <v>0</v>
      </c>
      <c r="AO267">
        <v>1</v>
      </c>
      <c r="AP267">
        <v>0</v>
      </c>
      <c r="AQ267">
        <v>0</v>
      </c>
      <c r="AR267">
        <v>0</v>
      </c>
      <c r="AS267">
        <v>0</v>
      </c>
      <c r="AT267">
        <v>0.26385224274406333</v>
      </c>
      <c r="AU267">
        <v>15</v>
      </c>
      <c r="AV267">
        <v>282</v>
      </c>
      <c r="AW267">
        <v>1</v>
      </c>
      <c r="AX267">
        <v>0</v>
      </c>
      <c r="AY267">
        <v>0</v>
      </c>
      <c r="AZ267">
        <v>0</v>
      </c>
      <c r="BA267">
        <v>6</v>
      </c>
      <c r="BB267">
        <v>0</v>
      </c>
    </row>
    <row r="268" spans="1:54" x14ac:dyDescent="0.25">
      <c r="A268" s="61">
        <v>41913</v>
      </c>
      <c r="B268" t="s">
        <v>280</v>
      </c>
      <c r="C268" t="s">
        <v>10664</v>
      </c>
      <c r="D268" t="s">
        <v>10665</v>
      </c>
      <c r="E268" t="s">
        <v>10666</v>
      </c>
      <c r="F268">
        <v>0</v>
      </c>
      <c r="G268">
        <v>8.3730559999999996E-2</v>
      </c>
      <c r="H268">
        <v>0</v>
      </c>
      <c r="I268">
        <v>0</v>
      </c>
      <c r="J268">
        <v>6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t="s">
        <v>10667</v>
      </c>
      <c r="U268" t="s">
        <v>10667</v>
      </c>
      <c r="V268">
        <v>0</v>
      </c>
      <c r="W268">
        <v>0</v>
      </c>
      <c r="X268">
        <v>0</v>
      </c>
      <c r="Y268">
        <v>0</v>
      </c>
      <c r="Z268">
        <v>6</v>
      </c>
      <c r="AA268">
        <v>6</v>
      </c>
      <c r="AB268">
        <v>1</v>
      </c>
      <c r="AC268">
        <v>1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5">
        <f t="shared" ca="1" si="4"/>
        <v>3</v>
      </c>
      <c r="AK268">
        <v>0</v>
      </c>
      <c r="AL268">
        <v>0</v>
      </c>
      <c r="AM268">
        <v>1</v>
      </c>
      <c r="AN268">
        <v>0</v>
      </c>
      <c r="AO268">
        <v>2</v>
      </c>
      <c r="AP268">
        <v>1</v>
      </c>
      <c r="AQ268">
        <v>0</v>
      </c>
      <c r="AR268">
        <v>0</v>
      </c>
      <c r="AS268">
        <v>0</v>
      </c>
      <c r="AT268">
        <v>100</v>
      </c>
      <c r="AU268">
        <v>0</v>
      </c>
      <c r="AV268">
        <v>6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</row>
    <row r="269" spans="1:54" x14ac:dyDescent="0.25">
      <c r="A269" s="61">
        <v>41913</v>
      </c>
      <c r="B269" t="s">
        <v>280</v>
      </c>
      <c r="C269" t="s">
        <v>11062</v>
      </c>
      <c r="D269">
        <v>26</v>
      </c>
      <c r="E269" t="s">
        <v>11063</v>
      </c>
      <c r="F269">
        <v>0</v>
      </c>
      <c r="G269">
        <v>2.8704000000000001</v>
      </c>
      <c r="H269">
        <v>0</v>
      </c>
      <c r="I269">
        <v>48051.59</v>
      </c>
      <c r="J269">
        <v>15460</v>
      </c>
      <c r="K269">
        <v>0</v>
      </c>
      <c r="L269">
        <v>275</v>
      </c>
      <c r="M269">
        <v>0</v>
      </c>
      <c r="N269">
        <v>287</v>
      </c>
      <c r="O269">
        <v>256</v>
      </c>
      <c r="P269">
        <v>11367</v>
      </c>
      <c r="Q269">
        <v>10733</v>
      </c>
      <c r="R269">
        <v>189</v>
      </c>
      <c r="S269">
        <v>11223</v>
      </c>
      <c r="T269">
        <v>61.30377</v>
      </c>
      <c r="U269">
        <v>68.544839999999994</v>
      </c>
      <c r="V269">
        <v>64998</v>
      </c>
      <c r="W269">
        <v>64077</v>
      </c>
      <c r="X269">
        <v>0</v>
      </c>
      <c r="Y269">
        <v>0</v>
      </c>
      <c r="Z269">
        <v>190</v>
      </c>
      <c r="AA269">
        <v>11</v>
      </c>
      <c r="AB269">
        <v>4</v>
      </c>
      <c r="AC269">
        <v>4</v>
      </c>
      <c r="AD269">
        <v>12132</v>
      </c>
      <c r="AE269">
        <v>46</v>
      </c>
      <c r="AF269">
        <v>12</v>
      </c>
      <c r="AG269">
        <v>12</v>
      </c>
      <c r="AH269">
        <v>3.5644010000000002</v>
      </c>
      <c r="AI269">
        <v>0.51601059999999999</v>
      </c>
      <c r="AJ269" s="25">
        <f t="shared" ca="1" si="4"/>
        <v>3</v>
      </c>
      <c r="AK269">
        <v>1</v>
      </c>
      <c r="AL269">
        <v>1</v>
      </c>
      <c r="AM269">
        <v>1</v>
      </c>
      <c r="AN269">
        <v>0</v>
      </c>
      <c r="AO269">
        <v>6</v>
      </c>
      <c r="AP269">
        <v>2</v>
      </c>
      <c r="AQ269">
        <v>2</v>
      </c>
      <c r="AR269">
        <v>2</v>
      </c>
      <c r="AS269">
        <v>0</v>
      </c>
      <c r="AT269">
        <v>5.7894736842105265</v>
      </c>
      <c r="AU269">
        <v>117</v>
      </c>
      <c r="AV269">
        <v>4871</v>
      </c>
      <c r="AW269">
        <v>1</v>
      </c>
      <c r="AX269">
        <v>1</v>
      </c>
      <c r="AY269">
        <v>1</v>
      </c>
      <c r="AZ269">
        <v>2</v>
      </c>
      <c r="BA269">
        <v>2</v>
      </c>
      <c r="BB269">
        <v>2</v>
      </c>
    </row>
    <row r="270" spans="1:54" x14ac:dyDescent="0.25">
      <c r="A270" s="61">
        <v>41913</v>
      </c>
      <c r="B270" t="s">
        <v>280</v>
      </c>
      <c r="C270" t="s">
        <v>11064</v>
      </c>
      <c r="D270">
        <v>26</v>
      </c>
      <c r="E270" t="s">
        <v>11063</v>
      </c>
      <c r="F270">
        <v>0</v>
      </c>
      <c r="G270">
        <v>1.580789</v>
      </c>
      <c r="H270">
        <v>0</v>
      </c>
      <c r="I270">
        <v>11495.2</v>
      </c>
      <c r="J270">
        <v>12584</v>
      </c>
      <c r="K270">
        <v>0</v>
      </c>
      <c r="L270">
        <v>182</v>
      </c>
      <c r="M270">
        <v>0</v>
      </c>
      <c r="N270">
        <v>157</v>
      </c>
      <c r="O270">
        <v>144</v>
      </c>
      <c r="P270">
        <v>9012</v>
      </c>
      <c r="Q270">
        <v>8604</v>
      </c>
      <c r="R270">
        <v>117</v>
      </c>
      <c r="S270">
        <v>9241</v>
      </c>
      <c r="T270">
        <v>58.962690000000002</v>
      </c>
      <c r="U270">
        <v>70.109920000000002</v>
      </c>
      <c r="V270">
        <v>40567</v>
      </c>
      <c r="W270">
        <v>40231</v>
      </c>
      <c r="X270">
        <v>0</v>
      </c>
      <c r="Y270">
        <v>0</v>
      </c>
      <c r="Z270">
        <v>129</v>
      </c>
      <c r="AA270">
        <v>14</v>
      </c>
      <c r="AB270">
        <v>0</v>
      </c>
      <c r="AC270">
        <v>0</v>
      </c>
      <c r="AD270">
        <v>9888</v>
      </c>
      <c r="AE270">
        <v>30</v>
      </c>
      <c r="AF270">
        <v>2</v>
      </c>
      <c r="AG270">
        <v>2</v>
      </c>
      <c r="AH270">
        <v>2.0852780000000002</v>
      </c>
      <c r="AI270">
        <v>0.21876799999999999</v>
      </c>
      <c r="AJ270" s="25">
        <f t="shared" ca="1" si="4"/>
        <v>3</v>
      </c>
      <c r="AK270">
        <v>1</v>
      </c>
      <c r="AL270">
        <v>1</v>
      </c>
      <c r="AM270">
        <v>1</v>
      </c>
      <c r="AN270">
        <v>0</v>
      </c>
      <c r="AO270">
        <v>6</v>
      </c>
      <c r="AP270">
        <v>2</v>
      </c>
      <c r="AQ270">
        <v>2</v>
      </c>
      <c r="AR270">
        <v>2</v>
      </c>
      <c r="AS270">
        <v>0</v>
      </c>
      <c r="AT270">
        <v>10.852713178294573</v>
      </c>
      <c r="AU270">
        <v>78</v>
      </c>
      <c r="AV270">
        <v>3751</v>
      </c>
      <c r="AW270">
        <v>1</v>
      </c>
      <c r="AX270">
        <v>1</v>
      </c>
      <c r="AY270">
        <v>1</v>
      </c>
      <c r="AZ270">
        <v>2</v>
      </c>
      <c r="BA270">
        <v>2</v>
      </c>
      <c r="BB270">
        <v>3</v>
      </c>
    </row>
    <row r="271" spans="1:54" x14ac:dyDescent="0.25">
      <c r="A271" s="61">
        <v>41913</v>
      </c>
      <c r="B271" t="s">
        <v>280</v>
      </c>
      <c r="C271" t="s">
        <v>11065</v>
      </c>
      <c r="D271">
        <v>26</v>
      </c>
      <c r="E271" t="s">
        <v>11063</v>
      </c>
      <c r="F271">
        <v>0</v>
      </c>
      <c r="G271">
        <v>1.298875</v>
      </c>
      <c r="H271">
        <v>0</v>
      </c>
      <c r="I271">
        <v>17307.310000000001</v>
      </c>
      <c r="J271">
        <v>18019</v>
      </c>
      <c r="K271">
        <v>0</v>
      </c>
      <c r="L271">
        <v>134</v>
      </c>
      <c r="M271">
        <v>0</v>
      </c>
      <c r="N271">
        <v>108</v>
      </c>
      <c r="O271">
        <v>100</v>
      </c>
      <c r="P271">
        <v>12719</v>
      </c>
      <c r="Q271">
        <v>12291</v>
      </c>
      <c r="R271">
        <v>80</v>
      </c>
      <c r="S271">
        <v>13262</v>
      </c>
      <c r="T271">
        <v>55.279159999999997</v>
      </c>
      <c r="U271">
        <v>71.123410000000007</v>
      </c>
      <c r="V271">
        <v>29085</v>
      </c>
      <c r="W271">
        <v>28618</v>
      </c>
      <c r="X271">
        <v>0</v>
      </c>
      <c r="Y271">
        <v>0</v>
      </c>
      <c r="Z271">
        <v>96</v>
      </c>
      <c r="AA271">
        <v>15</v>
      </c>
      <c r="AB271">
        <v>1</v>
      </c>
      <c r="AC271">
        <v>1</v>
      </c>
      <c r="AD271">
        <v>13705</v>
      </c>
      <c r="AE271">
        <v>50</v>
      </c>
      <c r="AF271">
        <v>11</v>
      </c>
      <c r="AG271">
        <v>11</v>
      </c>
      <c r="AH271">
        <v>2.6613639999999998</v>
      </c>
      <c r="AI271">
        <v>0.15284239999999999</v>
      </c>
      <c r="AJ271" s="25">
        <f t="shared" ca="1" si="4"/>
        <v>3</v>
      </c>
      <c r="AK271">
        <v>1</v>
      </c>
      <c r="AL271">
        <v>1</v>
      </c>
      <c r="AM271">
        <v>1</v>
      </c>
      <c r="AN271">
        <v>0</v>
      </c>
      <c r="AO271">
        <v>6</v>
      </c>
      <c r="AP271">
        <v>2</v>
      </c>
      <c r="AQ271">
        <v>2</v>
      </c>
      <c r="AR271">
        <v>2</v>
      </c>
      <c r="AS271">
        <v>0</v>
      </c>
      <c r="AT271">
        <v>15.625</v>
      </c>
      <c r="AU271">
        <v>62</v>
      </c>
      <c r="AV271">
        <v>5185</v>
      </c>
      <c r="AW271">
        <v>1</v>
      </c>
      <c r="AX271">
        <v>1</v>
      </c>
      <c r="AY271">
        <v>1</v>
      </c>
      <c r="AZ271">
        <v>2</v>
      </c>
      <c r="BA271">
        <v>2</v>
      </c>
      <c r="BB271">
        <v>3</v>
      </c>
    </row>
    <row r="272" spans="1:54" x14ac:dyDescent="0.25">
      <c r="A272" s="61">
        <v>41913</v>
      </c>
      <c r="B272" t="s">
        <v>280</v>
      </c>
      <c r="C272" t="s">
        <v>11067</v>
      </c>
      <c r="D272">
        <v>35</v>
      </c>
      <c r="E272" t="s">
        <v>11066</v>
      </c>
      <c r="F272">
        <v>0</v>
      </c>
      <c r="G272">
        <v>1.703336</v>
      </c>
      <c r="H272">
        <v>0</v>
      </c>
      <c r="I272">
        <v>5645.2129999999997</v>
      </c>
      <c r="J272">
        <v>11954</v>
      </c>
      <c r="K272">
        <v>0</v>
      </c>
      <c r="L272">
        <v>117</v>
      </c>
      <c r="M272">
        <v>0</v>
      </c>
      <c r="N272">
        <v>109</v>
      </c>
      <c r="O272">
        <v>109</v>
      </c>
      <c r="P272">
        <v>9300</v>
      </c>
      <c r="Q272">
        <v>9298</v>
      </c>
      <c r="R272">
        <v>110</v>
      </c>
      <c r="S272">
        <v>11910</v>
      </c>
      <c r="T272">
        <v>94.017099999999999</v>
      </c>
      <c r="U272">
        <v>99.610500000000002</v>
      </c>
      <c r="V272">
        <v>32673</v>
      </c>
      <c r="W272">
        <v>32297</v>
      </c>
      <c r="X272">
        <v>0</v>
      </c>
      <c r="Y272">
        <v>0</v>
      </c>
      <c r="Z272">
        <v>103</v>
      </c>
      <c r="AA272">
        <v>0</v>
      </c>
      <c r="AB272">
        <v>9</v>
      </c>
      <c r="AC272">
        <v>9</v>
      </c>
      <c r="AD272">
        <v>11473</v>
      </c>
      <c r="AE272">
        <v>12</v>
      </c>
      <c r="AF272">
        <v>26</v>
      </c>
      <c r="AG272">
        <v>26</v>
      </c>
      <c r="AH272">
        <v>2.348341</v>
      </c>
      <c r="AI272">
        <v>7.1633760000000005E-2</v>
      </c>
      <c r="AJ272" s="25">
        <f t="shared" ca="1" si="4"/>
        <v>3</v>
      </c>
      <c r="AK272">
        <v>1</v>
      </c>
      <c r="AL272">
        <v>0</v>
      </c>
      <c r="AM272">
        <v>0</v>
      </c>
      <c r="AN272">
        <v>0</v>
      </c>
      <c r="AO272">
        <v>2</v>
      </c>
      <c r="AP272">
        <v>0</v>
      </c>
      <c r="AQ272">
        <v>1</v>
      </c>
      <c r="AR272">
        <v>0</v>
      </c>
      <c r="AS272">
        <v>0</v>
      </c>
      <c r="AT272">
        <v>0</v>
      </c>
      <c r="AU272">
        <v>7</v>
      </c>
      <c r="AV272">
        <v>46</v>
      </c>
      <c r="AW272">
        <v>1</v>
      </c>
      <c r="AX272">
        <v>0</v>
      </c>
      <c r="AY272">
        <v>0</v>
      </c>
      <c r="AZ272">
        <v>0</v>
      </c>
      <c r="BA272">
        <v>2</v>
      </c>
      <c r="BB272">
        <v>0</v>
      </c>
    </row>
    <row r="273" spans="1:54" x14ac:dyDescent="0.25">
      <c r="A273" s="61">
        <v>41913</v>
      </c>
      <c r="B273" t="s">
        <v>280</v>
      </c>
      <c r="C273" t="s">
        <v>11069</v>
      </c>
      <c r="D273">
        <v>36</v>
      </c>
      <c r="E273" t="s">
        <v>11068</v>
      </c>
      <c r="F273">
        <v>0</v>
      </c>
      <c r="G273">
        <v>3.2723559999999998</v>
      </c>
      <c r="H273">
        <v>0</v>
      </c>
      <c r="I273">
        <v>14493.98</v>
      </c>
      <c r="J273">
        <v>17013</v>
      </c>
      <c r="K273">
        <v>0</v>
      </c>
      <c r="L273">
        <v>256</v>
      </c>
      <c r="M273">
        <v>0</v>
      </c>
      <c r="N273">
        <v>244</v>
      </c>
      <c r="O273">
        <v>244</v>
      </c>
      <c r="P273">
        <v>13172</v>
      </c>
      <c r="Q273">
        <v>13171</v>
      </c>
      <c r="R273">
        <v>250</v>
      </c>
      <c r="S273">
        <v>16985</v>
      </c>
      <c r="T273">
        <v>97.65625</v>
      </c>
      <c r="U273">
        <v>99.827839999999995</v>
      </c>
      <c r="V273">
        <v>63152</v>
      </c>
      <c r="W273">
        <v>62872</v>
      </c>
      <c r="X273">
        <v>0</v>
      </c>
      <c r="Y273">
        <v>0</v>
      </c>
      <c r="Z273">
        <v>221</v>
      </c>
      <c r="AA273">
        <v>0</v>
      </c>
      <c r="AB273">
        <v>1</v>
      </c>
      <c r="AC273">
        <v>1</v>
      </c>
      <c r="AD273">
        <v>16638</v>
      </c>
      <c r="AE273">
        <v>23</v>
      </c>
      <c r="AF273">
        <v>7</v>
      </c>
      <c r="AG273">
        <v>7</v>
      </c>
      <c r="AH273">
        <v>2.2414710000000002</v>
      </c>
      <c r="AI273">
        <v>0.1935221</v>
      </c>
      <c r="AJ273" s="25">
        <f t="shared" ca="1" si="4"/>
        <v>3</v>
      </c>
      <c r="AK273">
        <v>0</v>
      </c>
      <c r="AL273">
        <v>0</v>
      </c>
      <c r="AM273">
        <v>0</v>
      </c>
      <c r="AN273">
        <v>0</v>
      </c>
      <c r="AO273">
        <v>1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6</v>
      </c>
      <c r="AV273">
        <v>29</v>
      </c>
      <c r="AW273">
        <v>1</v>
      </c>
      <c r="AX273">
        <v>0</v>
      </c>
      <c r="AY273">
        <v>0</v>
      </c>
      <c r="AZ273">
        <v>0</v>
      </c>
      <c r="BA273">
        <v>1</v>
      </c>
      <c r="BB273">
        <v>0</v>
      </c>
    </row>
    <row r="274" spans="1:54" x14ac:dyDescent="0.25">
      <c r="A274" s="61">
        <v>41913</v>
      </c>
      <c r="B274" t="s">
        <v>280</v>
      </c>
      <c r="C274" t="s">
        <v>11070</v>
      </c>
      <c r="D274">
        <v>75</v>
      </c>
      <c r="E274" t="s">
        <v>10882</v>
      </c>
      <c r="F274">
        <v>0</v>
      </c>
      <c r="G274">
        <v>1.5633049999999999</v>
      </c>
      <c r="H274">
        <v>0</v>
      </c>
      <c r="I274">
        <v>7382.2250000000004</v>
      </c>
      <c r="J274">
        <v>6069</v>
      </c>
      <c r="K274">
        <v>0</v>
      </c>
      <c r="L274">
        <v>143</v>
      </c>
      <c r="M274">
        <v>0</v>
      </c>
      <c r="N274">
        <v>193</v>
      </c>
      <c r="O274">
        <v>189</v>
      </c>
      <c r="P274">
        <v>4861</v>
      </c>
      <c r="Q274">
        <v>4848</v>
      </c>
      <c r="R274">
        <v>140</v>
      </c>
      <c r="S274">
        <v>6008</v>
      </c>
      <c r="T274">
        <v>95.873040000000003</v>
      </c>
      <c r="U274">
        <v>98.730149999999995</v>
      </c>
      <c r="V274">
        <v>59129</v>
      </c>
      <c r="W274">
        <v>59080</v>
      </c>
      <c r="X274">
        <v>0</v>
      </c>
      <c r="Y274">
        <v>0</v>
      </c>
      <c r="Z274">
        <v>121</v>
      </c>
      <c r="AA274">
        <v>0</v>
      </c>
      <c r="AB274">
        <v>17</v>
      </c>
      <c r="AC274">
        <v>17</v>
      </c>
      <c r="AD274">
        <v>5929</v>
      </c>
      <c r="AE274">
        <v>16</v>
      </c>
      <c r="AF274">
        <v>55</v>
      </c>
      <c r="AG274">
        <v>54</v>
      </c>
      <c r="AH274">
        <v>2.273863</v>
      </c>
      <c r="AI274">
        <v>0.1063796</v>
      </c>
      <c r="AJ274" s="25">
        <f t="shared" ca="1" si="4"/>
        <v>3</v>
      </c>
      <c r="AK274">
        <v>0</v>
      </c>
      <c r="AL274">
        <v>0</v>
      </c>
      <c r="AM274">
        <v>0</v>
      </c>
      <c r="AN274">
        <v>0</v>
      </c>
      <c r="AO274">
        <v>1</v>
      </c>
      <c r="AP274">
        <v>0</v>
      </c>
      <c r="AQ274">
        <v>1</v>
      </c>
      <c r="AR274">
        <v>0</v>
      </c>
      <c r="AS274">
        <v>0</v>
      </c>
      <c r="AT274">
        <v>0</v>
      </c>
      <c r="AU274">
        <v>7</v>
      </c>
      <c r="AV274">
        <v>74</v>
      </c>
      <c r="AW274">
        <v>1</v>
      </c>
      <c r="AX274">
        <v>0</v>
      </c>
      <c r="AY274">
        <v>0</v>
      </c>
      <c r="AZ274">
        <v>0</v>
      </c>
      <c r="BA274">
        <v>2</v>
      </c>
      <c r="BB274">
        <v>1</v>
      </c>
    </row>
    <row r="275" spans="1:54" x14ac:dyDescent="0.25">
      <c r="A275" s="61">
        <v>41913</v>
      </c>
      <c r="B275" t="s">
        <v>280</v>
      </c>
      <c r="C275" t="s">
        <v>374</v>
      </c>
      <c r="D275">
        <v>108</v>
      </c>
      <c r="E275" t="s">
        <v>375</v>
      </c>
      <c r="F275">
        <v>0</v>
      </c>
      <c r="G275">
        <v>1.7780499999999999</v>
      </c>
      <c r="H275">
        <v>0</v>
      </c>
      <c r="I275">
        <v>4314.6409999999996</v>
      </c>
      <c r="J275">
        <v>12199</v>
      </c>
      <c r="K275">
        <v>0</v>
      </c>
      <c r="L275">
        <v>95</v>
      </c>
      <c r="M275">
        <v>0</v>
      </c>
      <c r="N275">
        <v>63</v>
      </c>
      <c r="O275">
        <v>61</v>
      </c>
      <c r="P275">
        <v>10142</v>
      </c>
      <c r="Q275">
        <v>10092</v>
      </c>
      <c r="R275">
        <v>80</v>
      </c>
      <c r="S275">
        <v>11728</v>
      </c>
      <c r="T275">
        <v>81.537180000000006</v>
      </c>
      <c r="U275">
        <v>95.665059999999997</v>
      </c>
      <c r="V275">
        <v>1988</v>
      </c>
      <c r="W275">
        <v>1982</v>
      </c>
      <c r="X275">
        <v>0</v>
      </c>
      <c r="Y275">
        <v>0</v>
      </c>
      <c r="Z275">
        <v>69</v>
      </c>
      <c r="AA275">
        <v>3</v>
      </c>
      <c r="AB275">
        <v>9</v>
      </c>
      <c r="AC275">
        <v>9</v>
      </c>
      <c r="AD275">
        <v>11613</v>
      </c>
      <c r="AE275">
        <v>14</v>
      </c>
      <c r="AF275">
        <v>62</v>
      </c>
      <c r="AG275">
        <v>59</v>
      </c>
      <c r="AH275">
        <v>2.7998530000000001</v>
      </c>
      <c r="AI275">
        <v>3.29114E-2</v>
      </c>
      <c r="AJ275" s="25">
        <f t="shared" ca="1" si="4"/>
        <v>3</v>
      </c>
      <c r="AK275">
        <v>1</v>
      </c>
      <c r="AL275">
        <v>0</v>
      </c>
      <c r="AM275">
        <v>0</v>
      </c>
      <c r="AN275">
        <v>0</v>
      </c>
      <c r="AO275">
        <v>3</v>
      </c>
      <c r="AP275">
        <v>0</v>
      </c>
      <c r="AQ275">
        <v>7</v>
      </c>
      <c r="AR275">
        <v>1</v>
      </c>
      <c r="AS275">
        <v>0</v>
      </c>
      <c r="AT275">
        <v>4.3478260869565215</v>
      </c>
      <c r="AU275">
        <v>17</v>
      </c>
      <c r="AV275">
        <v>521</v>
      </c>
      <c r="AW275">
        <v>1</v>
      </c>
      <c r="AX275">
        <v>1</v>
      </c>
      <c r="AY275">
        <v>0</v>
      </c>
      <c r="AZ275">
        <v>0</v>
      </c>
      <c r="BA275">
        <v>7</v>
      </c>
      <c r="BB275">
        <v>7</v>
      </c>
    </row>
    <row r="276" spans="1:54" x14ac:dyDescent="0.25">
      <c r="A276" s="61">
        <v>41913</v>
      </c>
      <c r="B276" t="s">
        <v>280</v>
      </c>
      <c r="C276" t="s">
        <v>1459</v>
      </c>
      <c r="D276">
        <v>108</v>
      </c>
      <c r="E276" t="s">
        <v>375</v>
      </c>
      <c r="F276">
        <v>0</v>
      </c>
      <c r="G276">
        <v>0.51454169999999999</v>
      </c>
      <c r="H276">
        <v>0</v>
      </c>
      <c r="I276">
        <v>813.48620000000005</v>
      </c>
      <c r="J276">
        <v>1407</v>
      </c>
      <c r="K276">
        <v>0</v>
      </c>
      <c r="L276">
        <v>35</v>
      </c>
      <c r="M276">
        <v>0</v>
      </c>
      <c r="N276">
        <v>31</v>
      </c>
      <c r="O276">
        <v>31</v>
      </c>
      <c r="P276">
        <v>1119</v>
      </c>
      <c r="Q276">
        <v>1107</v>
      </c>
      <c r="R276">
        <v>32</v>
      </c>
      <c r="S276">
        <v>1299</v>
      </c>
      <c r="T276">
        <v>91.428569999999993</v>
      </c>
      <c r="U276">
        <v>91.334019999999995</v>
      </c>
      <c r="V276">
        <v>1233</v>
      </c>
      <c r="W276">
        <v>1227</v>
      </c>
      <c r="X276">
        <v>0</v>
      </c>
      <c r="Y276">
        <v>0</v>
      </c>
      <c r="Z276">
        <v>33</v>
      </c>
      <c r="AA276">
        <v>0</v>
      </c>
      <c r="AB276">
        <v>1</v>
      </c>
      <c r="AC276">
        <v>1</v>
      </c>
      <c r="AD276">
        <v>1304</v>
      </c>
      <c r="AE276">
        <v>1</v>
      </c>
      <c r="AF276">
        <v>4</v>
      </c>
      <c r="AG276">
        <v>4</v>
      </c>
      <c r="AH276">
        <v>3.508616</v>
      </c>
      <c r="AI276">
        <v>9.7733379999999995E-3</v>
      </c>
      <c r="AJ276" s="25">
        <f t="shared" ca="1" si="4"/>
        <v>3</v>
      </c>
      <c r="AK276">
        <v>0</v>
      </c>
      <c r="AL276">
        <v>1</v>
      </c>
      <c r="AM276">
        <v>0</v>
      </c>
      <c r="AN276">
        <v>0</v>
      </c>
      <c r="AO276">
        <v>2</v>
      </c>
      <c r="AP276">
        <v>0</v>
      </c>
      <c r="AQ276">
        <v>4</v>
      </c>
      <c r="AR276">
        <v>2</v>
      </c>
      <c r="AS276">
        <v>0</v>
      </c>
      <c r="AT276">
        <v>0</v>
      </c>
      <c r="AU276">
        <v>3</v>
      </c>
      <c r="AV276">
        <v>120</v>
      </c>
      <c r="AW276">
        <v>0</v>
      </c>
      <c r="AX276">
        <v>1</v>
      </c>
      <c r="AY276">
        <v>0</v>
      </c>
      <c r="AZ276">
        <v>0</v>
      </c>
      <c r="BA276">
        <v>4</v>
      </c>
      <c r="BB276">
        <v>6</v>
      </c>
    </row>
    <row r="277" spans="1:54" x14ac:dyDescent="0.25">
      <c r="A277" s="61">
        <v>41913</v>
      </c>
      <c r="B277" t="s">
        <v>280</v>
      </c>
      <c r="C277" t="s">
        <v>11071</v>
      </c>
      <c r="D277">
        <v>159</v>
      </c>
      <c r="E277" t="s">
        <v>11072</v>
      </c>
      <c r="F277">
        <v>0</v>
      </c>
      <c r="G277">
        <v>2.626261</v>
      </c>
      <c r="H277">
        <v>0</v>
      </c>
      <c r="I277">
        <v>10357.719999999999</v>
      </c>
      <c r="J277">
        <v>16431</v>
      </c>
      <c r="K277">
        <v>0</v>
      </c>
      <c r="L277">
        <v>191</v>
      </c>
      <c r="M277">
        <v>0</v>
      </c>
      <c r="N277">
        <v>147</v>
      </c>
      <c r="O277">
        <v>145</v>
      </c>
      <c r="P277">
        <v>12427</v>
      </c>
      <c r="Q277">
        <v>12425</v>
      </c>
      <c r="R277">
        <v>187</v>
      </c>
      <c r="S277">
        <v>16292</v>
      </c>
      <c r="T277">
        <v>96.573710000000005</v>
      </c>
      <c r="U277">
        <v>99.138080000000002</v>
      </c>
      <c r="V277">
        <v>51613</v>
      </c>
      <c r="W277">
        <v>51528</v>
      </c>
      <c r="X277">
        <v>1</v>
      </c>
      <c r="Y277">
        <v>1</v>
      </c>
      <c r="Z277">
        <v>163</v>
      </c>
      <c r="AA277">
        <v>1</v>
      </c>
      <c r="AB277">
        <v>10</v>
      </c>
      <c r="AC277">
        <v>10</v>
      </c>
      <c r="AD277">
        <v>16189</v>
      </c>
      <c r="AE277">
        <v>30</v>
      </c>
      <c r="AF277">
        <v>38</v>
      </c>
      <c r="AG277">
        <v>37</v>
      </c>
      <c r="AH277">
        <v>3.0374690000000002</v>
      </c>
      <c r="AI277">
        <v>0.20357610000000001</v>
      </c>
      <c r="AJ277" s="25">
        <f t="shared" ca="1" si="4"/>
        <v>3</v>
      </c>
      <c r="AK277">
        <v>0</v>
      </c>
      <c r="AL277">
        <v>0</v>
      </c>
      <c r="AM277">
        <v>0</v>
      </c>
      <c r="AN277">
        <v>0</v>
      </c>
      <c r="AO277">
        <v>1</v>
      </c>
      <c r="AP277">
        <v>0</v>
      </c>
      <c r="AQ277">
        <v>0</v>
      </c>
      <c r="AR277">
        <v>0</v>
      </c>
      <c r="AS277">
        <v>0</v>
      </c>
      <c r="AT277">
        <v>0.61349693251533743</v>
      </c>
      <c r="AU277">
        <v>6</v>
      </c>
      <c r="AV277">
        <v>141</v>
      </c>
      <c r="AW277">
        <v>1</v>
      </c>
      <c r="AX277">
        <v>0</v>
      </c>
      <c r="AY277">
        <v>0</v>
      </c>
      <c r="AZ277">
        <v>0</v>
      </c>
      <c r="BA277">
        <v>1</v>
      </c>
      <c r="BB277">
        <v>0</v>
      </c>
    </row>
    <row r="278" spans="1:54" x14ac:dyDescent="0.25">
      <c r="A278" s="59">
        <v>41914</v>
      </c>
      <c r="B278" t="s">
        <v>274</v>
      </c>
      <c r="C278" t="s">
        <v>10789</v>
      </c>
      <c r="D278">
        <v>28142</v>
      </c>
      <c r="E278" t="s">
        <v>10790</v>
      </c>
      <c r="F278" s="60">
        <v>1</v>
      </c>
      <c r="G278">
        <v>1.3632</v>
      </c>
      <c r="H278">
        <v>0</v>
      </c>
      <c r="I278">
        <v>358.68889999999999</v>
      </c>
      <c r="J278">
        <v>2238</v>
      </c>
      <c r="K278">
        <v>0</v>
      </c>
      <c r="L278">
        <v>184</v>
      </c>
      <c r="M278">
        <v>0</v>
      </c>
      <c r="N278">
        <v>277</v>
      </c>
      <c r="O278">
        <v>274</v>
      </c>
      <c r="P278">
        <v>1750</v>
      </c>
      <c r="Q278">
        <v>1735</v>
      </c>
      <c r="R278">
        <v>182</v>
      </c>
      <c r="S278">
        <v>2228</v>
      </c>
      <c r="T278">
        <v>97.841800000000006</v>
      </c>
      <c r="U278">
        <v>98.6999</v>
      </c>
      <c r="V278">
        <v>3876</v>
      </c>
      <c r="W278">
        <v>3869</v>
      </c>
      <c r="X278">
        <v>918</v>
      </c>
      <c r="Y278">
        <v>918</v>
      </c>
      <c r="Z278">
        <v>176</v>
      </c>
      <c r="AA278">
        <v>7</v>
      </c>
      <c r="AB278">
        <v>0</v>
      </c>
      <c r="AC278">
        <v>0</v>
      </c>
      <c r="AD278">
        <v>2241</v>
      </c>
      <c r="AE278">
        <v>34</v>
      </c>
      <c r="AF278">
        <v>3</v>
      </c>
      <c r="AG278">
        <v>3</v>
      </c>
      <c r="AH278">
        <v>0.70909999999999995</v>
      </c>
      <c r="AI278">
        <v>7.4099999999999999E-2</v>
      </c>
      <c r="AJ278" s="25">
        <f t="shared" ca="1" si="4"/>
        <v>2</v>
      </c>
      <c r="AK278">
        <v>0</v>
      </c>
      <c r="AL278">
        <v>0</v>
      </c>
      <c r="AM278">
        <v>0</v>
      </c>
      <c r="AN278">
        <v>0</v>
      </c>
      <c r="AO278">
        <v>1</v>
      </c>
      <c r="AP278">
        <v>1</v>
      </c>
      <c r="AQ278">
        <v>0</v>
      </c>
      <c r="AR278">
        <v>0</v>
      </c>
      <c r="AS278">
        <v>0</v>
      </c>
      <c r="AT278">
        <v>3.9772727272727271</v>
      </c>
      <c r="AU278">
        <v>5</v>
      </c>
      <c r="AV278">
        <v>25</v>
      </c>
      <c r="AW278">
        <v>0</v>
      </c>
      <c r="AX278">
        <v>0</v>
      </c>
      <c r="AY278">
        <v>1</v>
      </c>
      <c r="AZ278">
        <v>2</v>
      </c>
      <c r="BA278">
        <v>1</v>
      </c>
      <c r="BB278">
        <v>0</v>
      </c>
    </row>
    <row r="279" spans="1:54" x14ac:dyDescent="0.25">
      <c r="A279" s="59">
        <v>41914</v>
      </c>
      <c r="B279" t="s">
        <v>274</v>
      </c>
      <c r="C279" t="s">
        <v>11110</v>
      </c>
      <c r="D279">
        <v>24731</v>
      </c>
      <c r="E279" t="s">
        <v>11111</v>
      </c>
      <c r="F279" s="60">
        <v>1</v>
      </c>
      <c r="G279">
        <v>2.1408</v>
      </c>
      <c r="H279">
        <v>0</v>
      </c>
      <c r="I279">
        <v>996.25329999999997</v>
      </c>
      <c r="J279">
        <v>549</v>
      </c>
      <c r="K279">
        <v>0</v>
      </c>
      <c r="L279">
        <v>232</v>
      </c>
      <c r="M279">
        <v>0</v>
      </c>
      <c r="N279">
        <v>1053</v>
      </c>
      <c r="O279">
        <v>1043</v>
      </c>
      <c r="P279">
        <v>22265</v>
      </c>
      <c r="Q279">
        <v>22092</v>
      </c>
      <c r="R279">
        <v>227</v>
      </c>
      <c r="S279">
        <v>543</v>
      </c>
      <c r="T279">
        <v>96.915599999999998</v>
      </c>
      <c r="U279">
        <v>98.138599999999997</v>
      </c>
      <c r="V279">
        <v>27264</v>
      </c>
      <c r="W279">
        <v>27231</v>
      </c>
      <c r="X279">
        <v>2535</v>
      </c>
      <c r="Y279">
        <v>2518</v>
      </c>
      <c r="Z279">
        <v>234</v>
      </c>
      <c r="AA279">
        <v>2</v>
      </c>
      <c r="AB279">
        <v>1</v>
      </c>
      <c r="AC279">
        <v>1</v>
      </c>
      <c r="AD279">
        <v>12042</v>
      </c>
      <c r="AE279">
        <v>23</v>
      </c>
      <c r="AF279">
        <v>0</v>
      </c>
      <c r="AG279">
        <v>0</v>
      </c>
      <c r="AH279">
        <v>0.36430000000000001</v>
      </c>
      <c r="AI279">
        <v>4.5199999999999997E-2</v>
      </c>
      <c r="AJ279" s="25">
        <f t="shared" ca="1" si="4"/>
        <v>2</v>
      </c>
      <c r="AK279">
        <v>0</v>
      </c>
      <c r="AL279">
        <v>0</v>
      </c>
      <c r="AM279">
        <v>0</v>
      </c>
      <c r="AN279">
        <v>0</v>
      </c>
      <c r="AO279">
        <v>1</v>
      </c>
      <c r="AP279">
        <v>0</v>
      </c>
      <c r="AQ279">
        <v>0</v>
      </c>
      <c r="AR279">
        <v>0</v>
      </c>
      <c r="AS279">
        <v>0</v>
      </c>
      <c r="AT279">
        <v>0.85470085470085477</v>
      </c>
      <c r="AU279">
        <v>15</v>
      </c>
      <c r="AV279">
        <v>179</v>
      </c>
      <c r="AW279">
        <v>1</v>
      </c>
      <c r="AX279">
        <v>0</v>
      </c>
      <c r="AY279">
        <v>0</v>
      </c>
      <c r="AZ279">
        <v>0</v>
      </c>
      <c r="BA279">
        <v>1</v>
      </c>
      <c r="BB279">
        <v>1</v>
      </c>
    </row>
    <row r="280" spans="1:54" x14ac:dyDescent="0.25">
      <c r="A280" s="59">
        <v>41914</v>
      </c>
      <c r="B280" t="s">
        <v>274</v>
      </c>
      <c r="C280" t="s">
        <v>11112</v>
      </c>
      <c r="D280">
        <v>18753</v>
      </c>
      <c r="E280" t="s">
        <v>778</v>
      </c>
      <c r="F280" s="60">
        <v>1</v>
      </c>
      <c r="G280">
        <v>2.0880000000000001</v>
      </c>
      <c r="H280">
        <v>0</v>
      </c>
      <c r="I280">
        <v>1818.5078000000001</v>
      </c>
      <c r="J280">
        <v>3452</v>
      </c>
      <c r="K280">
        <v>0</v>
      </c>
      <c r="L280">
        <v>281</v>
      </c>
      <c r="M280">
        <v>0</v>
      </c>
      <c r="N280">
        <v>815</v>
      </c>
      <c r="O280">
        <v>815</v>
      </c>
      <c r="P280">
        <v>12610</v>
      </c>
      <c r="Q280">
        <v>12600</v>
      </c>
      <c r="R280">
        <v>280</v>
      </c>
      <c r="S280">
        <v>3385</v>
      </c>
      <c r="T280">
        <v>99.644099999999995</v>
      </c>
      <c r="U280">
        <v>97.981300000000005</v>
      </c>
      <c r="V280">
        <v>39953</v>
      </c>
      <c r="W280">
        <v>39932</v>
      </c>
      <c r="X280">
        <v>4648</v>
      </c>
      <c r="Y280">
        <v>4640</v>
      </c>
      <c r="Z280">
        <v>249</v>
      </c>
      <c r="AA280">
        <v>1</v>
      </c>
      <c r="AB280">
        <v>10</v>
      </c>
      <c r="AC280">
        <v>10</v>
      </c>
      <c r="AD280">
        <v>8222</v>
      </c>
      <c r="AE280">
        <v>30</v>
      </c>
      <c r="AF280">
        <v>149</v>
      </c>
      <c r="AG280">
        <v>144</v>
      </c>
      <c r="AH280">
        <v>0.47670000000000001</v>
      </c>
      <c r="AI280">
        <v>0.06</v>
      </c>
      <c r="AJ280" s="25">
        <f t="shared" ca="1" si="4"/>
        <v>2</v>
      </c>
      <c r="AK280">
        <v>0</v>
      </c>
      <c r="AL280">
        <v>0</v>
      </c>
      <c r="AM280">
        <v>0</v>
      </c>
      <c r="AN280">
        <v>0</v>
      </c>
      <c r="AO280">
        <v>1</v>
      </c>
      <c r="AP280">
        <v>0</v>
      </c>
      <c r="AQ280">
        <v>0</v>
      </c>
      <c r="AR280">
        <v>0</v>
      </c>
      <c r="AS280">
        <v>0</v>
      </c>
      <c r="AT280">
        <v>0.40160642570281119</v>
      </c>
      <c r="AU280">
        <v>1</v>
      </c>
      <c r="AV280">
        <v>77</v>
      </c>
      <c r="AW280">
        <v>0</v>
      </c>
      <c r="AX280">
        <v>1</v>
      </c>
      <c r="AY280">
        <v>0</v>
      </c>
      <c r="AZ280">
        <v>0</v>
      </c>
      <c r="BA280">
        <v>0</v>
      </c>
      <c r="BB280">
        <v>1</v>
      </c>
    </row>
    <row r="281" spans="1:54" x14ac:dyDescent="0.25">
      <c r="A281" s="59">
        <v>41914</v>
      </c>
      <c r="B281" t="s">
        <v>274</v>
      </c>
      <c r="C281" t="s">
        <v>11113</v>
      </c>
      <c r="D281">
        <v>23771</v>
      </c>
      <c r="E281" t="s">
        <v>11114</v>
      </c>
      <c r="F281" s="60">
        <v>1</v>
      </c>
      <c r="G281">
        <v>4.2336</v>
      </c>
      <c r="H281">
        <v>0</v>
      </c>
      <c r="I281">
        <v>16489.4637</v>
      </c>
      <c r="J281">
        <v>37285</v>
      </c>
      <c r="K281">
        <v>0</v>
      </c>
      <c r="L281">
        <v>459</v>
      </c>
      <c r="M281">
        <v>0</v>
      </c>
      <c r="N281">
        <v>4469</v>
      </c>
      <c r="O281">
        <v>4406</v>
      </c>
      <c r="P281">
        <v>27065</v>
      </c>
      <c r="Q281">
        <v>26809</v>
      </c>
      <c r="R281">
        <v>455</v>
      </c>
      <c r="S281">
        <v>36997</v>
      </c>
      <c r="T281">
        <v>97.731099999999998</v>
      </c>
      <c r="U281">
        <v>98.289000000000001</v>
      </c>
      <c r="V281">
        <v>25699</v>
      </c>
      <c r="W281">
        <v>25675</v>
      </c>
      <c r="X281">
        <v>5461</v>
      </c>
      <c r="Y281">
        <v>5446</v>
      </c>
      <c r="Z281">
        <v>469</v>
      </c>
      <c r="AA281">
        <v>5</v>
      </c>
      <c r="AB281">
        <v>11</v>
      </c>
      <c r="AC281">
        <v>11</v>
      </c>
      <c r="AD281">
        <v>37090</v>
      </c>
      <c r="AE281">
        <v>101</v>
      </c>
      <c r="AF281">
        <v>42</v>
      </c>
      <c r="AG281">
        <v>42</v>
      </c>
      <c r="AH281">
        <v>0.51180000000000003</v>
      </c>
      <c r="AI281">
        <v>8.6699999999999999E-2</v>
      </c>
      <c r="AJ281" s="25">
        <f t="shared" ca="1" si="4"/>
        <v>2</v>
      </c>
      <c r="AK281">
        <v>0</v>
      </c>
      <c r="AL281">
        <v>0</v>
      </c>
      <c r="AM281">
        <v>0</v>
      </c>
      <c r="AN281">
        <v>0</v>
      </c>
      <c r="AO281">
        <v>1</v>
      </c>
      <c r="AP281">
        <v>0</v>
      </c>
      <c r="AQ281">
        <v>0</v>
      </c>
      <c r="AR281">
        <v>0</v>
      </c>
      <c r="AS281">
        <v>0</v>
      </c>
      <c r="AT281">
        <v>1.0660980810234542</v>
      </c>
      <c r="AU281">
        <v>67</v>
      </c>
      <c r="AV281">
        <v>544</v>
      </c>
      <c r="AW281">
        <v>1</v>
      </c>
      <c r="AX281">
        <v>0</v>
      </c>
      <c r="AY281">
        <v>0</v>
      </c>
      <c r="AZ281">
        <v>0</v>
      </c>
      <c r="BA281">
        <v>1</v>
      </c>
      <c r="BB281">
        <v>0</v>
      </c>
    </row>
    <row r="282" spans="1:54" x14ac:dyDescent="0.25">
      <c r="A282" s="59">
        <v>41914</v>
      </c>
      <c r="B282" t="s">
        <v>274</v>
      </c>
      <c r="C282" t="s">
        <v>642</v>
      </c>
      <c r="D282">
        <v>19103</v>
      </c>
      <c r="E282" t="s">
        <v>638</v>
      </c>
      <c r="F282" s="60">
        <v>1</v>
      </c>
      <c r="G282">
        <v>0.6744</v>
      </c>
      <c r="H282">
        <v>0</v>
      </c>
      <c r="I282">
        <v>8386.5483000000004</v>
      </c>
      <c r="J282">
        <v>27761</v>
      </c>
      <c r="K282">
        <v>0</v>
      </c>
      <c r="L282">
        <v>117</v>
      </c>
      <c r="M282">
        <v>0</v>
      </c>
      <c r="N282">
        <v>1062</v>
      </c>
      <c r="O282">
        <v>1041</v>
      </c>
      <c r="P282">
        <v>26717</v>
      </c>
      <c r="Q282">
        <v>26190</v>
      </c>
      <c r="R282">
        <v>115</v>
      </c>
      <c r="S282">
        <v>27748</v>
      </c>
      <c r="T282">
        <v>96.346999999999994</v>
      </c>
      <c r="U282">
        <v>97.9816</v>
      </c>
      <c r="V282">
        <v>15537</v>
      </c>
      <c r="W282">
        <v>15522</v>
      </c>
      <c r="X282">
        <v>3858</v>
      </c>
      <c r="Y282">
        <v>3856</v>
      </c>
      <c r="Z282">
        <v>110</v>
      </c>
      <c r="AA282">
        <v>0</v>
      </c>
      <c r="AB282">
        <v>6</v>
      </c>
      <c r="AC282">
        <v>6</v>
      </c>
      <c r="AD282">
        <v>27453</v>
      </c>
      <c r="AE282">
        <v>60</v>
      </c>
      <c r="AF282">
        <v>92</v>
      </c>
      <c r="AG282">
        <v>90</v>
      </c>
      <c r="AH282">
        <v>1.0197000000000001</v>
      </c>
      <c r="AI282">
        <v>6.4899999999999999E-2</v>
      </c>
      <c r="AJ282" s="25">
        <f t="shared" ca="1" si="4"/>
        <v>2</v>
      </c>
      <c r="AK282">
        <v>0</v>
      </c>
      <c r="AL282">
        <v>0</v>
      </c>
      <c r="AM282">
        <v>0</v>
      </c>
      <c r="AN282">
        <v>0</v>
      </c>
      <c r="AO282">
        <v>2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23</v>
      </c>
      <c r="AV282">
        <v>540</v>
      </c>
      <c r="AW282">
        <v>1</v>
      </c>
      <c r="AX282">
        <v>1</v>
      </c>
      <c r="AY282">
        <v>0</v>
      </c>
      <c r="AZ282">
        <v>0</v>
      </c>
      <c r="BA282">
        <v>3</v>
      </c>
      <c r="BB282">
        <v>4</v>
      </c>
    </row>
    <row r="283" spans="1:54" x14ac:dyDescent="0.25">
      <c r="A283" s="59">
        <v>41914</v>
      </c>
      <c r="B283" t="s">
        <v>234</v>
      </c>
      <c r="C283" t="s">
        <v>640</v>
      </c>
      <c r="D283">
        <v>45083</v>
      </c>
      <c r="E283" t="s">
        <v>641</v>
      </c>
      <c r="F283" s="60">
        <v>1</v>
      </c>
      <c r="G283">
        <v>1.272</v>
      </c>
      <c r="H283">
        <v>0</v>
      </c>
      <c r="I283">
        <v>2626.6206999999999</v>
      </c>
      <c r="J283">
        <v>12259</v>
      </c>
      <c r="K283">
        <v>0</v>
      </c>
      <c r="L283">
        <v>168</v>
      </c>
      <c r="M283">
        <v>0</v>
      </c>
      <c r="N283">
        <v>261</v>
      </c>
      <c r="O283">
        <v>257</v>
      </c>
      <c r="P283">
        <v>10605</v>
      </c>
      <c r="Q283">
        <v>10573</v>
      </c>
      <c r="R283">
        <v>166</v>
      </c>
      <c r="S283">
        <v>12148</v>
      </c>
      <c r="T283">
        <v>97.295199999999994</v>
      </c>
      <c r="U283">
        <v>98.795500000000004</v>
      </c>
      <c r="V283">
        <v>12370</v>
      </c>
      <c r="W283">
        <v>12352</v>
      </c>
      <c r="X283">
        <v>2222</v>
      </c>
      <c r="Y283">
        <v>2218</v>
      </c>
      <c r="Z283">
        <v>176</v>
      </c>
      <c r="AA283">
        <v>3</v>
      </c>
      <c r="AB283">
        <v>26</v>
      </c>
      <c r="AC283">
        <v>25</v>
      </c>
      <c r="AD283">
        <v>12241</v>
      </c>
      <c r="AE283">
        <v>28</v>
      </c>
      <c r="AF283">
        <v>85</v>
      </c>
      <c r="AG283">
        <v>69</v>
      </c>
      <c r="AH283">
        <v>0.52880000000000005</v>
      </c>
      <c r="AI283">
        <v>4.3700000000000003E-2</v>
      </c>
      <c r="AJ283" s="25">
        <f t="shared" ca="1" si="4"/>
        <v>2</v>
      </c>
      <c r="AK283">
        <v>0</v>
      </c>
      <c r="AL283">
        <v>0</v>
      </c>
      <c r="AM283">
        <v>0</v>
      </c>
      <c r="AN283">
        <v>0</v>
      </c>
      <c r="AO283">
        <v>1</v>
      </c>
      <c r="AP283">
        <v>0</v>
      </c>
      <c r="AQ283">
        <v>0</v>
      </c>
      <c r="AR283">
        <v>0</v>
      </c>
      <c r="AS283">
        <v>0</v>
      </c>
      <c r="AT283">
        <v>1.7045454545454544</v>
      </c>
      <c r="AU283">
        <v>6</v>
      </c>
      <c r="AV283">
        <v>143</v>
      </c>
      <c r="AW283">
        <v>1</v>
      </c>
      <c r="AX283">
        <v>0</v>
      </c>
      <c r="AY283">
        <v>0</v>
      </c>
      <c r="AZ283">
        <v>0</v>
      </c>
      <c r="BA283">
        <v>4</v>
      </c>
      <c r="BB283">
        <v>0</v>
      </c>
    </row>
    <row r="284" spans="1:54" x14ac:dyDescent="0.25">
      <c r="A284" s="59">
        <v>41914</v>
      </c>
      <c r="B284" t="s">
        <v>274</v>
      </c>
      <c r="C284" t="s">
        <v>11116</v>
      </c>
      <c r="D284">
        <v>33493</v>
      </c>
      <c r="E284" t="s">
        <v>10902</v>
      </c>
      <c r="F284" s="60">
        <v>1</v>
      </c>
      <c r="G284">
        <v>2.1240000000000001</v>
      </c>
      <c r="H284">
        <v>0</v>
      </c>
      <c r="I284">
        <v>415.26499999999999</v>
      </c>
      <c r="J284">
        <v>2374</v>
      </c>
      <c r="K284">
        <v>0</v>
      </c>
      <c r="L284">
        <v>306</v>
      </c>
      <c r="M284">
        <v>0</v>
      </c>
      <c r="N284">
        <v>412</v>
      </c>
      <c r="O284">
        <v>411</v>
      </c>
      <c r="P284">
        <v>821</v>
      </c>
      <c r="Q284">
        <v>820</v>
      </c>
      <c r="R284">
        <v>300</v>
      </c>
      <c r="S284">
        <v>2359</v>
      </c>
      <c r="T284">
        <v>97.801299999999998</v>
      </c>
      <c r="U284">
        <v>99.247100000000003</v>
      </c>
      <c r="V284">
        <v>10585</v>
      </c>
      <c r="W284">
        <v>10576</v>
      </c>
      <c r="X284">
        <v>2152</v>
      </c>
      <c r="Y284">
        <v>2146</v>
      </c>
      <c r="Z284">
        <v>305</v>
      </c>
      <c r="AA284">
        <v>0</v>
      </c>
      <c r="AB284">
        <v>28</v>
      </c>
      <c r="AC284">
        <v>28</v>
      </c>
      <c r="AD284">
        <v>2375</v>
      </c>
      <c r="AE284">
        <v>9</v>
      </c>
      <c r="AF284">
        <v>237</v>
      </c>
      <c r="AG284">
        <v>230</v>
      </c>
      <c r="AH284">
        <v>0.2742</v>
      </c>
      <c r="AI284">
        <v>3.6299999999999999E-2</v>
      </c>
      <c r="AJ284" s="25">
        <f t="shared" ca="1" si="4"/>
        <v>2</v>
      </c>
      <c r="AK284">
        <v>0</v>
      </c>
      <c r="AL284">
        <v>0</v>
      </c>
      <c r="AM284">
        <v>0</v>
      </c>
      <c r="AN284">
        <v>0</v>
      </c>
      <c r="AO284">
        <v>1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7</v>
      </c>
      <c r="AV284">
        <v>16</v>
      </c>
      <c r="AW284">
        <v>1</v>
      </c>
      <c r="AX284">
        <v>0</v>
      </c>
      <c r="AY284">
        <v>0</v>
      </c>
      <c r="AZ284">
        <v>0</v>
      </c>
      <c r="BA284">
        <v>1</v>
      </c>
      <c r="BB284">
        <v>0</v>
      </c>
    </row>
    <row r="285" spans="1:54" x14ac:dyDescent="0.25">
      <c r="A285" s="59">
        <v>41914</v>
      </c>
      <c r="B285" t="s">
        <v>274</v>
      </c>
      <c r="C285" t="s">
        <v>11119</v>
      </c>
      <c r="D285">
        <v>24732</v>
      </c>
      <c r="E285" t="s">
        <v>11111</v>
      </c>
      <c r="F285" s="60">
        <v>1</v>
      </c>
      <c r="G285">
        <v>3.4032</v>
      </c>
      <c r="H285">
        <v>0</v>
      </c>
      <c r="I285">
        <v>1272.1738</v>
      </c>
      <c r="J285">
        <v>575</v>
      </c>
      <c r="K285">
        <v>0</v>
      </c>
      <c r="L285">
        <v>423</v>
      </c>
      <c r="M285">
        <v>0</v>
      </c>
      <c r="N285">
        <v>1001</v>
      </c>
      <c r="O285">
        <v>988</v>
      </c>
      <c r="P285">
        <v>21363</v>
      </c>
      <c r="Q285">
        <v>21189</v>
      </c>
      <c r="R285">
        <v>414</v>
      </c>
      <c r="S285">
        <v>568</v>
      </c>
      <c r="T285">
        <v>96.601299999999995</v>
      </c>
      <c r="U285">
        <v>97.977999999999994</v>
      </c>
      <c r="V285">
        <v>18805</v>
      </c>
      <c r="W285">
        <v>18776</v>
      </c>
      <c r="X285">
        <v>2319</v>
      </c>
      <c r="Y285">
        <v>2296</v>
      </c>
      <c r="Z285">
        <v>419</v>
      </c>
      <c r="AA285">
        <v>9</v>
      </c>
      <c r="AB285">
        <v>1</v>
      </c>
      <c r="AC285">
        <v>1</v>
      </c>
      <c r="AD285">
        <v>10463</v>
      </c>
      <c r="AE285">
        <v>43</v>
      </c>
      <c r="AF285">
        <v>0</v>
      </c>
      <c r="AG285">
        <v>0</v>
      </c>
      <c r="AH285">
        <v>0.71240000000000003</v>
      </c>
      <c r="AI285">
        <v>8.6900000000000005E-2</v>
      </c>
      <c r="AJ285" s="25">
        <f t="shared" ca="1" si="4"/>
        <v>2</v>
      </c>
      <c r="AK285">
        <v>0</v>
      </c>
      <c r="AL285">
        <v>0</v>
      </c>
      <c r="AM285">
        <v>0</v>
      </c>
      <c r="AN285">
        <v>0</v>
      </c>
      <c r="AO285">
        <v>3</v>
      </c>
      <c r="AP285">
        <v>0</v>
      </c>
      <c r="AQ285">
        <v>0</v>
      </c>
      <c r="AR285">
        <v>0</v>
      </c>
      <c r="AS285">
        <v>0</v>
      </c>
      <c r="AT285">
        <v>2.1479713603818613</v>
      </c>
      <c r="AU285">
        <v>22</v>
      </c>
      <c r="AV285">
        <v>181</v>
      </c>
      <c r="AW285">
        <v>1</v>
      </c>
      <c r="AX285">
        <v>1</v>
      </c>
      <c r="AY285">
        <v>1</v>
      </c>
      <c r="AZ285">
        <v>1</v>
      </c>
      <c r="BA285">
        <v>1</v>
      </c>
      <c r="BB285">
        <v>1</v>
      </c>
    </row>
    <row r="286" spans="1:54" x14ac:dyDescent="0.25">
      <c r="A286" s="59">
        <v>41914</v>
      </c>
      <c r="B286" t="s">
        <v>274</v>
      </c>
      <c r="C286" t="s">
        <v>637</v>
      </c>
      <c r="D286">
        <v>19101</v>
      </c>
      <c r="E286" t="s">
        <v>638</v>
      </c>
      <c r="F286" s="60">
        <v>1</v>
      </c>
      <c r="G286">
        <v>1.0344</v>
      </c>
      <c r="H286">
        <v>0</v>
      </c>
      <c r="I286">
        <v>1423.0436</v>
      </c>
      <c r="J286">
        <v>2049</v>
      </c>
      <c r="K286">
        <v>0</v>
      </c>
      <c r="L286">
        <v>204</v>
      </c>
      <c r="M286">
        <v>0</v>
      </c>
      <c r="N286">
        <v>1583</v>
      </c>
      <c r="O286">
        <v>1548</v>
      </c>
      <c r="P286">
        <v>15002</v>
      </c>
      <c r="Q286">
        <v>14673</v>
      </c>
      <c r="R286">
        <v>202</v>
      </c>
      <c r="S286">
        <v>2046</v>
      </c>
      <c r="T286">
        <v>96.830299999999994</v>
      </c>
      <c r="U286">
        <v>97.663799999999995</v>
      </c>
      <c r="V286">
        <v>30296</v>
      </c>
      <c r="W286">
        <v>30266</v>
      </c>
      <c r="X286">
        <v>3381</v>
      </c>
      <c r="Y286">
        <v>3374</v>
      </c>
      <c r="Z286">
        <v>197</v>
      </c>
      <c r="AA286">
        <v>0</v>
      </c>
      <c r="AB286">
        <v>49</v>
      </c>
      <c r="AC286">
        <v>45</v>
      </c>
      <c r="AD286">
        <v>8822</v>
      </c>
      <c r="AE286">
        <v>28</v>
      </c>
      <c r="AF286">
        <v>175</v>
      </c>
      <c r="AG286">
        <v>171</v>
      </c>
      <c r="AH286">
        <v>0.84060000000000001</v>
      </c>
      <c r="AI286">
        <v>3.4000000000000002E-2</v>
      </c>
      <c r="AJ286" s="25">
        <f t="shared" ca="1" si="4"/>
        <v>2</v>
      </c>
      <c r="AK286">
        <v>0</v>
      </c>
      <c r="AL286">
        <v>0</v>
      </c>
      <c r="AM286">
        <v>0</v>
      </c>
      <c r="AN286">
        <v>0</v>
      </c>
      <c r="AO286">
        <v>2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37</v>
      </c>
      <c r="AV286">
        <v>332</v>
      </c>
      <c r="AW286">
        <v>1</v>
      </c>
      <c r="AX286">
        <v>1</v>
      </c>
      <c r="AY286">
        <v>0</v>
      </c>
      <c r="AZ286">
        <v>0</v>
      </c>
      <c r="BA286">
        <v>6</v>
      </c>
      <c r="BB286">
        <v>6</v>
      </c>
    </row>
    <row r="287" spans="1:54" x14ac:dyDescent="0.25">
      <c r="A287" s="59">
        <v>41914</v>
      </c>
      <c r="B287" t="s">
        <v>274</v>
      </c>
      <c r="C287" t="s">
        <v>11120</v>
      </c>
      <c r="D287">
        <v>19082</v>
      </c>
      <c r="E287" t="s">
        <v>11115</v>
      </c>
      <c r="F287" s="60">
        <v>1</v>
      </c>
      <c r="G287">
        <v>0.67200009999999999</v>
      </c>
      <c r="H287">
        <v>0</v>
      </c>
      <c r="I287">
        <v>848.10209999999995</v>
      </c>
      <c r="J287">
        <v>3061</v>
      </c>
      <c r="K287">
        <v>0</v>
      </c>
      <c r="L287">
        <v>96</v>
      </c>
      <c r="M287">
        <v>0</v>
      </c>
      <c r="N287">
        <v>295</v>
      </c>
      <c r="O287">
        <v>283</v>
      </c>
      <c r="P287">
        <v>2562</v>
      </c>
      <c r="Q287">
        <v>2558</v>
      </c>
      <c r="R287">
        <v>92</v>
      </c>
      <c r="S287">
        <v>3060</v>
      </c>
      <c r="T287">
        <v>91.935000000000002</v>
      </c>
      <c r="U287">
        <v>99.811300000000003</v>
      </c>
      <c r="V287">
        <v>8285</v>
      </c>
      <c r="W287">
        <v>8274</v>
      </c>
      <c r="X287">
        <v>2022</v>
      </c>
      <c r="Y287">
        <v>2020</v>
      </c>
      <c r="Z287">
        <v>94</v>
      </c>
      <c r="AA287">
        <v>4</v>
      </c>
      <c r="AB287">
        <v>11</v>
      </c>
      <c r="AC287">
        <v>11</v>
      </c>
      <c r="AD287">
        <v>3002</v>
      </c>
      <c r="AE287">
        <v>40</v>
      </c>
      <c r="AF287">
        <v>82</v>
      </c>
      <c r="AG287">
        <v>78</v>
      </c>
      <c r="AH287">
        <v>0.27410000000000001</v>
      </c>
      <c r="AI287">
        <v>5.4300000000000001E-2</v>
      </c>
      <c r="AJ287" s="25">
        <f t="shared" ca="1" si="4"/>
        <v>2</v>
      </c>
      <c r="AK287">
        <v>1</v>
      </c>
      <c r="AL287">
        <v>0</v>
      </c>
      <c r="AM287">
        <v>0</v>
      </c>
      <c r="AN287">
        <v>0</v>
      </c>
      <c r="AO287">
        <v>2</v>
      </c>
      <c r="AP287">
        <v>0</v>
      </c>
      <c r="AQ287">
        <v>1</v>
      </c>
      <c r="AR287">
        <v>0</v>
      </c>
      <c r="AS287">
        <v>0</v>
      </c>
      <c r="AT287">
        <v>4.2553191489361701</v>
      </c>
      <c r="AU287">
        <v>16</v>
      </c>
      <c r="AV287">
        <v>5</v>
      </c>
      <c r="AW287">
        <v>1</v>
      </c>
      <c r="AX287">
        <v>0</v>
      </c>
      <c r="AY287">
        <v>0</v>
      </c>
      <c r="AZ287">
        <v>0</v>
      </c>
      <c r="BA287">
        <v>1</v>
      </c>
      <c r="BB287">
        <v>0</v>
      </c>
    </row>
    <row r="288" spans="1:54" x14ac:dyDescent="0.25">
      <c r="A288" s="59">
        <v>41914</v>
      </c>
      <c r="B288" t="s">
        <v>274</v>
      </c>
      <c r="C288" t="s">
        <v>643</v>
      </c>
      <c r="D288">
        <v>19102</v>
      </c>
      <c r="E288" t="s">
        <v>638</v>
      </c>
      <c r="F288" s="60">
        <v>1</v>
      </c>
      <c r="G288">
        <v>1.5551999999999999</v>
      </c>
      <c r="H288">
        <v>0</v>
      </c>
      <c r="I288">
        <v>2639.7213000000002</v>
      </c>
      <c r="J288">
        <v>11035</v>
      </c>
      <c r="K288">
        <v>0</v>
      </c>
      <c r="L288">
        <v>156</v>
      </c>
      <c r="M288">
        <v>0</v>
      </c>
      <c r="N288">
        <v>599</v>
      </c>
      <c r="O288">
        <v>588</v>
      </c>
      <c r="P288">
        <v>12893</v>
      </c>
      <c r="Q288">
        <v>12639</v>
      </c>
      <c r="R288">
        <v>154</v>
      </c>
      <c r="S288">
        <v>11031</v>
      </c>
      <c r="T288">
        <v>96.905100000000004</v>
      </c>
      <c r="U288">
        <v>97.994399999999999</v>
      </c>
      <c r="V288">
        <v>38013</v>
      </c>
      <c r="W288">
        <v>37981</v>
      </c>
      <c r="X288">
        <v>7607</v>
      </c>
      <c r="Y288">
        <v>7602</v>
      </c>
      <c r="Z288">
        <v>158</v>
      </c>
      <c r="AA288">
        <v>0</v>
      </c>
      <c r="AB288">
        <v>19</v>
      </c>
      <c r="AC288">
        <v>19</v>
      </c>
      <c r="AD288">
        <v>11506</v>
      </c>
      <c r="AE288">
        <v>20</v>
      </c>
      <c r="AF288">
        <v>106</v>
      </c>
      <c r="AG288">
        <v>101</v>
      </c>
      <c r="AH288">
        <v>0.64470000000000005</v>
      </c>
      <c r="AI288">
        <v>4.3499999999999997E-2</v>
      </c>
      <c r="AJ288" s="25">
        <f t="shared" ca="1" si="4"/>
        <v>2</v>
      </c>
      <c r="AK288">
        <v>0</v>
      </c>
      <c r="AL288">
        <v>0</v>
      </c>
      <c r="AM288">
        <v>0</v>
      </c>
      <c r="AN288">
        <v>0</v>
      </c>
      <c r="AO288">
        <v>2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13</v>
      </c>
      <c r="AV288">
        <v>258</v>
      </c>
      <c r="AW288">
        <v>1</v>
      </c>
      <c r="AX288">
        <v>1</v>
      </c>
      <c r="AY288">
        <v>0</v>
      </c>
      <c r="AZ288">
        <v>0</v>
      </c>
      <c r="BA288">
        <v>7</v>
      </c>
      <c r="BB288">
        <v>6</v>
      </c>
    </row>
    <row r="289" spans="1:54" x14ac:dyDescent="0.25">
      <c r="A289" s="59">
        <v>41914</v>
      </c>
      <c r="B289" t="s">
        <v>274</v>
      </c>
      <c r="C289" t="s">
        <v>11121</v>
      </c>
      <c r="D289">
        <v>24733</v>
      </c>
      <c r="E289" t="s">
        <v>11111</v>
      </c>
      <c r="F289" s="60">
        <v>1</v>
      </c>
      <c r="G289">
        <v>1.7616000000000001</v>
      </c>
      <c r="H289">
        <v>0</v>
      </c>
      <c r="I289">
        <v>756.76110000000006</v>
      </c>
      <c r="J289">
        <v>1801</v>
      </c>
      <c r="K289">
        <v>0</v>
      </c>
      <c r="L289">
        <v>154</v>
      </c>
      <c r="M289">
        <v>0</v>
      </c>
      <c r="N289">
        <v>830</v>
      </c>
      <c r="O289">
        <v>812</v>
      </c>
      <c r="P289">
        <v>14478</v>
      </c>
      <c r="Q289">
        <v>14367</v>
      </c>
      <c r="R289">
        <v>153</v>
      </c>
      <c r="S289">
        <v>1790</v>
      </c>
      <c r="T289">
        <v>97.196100000000001</v>
      </c>
      <c r="U289">
        <v>98.627200000000002</v>
      </c>
      <c r="V289">
        <v>28334</v>
      </c>
      <c r="W289">
        <v>28308</v>
      </c>
      <c r="X289">
        <v>2302</v>
      </c>
      <c r="Y289">
        <v>2276</v>
      </c>
      <c r="Z289">
        <v>167</v>
      </c>
      <c r="AA289">
        <v>2</v>
      </c>
      <c r="AB289">
        <v>1</v>
      </c>
      <c r="AC289">
        <v>1</v>
      </c>
      <c r="AD289">
        <v>7123</v>
      </c>
      <c r="AE289">
        <v>29</v>
      </c>
      <c r="AF289">
        <v>5</v>
      </c>
      <c r="AG289">
        <v>5</v>
      </c>
      <c r="AH289">
        <v>0.54720000000000002</v>
      </c>
      <c r="AI289">
        <v>4.7300000000000002E-2</v>
      </c>
      <c r="AJ289" s="25">
        <f t="shared" ca="1" si="4"/>
        <v>2</v>
      </c>
      <c r="AK289">
        <v>0</v>
      </c>
      <c r="AL289">
        <v>0</v>
      </c>
      <c r="AM289">
        <v>0</v>
      </c>
      <c r="AN289">
        <v>0</v>
      </c>
      <c r="AO289">
        <v>1</v>
      </c>
      <c r="AP289">
        <v>0</v>
      </c>
      <c r="AQ289">
        <v>0</v>
      </c>
      <c r="AR289">
        <v>0</v>
      </c>
      <c r="AS289">
        <v>0</v>
      </c>
      <c r="AT289">
        <v>1.1976047904191618</v>
      </c>
      <c r="AU289">
        <v>19</v>
      </c>
      <c r="AV289">
        <v>122</v>
      </c>
      <c r="AW289">
        <v>1</v>
      </c>
      <c r="AX289">
        <v>0</v>
      </c>
      <c r="AY289">
        <v>0</v>
      </c>
      <c r="AZ289">
        <v>0</v>
      </c>
      <c r="BA289">
        <v>1</v>
      </c>
      <c r="BB289">
        <v>0</v>
      </c>
    </row>
    <row r="290" spans="1:54" x14ac:dyDescent="0.25">
      <c r="A290" s="59">
        <v>41914</v>
      </c>
      <c r="B290" t="s">
        <v>274</v>
      </c>
      <c r="C290" t="s">
        <v>10755</v>
      </c>
      <c r="D290">
        <v>35841</v>
      </c>
      <c r="E290" t="s">
        <v>10541</v>
      </c>
      <c r="F290" s="60">
        <v>1</v>
      </c>
      <c r="G290">
        <v>5.4</v>
      </c>
      <c r="H290">
        <v>0</v>
      </c>
      <c r="I290">
        <v>13636.7456</v>
      </c>
      <c r="J290">
        <v>18891</v>
      </c>
      <c r="K290">
        <v>0</v>
      </c>
      <c r="L290">
        <v>599</v>
      </c>
      <c r="M290">
        <v>0</v>
      </c>
      <c r="N290">
        <v>1105</v>
      </c>
      <c r="O290">
        <v>1102</v>
      </c>
      <c r="P290">
        <v>14105</v>
      </c>
      <c r="Q290">
        <v>14091</v>
      </c>
      <c r="R290">
        <v>586</v>
      </c>
      <c r="S290">
        <v>18728</v>
      </c>
      <c r="T290">
        <v>97.564099999999996</v>
      </c>
      <c r="U290">
        <v>99.038799999999995</v>
      </c>
      <c r="V290">
        <v>31353</v>
      </c>
      <c r="W290">
        <v>31312</v>
      </c>
      <c r="X290">
        <v>8441</v>
      </c>
      <c r="Y290">
        <v>8427</v>
      </c>
      <c r="Z290">
        <v>603</v>
      </c>
      <c r="AA290">
        <v>8</v>
      </c>
      <c r="AB290">
        <v>10</v>
      </c>
      <c r="AC290">
        <v>10</v>
      </c>
      <c r="AD290">
        <v>18804</v>
      </c>
      <c r="AE290">
        <v>69</v>
      </c>
      <c r="AF290">
        <v>38</v>
      </c>
      <c r="AG290">
        <v>38</v>
      </c>
      <c r="AH290">
        <v>0.66769999999999996</v>
      </c>
      <c r="AI290">
        <v>5.1299999999999998E-2</v>
      </c>
      <c r="AJ290" s="25">
        <f t="shared" ca="1" si="4"/>
        <v>2</v>
      </c>
      <c r="AK290">
        <v>0</v>
      </c>
      <c r="AL290">
        <v>0</v>
      </c>
      <c r="AM290">
        <v>0</v>
      </c>
      <c r="AN290">
        <v>0</v>
      </c>
      <c r="AO290">
        <v>1</v>
      </c>
      <c r="AP290">
        <v>0</v>
      </c>
      <c r="AQ290">
        <v>1</v>
      </c>
      <c r="AR290">
        <v>0</v>
      </c>
      <c r="AS290">
        <v>0</v>
      </c>
      <c r="AT290">
        <v>1.3266998341625207</v>
      </c>
      <c r="AU290">
        <v>16</v>
      </c>
      <c r="AV290">
        <v>177</v>
      </c>
      <c r="AW290">
        <v>1</v>
      </c>
      <c r="AX290">
        <v>0</v>
      </c>
      <c r="AY290">
        <v>0</v>
      </c>
      <c r="AZ290">
        <v>0</v>
      </c>
      <c r="BA290">
        <v>5</v>
      </c>
      <c r="BB290">
        <v>2</v>
      </c>
    </row>
    <row r="291" spans="1:54" x14ac:dyDescent="0.25">
      <c r="A291" s="59">
        <v>41914</v>
      </c>
      <c r="B291" t="s">
        <v>274</v>
      </c>
      <c r="C291" t="s">
        <v>669</v>
      </c>
      <c r="D291">
        <v>28702</v>
      </c>
      <c r="E291" t="s">
        <v>670</v>
      </c>
      <c r="F291" s="60">
        <v>1</v>
      </c>
      <c r="G291">
        <v>1.7951999999999999</v>
      </c>
      <c r="H291">
        <v>0</v>
      </c>
      <c r="I291">
        <v>10097.9552</v>
      </c>
      <c r="J291">
        <v>13692</v>
      </c>
      <c r="K291">
        <v>0</v>
      </c>
      <c r="L291">
        <v>168</v>
      </c>
      <c r="M291">
        <v>0</v>
      </c>
      <c r="N291">
        <v>414</v>
      </c>
      <c r="O291">
        <v>409</v>
      </c>
      <c r="P291">
        <v>9132</v>
      </c>
      <c r="Q291">
        <v>9013</v>
      </c>
      <c r="R291">
        <v>166</v>
      </c>
      <c r="S291">
        <v>13632</v>
      </c>
      <c r="T291">
        <v>97.616200000000006</v>
      </c>
      <c r="U291">
        <v>98.264399999999995</v>
      </c>
      <c r="V291">
        <v>11658</v>
      </c>
      <c r="W291">
        <v>11638</v>
      </c>
      <c r="X291">
        <v>1619</v>
      </c>
      <c r="Y291">
        <v>1615</v>
      </c>
      <c r="Z291">
        <v>164</v>
      </c>
      <c r="AA291">
        <v>4</v>
      </c>
      <c r="AB291">
        <v>20</v>
      </c>
      <c r="AC291">
        <v>20</v>
      </c>
      <c r="AD291">
        <v>13985</v>
      </c>
      <c r="AE291">
        <v>224</v>
      </c>
      <c r="AF291">
        <v>81</v>
      </c>
      <c r="AG291">
        <v>80</v>
      </c>
      <c r="AH291">
        <v>0.65449999999999997</v>
      </c>
      <c r="AI291">
        <v>4.5100000000000001E-2</v>
      </c>
      <c r="AJ291" s="25">
        <f t="shared" ca="1" si="4"/>
        <v>2</v>
      </c>
      <c r="AK291">
        <v>0</v>
      </c>
      <c r="AL291">
        <v>0</v>
      </c>
      <c r="AM291">
        <v>0</v>
      </c>
      <c r="AN291">
        <v>0</v>
      </c>
      <c r="AO291">
        <v>1</v>
      </c>
      <c r="AP291">
        <v>0</v>
      </c>
      <c r="AQ291">
        <v>0</v>
      </c>
      <c r="AR291">
        <v>0</v>
      </c>
      <c r="AS291">
        <v>0</v>
      </c>
      <c r="AT291">
        <v>2.4390243902439024</v>
      </c>
      <c r="AU291">
        <v>7</v>
      </c>
      <c r="AV291">
        <v>179</v>
      </c>
      <c r="AW291">
        <v>1</v>
      </c>
      <c r="AX291">
        <v>0</v>
      </c>
      <c r="AY291">
        <v>0</v>
      </c>
      <c r="AZ291">
        <v>4</v>
      </c>
      <c r="BA291">
        <v>3</v>
      </c>
      <c r="BB291">
        <v>3</v>
      </c>
    </row>
    <row r="292" spans="1:54" x14ac:dyDescent="0.25">
      <c r="A292" s="59">
        <v>41914</v>
      </c>
      <c r="B292" t="s">
        <v>274</v>
      </c>
      <c r="C292" t="s">
        <v>11123</v>
      </c>
      <c r="D292">
        <v>33683</v>
      </c>
      <c r="E292" t="s">
        <v>11124</v>
      </c>
      <c r="F292" s="60">
        <v>1</v>
      </c>
      <c r="G292">
        <v>0.83760000000000001</v>
      </c>
      <c r="H292">
        <v>0</v>
      </c>
      <c r="I292">
        <v>444.26170000000002</v>
      </c>
      <c r="J292">
        <v>4552</v>
      </c>
      <c r="K292">
        <v>0</v>
      </c>
      <c r="L292">
        <v>113</v>
      </c>
      <c r="M292">
        <v>0</v>
      </c>
      <c r="N292">
        <v>1400</v>
      </c>
      <c r="O292">
        <v>1394</v>
      </c>
      <c r="P292">
        <v>3113</v>
      </c>
      <c r="Q292">
        <v>3106</v>
      </c>
      <c r="R292">
        <v>109</v>
      </c>
      <c r="S292">
        <v>4543</v>
      </c>
      <c r="T292">
        <v>96.046800000000005</v>
      </c>
      <c r="U292">
        <v>99.5779</v>
      </c>
      <c r="V292">
        <v>1014</v>
      </c>
      <c r="W292">
        <v>1013</v>
      </c>
      <c r="X292">
        <v>343</v>
      </c>
      <c r="Y292">
        <v>343</v>
      </c>
      <c r="Z292">
        <v>110</v>
      </c>
      <c r="AA292">
        <v>1</v>
      </c>
      <c r="AB292">
        <v>30</v>
      </c>
      <c r="AC292">
        <v>30</v>
      </c>
      <c r="AD292">
        <v>4555</v>
      </c>
      <c r="AE292">
        <v>4</v>
      </c>
      <c r="AF292">
        <v>178</v>
      </c>
      <c r="AG292">
        <v>176</v>
      </c>
      <c r="AH292">
        <v>1.9487000000000001</v>
      </c>
      <c r="AI292">
        <v>3.5099999999999999E-2</v>
      </c>
      <c r="AJ292" s="25">
        <f t="shared" ca="1" si="4"/>
        <v>2</v>
      </c>
      <c r="AK292">
        <v>0</v>
      </c>
      <c r="AL292">
        <v>0</v>
      </c>
      <c r="AM292">
        <v>0</v>
      </c>
      <c r="AN292">
        <v>0</v>
      </c>
      <c r="AO292">
        <v>1</v>
      </c>
      <c r="AP292">
        <v>0</v>
      </c>
      <c r="AQ292">
        <v>0</v>
      </c>
      <c r="AR292">
        <v>0</v>
      </c>
      <c r="AS292">
        <v>0</v>
      </c>
      <c r="AT292">
        <v>0.90909090909090906</v>
      </c>
      <c r="AU292">
        <v>10</v>
      </c>
      <c r="AV292">
        <v>16</v>
      </c>
      <c r="AW292">
        <v>1</v>
      </c>
      <c r="AX292">
        <v>0</v>
      </c>
      <c r="AY292">
        <v>0</v>
      </c>
      <c r="AZ292">
        <v>0</v>
      </c>
      <c r="BA292">
        <v>2</v>
      </c>
      <c r="BB292">
        <v>0</v>
      </c>
    </row>
    <row r="293" spans="1:54" x14ac:dyDescent="0.25">
      <c r="A293" s="59">
        <v>41914</v>
      </c>
      <c r="B293" t="s">
        <v>234</v>
      </c>
      <c r="C293" t="s">
        <v>652</v>
      </c>
      <c r="D293">
        <v>60737</v>
      </c>
      <c r="E293" t="s">
        <v>387</v>
      </c>
      <c r="F293" s="60">
        <v>1</v>
      </c>
      <c r="G293">
        <v>4.008</v>
      </c>
      <c r="H293">
        <v>0</v>
      </c>
      <c r="I293">
        <v>18278.198899999999</v>
      </c>
      <c r="J293">
        <v>79577</v>
      </c>
      <c r="K293">
        <v>0</v>
      </c>
      <c r="L293">
        <v>462</v>
      </c>
      <c r="M293">
        <v>0</v>
      </c>
      <c r="N293">
        <v>714</v>
      </c>
      <c r="O293">
        <v>711</v>
      </c>
      <c r="P293">
        <v>11833</v>
      </c>
      <c r="Q293">
        <v>11832</v>
      </c>
      <c r="R293">
        <v>456</v>
      </c>
      <c r="S293">
        <v>79407</v>
      </c>
      <c r="T293">
        <v>98.286600000000007</v>
      </c>
      <c r="U293">
        <v>99.777900000000002</v>
      </c>
      <c r="V293">
        <v>5376</v>
      </c>
      <c r="W293">
        <v>5366</v>
      </c>
      <c r="X293">
        <v>5091</v>
      </c>
      <c r="Y293">
        <v>5076</v>
      </c>
      <c r="Z293">
        <v>512</v>
      </c>
      <c r="AA293">
        <v>11</v>
      </c>
      <c r="AB293">
        <v>31</v>
      </c>
      <c r="AC293">
        <v>31</v>
      </c>
      <c r="AD293">
        <v>62858</v>
      </c>
      <c r="AE293">
        <v>118</v>
      </c>
      <c r="AF293">
        <v>306</v>
      </c>
      <c r="AG293">
        <v>294</v>
      </c>
      <c r="AH293">
        <v>0.59609999999999996</v>
      </c>
      <c r="AI293">
        <v>3.0200000000000001E-2</v>
      </c>
      <c r="AJ293" s="25">
        <f t="shared" ca="1" si="4"/>
        <v>2</v>
      </c>
      <c r="AK293">
        <v>0</v>
      </c>
      <c r="AL293">
        <v>0</v>
      </c>
      <c r="AM293">
        <v>0</v>
      </c>
      <c r="AN293">
        <v>0</v>
      </c>
      <c r="AO293">
        <v>1</v>
      </c>
      <c r="AP293">
        <v>0</v>
      </c>
      <c r="AQ293">
        <v>0</v>
      </c>
      <c r="AR293">
        <v>0</v>
      </c>
      <c r="AS293">
        <v>0</v>
      </c>
      <c r="AT293">
        <v>2.1484375</v>
      </c>
      <c r="AU293">
        <v>9</v>
      </c>
      <c r="AV293">
        <v>171</v>
      </c>
      <c r="AW293">
        <v>0</v>
      </c>
      <c r="AX293">
        <v>0</v>
      </c>
      <c r="AY293">
        <v>1</v>
      </c>
      <c r="AZ293">
        <v>1</v>
      </c>
      <c r="BA293">
        <v>5</v>
      </c>
      <c r="BB293">
        <v>0</v>
      </c>
    </row>
    <row r="294" spans="1:54" x14ac:dyDescent="0.25">
      <c r="A294" s="59">
        <v>41914</v>
      </c>
      <c r="B294" t="s">
        <v>274</v>
      </c>
      <c r="C294" t="s">
        <v>10543</v>
      </c>
      <c r="D294">
        <v>35843</v>
      </c>
      <c r="E294" t="s">
        <v>10541</v>
      </c>
      <c r="F294" s="60">
        <v>1</v>
      </c>
      <c r="G294">
        <v>3.6240000000000001</v>
      </c>
      <c r="H294">
        <v>0</v>
      </c>
      <c r="I294">
        <v>7821.4772999999996</v>
      </c>
      <c r="J294">
        <v>12290</v>
      </c>
      <c r="K294">
        <v>0</v>
      </c>
      <c r="L294">
        <v>367</v>
      </c>
      <c r="M294">
        <v>0</v>
      </c>
      <c r="N294">
        <v>867</v>
      </c>
      <c r="O294">
        <v>867</v>
      </c>
      <c r="P294">
        <v>10297</v>
      </c>
      <c r="Q294">
        <v>10285</v>
      </c>
      <c r="R294">
        <v>352</v>
      </c>
      <c r="S294">
        <v>12196</v>
      </c>
      <c r="T294">
        <v>95.912800000000004</v>
      </c>
      <c r="U294">
        <v>99.119500000000002</v>
      </c>
      <c r="V294">
        <v>16899</v>
      </c>
      <c r="W294">
        <v>16881</v>
      </c>
      <c r="X294">
        <v>3894</v>
      </c>
      <c r="Y294">
        <v>3893</v>
      </c>
      <c r="Z294">
        <v>347</v>
      </c>
      <c r="AA294">
        <v>2</v>
      </c>
      <c r="AB294">
        <v>0</v>
      </c>
      <c r="AC294">
        <v>0</v>
      </c>
      <c r="AD294">
        <v>12145</v>
      </c>
      <c r="AE294">
        <v>45</v>
      </c>
      <c r="AF294">
        <v>0</v>
      </c>
      <c r="AG294">
        <v>0</v>
      </c>
      <c r="AH294">
        <v>0.51859999999999995</v>
      </c>
      <c r="AI294">
        <v>5.7000000000000002E-2</v>
      </c>
      <c r="AJ294" s="25">
        <f t="shared" ca="1" si="4"/>
        <v>2</v>
      </c>
      <c r="AK294">
        <v>0</v>
      </c>
      <c r="AL294">
        <v>0</v>
      </c>
      <c r="AM294">
        <v>0</v>
      </c>
      <c r="AN294">
        <v>0</v>
      </c>
      <c r="AO294">
        <v>1</v>
      </c>
      <c r="AP294">
        <v>0</v>
      </c>
      <c r="AQ294">
        <v>2</v>
      </c>
      <c r="AR294">
        <v>0</v>
      </c>
      <c r="AS294">
        <v>0</v>
      </c>
      <c r="AT294">
        <v>0.57636887608069165</v>
      </c>
      <c r="AU294">
        <v>15</v>
      </c>
      <c r="AV294">
        <v>106</v>
      </c>
      <c r="AW294">
        <v>1</v>
      </c>
      <c r="AX294">
        <v>0</v>
      </c>
      <c r="AY294">
        <v>0</v>
      </c>
      <c r="AZ294">
        <v>0</v>
      </c>
      <c r="BA294">
        <v>5</v>
      </c>
      <c r="BB294">
        <v>2</v>
      </c>
    </row>
    <row r="295" spans="1:54" x14ac:dyDescent="0.25">
      <c r="A295" s="59">
        <v>41914</v>
      </c>
      <c r="B295" t="s">
        <v>234</v>
      </c>
      <c r="C295" t="s">
        <v>11126</v>
      </c>
      <c r="D295">
        <v>47668</v>
      </c>
      <c r="E295" t="s">
        <v>11117</v>
      </c>
      <c r="F295" s="60">
        <v>1</v>
      </c>
      <c r="G295">
        <v>5.4672000000000001</v>
      </c>
      <c r="H295">
        <v>0</v>
      </c>
      <c r="I295">
        <v>25677.340899999999</v>
      </c>
      <c r="J295">
        <v>91375</v>
      </c>
      <c r="K295">
        <v>0</v>
      </c>
      <c r="L295">
        <v>705</v>
      </c>
      <c r="M295">
        <v>0</v>
      </c>
      <c r="N295">
        <v>719</v>
      </c>
      <c r="O295">
        <v>708</v>
      </c>
      <c r="P295">
        <v>23571</v>
      </c>
      <c r="Q295">
        <v>23525</v>
      </c>
      <c r="R295">
        <v>698</v>
      </c>
      <c r="S295">
        <v>91238</v>
      </c>
      <c r="T295">
        <v>97.492400000000004</v>
      </c>
      <c r="U295">
        <v>99.655199999999994</v>
      </c>
      <c r="V295">
        <v>0</v>
      </c>
      <c r="W295">
        <v>0</v>
      </c>
      <c r="X295">
        <v>461</v>
      </c>
      <c r="Y295">
        <v>450</v>
      </c>
      <c r="Z295">
        <v>685</v>
      </c>
      <c r="AA295">
        <v>2</v>
      </c>
      <c r="AB295">
        <v>44</v>
      </c>
      <c r="AC295">
        <v>41</v>
      </c>
      <c r="AD295">
        <v>81339</v>
      </c>
      <c r="AE295">
        <v>121</v>
      </c>
      <c r="AF295">
        <v>459</v>
      </c>
      <c r="AG295">
        <v>444</v>
      </c>
      <c r="AH295">
        <v>1.0178</v>
      </c>
      <c r="AI295">
        <v>6.0900000000000003E-2</v>
      </c>
      <c r="AJ295" s="25">
        <f t="shared" ca="1" si="4"/>
        <v>2</v>
      </c>
      <c r="AK295">
        <v>0</v>
      </c>
      <c r="AL295">
        <v>0</v>
      </c>
      <c r="AM295">
        <v>0</v>
      </c>
      <c r="AN295">
        <v>0</v>
      </c>
      <c r="AO295">
        <v>1</v>
      </c>
      <c r="AP295">
        <v>0</v>
      </c>
      <c r="AQ295">
        <v>0</v>
      </c>
      <c r="AR295">
        <v>0</v>
      </c>
      <c r="AS295">
        <v>0</v>
      </c>
      <c r="AT295">
        <v>0.29197080291970801</v>
      </c>
      <c r="AU295">
        <v>18</v>
      </c>
      <c r="AV295">
        <v>183</v>
      </c>
      <c r="AW295">
        <v>1</v>
      </c>
      <c r="AX295">
        <v>0</v>
      </c>
      <c r="AY295">
        <v>0</v>
      </c>
      <c r="AZ295">
        <v>0</v>
      </c>
      <c r="BA295">
        <v>1</v>
      </c>
      <c r="BB295">
        <v>0</v>
      </c>
    </row>
    <row r="296" spans="1:54" x14ac:dyDescent="0.25">
      <c r="A296" s="59">
        <v>41914</v>
      </c>
      <c r="B296" t="s">
        <v>274</v>
      </c>
      <c r="C296" t="s">
        <v>11127</v>
      </c>
      <c r="D296">
        <v>24601</v>
      </c>
      <c r="E296" t="s">
        <v>11125</v>
      </c>
      <c r="F296" s="60">
        <v>1</v>
      </c>
      <c r="G296">
        <v>4.0704000000000002</v>
      </c>
      <c r="H296">
        <v>0</v>
      </c>
      <c r="I296">
        <v>1776.9777999999999</v>
      </c>
      <c r="J296">
        <v>3803</v>
      </c>
      <c r="K296">
        <v>0</v>
      </c>
      <c r="L296">
        <v>283</v>
      </c>
      <c r="M296">
        <v>0</v>
      </c>
      <c r="N296">
        <v>476</v>
      </c>
      <c r="O296">
        <v>476</v>
      </c>
      <c r="P296">
        <v>3317</v>
      </c>
      <c r="Q296">
        <v>3316</v>
      </c>
      <c r="R296">
        <v>275</v>
      </c>
      <c r="S296">
        <v>3802</v>
      </c>
      <c r="T296">
        <v>97.173100000000005</v>
      </c>
      <c r="U296">
        <v>99.943600000000004</v>
      </c>
      <c r="V296">
        <v>3147</v>
      </c>
      <c r="W296">
        <v>3147</v>
      </c>
      <c r="X296">
        <v>948</v>
      </c>
      <c r="Y296">
        <v>947</v>
      </c>
      <c r="Z296">
        <v>277</v>
      </c>
      <c r="AA296">
        <v>0</v>
      </c>
      <c r="AB296">
        <v>0</v>
      </c>
      <c r="AC296">
        <v>0</v>
      </c>
      <c r="AD296">
        <v>3820</v>
      </c>
      <c r="AE296">
        <v>17</v>
      </c>
      <c r="AF296">
        <v>28</v>
      </c>
      <c r="AG296">
        <v>26</v>
      </c>
      <c r="AH296">
        <v>0.67069999999999996</v>
      </c>
      <c r="AI296">
        <v>3.6600000000000001E-2</v>
      </c>
      <c r="AJ296" s="25">
        <f t="shared" ca="1" si="4"/>
        <v>2</v>
      </c>
      <c r="AK296">
        <v>0</v>
      </c>
      <c r="AL296">
        <v>0</v>
      </c>
      <c r="AM296">
        <v>0</v>
      </c>
      <c r="AN296">
        <v>0</v>
      </c>
      <c r="AO296">
        <v>1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8</v>
      </c>
      <c r="AV296">
        <v>2</v>
      </c>
      <c r="AW296">
        <v>1</v>
      </c>
      <c r="AX296">
        <v>0</v>
      </c>
      <c r="AY296">
        <v>0</v>
      </c>
      <c r="AZ296">
        <v>0</v>
      </c>
      <c r="BA296">
        <v>1</v>
      </c>
      <c r="BB296">
        <v>0</v>
      </c>
    </row>
    <row r="297" spans="1:54" x14ac:dyDescent="0.25">
      <c r="A297" s="59">
        <v>41914</v>
      </c>
      <c r="B297" t="s">
        <v>274</v>
      </c>
      <c r="C297" t="s">
        <v>11128</v>
      </c>
      <c r="D297">
        <v>33681</v>
      </c>
      <c r="E297" t="s">
        <v>11124</v>
      </c>
      <c r="F297" s="60">
        <v>1</v>
      </c>
      <c r="G297">
        <v>0.37919999999999998</v>
      </c>
      <c r="H297">
        <v>0</v>
      </c>
      <c r="I297">
        <v>25.991</v>
      </c>
      <c r="J297">
        <v>1597</v>
      </c>
      <c r="K297">
        <v>0</v>
      </c>
      <c r="L297">
        <v>64</v>
      </c>
      <c r="M297">
        <v>0</v>
      </c>
      <c r="N297">
        <v>145</v>
      </c>
      <c r="O297">
        <v>138</v>
      </c>
      <c r="P297">
        <v>1412</v>
      </c>
      <c r="Q297">
        <v>1403</v>
      </c>
      <c r="R297">
        <v>63</v>
      </c>
      <c r="S297">
        <v>1587</v>
      </c>
      <c r="T297">
        <v>93.685299999999998</v>
      </c>
      <c r="U297">
        <v>98.740399999999994</v>
      </c>
      <c r="V297">
        <v>669</v>
      </c>
      <c r="W297">
        <v>669</v>
      </c>
      <c r="X297">
        <v>178</v>
      </c>
      <c r="Y297">
        <v>178</v>
      </c>
      <c r="Z297">
        <v>63</v>
      </c>
      <c r="AA297">
        <v>0</v>
      </c>
      <c r="AB297">
        <v>8</v>
      </c>
      <c r="AC297">
        <v>7</v>
      </c>
      <c r="AD297">
        <v>1591</v>
      </c>
      <c r="AE297">
        <v>0</v>
      </c>
      <c r="AF297">
        <v>124</v>
      </c>
      <c r="AG297">
        <v>102</v>
      </c>
      <c r="AH297">
        <v>0.2661</v>
      </c>
      <c r="AI297">
        <v>3.2099999999999997E-2</v>
      </c>
      <c r="AJ297" s="25">
        <f t="shared" ca="1" si="4"/>
        <v>2</v>
      </c>
      <c r="AK297">
        <v>1</v>
      </c>
      <c r="AL297">
        <v>0</v>
      </c>
      <c r="AM297">
        <v>0</v>
      </c>
      <c r="AN297">
        <v>0</v>
      </c>
      <c r="AO297">
        <v>2</v>
      </c>
      <c r="AP297">
        <v>0</v>
      </c>
      <c r="AQ297">
        <v>1</v>
      </c>
      <c r="AR297">
        <v>0</v>
      </c>
      <c r="AS297">
        <v>0</v>
      </c>
      <c r="AT297">
        <v>0</v>
      </c>
      <c r="AU297">
        <v>8</v>
      </c>
      <c r="AV297">
        <v>19</v>
      </c>
      <c r="AW297">
        <v>1</v>
      </c>
      <c r="AX297">
        <v>0</v>
      </c>
      <c r="AY297">
        <v>0</v>
      </c>
      <c r="AZ297">
        <v>0</v>
      </c>
      <c r="BA297">
        <v>2</v>
      </c>
      <c r="BB297">
        <v>0</v>
      </c>
    </row>
    <row r="298" spans="1:54" x14ac:dyDescent="0.25">
      <c r="A298" s="59">
        <v>41914</v>
      </c>
      <c r="B298" t="s">
        <v>274</v>
      </c>
      <c r="C298" t="s">
        <v>10544</v>
      </c>
      <c r="D298">
        <v>35842</v>
      </c>
      <c r="E298" t="s">
        <v>10541</v>
      </c>
      <c r="F298" s="60">
        <v>1</v>
      </c>
      <c r="G298">
        <v>4.5624000000000002</v>
      </c>
      <c r="H298">
        <v>0</v>
      </c>
      <c r="I298">
        <v>3573.1554999999998</v>
      </c>
      <c r="J298">
        <v>17522</v>
      </c>
      <c r="K298">
        <v>0</v>
      </c>
      <c r="L298">
        <v>487</v>
      </c>
      <c r="M298">
        <v>0</v>
      </c>
      <c r="N298">
        <v>1220</v>
      </c>
      <c r="O298">
        <v>1219</v>
      </c>
      <c r="P298">
        <v>13413</v>
      </c>
      <c r="Q298">
        <v>13397</v>
      </c>
      <c r="R298">
        <v>475</v>
      </c>
      <c r="S298">
        <v>17388</v>
      </c>
      <c r="T298">
        <v>97.456000000000003</v>
      </c>
      <c r="U298">
        <v>99.116900000000001</v>
      </c>
      <c r="V298">
        <v>36242</v>
      </c>
      <c r="W298">
        <v>36221</v>
      </c>
      <c r="X298">
        <v>7138</v>
      </c>
      <c r="Y298">
        <v>7122</v>
      </c>
      <c r="Z298">
        <v>491</v>
      </c>
      <c r="AA298">
        <v>5</v>
      </c>
      <c r="AB298">
        <v>4</v>
      </c>
      <c r="AC298">
        <v>4</v>
      </c>
      <c r="AD298">
        <v>17532</v>
      </c>
      <c r="AE298">
        <v>52</v>
      </c>
      <c r="AF298">
        <v>2</v>
      </c>
      <c r="AG298">
        <v>2</v>
      </c>
      <c r="AH298">
        <v>0.25840000000000002</v>
      </c>
      <c r="AI298">
        <v>3.5900000000000001E-2</v>
      </c>
      <c r="AJ298" s="25">
        <f t="shared" ca="1" si="4"/>
        <v>2</v>
      </c>
      <c r="AK298">
        <v>0</v>
      </c>
      <c r="AL298">
        <v>0</v>
      </c>
      <c r="AM298">
        <v>0</v>
      </c>
      <c r="AN298">
        <v>0</v>
      </c>
      <c r="AO298">
        <v>1</v>
      </c>
      <c r="AP298">
        <v>0</v>
      </c>
      <c r="AQ298">
        <v>2</v>
      </c>
      <c r="AR298">
        <v>0</v>
      </c>
      <c r="AS298">
        <v>0</v>
      </c>
      <c r="AT298">
        <v>1.0183299389002036</v>
      </c>
      <c r="AU298">
        <v>13</v>
      </c>
      <c r="AV298">
        <v>150</v>
      </c>
      <c r="AW298">
        <v>1</v>
      </c>
      <c r="AX298">
        <v>0</v>
      </c>
      <c r="AY298">
        <v>0</v>
      </c>
      <c r="AZ298">
        <v>1</v>
      </c>
      <c r="BA298">
        <v>6</v>
      </c>
      <c r="BB298">
        <v>1</v>
      </c>
    </row>
    <row r="299" spans="1:54" x14ac:dyDescent="0.25">
      <c r="A299" s="59">
        <v>41914</v>
      </c>
      <c r="B299" t="s">
        <v>234</v>
      </c>
      <c r="C299" t="s">
        <v>11129</v>
      </c>
      <c r="D299">
        <v>46541</v>
      </c>
      <c r="E299" t="s">
        <v>11122</v>
      </c>
      <c r="F299" s="60">
        <v>1</v>
      </c>
      <c r="G299">
        <v>1.9008</v>
      </c>
      <c r="H299">
        <v>0</v>
      </c>
      <c r="I299">
        <v>630.41700000000003</v>
      </c>
      <c r="J299">
        <v>4636</v>
      </c>
      <c r="K299">
        <v>0</v>
      </c>
      <c r="L299">
        <v>218</v>
      </c>
      <c r="M299">
        <v>0</v>
      </c>
      <c r="N299">
        <v>260</v>
      </c>
      <c r="O299">
        <v>256</v>
      </c>
      <c r="P299">
        <v>2738</v>
      </c>
      <c r="Q299">
        <v>2735</v>
      </c>
      <c r="R299">
        <v>215</v>
      </c>
      <c r="S299">
        <v>4613</v>
      </c>
      <c r="T299">
        <v>97.1066</v>
      </c>
      <c r="U299">
        <v>99.394900000000007</v>
      </c>
      <c r="V299">
        <v>10531</v>
      </c>
      <c r="W299">
        <v>10530</v>
      </c>
      <c r="X299">
        <v>1315</v>
      </c>
      <c r="Y299">
        <v>1315</v>
      </c>
      <c r="Z299">
        <v>212</v>
      </c>
      <c r="AA299">
        <v>1</v>
      </c>
      <c r="AB299">
        <v>2</v>
      </c>
      <c r="AC299">
        <v>2</v>
      </c>
      <c r="AD299">
        <v>4614</v>
      </c>
      <c r="AE299">
        <v>3</v>
      </c>
      <c r="AF299">
        <v>5</v>
      </c>
      <c r="AG299">
        <v>5</v>
      </c>
      <c r="AH299">
        <v>0.88029999999999997</v>
      </c>
      <c r="AI299">
        <v>3.73E-2</v>
      </c>
      <c r="AJ299" s="25">
        <f t="shared" ca="1" si="4"/>
        <v>2</v>
      </c>
      <c r="AK299">
        <v>0</v>
      </c>
      <c r="AL299">
        <v>0</v>
      </c>
      <c r="AM299">
        <v>0</v>
      </c>
      <c r="AN299">
        <v>0</v>
      </c>
      <c r="AO299">
        <v>1</v>
      </c>
      <c r="AP299">
        <v>0</v>
      </c>
      <c r="AQ299">
        <v>0</v>
      </c>
      <c r="AR299">
        <v>0</v>
      </c>
      <c r="AS299">
        <v>0</v>
      </c>
      <c r="AT299">
        <v>0.47169811320754718</v>
      </c>
      <c r="AU299">
        <v>7</v>
      </c>
      <c r="AV299">
        <v>26</v>
      </c>
      <c r="AW299">
        <v>1</v>
      </c>
      <c r="AX299">
        <v>0</v>
      </c>
      <c r="AY299">
        <v>0</v>
      </c>
      <c r="AZ299">
        <v>0</v>
      </c>
      <c r="BA299">
        <v>1</v>
      </c>
      <c r="BB299">
        <v>0</v>
      </c>
    </row>
    <row r="300" spans="1:54" x14ac:dyDescent="0.25">
      <c r="A300" s="59">
        <v>41914</v>
      </c>
      <c r="B300" t="s">
        <v>274</v>
      </c>
      <c r="C300" t="s">
        <v>11130</v>
      </c>
      <c r="D300">
        <v>35106</v>
      </c>
      <c r="E300" t="s">
        <v>635</v>
      </c>
      <c r="F300" s="60">
        <v>1</v>
      </c>
      <c r="G300">
        <v>0.89280000000000004</v>
      </c>
      <c r="H300">
        <v>0</v>
      </c>
      <c r="I300">
        <v>7923.3797999999997</v>
      </c>
      <c r="J300">
        <v>22320</v>
      </c>
      <c r="K300">
        <v>0</v>
      </c>
      <c r="L300">
        <v>87</v>
      </c>
      <c r="M300">
        <v>0</v>
      </c>
      <c r="N300">
        <v>195</v>
      </c>
      <c r="O300">
        <v>195</v>
      </c>
      <c r="P300">
        <v>1575</v>
      </c>
      <c r="Q300">
        <v>1575</v>
      </c>
      <c r="R300">
        <v>81</v>
      </c>
      <c r="S300">
        <v>22176</v>
      </c>
      <c r="T300">
        <v>93.103399999999993</v>
      </c>
      <c r="U300">
        <v>99.354799999999997</v>
      </c>
      <c r="V300">
        <v>14393</v>
      </c>
      <c r="W300">
        <v>14381</v>
      </c>
      <c r="X300">
        <v>4356</v>
      </c>
      <c r="Y300">
        <v>4347</v>
      </c>
      <c r="Z300">
        <v>78</v>
      </c>
      <c r="AA300">
        <v>2</v>
      </c>
      <c r="AB300">
        <v>0</v>
      </c>
      <c r="AC300">
        <v>0</v>
      </c>
      <c r="AD300">
        <v>14687</v>
      </c>
      <c r="AE300">
        <v>61</v>
      </c>
      <c r="AF300">
        <v>0</v>
      </c>
      <c r="AG300">
        <v>0</v>
      </c>
      <c r="AH300">
        <v>0.4375</v>
      </c>
      <c r="AI300">
        <v>3.6600000000000001E-2</v>
      </c>
      <c r="AJ300" s="25">
        <f t="shared" ca="1" si="4"/>
        <v>2</v>
      </c>
      <c r="AK300">
        <v>1</v>
      </c>
      <c r="AL300">
        <v>0</v>
      </c>
      <c r="AM300">
        <v>0</v>
      </c>
      <c r="AN300">
        <v>0</v>
      </c>
      <c r="AO300">
        <v>2</v>
      </c>
      <c r="AP300">
        <v>0</v>
      </c>
      <c r="AQ300">
        <v>1</v>
      </c>
      <c r="AR300">
        <v>0</v>
      </c>
      <c r="AS300">
        <v>0</v>
      </c>
      <c r="AT300">
        <v>2.5641025641025639</v>
      </c>
      <c r="AU300">
        <v>6</v>
      </c>
      <c r="AV300">
        <v>144</v>
      </c>
      <c r="AW300">
        <v>1</v>
      </c>
      <c r="AX300">
        <v>0</v>
      </c>
      <c r="AY300">
        <v>0</v>
      </c>
      <c r="AZ300">
        <v>0</v>
      </c>
      <c r="BA300">
        <v>1</v>
      </c>
      <c r="BB300">
        <v>0</v>
      </c>
    </row>
    <row r="301" spans="1:54" x14ac:dyDescent="0.25">
      <c r="A301" s="59">
        <v>41914</v>
      </c>
      <c r="B301" t="s">
        <v>275</v>
      </c>
      <c r="C301" t="s">
        <v>11055</v>
      </c>
      <c r="D301">
        <v>11722</v>
      </c>
      <c r="E301" t="s">
        <v>11052</v>
      </c>
      <c r="F301" s="60">
        <v>1</v>
      </c>
      <c r="G301">
        <v>2.9712000000000001</v>
      </c>
      <c r="H301">
        <v>0</v>
      </c>
      <c r="I301">
        <v>828.40840000000003</v>
      </c>
      <c r="J301">
        <v>3796</v>
      </c>
      <c r="K301">
        <v>0</v>
      </c>
      <c r="L301">
        <v>260</v>
      </c>
      <c r="M301">
        <v>0</v>
      </c>
      <c r="N301">
        <v>622</v>
      </c>
      <c r="O301">
        <v>619</v>
      </c>
      <c r="P301">
        <v>3086</v>
      </c>
      <c r="Q301">
        <v>3079</v>
      </c>
      <c r="R301">
        <v>256</v>
      </c>
      <c r="S301">
        <v>3773</v>
      </c>
      <c r="T301">
        <v>97.986599999999996</v>
      </c>
      <c r="U301">
        <v>99.168599999999998</v>
      </c>
      <c r="V301">
        <v>2741</v>
      </c>
      <c r="W301">
        <v>2741</v>
      </c>
      <c r="X301">
        <v>484</v>
      </c>
      <c r="Y301">
        <v>483</v>
      </c>
      <c r="Z301">
        <v>260</v>
      </c>
      <c r="AA301">
        <v>4</v>
      </c>
      <c r="AB301">
        <v>6</v>
      </c>
      <c r="AC301">
        <v>6</v>
      </c>
      <c r="AD301">
        <v>3824</v>
      </c>
      <c r="AE301">
        <v>5</v>
      </c>
      <c r="AF301">
        <v>0</v>
      </c>
      <c r="AG301">
        <v>0</v>
      </c>
      <c r="AH301">
        <v>2.2050000000000001</v>
      </c>
      <c r="AI301">
        <v>5.5100000000000003E-2</v>
      </c>
      <c r="AJ301" s="25">
        <f t="shared" ca="1" si="4"/>
        <v>2</v>
      </c>
      <c r="AK301">
        <v>0</v>
      </c>
      <c r="AL301">
        <v>0</v>
      </c>
      <c r="AM301">
        <v>0</v>
      </c>
      <c r="AN301">
        <v>0</v>
      </c>
      <c r="AO301">
        <v>1</v>
      </c>
      <c r="AP301">
        <v>0</v>
      </c>
      <c r="AQ301">
        <v>1</v>
      </c>
      <c r="AR301">
        <v>1</v>
      </c>
      <c r="AS301">
        <v>0</v>
      </c>
      <c r="AT301">
        <v>1.5384615384615385</v>
      </c>
      <c r="AU301">
        <v>7</v>
      </c>
      <c r="AV301">
        <v>30</v>
      </c>
      <c r="AW301">
        <v>1</v>
      </c>
      <c r="AX301">
        <v>0</v>
      </c>
      <c r="AY301">
        <v>0</v>
      </c>
      <c r="AZ301">
        <v>2</v>
      </c>
      <c r="BA301">
        <v>3</v>
      </c>
      <c r="BB301">
        <v>1</v>
      </c>
    </row>
    <row r="302" spans="1:54" x14ac:dyDescent="0.25">
      <c r="A302" s="59">
        <v>41914</v>
      </c>
      <c r="B302" t="s">
        <v>275</v>
      </c>
      <c r="C302" t="s">
        <v>369</v>
      </c>
      <c r="D302">
        <v>11303</v>
      </c>
      <c r="E302" t="s">
        <v>368</v>
      </c>
      <c r="F302" s="60">
        <v>1</v>
      </c>
      <c r="G302">
        <v>3.8399999999999997E-2</v>
      </c>
      <c r="H302">
        <v>0</v>
      </c>
      <c r="I302">
        <v>142.809</v>
      </c>
      <c r="J302">
        <v>1406</v>
      </c>
      <c r="K302">
        <v>0</v>
      </c>
      <c r="L302">
        <v>8</v>
      </c>
      <c r="M302">
        <v>0</v>
      </c>
      <c r="N302">
        <v>15</v>
      </c>
      <c r="O302">
        <v>10</v>
      </c>
      <c r="P302">
        <v>170</v>
      </c>
      <c r="Q302">
        <v>169</v>
      </c>
      <c r="R302">
        <v>7</v>
      </c>
      <c r="S302">
        <v>1405</v>
      </c>
      <c r="T302">
        <v>58.333300000000001</v>
      </c>
      <c r="U302">
        <v>99.341099999999997</v>
      </c>
      <c r="V302">
        <v>4750</v>
      </c>
      <c r="W302">
        <v>4747</v>
      </c>
      <c r="X302">
        <v>326</v>
      </c>
      <c r="Y302">
        <v>325</v>
      </c>
      <c r="Z302">
        <v>11</v>
      </c>
      <c r="AA302">
        <v>0</v>
      </c>
      <c r="AB302">
        <v>1</v>
      </c>
      <c r="AC302">
        <v>1</v>
      </c>
      <c r="AD302">
        <v>1450</v>
      </c>
      <c r="AE302">
        <v>0</v>
      </c>
      <c r="AF302">
        <v>8</v>
      </c>
      <c r="AG302">
        <v>3</v>
      </c>
      <c r="AH302">
        <v>0.85560000000000003</v>
      </c>
      <c r="AI302">
        <v>4.0300000000000002E-2</v>
      </c>
      <c r="AJ302" s="25">
        <f t="shared" ca="1" si="4"/>
        <v>2</v>
      </c>
      <c r="AK302">
        <v>1</v>
      </c>
      <c r="AL302">
        <v>0</v>
      </c>
      <c r="AM302">
        <v>0</v>
      </c>
      <c r="AN302">
        <v>0</v>
      </c>
      <c r="AO302">
        <v>2</v>
      </c>
      <c r="AP302">
        <v>0</v>
      </c>
      <c r="AQ302">
        <v>2</v>
      </c>
      <c r="AR302">
        <v>1</v>
      </c>
      <c r="AS302">
        <v>0</v>
      </c>
      <c r="AT302">
        <v>0</v>
      </c>
      <c r="AU302">
        <v>6</v>
      </c>
      <c r="AV302">
        <v>2</v>
      </c>
      <c r="AW302">
        <v>1</v>
      </c>
      <c r="AX302">
        <v>0</v>
      </c>
      <c r="AY302">
        <v>0</v>
      </c>
      <c r="AZ302">
        <v>0</v>
      </c>
      <c r="BA302">
        <v>2</v>
      </c>
      <c r="BB302">
        <v>1</v>
      </c>
    </row>
    <row r="303" spans="1:54" x14ac:dyDescent="0.25">
      <c r="A303" s="59">
        <v>41914</v>
      </c>
      <c r="B303" t="s">
        <v>275</v>
      </c>
      <c r="C303" t="s">
        <v>278</v>
      </c>
      <c r="D303">
        <v>11801</v>
      </c>
      <c r="E303" t="s">
        <v>279</v>
      </c>
      <c r="F303" s="60">
        <v>1</v>
      </c>
      <c r="G303">
        <v>6.2399999999999997E-2</v>
      </c>
      <c r="H303">
        <v>0</v>
      </c>
      <c r="I303">
        <v>1698.7113999999999</v>
      </c>
      <c r="J303">
        <v>263</v>
      </c>
      <c r="K303">
        <v>0</v>
      </c>
      <c r="L303">
        <v>1</v>
      </c>
      <c r="M303">
        <v>0</v>
      </c>
      <c r="N303">
        <v>212</v>
      </c>
      <c r="O303">
        <v>1</v>
      </c>
      <c r="P303">
        <v>1801</v>
      </c>
      <c r="Q303">
        <v>80</v>
      </c>
      <c r="R303">
        <v>1</v>
      </c>
      <c r="S303">
        <v>263</v>
      </c>
      <c r="T303">
        <v>0.47170000000000001</v>
      </c>
      <c r="U303">
        <v>4.4420000000000002</v>
      </c>
      <c r="V303">
        <v>2990</v>
      </c>
      <c r="W303">
        <v>2984</v>
      </c>
      <c r="X303">
        <v>607</v>
      </c>
      <c r="Y303">
        <v>605</v>
      </c>
      <c r="Z303">
        <v>12</v>
      </c>
      <c r="AA303">
        <v>0</v>
      </c>
      <c r="AB303">
        <v>5</v>
      </c>
      <c r="AC303">
        <v>5</v>
      </c>
      <c r="AD303">
        <v>526</v>
      </c>
      <c r="AE303">
        <v>5</v>
      </c>
      <c r="AF303">
        <v>14</v>
      </c>
      <c r="AG303">
        <v>12</v>
      </c>
      <c r="AH303">
        <v>0.55269999999999997</v>
      </c>
      <c r="AI303">
        <v>3.44E-2</v>
      </c>
      <c r="AJ303" s="25">
        <f t="shared" ca="1" si="4"/>
        <v>2</v>
      </c>
      <c r="AK303">
        <v>1</v>
      </c>
      <c r="AL303">
        <v>1</v>
      </c>
      <c r="AM303">
        <v>0</v>
      </c>
      <c r="AN303">
        <v>0</v>
      </c>
      <c r="AO303">
        <v>4</v>
      </c>
      <c r="AP303">
        <v>0</v>
      </c>
      <c r="AQ303">
        <v>7</v>
      </c>
      <c r="AR303">
        <v>7</v>
      </c>
      <c r="AS303">
        <v>0</v>
      </c>
      <c r="AT303">
        <v>0</v>
      </c>
      <c r="AU303">
        <v>211</v>
      </c>
      <c r="AV303">
        <v>1721</v>
      </c>
      <c r="AW303">
        <v>1</v>
      </c>
      <c r="AX303">
        <v>1</v>
      </c>
      <c r="AY303">
        <v>0</v>
      </c>
      <c r="AZ303">
        <v>0</v>
      </c>
      <c r="BA303">
        <v>7</v>
      </c>
      <c r="BB303">
        <v>7</v>
      </c>
    </row>
    <row r="304" spans="1:54" x14ac:dyDescent="0.25">
      <c r="A304" s="59">
        <v>41914</v>
      </c>
      <c r="B304" t="s">
        <v>275</v>
      </c>
      <c r="C304" t="s">
        <v>11133</v>
      </c>
      <c r="D304">
        <v>15641</v>
      </c>
      <c r="E304" t="s">
        <v>408</v>
      </c>
      <c r="F304" s="60">
        <v>1</v>
      </c>
      <c r="G304">
        <v>0.29520000000000002</v>
      </c>
      <c r="H304">
        <v>0</v>
      </c>
      <c r="I304">
        <v>1325.9487999999999</v>
      </c>
      <c r="J304">
        <v>3758</v>
      </c>
      <c r="K304">
        <v>0</v>
      </c>
      <c r="L304">
        <v>44</v>
      </c>
      <c r="M304">
        <v>0</v>
      </c>
      <c r="N304">
        <v>134</v>
      </c>
      <c r="O304">
        <v>131</v>
      </c>
      <c r="P304">
        <v>2207</v>
      </c>
      <c r="Q304">
        <v>2200</v>
      </c>
      <c r="R304">
        <v>41</v>
      </c>
      <c r="S304">
        <v>3714</v>
      </c>
      <c r="T304">
        <v>91.095699999999994</v>
      </c>
      <c r="U304">
        <v>98.515699999999995</v>
      </c>
      <c r="V304">
        <v>11588</v>
      </c>
      <c r="W304">
        <v>11582</v>
      </c>
      <c r="X304">
        <v>1607</v>
      </c>
      <c r="Y304">
        <v>1603</v>
      </c>
      <c r="Z304">
        <v>51</v>
      </c>
      <c r="AA304">
        <v>1</v>
      </c>
      <c r="AB304">
        <v>1</v>
      </c>
      <c r="AC304">
        <v>1</v>
      </c>
      <c r="AD304">
        <v>3801</v>
      </c>
      <c r="AE304">
        <v>3</v>
      </c>
      <c r="AF304">
        <v>0</v>
      </c>
      <c r="AG304">
        <v>0</v>
      </c>
      <c r="AH304">
        <v>0.50919999999999999</v>
      </c>
      <c r="AI304">
        <v>3.4500000000000003E-2</v>
      </c>
      <c r="AJ304" s="25">
        <f t="shared" ca="1" si="4"/>
        <v>2</v>
      </c>
      <c r="AK304">
        <v>1</v>
      </c>
      <c r="AL304">
        <v>0</v>
      </c>
      <c r="AM304">
        <v>0</v>
      </c>
      <c r="AN304">
        <v>0</v>
      </c>
      <c r="AO304">
        <v>2</v>
      </c>
      <c r="AP304">
        <v>0</v>
      </c>
      <c r="AQ304">
        <v>1</v>
      </c>
      <c r="AR304">
        <v>0</v>
      </c>
      <c r="AS304">
        <v>0</v>
      </c>
      <c r="AT304">
        <v>1.9607843137254901</v>
      </c>
      <c r="AU304">
        <v>6</v>
      </c>
      <c r="AV304">
        <v>51</v>
      </c>
      <c r="AW304">
        <v>1</v>
      </c>
      <c r="AX304">
        <v>0</v>
      </c>
      <c r="AY304">
        <v>0</v>
      </c>
      <c r="AZ304">
        <v>0</v>
      </c>
      <c r="BA304">
        <v>1</v>
      </c>
      <c r="BB304">
        <v>0</v>
      </c>
    </row>
    <row r="305" spans="1:54" x14ac:dyDescent="0.25">
      <c r="A305" s="59">
        <v>41914</v>
      </c>
      <c r="B305" t="s">
        <v>275</v>
      </c>
      <c r="C305" t="s">
        <v>11134</v>
      </c>
      <c r="D305">
        <v>11403</v>
      </c>
      <c r="E305" t="s">
        <v>11131</v>
      </c>
      <c r="F305" s="60">
        <v>1</v>
      </c>
      <c r="G305">
        <v>1.1040000000000001</v>
      </c>
      <c r="H305">
        <v>0</v>
      </c>
      <c r="I305">
        <v>2309.1725999999999</v>
      </c>
      <c r="J305">
        <v>8022</v>
      </c>
      <c r="K305">
        <v>0</v>
      </c>
      <c r="L305">
        <v>180</v>
      </c>
      <c r="M305">
        <v>0</v>
      </c>
      <c r="N305">
        <v>671</v>
      </c>
      <c r="O305">
        <v>671</v>
      </c>
      <c r="P305">
        <v>3176</v>
      </c>
      <c r="Q305">
        <v>3119</v>
      </c>
      <c r="R305">
        <v>180</v>
      </c>
      <c r="S305">
        <v>7999</v>
      </c>
      <c r="T305">
        <v>100</v>
      </c>
      <c r="U305">
        <v>97.923699999999997</v>
      </c>
      <c r="V305">
        <v>1287</v>
      </c>
      <c r="W305">
        <v>1278</v>
      </c>
      <c r="X305">
        <v>124</v>
      </c>
      <c r="Y305">
        <v>124</v>
      </c>
      <c r="Z305">
        <v>202</v>
      </c>
      <c r="AA305">
        <v>3</v>
      </c>
      <c r="AB305">
        <v>50</v>
      </c>
      <c r="AC305">
        <v>49</v>
      </c>
      <c r="AD305">
        <v>8057</v>
      </c>
      <c r="AE305">
        <v>65</v>
      </c>
      <c r="AF305">
        <v>187</v>
      </c>
      <c r="AG305">
        <v>174</v>
      </c>
      <c r="AH305">
        <v>1.1116999999999999</v>
      </c>
      <c r="AI305">
        <v>5.0700000000000002E-2</v>
      </c>
      <c r="AJ305" s="25">
        <f t="shared" ca="1" si="4"/>
        <v>2</v>
      </c>
      <c r="AK305">
        <v>0</v>
      </c>
      <c r="AL305">
        <v>0</v>
      </c>
      <c r="AM305">
        <v>0</v>
      </c>
      <c r="AN305">
        <v>0</v>
      </c>
      <c r="AO305">
        <v>1</v>
      </c>
      <c r="AP305">
        <v>0</v>
      </c>
      <c r="AQ305">
        <v>0</v>
      </c>
      <c r="AR305">
        <v>0</v>
      </c>
      <c r="AS305">
        <v>0</v>
      </c>
      <c r="AT305">
        <v>1.4851485148514851</v>
      </c>
      <c r="AU305">
        <v>0</v>
      </c>
      <c r="AV305">
        <v>80</v>
      </c>
      <c r="AW305">
        <v>0</v>
      </c>
      <c r="AX305">
        <v>1</v>
      </c>
      <c r="AY305">
        <v>0</v>
      </c>
      <c r="AZ305">
        <v>0</v>
      </c>
      <c r="BA305">
        <v>0</v>
      </c>
      <c r="BB305">
        <v>1</v>
      </c>
    </row>
    <row r="306" spans="1:54" x14ac:dyDescent="0.25">
      <c r="A306" s="59">
        <v>41914</v>
      </c>
      <c r="B306" t="s">
        <v>275</v>
      </c>
      <c r="C306" t="s">
        <v>11051</v>
      </c>
      <c r="D306">
        <v>11721</v>
      </c>
      <c r="E306" t="s">
        <v>11052</v>
      </c>
      <c r="F306" s="60">
        <v>1</v>
      </c>
      <c r="G306">
        <v>6.3048000000000002</v>
      </c>
      <c r="H306">
        <v>0</v>
      </c>
      <c r="I306">
        <v>1368.3954000000001</v>
      </c>
      <c r="J306">
        <v>10274</v>
      </c>
      <c r="K306">
        <v>0</v>
      </c>
      <c r="L306">
        <v>543</v>
      </c>
      <c r="M306">
        <v>0</v>
      </c>
      <c r="N306">
        <v>737</v>
      </c>
      <c r="O306">
        <v>730</v>
      </c>
      <c r="P306">
        <v>5796</v>
      </c>
      <c r="Q306">
        <v>5786</v>
      </c>
      <c r="R306">
        <v>535</v>
      </c>
      <c r="S306">
        <v>10241</v>
      </c>
      <c r="T306">
        <v>97.590900000000005</v>
      </c>
      <c r="U306">
        <v>99.506799999999998</v>
      </c>
      <c r="V306">
        <v>3653</v>
      </c>
      <c r="W306">
        <v>3652</v>
      </c>
      <c r="X306">
        <v>610</v>
      </c>
      <c r="Y306">
        <v>606</v>
      </c>
      <c r="Z306">
        <v>541</v>
      </c>
      <c r="AA306">
        <v>3</v>
      </c>
      <c r="AB306">
        <v>45</v>
      </c>
      <c r="AC306">
        <v>45</v>
      </c>
      <c r="AD306">
        <v>10230</v>
      </c>
      <c r="AE306">
        <v>6</v>
      </c>
      <c r="AF306">
        <v>8</v>
      </c>
      <c r="AG306">
        <v>8</v>
      </c>
      <c r="AH306">
        <v>1.5417000000000001</v>
      </c>
      <c r="AI306">
        <v>7.3800000000000004E-2</v>
      </c>
      <c r="AJ306" s="25">
        <f t="shared" ca="1" si="4"/>
        <v>2</v>
      </c>
      <c r="AK306">
        <v>0</v>
      </c>
      <c r="AL306">
        <v>0</v>
      </c>
      <c r="AM306">
        <v>0</v>
      </c>
      <c r="AN306">
        <v>0</v>
      </c>
      <c r="AO306">
        <v>1</v>
      </c>
      <c r="AP306">
        <v>0</v>
      </c>
      <c r="AQ306">
        <v>1</v>
      </c>
      <c r="AR306">
        <v>1</v>
      </c>
      <c r="AS306">
        <v>0</v>
      </c>
      <c r="AT306">
        <v>0.55452865064695012</v>
      </c>
      <c r="AU306">
        <v>15</v>
      </c>
      <c r="AV306">
        <v>43</v>
      </c>
      <c r="AW306">
        <v>1</v>
      </c>
      <c r="AX306">
        <v>0</v>
      </c>
      <c r="AY306">
        <v>0</v>
      </c>
      <c r="AZ306">
        <v>1</v>
      </c>
      <c r="BA306">
        <v>3</v>
      </c>
      <c r="BB306">
        <v>1</v>
      </c>
    </row>
    <row r="307" spans="1:54" x14ac:dyDescent="0.25">
      <c r="A307" s="59">
        <v>41914</v>
      </c>
      <c r="B307" t="s">
        <v>275</v>
      </c>
      <c r="C307" t="s">
        <v>10912</v>
      </c>
      <c r="D307">
        <v>7731</v>
      </c>
      <c r="E307" t="s">
        <v>10913</v>
      </c>
      <c r="F307" s="60">
        <v>1</v>
      </c>
      <c r="G307">
        <v>0.41760000000000003</v>
      </c>
      <c r="H307">
        <v>0</v>
      </c>
      <c r="I307">
        <v>1422.5124000000001</v>
      </c>
      <c r="J307">
        <v>2331</v>
      </c>
      <c r="K307">
        <v>0</v>
      </c>
      <c r="L307">
        <v>47</v>
      </c>
      <c r="M307">
        <v>0</v>
      </c>
      <c r="N307">
        <v>140</v>
      </c>
      <c r="O307">
        <v>140</v>
      </c>
      <c r="P307">
        <v>2009</v>
      </c>
      <c r="Q307">
        <v>2005</v>
      </c>
      <c r="R307">
        <v>47</v>
      </c>
      <c r="S307">
        <v>2324</v>
      </c>
      <c r="T307">
        <v>100</v>
      </c>
      <c r="U307">
        <v>99.501199999999997</v>
      </c>
      <c r="V307">
        <v>727</v>
      </c>
      <c r="W307">
        <v>727</v>
      </c>
      <c r="X307">
        <v>434</v>
      </c>
      <c r="Y307">
        <v>433</v>
      </c>
      <c r="Z307">
        <v>59</v>
      </c>
      <c r="AA307">
        <v>6</v>
      </c>
      <c r="AB307">
        <v>20</v>
      </c>
      <c r="AC307">
        <v>20</v>
      </c>
      <c r="AD307">
        <v>2316</v>
      </c>
      <c r="AE307">
        <v>10</v>
      </c>
      <c r="AF307">
        <v>131</v>
      </c>
      <c r="AG307">
        <v>128</v>
      </c>
      <c r="AH307">
        <v>1.0247999999999999</v>
      </c>
      <c r="AI307">
        <v>4.5499999999999999E-2</v>
      </c>
      <c r="AJ307" s="25">
        <f t="shared" ca="1" si="4"/>
        <v>2</v>
      </c>
      <c r="AK307">
        <v>0</v>
      </c>
      <c r="AL307">
        <v>0</v>
      </c>
      <c r="AM307">
        <v>1</v>
      </c>
      <c r="AN307">
        <v>0</v>
      </c>
      <c r="AO307">
        <v>2</v>
      </c>
      <c r="AP307">
        <v>1</v>
      </c>
      <c r="AQ307">
        <v>0</v>
      </c>
      <c r="AR307">
        <v>0</v>
      </c>
      <c r="AS307">
        <v>0</v>
      </c>
      <c r="AT307">
        <v>10.16949152542373</v>
      </c>
      <c r="AU307">
        <v>0</v>
      </c>
      <c r="AV307">
        <v>11</v>
      </c>
      <c r="AW307">
        <v>0</v>
      </c>
      <c r="AX307">
        <v>0</v>
      </c>
      <c r="AY307">
        <v>1</v>
      </c>
      <c r="AZ307">
        <v>1</v>
      </c>
      <c r="BA307">
        <v>1</v>
      </c>
      <c r="BB307">
        <v>0</v>
      </c>
    </row>
    <row r="308" spans="1:54" x14ac:dyDescent="0.25">
      <c r="A308" s="59">
        <v>41914</v>
      </c>
      <c r="B308" t="s">
        <v>274</v>
      </c>
      <c r="C308" t="s">
        <v>11135</v>
      </c>
      <c r="D308">
        <v>24735</v>
      </c>
      <c r="E308" t="s">
        <v>11111</v>
      </c>
      <c r="F308" s="60">
        <v>1</v>
      </c>
      <c r="G308">
        <v>0.94079999999999997</v>
      </c>
      <c r="H308">
        <v>0</v>
      </c>
      <c r="I308">
        <v>12980.9851</v>
      </c>
      <c r="J308">
        <v>31927</v>
      </c>
      <c r="K308">
        <v>0</v>
      </c>
      <c r="L308">
        <v>100</v>
      </c>
      <c r="M308">
        <v>0</v>
      </c>
      <c r="N308">
        <v>179</v>
      </c>
      <c r="O308">
        <v>167</v>
      </c>
      <c r="P308">
        <v>4332</v>
      </c>
      <c r="Q308">
        <v>4290</v>
      </c>
      <c r="R308">
        <v>95</v>
      </c>
      <c r="S308">
        <v>31560</v>
      </c>
      <c r="T308">
        <v>88.631299999999996</v>
      </c>
      <c r="U308">
        <v>97.892099999999999</v>
      </c>
      <c r="V308">
        <v>3839</v>
      </c>
      <c r="W308">
        <v>3832</v>
      </c>
      <c r="X308">
        <v>835</v>
      </c>
      <c r="Y308">
        <v>829</v>
      </c>
      <c r="Z308">
        <v>111</v>
      </c>
      <c r="AA308">
        <v>0</v>
      </c>
      <c r="AB308">
        <v>8</v>
      </c>
      <c r="AC308">
        <v>8</v>
      </c>
      <c r="AD308">
        <v>22794</v>
      </c>
      <c r="AE308">
        <v>78</v>
      </c>
      <c r="AF308">
        <v>63</v>
      </c>
      <c r="AG308">
        <v>61</v>
      </c>
      <c r="AH308">
        <v>0.87949999999999995</v>
      </c>
      <c r="AI308">
        <v>6.8000000000000005E-2</v>
      </c>
      <c r="AJ308" s="25">
        <f t="shared" ca="1" si="4"/>
        <v>2</v>
      </c>
      <c r="AK308">
        <v>1</v>
      </c>
      <c r="AL308">
        <v>0</v>
      </c>
      <c r="AM308">
        <v>0</v>
      </c>
      <c r="AN308">
        <v>0</v>
      </c>
      <c r="AO308">
        <v>3</v>
      </c>
      <c r="AP308">
        <v>0</v>
      </c>
      <c r="AQ308">
        <v>1</v>
      </c>
      <c r="AR308">
        <v>0</v>
      </c>
      <c r="AS308">
        <v>0</v>
      </c>
      <c r="AT308">
        <v>0</v>
      </c>
      <c r="AU308">
        <v>17</v>
      </c>
      <c r="AV308">
        <v>409</v>
      </c>
      <c r="AW308">
        <v>1</v>
      </c>
      <c r="AX308">
        <v>1</v>
      </c>
      <c r="AY308">
        <v>0</v>
      </c>
      <c r="AZ308">
        <v>0</v>
      </c>
      <c r="BA308">
        <v>1</v>
      </c>
      <c r="BB308">
        <v>1</v>
      </c>
    </row>
    <row r="309" spans="1:54" x14ac:dyDescent="0.25">
      <c r="A309" s="59">
        <v>41914</v>
      </c>
      <c r="B309" t="s">
        <v>274</v>
      </c>
      <c r="C309" t="s">
        <v>654</v>
      </c>
      <c r="D309">
        <v>19104</v>
      </c>
      <c r="E309" t="s">
        <v>638</v>
      </c>
      <c r="F309" s="60">
        <v>1</v>
      </c>
      <c r="G309">
        <v>0.35759999999999997</v>
      </c>
      <c r="H309">
        <v>0</v>
      </c>
      <c r="I309">
        <v>5472.1616000000004</v>
      </c>
      <c r="J309">
        <v>19759</v>
      </c>
      <c r="K309">
        <v>0</v>
      </c>
      <c r="L309">
        <v>42</v>
      </c>
      <c r="M309">
        <v>0</v>
      </c>
      <c r="N309">
        <v>174</v>
      </c>
      <c r="O309">
        <v>172</v>
      </c>
      <c r="P309">
        <v>2561</v>
      </c>
      <c r="Q309">
        <v>2504</v>
      </c>
      <c r="R309">
        <v>41</v>
      </c>
      <c r="S309">
        <v>19612</v>
      </c>
      <c r="T309">
        <v>96.497</v>
      </c>
      <c r="U309">
        <v>97.046899999999994</v>
      </c>
      <c r="V309">
        <v>3447</v>
      </c>
      <c r="W309">
        <v>3438</v>
      </c>
      <c r="X309">
        <v>810</v>
      </c>
      <c r="Y309">
        <v>801</v>
      </c>
      <c r="Z309">
        <v>44</v>
      </c>
      <c r="AA309">
        <v>1</v>
      </c>
      <c r="AB309">
        <v>2</v>
      </c>
      <c r="AC309">
        <v>2</v>
      </c>
      <c r="AD309">
        <v>13113</v>
      </c>
      <c r="AE309">
        <v>31</v>
      </c>
      <c r="AF309">
        <v>91</v>
      </c>
      <c r="AG309">
        <v>90</v>
      </c>
      <c r="AH309">
        <v>0.90459999999999996</v>
      </c>
      <c r="AI309">
        <v>4.1099999999999998E-2</v>
      </c>
      <c r="AJ309" s="25">
        <f t="shared" ca="1" si="4"/>
        <v>2</v>
      </c>
      <c r="AK309">
        <v>0</v>
      </c>
      <c r="AL309">
        <v>0</v>
      </c>
      <c r="AM309">
        <v>0</v>
      </c>
      <c r="AN309">
        <v>0</v>
      </c>
      <c r="AO309">
        <v>1</v>
      </c>
      <c r="AP309">
        <v>0</v>
      </c>
      <c r="AQ309">
        <v>0</v>
      </c>
      <c r="AR309">
        <v>0</v>
      </c>
      <c r="AS309">
        <v>0</v>
      </c>
      <c r="AT309">
        <v>2.2727272727272729</v>
      </c>
      <c r="AU309">
        <v>3</v>
      </c>
      <c r="AV309">
        <v>204</v>
      </c>
      <c r="AW309">
        <v>0</v>
      </c>
      <c r="AX309">
        <v>1</v>
      </c>
      <c r="AY309">
        <v>0</v>
      </c>
      <c r="AZ309">
        <v>0</v>
      </c>
      <c r="BA309">
        <v>0</v>
      </c>
      <c r="BB309">
        <v>6</v>
      </c>
    </row>
    <row r="310" spans="1:54" x14ac:dyDescent="0.25">
      <c r="A310" s="59">
        <v>41914</v>
      </c>
      <c r="B310" t="s">
        <v>274</v>
      </c>
      <c r="C310" t="s">
        <v>10794</v>
      </c>
      <c r="D310">
        <v>19105</v>
      </c>
      <c r="E310" t="s">
        <v>638</v>
      </c>
      <c r="F310" s="60">
        <v>1</v>
      </c>
      <c r="G310">
        <v>0.24479999999999999</v>
      </c>
      <c r="H310">
        <v>0</v>
      </c>
      <c r="I310">
        <v>4906.8832000000002</v>
      </c>
      <c r="J310">
        <v>23571</v>
      </c>
      <c r="K310">
        <v>0</v>
      </c>
      <c r="L310">
        <v>39</v>
      </c>
      <c r="M310">
        <v>0</v>
      </c>
      <c r="N310">
        <v>223</v>
      </c>
      <c r="O310">
        <v>218</v>
      </c>
      <c r="P310">
        <v>11901</v>
      </c>
      <c r="Q310">
        <v>11656</v>
      </c>
      <c r="R310">
        <v>38</v>
      </c>
      <c r="S310">
        <v>23502</v>
      </c>
      <c r="T310">
        <v>95.251199999999997</v>
      </c>
      <c r="U310">
        <v>97.654600000000002</v>
      </c>
      <c r="V310">
        <v>0</v>
      </c>
      <c r="W310">
        <v>0</v>
      </c>
      <c r="X310">
        <v>143</v>
      </c>
      <c r="Y310">
        <v>139</v>
      </c>
      <c r="Z310">
        <v>38</v>
      </c>
      <c r="AA310">
        <v>0</v>
      </c>
      <c r="AB310">
        <v>4</v>
      </c>
      <c r="AC310">
        <v>4</v>
      </c>
      <c r="AD310">
        <v>23234</v>
      </c>
      <c r="AE310">
        <v>50</v>
      </c>
      <c r="AF310">
        <v>268</v>
      </c>
      <c r="AG310">
        <v>260</v>
      </c>
      <c r="AH310">
        <v>0.58520000000000005</v>
      </c>
      <c r="AI310">
        <v>3.3099999999999997E-2</v>
      </c>
      <c r="AJ310" s="25">
        <f t="shared" ca="1" si="4"/>
        <v>2</v>
      </c>
      <c r="AK310">
        <v>0</v>
      </c>
      <c r="AL310">
        <v>0</v>
      </c>
      <c r="AM310">
        <v>0</v>
      </c>
      <c r="AN310">
        <v>0</v>
      </c>
      <c r="AO310">
        <v>2</v>
      </c>
      <c r="AP310">
        <v>0</v>
      </c>
      <c r="AQ310">
        <v>1</v>
      </c>
      <c r="AR310">
        <v>0</v>
      </c>
      <c r="AS310">
        <v>0</v>
      </c>
      <c r="AT310">
        <v>0</v>
      </c>
      <c r="AU310">
        <v>6</v>
      </c>
      <c r="AV310">
        <v>314</v>
      </c>
      <c r="AW310">
        <v>1</v>
      </c>
      <c r="AX310">
        <v>1</v>
      </c>
      <c r="AY310">
        <v>0</v>
      </c>
      <c r="AZ310">
        <v>0</v>
      </c>
      <c r="BA310">
        <v>3</v>
      </c>
      <c r="BB310">
        <v>7</v>
      </c>
    </row>
    <row r="311" spans="1:54" x14ac:dyDescent="0.25">
      <c r="A311" s="59">
        <v>41914</v>
      </c>
      <c r="B311" t="s">
        <v>274</v>
      </c>
      <c r="C311" t="s">
        <v>780</v>
      </c>
      <c r="D311">
        <v>18756</v>
      </c>
      <c r="E311" t="s">
        <v>778</v>
      </c>
      <c r="F311" s="60">
        <v>1</v>
      </c>
      <c r="G311">
        <v>1.5911999999999999</v>
      </c>
      <c r="H311">
        <v>0</v>
      </c>
      <c r="I311">
        <v>22671.348399999999</v>
      </c>
      <c r="J311">
        <v>17629</v>
      </c>
      <c r="K311">
        <v>0</v>
      </c>
      <c r="L311">
        <v>132</v>
      </c>
      <c r="M311">
        <v>0</v>
      </c>
      <c r="N311">
        <v>264</v>
      </c>
      <c r="O311">
        <v>262</v>
      </c>
      <c r="P311">
        <v>3167</v>
      </c>
      <c r="Q311">
        <v>3164</v>
      </c>
      <c r="R311">
        <v>125</v>
      </c>
      <c r="S311">
        <v>17546</v>
      </c>
      <c r="T311">
        <v>93.979600000000005</v>
      </c>
      <c r="U311">
        <v>99.434899999999999</v>
      </c>
      <c r="V311">
        <v>26686</v>
      </c>
      <c r="W311">
        <v>26669</v>
      </c>
      <c r="X311">
        <v>3628</v>
      </c>
      <c r="Y311">
        <v>3620</v>
      </c>
      <c r="Z311">
        <v>182</v>
      </c>
      <c r="AA311">
        <v>0</v>
      </c>
      <c r="AB311">
        <v>11</v>
      </c>
      <c r="AC311">
        <v>11</v>
      </c>
      <c r="AD311">
        <v>13992</v>
      </c>
      <c r="AE311">
        <v>60</v>
      </c>
      <c r="AF311">
        <v>67</v>
      </c>
      <c r="AG311">
        <v>67</v>
      </c>
      <c r="AH311">
        <v>1.2883</v>
      </c>
      <c r="AI311">
        <v>0.1855</v>
      </c>
      <c r="AJ311" s="25">
        <f t="shared" ca="1" si="4"/>
        <v>2</v>
      </c>
      <c r="AK311">
        <v>1</v>
      </c>
      <c r="AL311">
        <v>0</v>
      </c>
      <c r="AM311">
        <v>0</v>
      </c>
      <c r="AN311">
        <v>0</v>
      </c>
      <c r="AO311">
        <v>2</v>
      </c>
      <c r="AP311">
        <v>0</v>
      </c>
      <c r="AQ311">
        <v>1</v>
      </c>
      <c r="AR311">
        <v>0</v>
      </c>
      <c r="AS311">
        <v>0</v>
      </c>
      <c r="AT311">
        <v>0</v>
      </c>
      <c r="AU311">
        <v>9</v>
      </c>
      <c r="AV311">
        <v>86</v>
      </c>
      <c r="AW311">
        <v>1</v>
      </c>
      <c r="AX311">
        <v>0</v>
      </c>
      <c r="AY311">
        <v>0</v>
      </c>
      <c r="AZ311">
        <v>0</v>
      </c>
      <c r="BA311">
        <v>1</v>
      </c>
      <c r="BB311">
        <v>0</v>
      </c>
    </row>
    <row r="312" spans="1:54" x14ac:dyDescent="0.25">
      <c r="A312" s="59">
        <v>41914</v>
      </c>
      <c r="B312" t="s">
        <v>274</v>
      </c>
      <c r="C312" t="s">
        <v>370</v>
      </c>
      <c r="D312">
        <v>24536</v>
      </c>
      <c r="E312" t="s">
        <v>367</v>
      </c>
      <c r="F312" s="60">
        <v>1</v>
      </c>
      <c r="G312">
        <v>2.3159999999999998</v>
      </c>
      <c r="H312">
        <v>0</v>
      </c>
      <c r="I312">
        <v>11434.2559</v>
      </c>
      <c r="J312">
        <v>66893</v>
      </c>
      <c r="K312">
        <v>0</v>
      </c>
      <c r="L312">
        <v>289</v>
      </c>
      <c r="M312">
        <v>0</v>
      </c>
      <c r="N312">
        <v>886</v>
      </c>
      <c r="O312">
        <v>885</v>
      </c>
      <c r="P312">
        <v>7777</v>
      </c>
      <c r="Q312">
        <v>7770</v>
      </c>
      <c r="R312">
        <v>282</v>
      </c>
      <c r="S312">
        <v>66578</v>
      </c>
      <c r="T312">
        <v>97.467699999999994</v>
      </c>
      <c r="U312">
        <v>99.439499999999995</v>
      </c>
      <c r="V312">
        <v>0</v>
      </c>
      <c r="W312">
        <v>0</v>
      </c>
      <c r="X312">
        <v>156</v>
      </c>
      <c r="Y312">
        <v>155</v>
      </c>
      <c r="Z312">
        <v>304</v>
      </c>
      <c r="AA312">
        <v>0</v>
      </c>
      <c r="AB312">
        <v>0</v>
      </c>
      <c r="AC312">
        <v>0</v>
      </c>
      <c r="AD312">
        <v>50229</v>
      </c>
      <c r="AE312">
        <v>90</v>
      </c>
      <c r="AF312">
        <v>264</v>
      </c>
      <c r="AG312">
        <v>249</v>
      </c>
      <c r="AH312">
        <v>1.1444000000000001</v>
      </c>
      <c r="AI312">
        <v>4.6399999999999997E-2</v>
      </c>
      <c r="AJ312" s="25">
        <f t="shared" ca="1" si="4"/>
        <v>2</v>
      </c>
      <c r="AK312">
        <v>0</v>
      </c>
      <c r="AL312">
        <v>0</v>
      </c>
      <c r="AM312">
        <v>0</v>
      </c>
      <c r="AN312">
        <v>0</v>
      </c>
      <c r="AO312">
        <v>1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8</v>
      </c>
      <c r="AV312">
        <v>322</v>
      </c>
      <c r="AW312">
        <v>1</v>
      </c>
      <c r="AX312">
        <v>0</v>
      </c>
      <c r="AY312">
        <v>0</v>
      </c>
      <c r="AZ312">
        <v>0</v>
      </c>
      <c r="BA312">
        <v>6</v>
      </c>
      <c r="BB312">
        <v>0</v>
      </c>
    </row>
    <row r="313" spans="1:54" x14ac:dyDescent="0.25">
      <c r="A313" s="59">
        <v>41914</v>
      </c>
      <c r="B313" t="s">
        <v>274</v>
      </c>
      <c r="C313" t="s">
        <v>10581</v>
      </c>
      <c r="D313">
        <v>23836</v>
      </c>
      <c r="E313" t="s">
        <v>10570</v>
      </c>
      <c r="F313" s="60">
        <v>1</v>
      </c>
      <c r="G313">
        <v>3.6720000000000002</v>
      </c>
      <c r="H313">
        <v>0</v>
      </c>
      <c r="I313">
        <v>12360.796899999999</v>
      </c>
      <c r="J313">
        <v>45175</v>
      </c>
      <c r="K313">
        <v>0</v>
      </c>
      <c r="L313">
        <v>182</v>
      </c>
      <c r="M313">
        <v>0</v>
      </c>
      <c r="N313">
        <v>529</v>
      </c>
      <c r="O313">
        <v>526</v>
      </c>
      <c r="P313">
        <v>5571</v>
      </c>
      <c r="Q313">
        <v>5565</v>
      </c>
      <c r="R313">
        <v>177</v>
      </c>
      <c r="S313">
        <v>45060</v>
      </c>
      <c r="T313">
        <v>96.7012</v>
      </c>
      <c r="U313">
        <v>99.638000000000005</v>
      </c>
      <c r="V313">
        <v>9037</v>
      </c>
      <c r="W313">
        <v>9037</v>
      </c>
      <c r="X313">
        <v>1509</v>
      </c>
      <c r="Y313">
        <v>1505</v>
      </c>
      <c r="Z313">
        <v>362</v>
      </c>
      <c r="AA313">
        <v>1</v>
      </c>
      <c r="AB313">
        <v>6</v>
      </c>
      <c r="AC313">
        <v>6</v>
      </c>
      <c r="AD313">
        <v>34872</v>
      </c>
      <c r="AE313">
        <v>94</v>
      </c>
      <c r="AF313">
        <v>61</v>
      </c>
      <c r="AG313">
        <v>61</v>
      </c>
      <c r="AH313">
        <v>1.1418999999999999</v>
      </c>
      <c r="AI313">
        <v>9.06E-2</v>
      </c>
      <c r="AJ313" s="25">
        <f t="shared" ca="1" si="4"/>
        <v>2</v>
      </c>
      <c r="AK313">
        <v>0</v>
      </c>
      <c r="AL313">
        <v>0</v>
      </c>
      <c r="AM313">
        <v>0</v>
      </c>
      <c r="AN313">
        <v>0</v>
      </c>
      <c r="AO313">
        <v>1</v>
      </c>
      <c r="AP313">
        <v>0</v>
      </c>
      <c r="AQ313">
        <v>0</v>
      </c>
      <c r="AR313">
        <v>0</v>
      </c>
      <c r="AS313">
        <v>0</v>
      </c>
      <c r="AT313">
        <v>0.27624309392265189</v>
      </c>
      <c r="AU313">
        <v>8</v>
      </c>
      <c r="AV313">
        <v>121</v>
      </c>
      <c r="AW313">
        <v>1</v>
      </c>
      <c r="AX313">
        <v>0</v>
      </c>
      <c r="AY313">
        <v>0</v>
      </c>
      <c r="AZ313">
        <v>0</v>
      </c>
      <c r="BA313">
        <v>4</v>
      </c>
      <c r="BB313">
        <v>0</v>
      </c>
    </row>
    <row r="314" spans="1:54" x14ac:dyDescent="0.25">
      <c r="A314" s="59">
        <v>41914</v>
      </c>
      <c r="B314" t="s">
        <v>234</v>
      </c>
      <c r="C314" t="s">
        <v>10857</v>
      </c>
      <c r="D314">
        <v>60739</v>
      </c>
      <c r="E314" t="s">
        <v>387</v>
      </c>
      <c r="F314" s="60">
        <v>1</v>
      </c>
      <c r="G314">
        <v>3.2328000000000001</v>
      </c>
      <c r="H314">
        <v>1.2E-2</v>
      </c>
      <c r="I314">
        <v>5521.7556999999997</v>
      </c>
      <c r="J314">
        <v>16401</v>
      </c>
      <c r="K314">
        <v>0</v>
      </c>
      <c r="L314">
        <v>407</v>
      </c>
      <c r="M314">
        <v>0</v>
      </c>
      <c r="N314">
        <v>852</v>
      </c>
      <c r="O314">
        <v>843</v>
      </c>
      <c r="P314">
        <v>9489</v>
      </c>
      <c r="Q314">
        <v>9441</v>
      </c>
      <c r="R314">
        <v>403</v>
      </c>
      <c r="S314">
        <v>16318</v>
      </c>
      <c r="T314">
        <v>97.971199999999996</v>
      </c>
      <c r="U314">
        <v>98.990600000000001</v>
      </c>
      <c r="V314">
        <v>25236</v>
      </c>
      <c r="W314">
        <v>25156</v>
      </c>
      <c r="X314">
        <v>2820</v>
      </c>
      <c r="Y314">
        <v>2814</v>
      </c>
      <c r="Z314">
        <v>425</v>
      </c>
      <c r="AA314">
        <v>4</v>
      </c>
      <c r="AB314">
        <v>36</v>
      </c>
      <c r="AC314">
        <v>36</v>
      </c>
      <c r="AD314">
        <v>18162</v>
      </c>
      <c r="AE314">
        <v>36</v>
      </c>
      <c r="AF314">
        <v>102</v>
      </c>
      <c r="AG314">
        <v>90</v>
      </c>
      <c r="AH314">
        <v>0.58779999999999999</v>
      </c>
      <c r="AI314">
        <v>2.86E-2</v>
      </c>
      <c r="AJ314" s="25">
        <f t="shared" ca="1" si="4"/>
        <v>2</v>
      </c>
      <c r="AK314">
        <v>0</v>
      </c>
      <c r="AL314">
        <v>0</v>
      </c>
      <c r="AM314">
        <v>0</v>
      </c>
      <c r="AN314">
        <v>0</v>
      </c>
      <c r="AO314">
        <v>1</v>
      </c>
      <c r="AP314">
        <v>0</v>
      </c>
      <c r="AQ314">
        <v>0</v>
      </c>
      <c r="AR314">
        <v>0</v>
      </c>
      <c r="AS314">
        <v>0</v>
      </c>
      <c r="AT314">
        <v>0.94117647058823517</v>
      </c>
      <c r="AU314">
        <v>13</v>
      </c>
      <c r="AV314">
        <v>131</v>
      </c>
      <c r="AW314">
        <v>1</v>
      </c>
      <c r="AX314">
        <v>0</v>
      </c>
      <c r="AY314">
        <v>0</v>
      </c>
      <c r="AZ314">
        <v>0</v>
      </c>
      <c r="BA314">
        <v>2</v>
      </c>
      <c r="BB314">
        <v>0</v>
      </c>
    </row>
    <row r="315" spans="1:54" x14ac:dyDescent="0.25">
      <c r="A315" s="59">
        <v>41914</v>
      </c>
      <c r="B315" t="s">
        <v>234</v>
      </c>
      <c r="C315" t="s">
        <v>11136</v>
      </c>
      <c r="D315">
        <v>45566</v>
      </c>
      <c r="E315" t="s">
        <v>11109</v>
      </c>
      <c r="F315" s="60">
        <v>1</v>
      </c>
      <c r="G315">
        <v>1.8240000000000001</v>
      </c>
      <c r="H315">
        <v>0</v>
      </c>
      <c r="I315">
        <v>3915.3829999999998</v>
      </c>
      <c r="J315">
        <v>6608</v>
      </c>
      <c r="K315">
        <v>0</v>
      </c>
      <c r="L315">
        <v>262</v>
      </c>
      <c r="M315">
        <v>0</v>
      </c>
      <c r="N315">
        <v>394</v>
      </c>
      <c r="O315">
        <v>385</v>
      </c>
      <c r="P315">
        <v>5883</v>
      </c>
      <c r="Q315">
        <v>5881</v>
      </c>
      <c r="R315">
        <v>262</v>
      </c>
      <c r="S315">
        <v>6604</v>
      </c>
      <c r="T315">
        <v>97.715699999999998</v>
      </c>
      <c r="U315">
        <v>99.905500000000004</v>
      </c>
      <c r="V315">
        <v>8978</v>
      </c>
      <c r="W315">
        <v>8975</v>
      </c>
      <c r="X315">
        <v>1710</v>
      </c>
      <c r="Y315">
        <v>1709</v>
      </c>
      <c r="Z315">
        <v>227</v>
      </c>
      <c r="AA315">
        <v>2</v>
      </c>
      <c r="AB315">
        <v>23</v>
      </c>
      <c r="AC315">
        <v>23</v>
      </c>
      <c r="AD315">
        <v>6606</v>
      </c>
      <c r="AE315">
        <v>8</v>
      </c>
      <c r="AF315">
        <v>55</v>
      </c>
      <c r="AG315">
        <v>49</v>
      </c>
      <c r="AH315">
        <v>1.2736000000000001</v>
      </c>
      <c r="AI315">
        <v>3.6799999999999999E-2</v>
      </c>
      <c r="AJ315" s="25">
        <f t="shared" ca="1" si="4"/>
        <v>2</v>
      </c>
      <c r="AK315">
        <v>0</v>
      </c>
      <c r="AL315">
        <v>0</v>
      </c>
      <c r="AM315">
        <v>0</v>
      </c>
      <c r="AN315">
        <v>0</v>
      </c>
      <c r="AO315">
        <v>1</v>
      </c>
      <c r="AP315">
        <v>0</v>
      </c>
      <c r="AQ315">
        <v>0</v>
      </c>
      <c r="AR315">
        <v>0</v>
      </c>
      <c r="AS315">
        <v>0</v>
      </c>
      <c r="AT315">
        <v>0.88105726872246704</v>
      </c>
      <c r="AU315">
        <v>9</v>
      </c>
      <c r="AV315">
        <v>6</v>
      </c>
      <c r="AW315">
        <v>1</v>
      </c>
      <c r="AX315">
        <v>0</v>
      </c>
      <c r="AY315">
        <v>0</v>
      </c>
      <c r="AZ315">
        <v>0</v>
      </c>
      <c r="BA315">
        <v>1</v>
      </c>
      <c r="BB315">
        <v>0</v>
      </c>
    </row>
    <row r="316" spans="1:54" x14ac:dyDescent="0.25">
      <c r="A316" s="59">
        <v>41914</v>
      </c>
      <c r="B316" t="s">
        <v>275</v>
      </c>
      <c r="C316" t="s">
        <v>10796</v>
      </c>
      <c r="D316">
        <v>6615</v>
      </c>
      <c r="E316" t="s">
        <v>10778</v>
      </c>
      <c r="F316" s="60">
        <v>1</v>
      </c>
      <c r="G316">
        <v>0.73680000000000001</v>
      </c>
      <c r="H316">
        <v>0</v>
      </c>
      <c r="I316">
        <v>4106.4634999999998</v>
      </c>
      <c r="J316">
        <v>3955</v>
      </c>
      <c r="K316">
        <v>0</v>
      </c>
      <c r="L316">
        <v>33</v>
      </c>
      <c r="M316">
        <v>0</v>
      </c>
      <c r="N316">
        <v>238</v>
      </c>
      <c r="O316">
        <v>228</v>
      </c>
      <c r="P316">
        <v>3208</v>
      </c>
      <c r="Q316">
        <v>3204</v>
      </c>
      <c r="R316">
        <v>33</v>
      </c>
      <c r="S316">
        <v>3936</v>
      </c>
      <c r="T316">
        <v>95.798299999999998</v>
      </c>
      <c r="U316">
        <v>99.395499999999998</v>
      </c>
      <c r="V316">
        <v>0</v>
      </c>
      <c r="W316">
        <v>0</v>
      </c>
      <c r="X316">
        <v>59</v>
      </c>
      <c r="Y316">
        <v>51</v>
      </c>
      <c r="Z316">
        <v>31</v>
      </c>
      <c r="AA316">
        <v>1</v>
      </c>
      <c r="AB316">
        <v>5</v>
      </c>
      <c r="AC316">
        <v>5</v>
      </c>
      <c r="AD316">
        <v>3956</v>
      </c>
      <c r="AE316">
        <v>11</v>
      </c>
      <c r="AF316">
        <v>16</v>
      </c>
      <c r="AG316">
        <v>13</v>
      </c>
      <c r="AH316">
        <v>0.42759999999999998</v>
      </c>
      <c r="AI316">
        <v>4.6899999999999997E-2</v>
      </c>
      <c r="AJ316" s="25">
        <f t="shared" ca="1" si="4"/>
        <v>2</v>
      </c>
      <c r="AK316">
        <v>0</v>
      </c>
      <c r="AL316">
        <v>0</v>
      </c>
      <c r="AM316">
        <v>0</v>
      </c>
      <c r="AN316">
        <v>0</v>
      </c>
      <c r="AO316">
        <v>1</v>
      </c>
      <c r="AP316">
        <v>0</v>
      </c>
      <c r="AQ316">
        <v>0</v>
      </c>
      <c r="AR316">
        <v>0</v>
      </c>
      <c r="AS316">
        <v>0</v>
      </c>
      <c r="AT316">
        <v>3.225806451612903</v>
      </c>
      <c r="AU316">
        <v>10</v>
      </c>
      <c r="AV316">
        <v>23</v>
      </c>
      <c r="AW316">
        <v>1</v>
      </c>
      <c r="AX316">
        <v>0</v>
      </c>
      <c r="AY316">
        <v>0</v>
      </c>
      <c r="AZ316">
        <v>0</v>
      </c>
      <c r="BA316">
        <v>3</v>
      </c>
      <c r="BB316">
        <v>0</v>
      </c>
    </row>
    <row r="317" spans="1:54" x14ac:dyDescent="0.25">
      <c r="A317" s="59">
        <v>41914</v>
      </c>
      <c r="B317" t="s">
        <v>274</v>
      </c>
      <c r="C317" t="s">
        <v>10574</v>
      </c>
      <c r="D317">
        <v>24204</v>
      </c>
      <c r="E317" t="s">
        <v>10569</v>
      </c>
      <c r="F317" s="60">
        <v>1</v>
      </c>
      <c r="G317">
        <v>2.0495999999999999</v>
      </c>
      <c r="H317">
        <v>0</v>
      </c>
      <c r="I317">
        <v>9446.5251000000007</v>
      </c>
      <c r="J317">
        <v>39769</v>
      </c>
      <c r="K317">
        <v>0</v>
      </c>
      <c r="L317">
        <v>168</v>
      </c>
      <c r="M317">
        <v>0</v>
      </c>
      <c r="N317">
        <v>256</v>
      </c>
      <c r="O317">
        <v>256</v>
      </c>
      <c r="P317">
        <v>6456</v>
      </c>
      <c r="Q317">
        <v>6453</v>
      </c>
      <c r="R317">
        <v>161</v>
      </c>
      <c r="S317">
        <v>39632</v>
      </c>
      <c r="T317">
        <v>95.833299999999994</v>
      </c>
      <c r="U317">
        <v>99.609200000000001</v>
      </c>
      <c r="V317">
        <v>244</v>
      </c>
      <c r="W317">
        <v>242</v>
      </c>
      <c r="X317">
        <v>386</v>
      </c>
      <c r="Y317">
        <v>376</v>
      </c>
      <c r="Z317">
        <v>281</v>
      </c>
      <c r="AA317">
        <v>7</v>
      </c>
      <c r="AB317">
        <v>14</v>
      </c>
      <c r="AC317">
        <v>13</v>
      </c>
      <c r="AD317">
        <v>29701</v>
      </c>
      <c r="AE317">
        <v>114</v>
      </c>
      <c r="AF317">
        <v>162</v>
      </c>
      <c r="AG317">
        <v>155</v>
      </c>
      <c r="AH317">
        <v>0.76380000000000003</v>
      </c>
      <c r="AI317">
        <v>5.8900000000000001E-2</v>
      </c>
      <c r="AJ317" s="25">
        <f t="shared" ca="1" si="4"/>
        <v>2</v>
      </c>
      <c r="AK317">
        <v>0</v>
      </c>
      <c r="AL317">
        <v>0</v>
      </c>
      <c r="AM317">
        <v>0</v>
      </c>
      <c r="AN317">
        <v>0</v>
      </c>
      <c r="AO317">
        <v>2</v>
      </c>
      <c r="AP317">
        <v>0</v>
      </c>
      <c r="AQ317">
        <v>1</v>
      </c>
      <c r="AR317">
        <v>0</v>
      </c>
      <c r="AS317">
        <v>0</v>
      </c>
      <c r="AT317">
        <v>2.4911032028469751</v>
      </c>
      <c r="AU317">
        <v>7</v>
      </c>
      <c r="AV317">
        <v>140</v>
      </c>
      <c r="AW317">
        <v>1</v>
      </c>
      <c r="AX317">
        <v>0</v>
      </c>
      <c r="AY317">
        <v>1</v>
      </c>
      <c r="AZ317">
        <v>1</v>
      </c>
      <c r="BA317">
        <v>3</v>
      </c>
      <c r="BB317">
        <v>0</v>
      </c>
    </row>
    <row r="318" spans="1:54" x14ac:dyDescent="0.25">
      <c r="A318" s="59">
        <v>41914</v>
      </c>
      <c r="B318" t="s">
        <v>274</v>
      </c>
      <c r="C318" t="s">
        <v>10657</v>
      </c>
      <c r="D318">
        <v>24054</v>
      </c>
      <c r="E318" t="s">
        <v>10654</v>
      </c>
      <c r="F318" s="60">
        <v>1</v>
      </c>
      <c r="G318">
        <v>2.7959999999999998</v>
      </c>
      <c r="H318">
        <v>0</v>
      </c>
      <c r="I318">
        <v>8070.5149000000001</v>
      </c>
      <c r="J318">
        <v>41237</v>
      </c>
      <c r="K318">
        <v>0</v>
      </c>
      <c r="L318">
        <v>379</v>
      </c>
      <c r="M318">
        <v>0</v>
      </c>
      <c r="N318">
        <v>3781</v>
      </c>
      <c r="O318">
        <v>3781</v>
      </c>
      <c r="P318">
        <v>2976</v>
      </c>
      <c r="Q318">
        <v>2973</v>
      </c>
      <c r="R318">
        <v>370</v>
      </c>
      <c r="S318">
        <v>41212</v>
      </c>
      <c r="T318">
        <v>97.625299999999996</v>
      </c>
      <c r="U318">
        <v>99.8386</v>
      </c>
      <c r="V318">
        <v>0</v>
      </c>
      <c r="W318">
        <v>0</v>
      </c>
      <c r="X318">
        <v>75</v>
      </c>
      <c r="Y318">
        <v>74</v>
      </c>
      <c r="Z318">
        <v>362</v>
      </c>
      <c r="AA318">
        <v>2</v>
      </c>
      <c r="AB318">
        <v>0</v>
      </c>
      <c r="AC318">
        <v>0</v>
      </c>
      <c r="AD318">
        <v>24860</v>
      </c>
      <c r="AE318">
        <v>53</v>
      </c>
      <c r="AF318">
        <v>224</v>
      </c>
      <c r="AG318">
        <v>212</v>
      </c>
      <c r="AH318">
        <v>1.0077</v>
      </c>
      <c r="AI318">
        <v>3.4000000000000002E-2</v>
      </c>
      <c r="AJ318" s="25">
        <f t="shared" ca="1" si="4"/>
        <v>2</v>
      </c>
      <c r="AK318">
        <v>0</v>
      </c>
      <c r="AL318">
        <v>0</v>
      </c>
      <c r="AM318">
        <v>0</v>
      </c>
      <c r="AN318">
        <v>0</v>
      </c>
      <c r="AO318">
        <v>1</v>
      </c>
      <c r="AP318">
        <v>0</v>
      </c>
      <c r="AQ318">
        <v>2</v>
      </c>
      <c r="AR318">
        <v>0</v>
      </c>
      <c r="AS318">
        <v>0</v>
      </c>
      <c r="AT318">
        <v>0.55248618784530379</v>
      </c>
      <c r="AU318">
        <v>9</v>
      </c>
      <c r="AV318">
        <v>28</v>
      </c>
      <c r="AW318">
        <v>1</v>
      </c>
      <c r="AX318">
        <v>0</v>
      </c>
      <c r="AY318">
        <v>0</v>
      </c>
      <c r="AZ318">
        <v>0</v>
      </c>
      <c r="BA318">
        <v>7</v>
      </c>
      <c r="BB318">
        <v>0</v>
      </c>
    </row>
    <row r="319" spans="1:54" x14ac:dyDescent="0.25">
      <c r="A319" s="59">
        <v>41914</v>
      </c>
      <c r="B319" t="s">
        <v>274</v>
      </c>
      <c r="C319" t="s">
        <v>10663</v>
      </c>
      <c r="D319">
        <v>33744</v>
      </c>
      <c r="E319" t="s">
        <v>10651</v>
      </c>
      <c r="F319" s="60">
        <v>1</v>
      </c>
      <c r="G319">
        <v>3.996</v>
      </c>
      <c r="H319">
        <v>0</v>
      </c>
      <c r="I319">
        <v>25870.804800000002</v>
      </c>
      <c r="J319">
        <v>44513</v>
      </c>
      <c r="K319">
        <v>0</v>
      </c>
      <c r="L319">
        <v>288</v>
      </c>
      <c r="M319">
        <v>0</v>
      </c>
      <c r="N319">
        <v>274</v>
      </c>
      <c r="O319">
        <v>273</v>
      </c>
      <c r="P319">
        <v>5209</v>
      </c>
      <c r="Q319">
        <v>5207</v>
      </c>
      <c r="R319">
        <v>282</v>
      </c>
      <c r="S319">
        <v>44313</v>
      </c>
      <c r="T319">
        <v>97.559299999999993</v>
      </c>
      <c r="U319">
        <v>99.512500000000003</v>
      </c>
      <c r="V319">
        <v>0</v>
      </c>
      <c r="W319">
        <v>0</v>
      </c>
      <c r="X319">
        <v>113</v>
      </c>
      <c r="Y319">
        <v>112</v>
      </c>
      <c r="Z319">
        <v>270</v>
      </c>
      <c r="AA319">
        <v>1</v>
      </c>
      <c r="AB319">
        <v>22</v>
      </c>
      <c r="AC319">
        <v>20</v>
      </c>
      <c r="AD319">
        <v>31061</v>
      </c>
      <c r="AE319">
        <v>90</v>
      </c>
      <c r="AF319">
        <v>385</v>
      </c>
      <c r="AG319">
        <v>361</v>
      </c>
      <c r="AH319">
        <v>1.0775999999999999</v>
      </c>
      <c r="AI319">
        <v>9.4399999999999998E-2</v>
      </c>
      <c r="AJ319" s="25">
        <f t="shared" ca="1" si="4"/>
        <v>2</v>
      </c>
      <c r="AK319">
        <v>0</v>
      </c>
      <c r="AL319">
        <v>0</v>
      </c>
      <c r="AM319">
        <v>0</v>
      </c>
      <c r="AN319">
        <v>0</v>
      </c>
      <c r="AO319">
        <v>1</v>
      </c>
      <c r="AP319">
        <v>0</v>
      </c>
      <c r="AQ319">
        <v>0</v>
      </c>
      <c r="AR319">
        <v>0</v>
      </c>
      <c r="AS319">
        <v>0</v>
      </c>
      <c r="AT319">
        <v>0.37037037037037041</v>
      </c>
      <c r="AU319">
        <v>7</v>
      </c>
      <c r="AV319">
        <v>202</v>
      </c>
      <c r="AW319">
        <v>1</v>
      </c>
      <c r="AX319">
        <v>0</v>
      </c>
      <c r="AY319">
        <v>0</v>
      </c>
      <c r="AZ319">
        <v>0</v>
      </c>
      <c r="BA319">
        <v>3</v>
      </c>
      <c r="BB319">
        <v>0</v>
      </c>
    </row>
    <row r="320" spans="1:54" x14ac:dyDescent="0.25">
      <c r="A320" s="59">
        <v>41914</v>
      </c>
      <c r="B320" t="s">
        <v>274</v>
      </c>
      <c r="C320" t="s">
        <v>659</v>
      </c>
      <c r="D320">
        <v>57959</v>
      </c>
      <c r="E320" t="s">
        <v>639</v>
      </c>
      <c r="F320" s="60">
        <v>1</v>
      </c>
      <c r="G320">
        <v>5.2824</v>
      </c>
      <c r="H320">
        <v>0</v>
      </c>
      <c r="I320">
        <v>17605.348900000001</v>
      </c>
      <c r="J320">
        <v>79610</v>
      </c>
      <c r="K320">
        <v>0</v>
      </c>
      <c r="L320">
        <v>714</v>
      </c>
      <c r="M320">
        <v>0</v>
      </c>
      <c r="N320">
        <v>3116</v>
      </c>
      <c r="O320">
        <v>3112</v>
      </c>
      <c r="P320">
        <v>12115</v>
      </c>
      <c r="Q320">
        <v>12113</v>
      </c>
      <c r="R320">
        <v>696</v>
      </c>
      <c r="S320">
        <v>79565</v>
      </c>
      <c r="T320">
        <v>97.353899999999996</v>
      </c>
      <c r="U320">
        <v>99.927000000000007</v>
      </c>
      <c r="V320">
        <v>0</v>
      </c>
      <c r="W320">
        <v>0</v>
      </c>
      <c r="X320">
        <v>111</v>
      </c>
      <c r="Y320">
        <v>111</v>
      </c>
      <c r="Z320">
        <v>727</v>
      </c>
      <c r="AA320">
        <v>1</v>
      </c>
      <c r="AB320">
        <v>95</v>
      </c>
      <c r="AC320">
        <v>93</v>
      </c>
      <c r="AD320">
        <v>57745</v>
      </c>
      <c r="AE320">
        <v>123</v>
      </c>
      <c r="AF320">
        <v>595</v>
      </c>
      <c r="AG320">
        <v>562</v>
      </c>
      <c r="AH320">
        <v>1.2028000000000001</v>
      </c>
      <c r="AI320">
        <v>4.7399999999999998E-2</v>
      </c>
      <c r="AJ320" s="25">
        <f t="shared" ca="1" si="4"/>
        <v>2</v>
      </c>
      <c r="AK320">
        <v>0</v>
      </c>
      <c r="AL320">
        <v>0</v>
      </c>
      <c r="AM320">
        <v>0</v>
      </c>
      <c r="AN320">
        <v>0</v>
      </c>
      <c r="AO320">
        <v>1</v>
      </c>
      <c r="AP320">
        <v>0</v>
      </c>
      <c r="AQ320">
        <v>0</v>
      </c>
      <c r="AR320">
        <v>0</v>
      </c>
      <c r="AS320">
        <v>0</v>
      </c>
      <c r="AT320">
        <v>0.13755158184319119</v>
      </c>
      <c r="AU320">
        <v>22</v>
      </c>
      <c r="AV320">
        <v>47</v>
      </c>
      <c r="AW320">
        <v>1</v>
      </c>
      <c r="AX320">
        <v>0</v>
      </c>
      <c r="AY320">
        <v>0</v>
      </c>
      <c r="AZ320">
        <v>0</v>
      </c>
      <c r="BA320">
        <v>5</v>
      </c>
      <c r="BB320">
        <v>0</v>
      </c>
    </row>
    <row r="321" spans="1:54" x14ac:dyDescent="0.25">
      <c r="A321" s="59">
        <v>41914</v>
      </c>
      <c r="B321" t="s">
        <v>275</v>
      </c>
      <c r="C321" t="s">
        <v>11137</v>
      </c>
      <c r="D321">
        <v>11474</v>
      </c>
      <c r="E321" t="s">
        <v>11132</v>
      </c>
      <c r="F321" s="60">
        <v>1</v>
      </c>
      <c r="G321">
        <v>0.28799999999999998</v>
      </c>
      <c r="H321">
        <v>0</v>
      </c>
      <c r="I321">
        <v>7453.6219000000001</v>
      </c>
      <c r="J321">
        <v>8685</v>
      </c>
      <c r="K321">
        <v>0</v>
      </c>
      <c r="L321">
        <v>45</v>
      </c>
      <c r="M321">
        <v>0</v>
      </c>
      <c r="N321">
        <v>225</v>
      </c>
      <c r="O321">
        <v>211</v>
      </c>
      <c r="P321">
        <v>1124</v>
      </c>
      <c r="Q321">
        <v>1121</v>
      </c>
      <c r="R321">
        <v>43</v>
      </c>
      <c r="S321">
        <v>8669</v>
      </c>
      <c r="T321">
        <v>89.609899999999996</v>
      </c>
      <c r="U321">
        <v>99.549400000000006</v>
      </c>
      <c r="V321">
        <v>3391</v>
      </c>
      <c r="W321">
        <v>3391</v>
      </c>
      <c r="X321">
        <v>569</v>
      </c>
      <c r="Y321">
        <v>567</v>
      </c>
      <c r="Z321">
        <v>41</v>
      </c>
      <c r="AA321">
        <v>1</v>
      </c>
      <c r="AB321">
        <v>4</v>
      </c>
      <c r="AC321">
        <v>3</v>
      </c>
      <c r="AD321">
        <v>7454</v>
      </c>
      <c r="AE321">
        <v>12</v>
      </c>
      <c r="AF321">
        <v>7</v>
      </c>
      <c r="AG321">
        <v>5</v>
      </c>
      <c r="AH321">
        <v>0.59209999999999996</v>
      </c>
      <c r="AI321">
        <v>6.3E-2</v>
      </c>
      <c r="AJ321" s="25">
        <f t="shared" ca="1" si="4"/>
        <v>2</v>
      </c>
      <c r="AK321">
        <v>1</v>
      </c>
      <c r="AL321">
        <v>0</v>
      </c>
      <c r="AM321">
        <v>0</v>
      </c>
      <c r="AN321">
        <v>0</v>
      </c>
      <c r="AO321">
        <v>2</v>
      </c>
      <c r="AP321">
        <v>0</v>
      </c>
      <c r="AQ321">
        <v>1</v>
      </c>
      <c r="AR321">
        <v>0</v>
      </c>
      <c r="AS321">
        <v>0</v>
      </c>
      <c r="AT321">
        <v>2.4390243902439024</v>
      </c>
      <c r="AU321">
        <v>16</v>
      </c>
      <c r="AV321">
        <v>19</v>
      </c>
      <c r="AW321">
        <v>1</v>
      </c>
      <c r="AX321">
        <v>0</v>
      </c>
      <c r="AY321">
        <v>0</v>
      </c>
      <c r="AZ321">
        <v>0</v>
      </c>
      <c r="BA321">
        <v>1</v>
      </c>
      <c r="BB321">
        <v>0</v>
      </c>
    </row>
    <row r="322" spans="1:54" x14ac:dyDescent="0.25">
      <c r="A322" s="59">
        <v>41914</v>
      </c>
      <c r="B322" t="s">
        <v>274</v>
      </c>
      <c r="C322" t="s">
        <v>11138</v>
      </c>
      <c r="D322">
        <v>24734</v>
      </c>
      <c r="E322" t="s">
        <v>11111</v>
      </c>
      <c r="F322" s="60">
        <v>1</v>
      </c>
      <c r="G322">
        <v>1.2287999999999999</v>
      </c>
      <c r="H322">
        <v>0</v>
      </c>
      <c r="I322">
        <v>14688.384099999999</v>
      </c>
      <c r="J322">
        <v>30074</v>
      </c>
      <c r="K322">
        <v>0</v>
      </c>
      <c r="L322">
        <v>92</v>
      </c>
      <c r="M322">
        <v>0</v>
      </c>
      <c r="N322">
        <v>446</v>
      </c>
      <c r="O322">
        <v>443</v>
      </c>
      <c r="P322">
        <v>4235</v>
      </c>
      <c r="Q322">
        <v>4207</v>
      </c>
      <c r="R322">
        <v>89</v>
      </c>
      <c r="S322">
        <v>29738</v>
      </c>
      <c r="T322">
        <v>96.088399999999993</v>
      </c>
      <c r="U322">
        <v>98.228999999999999</v>
      </c>
      <c r="V322">
        <v>3568</v>
      </c>
      <c r="W322">
        <v>3566</v>
      </c>
      <c r="X322">
        <v>1056</v>
      </c>
      <c r="Y322">
        <v>1053</v>
      </c>
      <c r="Z322">
        <v>95</v>
      </c>
      <c r="AA322">
        <v>2</v>
      </c>
      <c r="AB322">
        <v>3</v>
      </c>
      <c r="AC322">
        <v>3</v>
      </c>
      <c r="AD322">
        <v>19481</v>
      </c>
      <c r="AE322">
        <v>81</v>
      </c>
      <c r="AF322">
        <v>20</v>
      </c>
      <c r="AG322">
        <v>17</v>
      </c>
      <c r="AH322">
        <v>0.55330000000000001</v>
      </c>
      <c r="AI322">
        <v>5.1999999999999998E-2</v>
      </c>
      <c r="AJ322" s="25">
        <f t="shared" ref="AJ322:AJ336" ca="1" si="5">DAY(TODAY()-A322)</f>
        <v>2</v>
      </c>
      <c r="AK322">
        <v>0</v>
      </c>
      <c r="AL322">
        <v>0</v>
      </c>
      <c r="AM322">
        <v>0</v>
      </c>
      <c r="AN322">
        <v>0</v>
      </c>
      <c r="AO322">
        <v>1</v>
      </c>
      <c r="AP322">
        <v>0</v>
      </c>
      <c r="AQ322">
        <v>1</v>
      </c>
      <c r="AR322">
        <v>0</v>
      </c>
      <c r="AS322">
        <v>0</v>
      </c>
      <c r="AT322">
        <v>2.1052631578947367</v>
      </c>
      <c r="AU322">
        <v>6</v>
      </c>
      <c r="AV322">
        <v>364</v>
      </c>
      <c r="AW322">
        <v>1</v>
      </c>
      <c r="AX322">
        <v>0</v>
      </c>
      <c r="AY322">
        <v>0</v>
      </c>
      <c r="AZ322">
        <v>0</v>
      </c>
      <c r="BA322">
        <v>2</v>
      </c>
      <c r="BB322">
        <v>0</v>
      </c>
    </row>
    <row r="323" spans="1:54" x14ac:dyDescent="0.25">
      <c r="A323" s="59">
        <v>41914</v>
      </c>
      <c r="B323" t="s">
        <v>275</v>
      </c>
      <c r="C323" t="s">
        <v>277</v>
      </c>
      <c r="D323">
        <v>8912</v>
      </c>
      <c r="E323" t="s">
        <v>276</v>
      </c>
      <c r="F323" s="60">
        <v>1</v>
      </c>
      <c r="G323">
        <v>0.4632</v>
      </c>
      <c r="H323">
        <v>0</v>
      </c>
      <c r="I323">
        <v>14511.575699999999</v>
      </c>
      <c r="J323">
        <v>11078</v>
      </c>
      <c r="K323">
        <v>0</v>
      </c>
      <c r="L323">
        <v>71</v>
      </c>
      <c r="M323">
        <v>0</v>
      </c>
      <c r="N323">
        <v>401</v>
      </c>
      <c r="O323">
        <v>401</v>
      </c>
      <c r="P323">
        <v>5693</v>
      </c>
      <c r="Q323">
        <v>5691</v>
      </c>
      <c r="R323">
        <v>70</v>
      </c>
      <c r="S323">
        <v>11039</v>
      </c>
      <c r="T323">
        <v>98.591499999999996</v>
      </c>
      <c r="U323">
        <v>99.612899999999996</v>
      </c>
      <c r="V323">
        <v>22991</v>
      </c>
      <c r="W323">
        <v>22828</v>
      </c>
      <c r="X323">
        <v>4366</v>
      </c>
      <c r="Y323">
        <v>4282</v>
      </c>
      <c r="Z323">
        <v>79</v>
      </c>
      <c r="AA323">
        <v>9</v>
      </c>
      <c r="AB323">
        <v>3</v>
      </c>
      <c r="AC323">
        <v>3</v>
      </c>
      <c r="AD323">
        <v>11610</v>
      </c>
      <c r="AE323">
        <v>65</v>
      </c>
      <c r="AF323">
        <v>16</v>
      </c>
      <c r="AG323">
        <v>16</v>
      </c>
      <c r="AH323">
        <v>0.86890000000000001</v>
      </c>
      <c r="AI323">
        <v>0.151</v>
      </c>
      <c r="AJ323" s="25">
        <f t="shared" ca="1" si="5"/>
        <v>2</v>
      </c>
      <c r="AK323">
        <v>0</v>
      </c>
      <c r="AL323">
        <v>0</v>
      </c>
      <c r="AM323">
        <v>1</v>
      </c>
      <c r="AN323">
        <v>0</v>
      </c>
      <c r="AO323">
        <v>2</v>
      </c>
      <c r="AP323">
        <v>5</v>
      </c>
      <c r="AQ323">
        <v>0</v>
      </c>
      <c r="AR323">
        <v>0</v>
      </c>
      <c r="AS323">
        <v>0</v>
      </c>
      <c r="AT323">
        <v>11.39240506329114</v>
      </c>
      <c r="AU323">
        <v>1</v>
      </c>
      <c r="AV323">
        <v>41</v>
      </c>
      <c r="AW323">
        <v>0</v>
      </c>
      <c r="AX323">
        <v>0</v>
      </c>
      <c r="AY323">
        <v>1</v>
      </c>
      <c r="AZ323">
        <v>5</v>
      </c>
      <c r="BA323">
        <v>0</v>
      </c>
      <c r="BB323">
        <v>0</v>
      </c>
    </row>
    <row r="324" spans="1:54" x14ac:dyDescent="0.25">
      <c r="A324" s="59">
        <v>41914</v>
      </c>
      <c r="B324" t="s">
        <v>274</v>
      </c>
      <c r="C324" t="s">
        <v>11139</v>
      </c>
      <c r="D324">
        <v>23778</v>
      </c>
      <c r="E324" t="s">
        <v>11114</v>
      </c>
      <c r="F324" s="60">
        <v>1</v>
      </c>
      <c r="G324">
        <v>4.3967999999999998</v>
      </c>
      <c r="H324">
        <v>0</v>
      </c>
      <c r="I324">
        <v>31098.377799999998</v>
      </c>
      <c r="J324">
        <v>35322</v>
      </c>
      <c r="K324">
        <v>0</v>
      </c>
      <c r="L324">
        <v>633</v>
      </c>
      <c r="M324">
        <v>0</v>
      </c>
      <c r="N324">
        <v>1662</v>
      </c>
      <c r="O324">
        <v>1605</v>
      </c>
      <c r="P324">
        <v>30738</v>
      </c>
      <c r="Q324">
        <v>30038</v>
      </c>
      <c r="R324">
        <v>620</v>
      </c>
      <c r="S324">
        <v>34561</v>
      </c>
      <c r="T324">
        <v>94.587100000000007</v>
      </c>
      <c r="U324">
        <v>95.6173</v>
      </c>
      <c r="V324">
        <v>0</v>
      </c>
      <c r="W324">
        <v>0</v>
      </c>
      <c r="X324">
        <v>232</v>
      </c>
      <c r="Y324">
        <v>224</v>
      </c>
      <c r="Z324">
        <v>598</v>
      </c>
      <c r="AA324">
        <v>5</v>
      </c>
      <c r="AB324">
        <v>50</v>
      </c>
      <c r="AC324">
        <v>50</v>
      </c>
      <c r="AD324">
        <v>35052</v>
      </c>
      <c r="AE324">
        <v>194</v>
      </c>
      <c r="AF324">
        <v>208</v>
      </c>
      <c r="AG324">
        <v>203</v>
      </c>
      <c r="AH324">
        <v>0.70130000000000003</v>
      </c>
      <c r="AI324">
        <v>5.6000000000000001E-2</v>
      </c>
      <c r="AJ324" s="25">
        <f t="shared" ca="1" si="5"/>
        <v>2</v>
      </c>
      <c r="AK324">
        <v>1</v>
      </c>
      <c r="AL324">
        <v>0</v>
      </c>
      <c r="AM324">
        <v>0</v>
      </c>
      <c r="AN324">
        <v>0</v>
      </c>
      <c r="AO324">
        <v>3</v>
      </c>
      <c r="AP324">
        <v>0</v>
      </c>
      <c r="AQ324">
        <v>1</v>
      </c>
      <c r="AR324">
        <v>0</v>
      </c>
      <c r="AS324">
        <v>0</v>
      </c>
      <c r="AT324">
        <v>0.83612040133779264</v>
      </c>
      <c r="AU324">
        <v>70</v>
      </c>
      <c r="AV324">
        <v>1461</v>
      </c>
      <c r="AW324">
        <v>1</v>
      </c>
      <c r="AX324">
        <v>1</v>
      </c>
      <c r="AY324">
        <v>0</v>
      </c>
      <c r="AZ324">
        <v>0</v>
      </c>
      <c r="BA324">
        <v>1</v>
      </c>
      <c r="BB324">
        <v>1</v>
      </c>
    </row>
    <row r="325" spans="1:54" x14ac:dyDescent="0.25">
      <c r="A325" s="59">
        <v>41914</v>
      </c>
      <c r="B325" t="s">
        <v>234</v>
      </c>
      <c r="C325" t="s">
        <v>409</v>
      </c>
      <c r="D325">
        <v>61025</v>
      </c>
      <c r="E325" t="s">
        <v>407</v>
      </c>
      <c r="F325" s="60">
        <v>1</v>
      </c>
      <c r="G325">
        <v>11.992800000000001</v>
      </c>
      <c r="H325">
        <v>0</v>
      </c>
      <c r="I325">
        <v>8545.8120999999992</v>
      </c>
      <c r="J325">
        <v>46911</v>
      </c>
      <c r="K325">
        <v>0</v>
      </c>
      <c r="L325">
        <v>1567</v>
      </c>
      <c r="M325">
        <v>0</v>
      </c>
      <c r="N325">
        <v>3692</v>
      </c>
      <c r="O325">
        <v>3691</v>
      </c>
      <c r="P325">
        <v>31835</v>
      </c>
      <c r="Q325">
        <v>31813</v>
      </c>
      <c r="R325">
        <v>1563</v>
      </c>
      <c r="S325">
        <v>45842</v>
      </c>
      <c r="T325">
        <v>99.717699999999994</v>
      </c>
      <c r="U325">
        <v>97.653700000000001</v>
      </c>
      <c r="V325">
        <v>0</v>
      </c>
      <c r="W325">
        <v>0</v>
      </c>
      <c r="X325">
        <v>1309</v>
      </c>
      <c r="Y325">
        <v>1297</v>
      </c>
      <c r="Z325">
        <v>1442</v>
      </c>
      <c r="AA325">
        <v>4</v>
      </c>
      <c r="AB325">
        <v>79</v>
      </c>
      <c r="AC325">
        <v>76</v>
      </c>
      <c r="AD325">
        <v>44294</v>
      </c>
      <c r="AE325">
        <v>79</v>
      </c>
      <c r="AF325">
        <v>894</v>
      </c>
      <c r="AG325">
        <v>809</v>
      </c>
      <c r="AH325">
        <v>0.85489999999999999</v>
      </c>
      <c r="AI325">
        <v>4.3999999999999997E-2</v>
      </c>
      <c r="AJ325" s="25">
        <f t="shared" ca="1" si="5"/>
        <v>2</v>
      </c>
      <c r="AK325">
        <v>0</v>
      </c>
      <c r="AL325">
        <v>0</v>
      </c>
      <c r="AM325">
        <v>0</v>
      </c>
      <c r="AN325">
        <v>0</v>
      </c>
      <c r="AO325">
        <v>1</v>
      </c>
      <c r="AP325">
        <v>0</v>
      </c>
      <c r="AQ325">
        <v>0</v>
      </c>
      <c r="AR325">
        <v>0</v>
      </c>
      <c r="AS325">
        <v>0</v>
      </c>
      <c r="AT325">
        <v>0.27739251040221913</v>
      </c>
      <c r="AU325">
        <v>5</v>
      </c>
      <c r="AV325">
        <v>1091</v>
      </c>
      <c r="AW325">
        <v>0</v>
      </c>
      <c r="AX325">
        <v>1</v>
      </c>
      <c r="AY325">
        <v>0</v>
      </c>
      <c r="AZ325">
        <v>0</v>
      </c>
      <c r="BA325">
        <v>0</v>
      </c>
      <c r="BB325">
        <v>6</v>
      </c>
    </row>
    <row r="326" spans="1:54" x14ac:dyDescent="0.25">
      <c r="A326" s="59">
        <v>41914</v>
      </c>
      <c r="B326" t="s">
        <v>234</v>
      </c>
      <c r="C326" t="s">
        <v>10546</v>
      </c>
      <c r="D326">
        <v>61675</v>
      </c>
      <c r="E326" t="s">
        <v>10537</v>
      </c>
      <c r="F326" s="60">
        <v>1</v>
      </c>
      <c r="G326">
        <v>0.48</v>
      </c>
      <c r="H326">
        <v>0</v>
      </c>
      <c r="I326">
        <v>7613.1248999999998</v>
      </c>
      <c r="J326">
        <v>3085</v>
      </c>
      <c r="K326">
        <v>0</v>
      </c>
      <c r="L326">
        <v>24</v>
      </c>
      <c r="M326">
        <v>0</v>
      </c>
      <c r="N326">
        <v>43</v>
      </c>
      <c r="O326">
        <v>43</v>
      </c>
      <c r="P326">
        <v>106</v>
      </c>
      <c r="Q326">
        <v>105</v>
      </c>
      <c r="R326">
        <v>22</v>
      </c>
      <c r="S326">
        <v>3028</v>
      </c>
      <c r="T326">
        <v>91.666700000000006</v>
      </c>
      <c r="U326">
        <v>97.226399999999998</v>
      </c>
      <c r="V326">
        <v>2891</v>
      </c>
      <c r="W326">
        <v>2890</v>
      </c>
      <c r="X326">
        <v>303</v>
      </c>
      <c r="Y326">
        <v>301</v>
      </c>
      <c r="Z326">
        <v>40</v>
      </c>
      <c r="AA326">
        <v>0</v>
      </c>
      <c r="AB326">
        <v>1</v>
      </c>
      <c r="AC326">
        <v>1</v>
      </c>
      <c r="AD326">
        <v>3121</v>
      </c>
      <c r="AE326">
        <v>1</v>
      </c>
      <c r="AF326">
        <v>2</v>
      </c>
      <c r="AG326">
        <v>2</v>
      </c>
      <c r="AH326">
        <v>2.3384</v>
      </c>
      <c r="AI326">
        <v>0.12280000000000001</v>
      </c>
      <c r="AJ326" s="25">
        <f t="shared" ca="1" si="5"/>
        <v>2</v>
      </c>
      <c r="AK326">
        <v>0</v>
      </c>
      <c r="AL326">
        <v>0</v>
      </c>
      <c r="AM326">
        <v>0</v>
      </c>
      <c r="AN326">
        <v>0</v>
      </c>
      <c r="AO326">
        <v>1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2</v>
      </c>
      <c r="AV326">
        <v>58</v>
      </c>
      <c r="AW326">
        <v>0</v>
      </c>
      <c r="AX326">
        <v>1</v>
      </c>
      <c r="AY326">
        <v>0</v>
      </c>
      <c r="AZ326">
        <v>0</v>
      </c>
      <c r="BA326">
        <v>0</v>
      </c>
      <c r="BB326">
        <v>1</v>
      </c>
    </row>
    <row r="327" spans="1:54" x14ac:dyDescent="0.25">
      <c r="A327" s="59">
        <v>41914</v>
      </c>
      <c r="B327" t="s">
        <v>234</v>
      </c>
      <c r="C327" t="s">
        <v>11140</v>
      </c>
      <c r="D327">
        <v>47416</v>
      </c>
      <c r="E327" t="s">
        <v>11118</v>
      </c>
      <c r="F327" s="60">
        <v>1</v>
      </c>
      <c r="G327">
        <v>1.3415999999999999</v>
      </c>
      <c r="H327">
        <v>0</v>
      </c>
      <c r="I327">
        <v>6403.6376</v>
      </c>
      <c r="J327">
        <v>29813</v>
      </c>
      <c r="K327">
        <v>0</v>
      </c>
      <c r="L327">
        <v>79</v>
      </c>
      <c r="M327">
        <v>0</v>
      </c>
      <c r="N327">
        <v>421</v>
      </c>
      <c r="O327">
        <v>414</v>
      </c>
      <c r="P327">
        <v>6078</v>
      </c>
      <c r="Q327">
        <v>6077</v>
      </c>
      <c r="R327">
        <v>76</v>
      </c>
      <c r="S327">
        <v>29764</v>
      </c>
      <c r="T327">
        <v>94.602999999999994</v>
      </c>
      <c r="U327">
        <v>99.819199999999995</v>
      </c>
      <c r="V327">
        <v>53165</v>
      </c>
      <c r="W327">
        <v>53144</v>
      </c>
      <c r="X327">
        <v>5641</v>
      </c>
      <c r="Y327">
        <v>5633</v>
      </c>
      <c r="Z327">
        <v>90</v>
      </c>
      <c r="AA327">
        <v>0</v>
      </c>
      <c r="AB327">
        <v>1</v>
      </c>
      <c r="AC327">
        <v>1</v>
      </c>
      <c r="AD327">
        <v>30518</v>
      </c>
      <c r="AE327">
        <v>57</v>
      </c>
      <c r="AF327">
        <v>95</v>
      </c>
      <c r="AG327">
        <v>90</v>
      </c>
      <c r="AH327">
        <v>0.73519999999999996</v>
      </c>
      <c r="AI327">
        <v>4.1200000000000001E-2</v>
      </c>
      <c r="AJ327" s="25">
        <f t="shared" ca="1" si="5"/>
        <v>2</v>
      </c>
      <c r="AK327">
        <v>1</v>
      </c>
      <c r="AL327">
        <v>0</v>
      </c>
      <c r="AM327">
        <v>0</v>
      </c>
      <c r="AN327">
        <v>0</v>
      </c>
      <c r="AO327">
        <v>2</v>
      </c>
      <c r="AP327">
        <v>0</v>
      </c>
      <c r="AQ327">
        <v>1</v>
      </c>
      <c r="AR327">
        <v>0</v>
      </c>
      <c r="AS327">
        <v>0</v>
      </c>
      <c r="AT327">
        <v>0</v>
      </c>
      <c r="AU327">
        <v>10</v>
      </c>
      <c r="AV327">
        <v>50</v>
      </c>
      <c r="AW327">
        <v>1</v>
      </c>
      <c r="AX327">
        <v>0</v>
      </c>
      <c r="AY327">
        <v>0</v>
      </c>
      <c r="AZ327">
        <v>0</v>
      </c>
      <c r="BA327">
        <v>1</v>
      </c>
      <c r="BB327">
        <v>0</v>
      </c>
    </row>
    <row r="328" spans="1:54" x14ac:dyDescent="0.25">
      <c r="A328" s="61">
        <v>41914</v>
      </c>
      <c r="B328" t="s">
        <v>280</v>
      </c>
      <c r="C328" t="s">
        <v>11141</v>
      </c>
      <c r="D328">
        <v>22</v>
      </c>
      <c r="E328" t="s">
        <v>11142</v>
      </c>
      <c r="F328">
        <v>0</v>
      </c>
      <c r="G328">
        <v>16.268409999999999</v>
      </c>
      <c r="H328">
        <v>0</v>
      </c>
      <c r="I328">
        <v>8142.8829999999998</v>
      </c>
      <c r="J328">
        <v>70690</v>
      </c>
      <c r="K328">
        <v>0</v>
      </c>
      <c r="L328">
        <v>929</v>
      </c>
      <c r="M328">
        <v>0</v>
      </c>
      <c r="N328">
        <v>973</v>
      </c>
      <c r="O328">
        <v>970</v>
      </c>
      <c r="P328">
        <v>55391</v>
      </c>
      <c r="Q328">
        <v>55264</v>
      </c>
      <c r="R328">
        <v>925</v>
      </c>
      <c r="S328">
        <v>70346</v>
      </c>
      <c r="T328">
        <v>99.262439999999998</v>
      </c>
      <c r="U328">
        <v>99.285200000000003</v>
      </c>
      <c r="V328">
        <v>0</v>
      </c>
      <c r="W328">
        <v>0</v>
      </c>
      <c r="X328">
        <v>565</v>
      </c>
      <c r="Y328">
        <v>545</v>
      </c>
      <c r="Z328">
        <v>880</v>
      </c>
      <c r="AA328">
        <v>32</v>
      </c>
      <c r="AB328">
        <v>15</v>
      </c>
      <c r="AC328">
        <v>15</v>
      </c>
      <c r="AD328">
        <v>69362</v>
      </c>
      <c r="AE328">
        <v>1489</v>
      </c>
      <c r="AF328">
        <v>28</v>
      </c>
      <c r="AG328">
        <v>28</v>
      </c>
      <c r="AH328">
        <v>2.8641909999999999</v>
      </c>
      <c r="AI328">
        <v>0.2365971</v>
      </c>
      <c r="AJ328" s="25">
        <f t="shared" ca="1" si="5"/>
        <v>2</v>
      </c>
      <c r="AK328">
        <v>0</v>
      </c>
      <c r="AL328">
        <v>0</v>
      </c>
      <c r="AM328">
        <v>0</v>
      </c>
      <c r="AN328">
        <v>0</v>
      </c>
      <c r="AO328">
        <v>1</v>
      </c>
      <c r="AP328">
        <v>0</v>
      </c>
      <c r="AQ328">
        <v>0</v>
      </c>
      <c r="AR328">
        <v>0</v>
      </c>
      <c r="AS328">
        <v>0</v>
      </c>
      <c r="AT328">
        <v>3.6363636363636362</v>
      </c>
      <c r="AU328">
        <v>7</v>
      </c>
      <c r="AV328">
        <v>471</v>
      </c>
      <c r="AW328">
        <v>0</v>
      </c>
      <c r="AX328">
        <v>0</v>
      </c>
      <c r="AY328">
        <v>1</v>
      </c>
      <c r="AZ328">
        <v>1</v>
      </c>
      <c r="BA328">
        <v>0</v>
      </c>
      <c r="BB328">
        <v>0</v>
      </c>
    </row>
    <row r="329" spans="1:54" x14ac:dyDescent="0.25">
      <c r="A329" s="61">
        <v>41914</v>
      </c>
      <c r="B329" t="s">
        <v>280</v>
      </c>
      <c r="C329" t="s">
        <v>11062</v>
      </c>
      <c r="D329">
        <v>26</v>
      </c>
      <c r="E329" t="s">
        <v>11063</v>
      </c>
      <c r="F329">
        <v>0</v>
      </c>
      <c r="G329">
        <v>4.4869589999999997</v>
      </c>
      <c r="H329">
        <v>1.838889E-3</v>
      </c>
      <c r="I329">
        <v>19559.28</v>
      </c>
      <c r="J329">
        <v>27738</v>
      </c>
      <c r="K329">
        <v>0</v>
      </c>
      <c r="L329">
        <v>371</v>
      </c>
      <c r="M329">
        <v>0</v>
      </c>
      <c r="N329">
        <v>314</v>
      </c>
      <c r="O329">
        <v>297</v>
      </c>
      <c r="P329">
        <v>20910</v>
      </c>
      <c r="Q329">
        <v>20563</v>
      </c>
      <c r="R329">
        <v>280</v>
      </c>
      <c r="S329">
        <v>23819</v>
      </c>
      <c r="T329">
        <v>71.385649999999998</v>
      </c>
      <c r="U329">
        <v>84.446330000000003</v>
      </c>
      <c r="V329">
        <v>79344</v>
      </c>
      <c r="W329">
        <v>78849</v>
      </c>
      <c r="X329">
        <v>0</v>
      </c>
      <c r="Y329">
        <v>0</v>
      </c>
      <c r="Z329">
        <v>290</v>
      </c>
      <c r="AA329">
        <v>20</v>
      </c>
      <c r="AB329">
        <v>9</v>
      </c>
      <c r="AC329">
        <v>9</v>
      </c>
      <c r="AD329">
        <v>24638</v>
      </c>
      <c r="AE329">
        <v>51</v>
      </c>
      <c r="AF329">
        <v>11</v>
      </c>
      <c r="AG329">
        <v>11</v>
      </c>
      <c r="AH329">
        <v>2.6274329999999999</v>
      </c>
      <c r="AI329">
        <v>0.30636560000000002</v>
      </c>
      <c r="AJ329" s="25">
        <f t="shared" ca="1" si="5"/>
        <v>2</v>
      </c>
      <c r="AK329">
        <v>1</v>
      </c>
      <c r="AL329">
        <v>1</v>
      </c>
      <c r="AM329">
        <v>1</v>
      </c>
      <c r="AN329">
        <v>0</v>
      </c>
      <c r="AO329">
        <v>6</v>
      </c>
      <c r="AP329">
        <v>2</v>
      </c>
      <c r="AQ329">
        <v>2</v>
      </c>
      <c r="AR329">
        <v>2</v>
      </c>
      <c r="AS329">
        <v>0</v>
      </c>
      <c r="AT329">
        <v>6.8965517241379306</v>
      </c>
      <c r="AU329">
        <v>108</v>
      </c>
      <c r="AV329">
        <v>4266</v>
      </c>
      <c r="AW329">
        <v>1</v>
      </c>
      <c r="AX329">
        <v>1</v>
      </c>
      <c r="AY329">
        <v>1</v>
      </c>
      <c r="AZ329">
        <v>2</v>
      </c>
      <c r="BA329">
        <v>2</v>
      </c>
      <c r="BB329">
        <v>2</v>
      </c>
    </row>
    <row r="330" spans="1:54" x14ac:dyDescent="0.25">
      <c r="A330" s="61">
        <v>41914</v>
      </c>
      <c r="B330" t="s">
        <v>280</v>
      </c>
      <c r="C330" t="s">
        <v>11064</v>
      </c>
      <c r="D330">
        <v>26</v>
      </c>
      <c r="E330" t="s">
        <v>11063</v>
      </c>
      <c r="F330">
        <v>0</v>
      </c>
      <c r="G330">
        <v>1.602347</v>
      </c>
      <c r="H330">
        <v>0</v>
      </c>
      <c r="I330">
        <v>14834.21</v>
      </c>
      <c r="J330">
        <v>14541</v>
      </c>
      <c r="K330">
        <v>0</v>
      </c>
      <c r="L330">
        <v>189</v>
      </c>
      <c r="M330">
        <v>0.52910049999999997</v>
      </c>
      <c r="N330">
        <v>115</v>
      </c>
      <c r="O330">
        <v>110</v>
      </c>
      <c r="P330">
        <v>10626</v>
      </c>
      <c r="Q330">
        <v>10478</v>
      </c>
      <c r="R330">
        <v>126</v>
      </c>
      <c r="S330">
        <v>12450</v>
      </c>
      <c r="T330">
        <v>63.768120000000003</v>
      </c>
      <c r="U330">
        <v>84.427440000000004</v>
      </c>
      <c r="V330">
        <v>36389</v>
      </c>
      <c r="W330">
        <v>35511</v>
      </c>
      <c r="X330">
        <v>0</v>
      </c>
      <c r="Y330">
        <v>0</v>
      </c>
      <c r="Z330">
        <v>123</v>
      </c>
      <c r="AA330">
        <v>20</v>
      </c>
      <c r="AB330">
        <v>0</v>
      </c>
      <c r="AC330">
        <v>0</v>
      </c>
      <c r="AD330">
        <v>12734</v>
      </c>
      <c r="AE330">
        <v>52</v>
      </c>
      <c r="AF330">
        <v>6</v>
      </c>
      <c r="AG330">
        <v>6</v>
      </c>
      <c r="AH330">
        <v>2.1901579999999998</v>
      </c>
      <c r="AI330">
        <v>0.39242929999999998</v>
      </c>
      <c r="AJ330" s="25">
        <f t="shared" ca="1" si="5"/>
        <v>2</v>
      </c>
      <c r="AK330">
        <v>1</v>
      </c>
      <c r="AL330">
        <v>1</v>
      </c>
      <c r="AM330">
        <v>1</v>
      </c>
      <c r="AN330">
        <v>0</v>
      </c>
      <c r="AO330">
        <v>6</v>
      </c>
      <c r="AP330">
        <v>2</v>
      </c>
      <c r="AQ330">
        <v>2</v>
      </c>
      <c r="AR330">
        <v>2</v>
      </c>
      <c r="AS330">
        <v>0</v>
      </c>
      <c r="AT330">
        <v>16.260162601626014</v>
      </c>
      <c r="AU330">
        <v>68</v>
      </c>
      <c r="AV330">
        <v>2239</v>
      </c>
      <c r="AW330">
        <v>1</v>
      </c>
      <c r="AX330">
        <v>1</v>
      </c>
      <c r="AY330">
        <v>1</v>
      </c>
      <c r="AZ330">
        <v>2</v>
      </c>
      <c r="BA330">
        <v>2</v>
      </c>
      <c r="BB330">
        <v>3</v>
      </c>
    </row>
    <row r="331" spans="1:54" x14ac:dyDescent="0.25">
      <c r="A331" s="61">
        <v>41914</v>
      </c>
      <c r="B331" t="s">
        <v>280</v>
      </c>
      <c r="C331" t="s">
        <v>11065</v>
      </c>
      <c r="D331">
        <v>26</v>
      </c>
      <c r="E331" t="s">
        <v>11063</v>
      </c>
      <c r="F331">
        <v>0</v>
      </c>
      <c r="G331">
        <v>1.5653360000000001</v>
      </c>
      <c r="H331">
        <v>0</v>
      </c>
      <c r="I331">
        <v>27289.54</v>
      </c>
      <c r="J331">
        <v>21801</v>
      </c>
      <c r="K331">
        <v>0</v>
      </c>
      <c r="L331">
        <v>179</v>
      </c>
      <c r="M331">
        <v>0</v>
      </c>
      <c r="N331">
        <v>164</v>
      </c>
      <c r="O331">
        <v>148</v>
      </c>
      <c r="P331">
        <v>16535</v>
      </c>
      <c r="Q331">
        <v>16267</v>
      </c>
      <c r="R331">
        <v>116</v>
      </c>
      <c r="S331">
        <v>18504</v>
      </c>
      <c r="T331">
        <v>58.482080000000003</v>
      </c>
      <c r="U331">
        <v>83.501149999999996</v>
      </c>
      <c r="V331">
        <v>31127</v>
      </c>
      <c r="W331">
        <v>30720</v>
      </c>
      <c r="X331">
        <v>0</v>
      </c>
      <c r="Y331">
        <v>0</v>
      </c>
      <c r="Z331">
        <v>120</v>
      </c>
      <c r="AA331">
        <v>12</v>
      </c>
      <c r="AB331">
        <v>4</v>
      </c>
      <c r="AC331">
        <v>4</v>
      </c>
      <c r="AD331">
        <v>18660</v>
      </c>
      <c r="AE331">
        <v>53</v>
      </c>
      <c r="AF331">
        <v>28</v>
      </c>
      <c r="AG331">
        <v>26</v>
      </c>
      <c r="AH331">
        <v>3.4562620000000002</v>
      </c>
      <c r="AI331">
        <v>0.30412309999999998</v>
      </c>
      <c r="AJ331" s="25">
        <f t="shared" ca="1" si="5"/>
        <v>2</v>
      </c>
      <c r="AK331">
        <v>1</v>
      </c>
      <c r="AL331">
        <v>1</v>
      </c>
      <c r="AM331">
        <v>1</v>
      </c>
      <c r="AN331">
        <v>0</v>
      </c>
      <c r="AO331">
        <v>6</v>
      </c>
      <c r="AP331">
        <v>2</v>
      </c>
      <c r="AQ331">
        <v>2</v>
      </c>
      <c r="AR331">
        <v>2</v>
      </c>
      <c r="AS331">
        <v>0</v>
      </c>
      <c r="AT331">
        <v>10</v>
      </c>
      <c r="AU331">
        <v>79</v>
      </c>
      <c r="AV331">
        <v>3565</v>
      </c>
      <c r="AW331">
        <v>1</v>
      </c>
      <c r="AX331">
        <v>1</v>
      </c>
      <c r="AY331">
        <v>1</v>
      </c>
      <c r="AZ331">
        <v>2</v>
      </c>
      <c r="BA331">
        <v>2</v>
      </c>
      <c r="BB331">
        <v>3</v>
      </c>
    </row>
    <row r="332" spans="1:54" x14ac:dyDescent="0.25">
      <c r="A332" s="61">
        <v>41914</v>
      </c>
      <c r="B332" t="s">
        <v>280</v>
      </c>
      <c r="C332" t="s">
        <v>11067</v>
      </c>
      <c r="D332">
        <v>35</v>
      </c>
      <c r="E332" t="s">
        <v>11066</v>
      </c>
      <c r="F332">
        <v>0</v>
      </c>
      <c r="G332">
        <v>2.03715</v>
      </c>
      <c r="H332">
        <v>0</v>
      </c>
      <c r="I332">
        <v>8114.683</v>
      </c>
      <c r="J332">
        <v>13977</v>
      </c>
      <c r="K332">
        <v>0</v>
      </c>
      <c r="L332">
        <v>197</v>
      </c>
      <c r="M332">
        <v>0</v>
      </c>
      <c r="N332">
        <v>177</v>
      </c>
      <c r="O332">
        <v>177</v>
      </c>
      <c r="P332">
        <v>10860</v>
      </c>
      <c r="Q332">
        <v>10860</v>
      </c>
      <c r="R332">
        <v>189</v>
      </c>
      <c r="S332">
        <v>13943</v>
      </c>
      <c r="T332">
        <v>95.939089999999993</v>
      </c>
      <c r="U332">
        <v>99.756739999999994</v>
      </c>
      <c r="V332">
        <v>35665</v>
      </c>
      <c r="W332">
        <v>35134</v>
      </c>
      <c r="X332">
        <v>0</v>
      </c>
      <c r="Y332">
        <v>0</v>
      </c>
      <c r="Z332">
        <v>161</v>
      </c>
      <c r="AA332">
        <v>1</v>
      </c>
      <c r="AB332">
        <v>14</v>
      </c>
      <c r="AC332">
        <v>14</v>
      </c>
      <c r="AD332">
        <v>13346</v>
      </c>
      <c r="AE332">
        <v>10</v>
      </c>
      <c r="AF332">
        <v>28</v>
      </c>
      <c r="AG332">
        <v>26</v>
      </c>
      <c r="AH332">
        <v>2.9882200000000001</v>
      </c>
      <c r="AI332">
        <v>8.3228070000000001E-2</v>
      </c>
      <c r="AJ332" s="25">
        <f t="shared" ca="1" si="5"/>
        <v>2</v>
      </c>
      <c r="AK332">
        <v>0</v>
      </c>
      <c r="AL332">
        <v>0</v>
      </c>
      <c r="AM332">
        <v>0</v>
      </c>
      <c r="AN332">
        <v>0</v>
      </c>
      <c r="AO332">
        <v>1</v>
      </c>
      <c r="AP332">
        <v>0</v>
      </c>
      <c r="AQ332">
        <v>1</v>
      </c>
      <c r="AR332">
        <v>0</v>
      </c>
      <c r="AS332">
        <v>0</v>
      </c>
      <c r="AT332">
        <v>0.6211180124223602</v>
      </c>
      <c r="AU332">
        <v>8</v>
      </c>
      <c r="AV332">
        <v>34</v>
      </c>
      <c r="AW332">
        <v>1</v>
      </c>
      <c r="AX332">
        <v>0</v>
      </c>
      <c r="AY332">
        <v>0</v>
      </c>
      <c r="AZ332">
        <v>0</v>
      </c>
      <c r="BA332">
        <v>2</v>
      </c>
      <c r="BB332">
        <v>0</v>
      </c>
    </row>
    <row r="333" spans="1:54" x14ac:dyDescent="0.25">
      <c r="A333" s="61">
        <v>41914</v>
      </c>
      <c r="B333" t="s">
        <v>280</v>
      </c>
      <c r="C333" t="s">
        <v>11070</v>
      </c>
      <c r="D333">
        <v>75</v>
      </c>
      <c r="E333" t="s">
        <v>10882</v>
      </c>
      <c r="F333">
        <v>0</v>
      </c>
      <c r="G333">
        <v>4.039803</v>
      </c>
      <c r="H333">
        <v>0</v>
      </c>
      <c r="I333">
        <v>7710.6679999999997</v>
      </c>
      <c r="J333">
        <v>8399</v>
      </c>
      <c r="K333">
        <v>0</v>
      </c>
      <c r="L333">
        <v>330</v>
      </c>
      <c r="M333">
        <v>0</v>
      </c>
      <c r="N333">
        <v>327</v>
      </c>
      <c r="O333">
        <v>324</v>
      </c>
      <c r="P333">
        <v>7380</v>
      </c>
      <c r="Q333">
        <v>7362</v>
      </c>
      <c r="R333">
        <v>307</v>
      </c>
      <c r="S333">
        <v>8236</v>
      </c>
      <c r="T333">
        <v>92.176810000000003</v>
      </c>
      <c r="U333">
        <v>97.820120000000003</v>
      </c>
      <c r="V333">
        <v>62820</v>
      </c>
      <c r="W333">
        <v>62774</v>
      </c>
      <c r="X333">
        <v>0</v>
      </c>
      <c r="Y333">
        <v>0</v>
      </c>
      <c r="Z333">
        <v>307</v>
      </c>
      <c r="AA333">
        <v>2</v>
      </c>
      <c r="AB333">
        <v>9</v>
      </c>
      <c r="AC333">
        <v>9</v>
      </c>
      <c r="AD333">
        <v>8079</v>
      </c>
      <c r="AE333">
        <v>34</v>
      </c>
      <c r="AF333">
        <v>63</v>
      </c>
      <c r="AG333">
        <v>63</v>
      </c>
      <c r="AH333">
        <v>2.2369530000000002</v>
      </c>
      <c r="AI333">
        <v>9.2640440000000004E-2</v>
      </c>
      <c r="AJ333" s="25">
        <f t="shared" ca="1" si="5"/>
        <v>2</v>
      </c>
      <c r="AK333">
        <v>1</v>
      </c>
      <c r="AL333">
        <v>0</v>
      </c>
      <c r="AM333">
        <v>0</v>
      </c>
      <c r="AN333">
        <v>0</v>
      </c>
      <c r="AO333">
        <v>3</v>
      </c>
      <c r="AP333">
        <v>0</v>
      </c>
      <c r="AQ333">
        <v>1</v>
      </c>
      <c r="AR333">
        <v>0</v>
      </c>
      <c r="AS333">
        <v>0</v>
      </c>
      <c r="AT333">
        <v>0.65146579804560267</v>
      </c>
      <c r="AU333">
        <v>26</v>
      </c>
      <c r="AV333">
        <v>181</v>
      </c>
      <c r="AW333">
        <v>1</v>
      </c>
      <c r="AX333">
        <v>1</v>
      </c>
      <c r="AY333">
        <v>0</v>
      </c>
      <c r="AZ333">
        <v>0</v>
      </c>
      <c r="BA333">
        <v>2</v>
      </c>
      <c r="BB333">
        <v>1</v>
      </c>
    </row>
    <row r="334" spans="1:54" x14ac:dyDescent="0.25">
      <c r="A334" s="61">
        <v>41914</v>
      </c>
      <c r="B334" t="s">
        <v>280</v>
      </c>
      <c r="C334" t="s">
        <v>374</v>
      </c>
      <c r="D334">
        <v>108</v>
      </c>
      <c r="E334" t="s">
        <v>375</v>
      </c>
      <c r="F334">
        <v>0</v>
      </c>
      <c r="G334">
        <v>1.3301780000000001</v>
      </c>
      <c r="H334">
        <v>0</v>
      </c>
      <c r="I334">
        <v>4737.1660000000002</v>
      </c>
      <c r="J334">
        <v>12398</v>
      </c>
      <c r="K334">
        <v>0</v>
      </c>
      <c r="L334">
        <v>73</v>
      </c>
      <c r="M334">
        <v>0</v>
      </c>
      <c r="N334">
        <v>53</v>
      </c>
      <c r="O334">
        <v>53</v>
      </c>
      <c r="P334">
        <v>11545</v>
      </c>
      <c r="Q334">
        <v>11504</v>
      </c>
      <c r="R334">
        <v>60</v>
      </c>
      <c r="S334">
        <v>11909</v>
      </c>
      <c r="T334">
        <v>82.191779999999994</v>
      </c>
      <c r="U334">
        <v>95.714690000000004</v>
      </c>
      <c r="V334">
        <v>855</v>
      </c>
      <c r="W334">
        <v>842</v>
      </c>
      <c r="X334">
        <v>0</v>
      </c>
      <c r="Y334">
        <v>0</v>
      </c>
      <c r="Z334">
        <v>48</v>
      </c>
      <c r="AA334">
        <v>1</v>
      </c>
      <c r="AB334">
        <v>11</v>
      </c>
      <c r="AC334">
        <v>11</v>
      </c>
      <c r="AD334">
        <v>11837</v>
      </c>
      <c r="AE334">
        <v>8</v>
      </c>
      <c r="AF334">
        <v>30</v>
      </c>
      <c r="AG334">
        <v>27</v>
      </c>
      <c r="AH334">
        <v>2.9867849999999998</v>
      </c>
      <c r="AI334">
        <v>3.4433770000000002E-2</v>
      </c>
      <c r="AJ334" s="25">
        <f t="shared" ca="1" si="5"/>
        <v>2</v>
      </c>
      <c r="AK334">
        <v>1</v>
      </c>
      <c r="AL334">
        <v>0</v>
      </c>
      <c r="AM334">
        <v>0</v>
      </c>
      <c r="AN334">
        <v>0</v>
      </c>
      <c r="AO334">
        <v>3</v>
      </c>
      <c r="AP334">
        <v>0</v>
      </c>
      <c r="AQ334">
        <v>7</v>
      </c>
      <c r="AR334">
        <v>1</v>
      </c>
      <c r="AS334">
        <v>0</v>
      </c>
      <c r="AT334">
        <v>2.083333333333333</v>
      </c>
      <c r="AU334">
        <v>13</v>
      </c>
      <c r="AV334">
        <v>530</v>
      </c>
      <c r="AW334">
        <v>1</v>
      </c>
      <c r="AX334">
        <v>1</v>
      </c>
      <c r="AY334">
        <v>0</v>
      </c>
      <c r="AZ334">
        <v>0</v>
      </c>
      <c r="BA334">
        <v>7</v>
      </c>
      <c r="BB334">
        <v>7</v>
      </c>
    </row>
    <row r="335" spans="1:54" x14ac:dyDescent="0.25">
      <c r="A335" s="61">
        <v>41914</v>
      </c>
      <c r="B335" t="s">
        <v>280</v>
      </c>
      <c r="C335" t="s">
        <v>1459</v>
      </c>
      <c r="D335">
        <v>108</v>
      </c>
      <c r="E335" t="s">
        <v>375</v>
      </c>
      <c r="F335">
        <v>0</v>
      </c>
      <c r="G335">
        <v>0.20365</v>
      </c>
      <c r="H335">
        <v>0</v>
      </c>
      <c r="I335">
        <v>898.96119999999996</v>
      </c>
      <c r="J335">
        <v>3317</v>
      </c>
      <c r="K335">
        <v>0</v>
      </c>
      <c r="L335">
        <v>26</v>
      </c>
      <c r="M335">
        <v>0</v>
      </c>
      <c r="N335">
        <v>23</v>
      </c>
      <c r="O335">
        <v>23</v>
      </c>
      <c r="P335">
        <v>3174</v>
      </c>
      <c r="Q335">
        <v>3158</v>
      </c>
      <c r="R335">
        <v>22</v>
      </c>
      <c r="S335">
        <v>3206</v>
      </c>
      <c r="T335">
        <v>84.615390000000005</v>
      </c>
      <c r="U335">
        <v>96.166370000000001</v>
      </c>
      <c r="V335">
        <v>807</v>
      </c>
      <c r="W335">
        <v>781</v>
      </c>
      <c r="X335">
        <v>0</v>
      </c>
      <c r="Y335">
        <v>0</v>
      </c>
      <c r="Z335">
        <v>23</v>
      </c>
      <c r="AA335">
        <v>0</v>
      </c>
      <c r="AB335">
        <v>0</v>
      </c>
      <c r="AC335">
        <v>0</v>
      </c>
      <c r="AD335">
        <v>3209</v>
      </c>
      <c r="AE335">
        <v>1</v>
      </c>
      <c r="AF335">
        <v>6</v>
      </c>
      <c r="AG335">
        <v>6</v>
      </c>
      <c r="AH335">
        <v>3.7574730000000001</v>
      </c>
      <c r="AI335">
        <v>3.1936579999999999E-2</v>
      </c>
      <c r="AJ335" s="25">
        <f t="shared" ca="1" si="5"/>
        <v>2</v>
      </c>
      <c r="AK335">
        <v>0</v>
      </c>
      <c r="AL335">
        <v>0</v>
      </c>
      <c r="AM335">
        <v>0</v>
      </c>
      <c r="AN335">
        <v>0</v>
      </c>
      <c r="AO335">
        <v>1</v>
      </c>
      <c r="AP335">
        <v>0</v>
      </c>
      <c r="AQ335">
        <v>4</v>
      </c>
      <c r="AR335">
        <v>2</v>
      </c>
      <c r="AS335">
        <v>0</v>
      </c>
      <c r="AT335">
        <v>0</v>
      </c>
      <c r="AU335">
        <v>4</v>
      </c>
      <c r="AV335">
        <v>127</v>
      </c>
      <c r="AW335">
        <v>0</v>
      </c>
      <c r="AX335">
        <v>1</v>
      </c>
      <c r="AY335">
        <v>0</v>
      </c>
      <c r="AZ335">
        <v>0</v>
      </c>
      <c r="BA335">
        <v>4</v>
      </c>
      <c r="BB335">
        <v>6</v>
      </c>
    </row>
    <row r="336" spans="1:54" x14ac:dyDescent="0.25">
      <c r="A336" s="61">
        <v>41914</v>
      </c>
      <c r="B336" t="s">
        <v>280</v>
      </c>
      <c r="C336" t="s">
        <v>11143</v>
      </c>
      <c r="D336">
        <v>159</v>
      </c>
      <c r="E336" t="s">
        <v>11072</v>
      </c>
      <c r="F336">
        <v>0</v>
      </c>
      <c r="G336">
        <v>1.663486</v>
      </c>
      <c r="H336">
        <v>0</v>
      </c>
      <c r="I336">
        <v>13287.28</v>
      </c>
      <c r="J336">
        <v>21697</v>
      </c>
      <c r="K336">
        <v>0</v>
      </c>
      <c r="L336">
        <v>102</v>
      </c>
      <c r="M336">
        <v>0</v>
      </c>
      <c r="N336">
        <v>90</v>
      </c>
      <c r="O336">
        <v>88</v>
      </c>
      <c r="P336">
        <v>17179</v>
      </c>
      <c r="Q336">
        <v>17175</v>
      </c>
      <c r="R336">
        <v>98</v>
      </c>
      <c r="S336">
        <v>21573</v>
      </c>
      <c r="T336">
        <v>93.943349999999995</v>
      </c>
      <c r="U336">
        <v>99.405339999999995</v>
      </c>
      <c r="V336">
        <v>47170</v>
      </c>
      <c r="W336">
        <v>47081</v>
      </c>
      <c r="X336">
        <v>0</v>
      </c>
      <c r="Y336">
        <v>0</v>
      </c>
      <c r="Z336">
        <v>102</v>
      </c>
      <c r="AA336">
        <v>0</v>
      </c>
      <c r="AB336">
        <v>8</v>
      </c>
      <c r="AC336">
        <v>8</v>
      </c>
      <c r="AD336">
        <v>21706</v>
      </c>
      <c r="AE336">
        <v>26</v>
      </c>
      <c r="AF336">
        <v>14</v>
      </c>
      <c r="AG336">
        <v>14</v>
      </c>
      <c r="AH336">
        <v>3.5129999999999999</v>
      </c>
      <c r="AI336">
        <v>0.3187006</v>
      </c>
      <c r="AJ336" s="25">
        <f t="shared" ca="1" si="5"/>
        <v>2</v>
      </c>
      <c r="AK336">
        <v>1</v>
      </c>
      <c r="AL336">
        <v>0</v>
      </c>
      <c r="AM336">
        <v>0</v>
      </c>
      <c r="AN336">
        <v>0</v>
      </c>
      <c r="AO336">
        <v>2</v>
      </c>
      <c r="AP336">
        <v>0</v>
      </c>
      <c r="AQ336">
        <v>1</v>
      </c>
      <c r="AR336">
        <v>0</v>
      </c>
      <c r="AS336">
        <v>0</v>
      </c>
      <c r="AT336">
        <v>0</v>
      </c>
      <c r="AU336">
        <v>6</v>
      </c>
      <c r="AV336">
        <v>128</v>
      </c>
      <c r="AW336">
        <v>1</v>
      </c>
      <c r="AX336">
        <v>0</v>
      </c>
      <c r="AY336">
        <v>0</v>
      </c>
      <c r="AZ336">
        <v>0</v>
      </c>
      <c r="BA336">
        <v>1</v>
      </c>
      <c r="BB336">
        <v>0</v>
      </c>
    </row>
    <row r="337" spans="1:54" x14ac:dyDescent="0.25">
      <c r="A337" s="59">
        <v>41915</v>
      </c>
      <c r="B337" t="s">
        <v>234</v>
      </c>
      <c r="C337" t="s">
        <v>409</v>
      </c>
      <c r="D337">
        <v>61025</v>
      </c>
      <c r="E337" t="s">
        <v>407</v>
      </c>
      <c r="F337" s="60">
        <v>1</v>
      </c>
      <c r="G337">
        <v>14.361599999999999</v>
      </c>
      <c r="H337">
        <v>0</v>
      </c>
      <c r="I337">
        <v>7913.8491000000004</v>
      </c>
      <c r="J337">
        <v>57124</v>
      </c>
      <c r="K337">
        <v>0</v>
      </c>
      <c r="L337">
        <v>1854</v>
      </c>
      <c r="M337">
        <v>0</v>
      </c>
      <c r="N337">
        <v>8014</v>
      </c>
      <c r="O337">
        <v>8005</v>
      </c>
      <c r="P337">
        <v>39534</v>
      </c>
      <c r="Q337">
        <v>39492</v>
      </c>
      <c r="R337">
        <v>1851</v>
      </c>
      <c r="S337">
        <v>56034</v>
      </c>
      <c r="T337">
        <v>99.726100000000002</v>
      </c>
      <c r="U337">
        <v>97.987700000000004</v>
      </c>
      <c r="V337">
        <v>0</v>
      </c>
      <c r="W337">
        <v>0</v>
      </c>
      <c r="X337">
        <v>1299</v>
      </c>
      <c r="Y337">
        <v>1284</v>
      </c>
      <c r="Z337">
        <v>1719</v>
      </c>
      <c r="AA337">
        <v>9</v>
      </c>
      <c r="AB337">
        <v>69</v>
      </c>
      <c r="AC337">
        <v>68</v>
      </c>
      <c r="AD337">
        <v>54414</v>
      </c>
      <c r="AE337">
        <v>138</v>
      </c>
      <c r="AF337">
        <v>757</v>
      </c>
      <c r="AG337">
        <v>716</v>
      </c>
      <c r="AH337">
        <v>1.0115000000000001</v>
      </c>
      <c r="AI337">
        <v>4.1700000000000001E-2</v>
      </c>
      <c r="AJ337" s="25">
        <f t="shared" ref="AJ337" ca="1" si="6">DAY(TODAY()-A337)</f>
        <v>1</v>
      </c>
      <c r="AK337">
        <v>0</v>
      </c>
      <c r="AL337">
        <v>0</v>
      </c>
      <c r="AM337">
        <v>0</v>
      </c>
      <c r="AN337">
        <v>0</v>
      </c>
      <c r="AO337">
        <v>1</v>
      </c>
      <c r="AP337">
        <v>0</v>
      </c>
      <c r="AQ337">
        <v>0</v>
      </c>
      <c r="AR337">
        <v>0</v>
      </c>
      <c r="AS337">
        <v>0</v>
      </c>
      <c r="AT337">
        <v>0.52356020942408377</v>
      </c>
      <c r="AU337">
        <v>12</v>
      </c>
      <c r="AV337">
        <v>1132</v>
      </c>
      <c r="AW337">
        <v>0</v>
      </c>
      <c r="AX337">
        <v>1</v>
      </c>
      <c r="AY337">
        <v>0</v>
      </c>
      <c r="AZ337">
        <v>0</v>
      </c>
      <c r="BA337">
        <v>0</v>
      </c>
      <c r="BB337">
        <v>6</v>
      </c>
    </row>
    <row r="338" spans="1:54" x14ac:dyDescent="0.25">
      <c r="A338" s="59">
        <v>41915</v>
      </c>
      <c r="B338" t="s">
        <v>234</v>
      </c>
      <c r="C338" t="s">
        <v>768</v>
      </c>
      <c r="D338">
        <v>61791</v>
      </c>
      <c r="E338" t="s">
        <v>650</v>
      </c>
      <c r="F338" s="60">
        <v>1</v>
      </c>
      <c r="G338">
        <v>2.0207999999999999</v>
      </c>
      <c r="H338">
        <v>0</v>
      </c>
      <c r="I338">
        <v>79.305999999999997</v>
      </c>
      <c r="J338">
        <v>1529</v>
      </c>
      <c r="K338">
        <v>0</v>
      </c>
      <c r="L338">
        <v>178</v>
      </c>
      <c r="M338">
        <v>0</v>
      </c>
      <c r="N338">
        <v>273</v>
      </c>
      <c r="O338">
        <v>271</v>
      </c>
      <c r="P338">
        <v>1193</v>
      </c>
      <c r="Q338">
        <v>1190</v>
      </c>
      <c r="R338">
        <v>173</v>
      </c>
      <c r="S338">
        <v>1523</v>
      </c>
      <c r="T338">
        <v>96.478999999999999</v>
      </c>
      <c r="U338">
        <v>99.357100000000003</v>
      </c>
      <c r="V338">
        <v>1653</v>
      </c>
      <c r="W338">
        <v>1652</v>
      </c>
      <c r="X338">
        <v>408</v>
      </c>
      <c r="Y338">
        <v>408</v>
      </c>
      <c r="Z338">
        <v>174</v>
      </c>
      <c r="AA338">
        <v>0</v>
      </c>
      <c r="AB338">
        <v>2</v>
      </c>
      <c r="AC338">
        <v>2</v>
      </c>
      <c r="AD338">
        <v>1514</v>
      </c>
      <c r="AE338">
        <v>1</v>
      </c>
      <c r="AF338">
        <v>23</v>
      </c>
      <c r="AG338">
        <v>22</v>
      </c>
      <c r="AH338">
        <v>0.13550000000000001</v>
      </c>
      <c r="AI338">
        <v>2.6100000000000002E-2</v>
      </c>
      <c r="AJ338" s="25">
        <f t="shared" ref="AJ338" ca="1" si="7">DAY(TODAY()-A338)</f>
        <v>1</v>
      </c>
      <c r="AK338">
        <v>0</v>
      </c>
      <c r="AL338">
        <v>0</v>
      </c>
      <c r="AM338">
        <v>0</v>
      </c>
      <c r="AN338">
        <v>0</v>
      </c>
      <c r="AO338">
        <v>1</v>
      </c>
      <c r="AP338">
        <v>0</v>
      </c>
      <c r="AQ338">
        <v>1</v>
      </c>
      <c r="AR338">
        <v>0</v>
      </c>
      <c r="AS338">
        <v>0</v>
      </c>
      <c r="AT338">
        <v>0</v>
      </c>
      <c r="AU338">
        <v>7</v>
      </c>
      <c r="AV338">
        <v>9</v>
      </c>
      <c r="AW338">
        <v>1</v>
      </c>
      <c r="AX338">
        <v>0</v>
      </c>
      <c r="AY338">
        <v>0</v>
      </c>
      <c r="AZ338">
        <v>2</v>
      </c>
      <c r="BA338">
        <v>4</v>
      </c>
      <c r="BB338">
        <v>0</v>
      </c>
    </row>
    <row r="339" spans="1:54" x14ac:dyDescent="0.25">
      <c r="A339" s="59">
        <v>41915</v>
      </c>
      <c r="B339" t="s">
        <v>275</v>
      </c>
      <c r="C339" t="s">
        <v>369</v>
      </c>
      <c r="D339">
        <v>11303</v>
      </c>
      <c r="E339" t="s">
        <v>368</v>
      </c>
      <c r="F339" s="60">
        <v>1</v>
      </c>
      <c r="G339">
        <v>0.18720000000000001</v>
      </c>
      <c r="H339">
        <v>0</v>
      </c>
      <c r="I339">
        <v>169.4152</v>
      </c>
      <c r="J339">
        <v>3379</v>
      </c>
      <c r="K339">
        <v>0</v>
      </c>
      <c r="L339">
        <v>51</v>
      </c>
      <c r="M339">
        <v>0</v>
      </c>
      <c r="N339">
        <v>66</v>
      </c>
      <c r="O339">
        <v>55</v>
      </c>
      <c r="P339">
        <v>127</v>
      </c>
      <c r="Q339">
        <v>109</v>
      </c>
      <c r="R339">
        <v>50</v>
      </c>
      <c r="S339">
        <v>3378</v>
      </c>
      <c r="T339">
        <v>81.699299999999994</v>
      </c>
      <c r="U339">
        <v>85.801400000000001</v>
      </c>
      <c r="V339">
        <v>5917</v>
      </c>
      <c r="W339">
        <v>5914</v>
      </c>
      <c r="X339">
        <v>309</v>
      </c>
      <c r="Y339">
        <v>308</v>
      </c>
      <c r="Z339">
        <v>50</v>
      </c>
      <c r="AA339">
        <v>0</v>
      </c>
      <c r="AB339">
        <v>1</v>
      </c>
      <c r="AC339">
        <v>1</v>
      </c>
      <c r="AD339">
        <v>3416</v>
      </c>
      <c r="AE339">
        <v>0</v>
      </c>
      <c r="AF339">
        <v>1</v>
      </c>
      <c r="AG339">
        <v>1</v>
      </c>
      <c r="AH339">
        <v>0.71479999999999999</v>
      </c>
      <c r="AI339">
        <v>5.3199999999999997E-2</v>
      </c>
      <c r="AJ339" s="25">
        <f t="shared" ref="AJ339" ca="1" si="8">DAY(TODAY()-A339)</f>
        <v>1</v>
      </c>
      <c r="AK339">
        <v>1</v>
      </c>
      <c r="AL339">
        <v>0</v>
      </c>
      <c r="AM339">
        <v>0</v>
      </c>
      <c r="AN339">
        <v>0</v>
      </c>
      <c r="AO339">
        <v>2</v>
      </c>
      <c r="AP339">
        <v>0</v>
      </c>
      <c r="AQ339">
        <v>2</v>
      </c>
      <c r="AR339">
        <v>1</v>
      </c>
      <c r="AS339">
        <v>0</v>
      </c>
      <c r="AT339">
        <v>0</v>
      </c>
      <c r="AU339">
        <v>12</v>
      </c>
      <c r="AV339">
        <v>19</v>
      </c>
      <c r="AW339">
        <v>1</v>
      </c>
      <c r="AX339">
        <v>0</v>
      </c>
      <c r="AY339">
        <v>0</v>
      </c>
      <c r="AZ339">
        <v>0</v>
      </c>
      <c r="BA339">
        <v>2</v>
      </c>
      <c r="BB339">
        <v>1</v>
      </c>
    </row>
    <row r="340" spans="1:54" x14ac:dyDescent="0.25">
      <c r="A340" s="59">
        <v>41915</v>
      </c>
      <c r="B340" t="s">
        <v>275</v>
      </c>
      <c r="C340" t="s">
        <v>11051</v>
      </c>
      <c r="D340">
        <v>11721</v>
      </c>
      <c r="E340" t="s">
        <v>11052</v>
      </c>
      <c r="F340" s="60">
        <v>1</v>
      </c>
      <c r="G340">
        <v>4.2960000000000003</v>
      </c>
      <c r="H340">
        <v>0</v>
      </c>
      <c r="I340">
        <v>1506.2378000000001</v>
      </c>
      <c r="J340">
        <v>10193</v>
      </c>
      <c r="K340">
        <v>0</v>
      </c>
      <c r="L340">
        <v>466</v>
      </c>
      <c r="M340">
        <v>0</v>
      </c>
      <c r="N340">
        <v>857</v>
      </c>
      <c r="O340">
        <v>842</v>
      </c>
      <c r="P340">
        <v>4900</v>
      </c>
      <c r="Q340">
        <v>4876</v>
      </c>
      <c r="R340">
        <v>455</v>
      </c>
      <c r="S340">
        <v>10155</v>
      </c>
      <c r="T340">
        <v>95.930499999999995</v>
      </c>
      <c r="U340">
        <v>99.139200000000002</v>
      </c>
      <c r="V340">
        <v>2836</v>
      </c>
      <c r="W340">
        <v>2835</v>
      </c>
      <c r="X340">
        <v>351</v>
      </c>
      <c r="Y340">
        <v>350</v>
      </c>
      <c r="Z340">
        <v>464</v>
      </c>
      <c r="AA340">
        <v>7</v>
      </c>
      <c r="AB340">
        <v>18</v>
      </c>
      <c r="AC340">
        <v>18</v>
      </c>
      <c r="AD340">
        <v>10171</v>
      </c>
      <c r="AE340">
        <v>16</v>
      </c>
      <c r="AF340">
        <v>3</v>
      </c>
      <c r="AG340">
        <v>3</v>
      </c>
      <c r="AH340">
        <v>2.5642</v>
      </c>
      <c r="AI340">
        <v>4.6100000000000002E-2</v>
      </c>
      <c r="AJ340" s="25">
        <f t="shared" ref="AJ340:AJ342" ca="1" si="9">DAY(TODAY()-A340)</f>
        <v>1</v>
      </c>
      <c r="AK340">
        <v>0</v>
      </c>
      <c r="AL340">
        <v>0</v>
      </c>
      <c r="AM340">
        <v>0</v>
      </c>
      <c r="AN340">
        <v>0</v>
      </c>
      <c r="AO340">
        <v>1</v>
      </c>
      <c r="AP340">
        <v>0</v>
      </c>
      <c r="AQ340">
        <v>1</v>
      </c>
      <c r="AR340">
        <v>1</v>
      </c>
      <c r="AS340">
        <v>0</v>
      </c>
      <c r="AT340">
        <v>1.5086206896551724</v>
      </c>
      <c r="AU340">
        <v>26</v>
      </c>
      <c r="AV340">
        <v>62</v>
      </c>
      <c r="AW340">
        <v>1</v>
      </c>
      <c r="AX340">
        <v>0</v>
      </c>
      <c r="AY340">
        <v>0</v>
      </c>
      <c r="AZ340">
        <v>1</v>
      </c>
      <c r="BA340">
        <v>3</v>
      </c>
      <c r="BB340">
        <v>1</v>
      </c>
    </row>
    <row r="341" spans="1:54" x14ac:dyDescent="0.25">
      <c r="A341" s="59">
        <v>41915</v>
      </c>
      <c r="B341" t="s">
        <v>275</v>
      </c>
      <c r="C341" t="s">
        <v>11055</v>
      </c>
      <c r="D341">
        <v>11722</v>
      </c>
      <c r="E341" t="s">
        <v>11052</v>
      </c>
      <c r="F341" s="60">
        <v>1</v>
      </c>
      <c r="G341">
        <v>2.5655999999999999</v>
      </c>
      <c r="H341">
        <v>0</v>
      </c>
      <c r="I341">
        <v>1363.6474000000001</v>
      </c>
      <c r="J341">
        <v>4804</v>
      </c>
      <c r="K341">
        <v>0</v>
      </c>
      <c r="L341">
        <v>333</v>
      </c>
      <c r="M341">
        <v>0</v>
      </c>
      <c r="N341">
        <v>548</v>
      </c>
      <c r="O341">
        <v>541</v>
      </c>
      <c r="P341">
        <v>3514</v>
      </c>
      <c r="Q341">
        <v>3503</v>
      </c>
      <c r="R341">
        <v>327</v>
      </c>
      <c r="S341">
        <v>4772</v>
      </c>
      <c r="T341">
        <v>96.943799999999996</v>
      </c>
      <c r="U341">
        <v>99.022900000000007</v>
      </c>
      <c r="V341">
        <v>1782</v>
      </c>
      <c r="W341">
        <v>1779</v>
      </c>
      <c r="X341">
        <v>263</v>
      </c>
      <c r="Y341">
        <v>259</v>
      </c>
      <c r="Z341">
        <v>334</v>
      </c>
      <c r="AA341">
        <v>7</v>
      </c>
      <c r="AB341">
        <v>11</v>
      </c>
      <c r="AC341">
        <v>11</v>
      </c>
      <c r="AD341">
        <v>4796</v>
      </c>
      <c r="AE341">
        <v>1</v>
      </c>
      <c r="AF341">
        <v>0</v>
      </c>
      <c r="AG341">
        <v>0</v>
      </c>
      <c r="AH341">
        <v>2.5634999999999999</v>
      </c>
      <c r="AI341">
        <v>9.9299999999999999E-2</v>
      </c>
      <c r="AJ341" s="25">
        <f t="shared" ca="1" si="9"/>
        <v>1</v>
      </c>
      <c r="AK341">
        <v>0</v>
      </c>
      <c r="AL341">
        <v>0</v>
      </c>
      <c r="AM341">
        <v>0</v>
      </c>
      <c r="AN341">
        <v>0</v>
      </c>
      <c r="AO341">
        <v>2</v>
      </c>
      <c r="AP341">
        <v>0</v>
      </c>
      <c r="AQ341">
        <v>1</v>
      </c>
      <c r="AR341">
        <v>1</v>
      </c>
      <c r="AS341">
        <v>0</v>
      </c>
      <c r="AT341">
        <v>2.0958083832335328</v>
      </c>
      <c r="AU341">
        <v>13</v>
      </c>
      <c r="AV341">
        <v>43</v>
      </c>
      <c r="AW341">
        <v>1</v>
      </c>
      <c r="AX341">
        <v>0</v>
      </c>
      <c r="AY341">
        <v>1</v>
      </c>
      <c r="AZ341">
        <v>2</v>
      </c>
      <c r="BA341">
        <v>3</v>
      </c>
      <c r="BB341">
        <v>1</v>
      </c>
    </row>
    <row r="342" spans="1:54" x14ac:dyDescent="0.25">
      <c r="A342" s="59">
        <v>41915</v>
      </c>
      <c r="B342" t="s">
        <v>275</v>
      </c>
      <c r="C342" t="s">
        <v>278</v>
      </c>
      <c r="D342">
        <v>11801</v>
      </c>
      <c r="E342" t="s">
        <v>279</v>
      </c>
      <c r="F342" s="60">
        <v>1</v>
      </c>
      <c r="G342">
        <v>8.400001E-2</v>
      </c>
      <c r="H342">
        <v>0</v>
      </c>
      <c r="I342">
        <v>2985.1399000000001</v>
      </c>
      <c r="J342">
        <v>561</v>
      </c>
      <c r="K342">
        <v>0</v>
      </c>
      <c r="L342">
        <v>10</v>
      </c>
      <c r="M342">
        <v>0</v>
      </c>
      <c r="N342">
        <v>91</v>
      </c>
      <c r="O342">
        <v>16</v>
      </c>
      <c r="P342">
        <v>3220</v>
      </c>
      <c r="Q342">
        <v>329</v>
      </c>
      <c r="R342">
        <v>10</v>
      </c>
      <c r="S342">
        <v>558</v>
      </c>
      <c r="T342">
        <v>17.5824</v>
      </c>
      <c r="U342">
        <v>10.162800000000001</v>
      </c>
      <c r="V342">
        <v>2996</v>
      </c>
      <c r="W342">
        <v>2990</v>
      </c>
      <c r="X342">
        <v>736</v>
      </c>
      <c r="Y342">
        <v>735</v>
      </c>
      <c r="Z342">
        <v>17</v>
      </c>
      <c r="AA342">
        <v>0</v>
      </c>
      <c r="AB342">
        <v>7</v>
      </c>
      <c r="AC342">
        <v>7</v>
      </c>
      <c r="AD342">
        <v>800</v>
      </c>
      <c r="AE342">
        <v>2</v>
      </c>
      <c r="AF342">
        <v>27</v>
      </c>
      <c r="AG342">
        <v>25</v>
      </c>
      <c r="AH342">
        <v>0.66620000000000001</v>
      </c>
      <c r="AI342">
        <v>2.7400000000000001E-2</v>
      </c>
      <c r="AJ342" s="25">
        <f t="shared" ca="1" si="9"/>
        <v>1</v>
      </c>
      <c r="AK342">
        <v>1</v>
      </c>
      <c r="AL342">
        <v>1</v>
      </c>
      <c r="AM342">
        <v>0</v>
      </c>
      <c r="AN342">
        <v>0</v>
      </c>
      <c r="AO342">
        <v>4</v>
      </c>
      <c r="AP342">
        <v>0</v>
      </c>
      <c r="AQ342">
        <v>7</v>
      </c>
      <c r="AR342">
        <v>7</v>
      </c>
      <c r="AS342">
        <v>0</v>
      </c>
      <c r="AT342">
        <v>0</v>
      </c>
      <c r="AU342">
        <v>75</v>
      </c>
      <c r="AV342">
        <v>2894</v>
      </c>
      <c r="AW342">
        <v>1</v>
      </c>
      <c r="AX342">
        <v>1</v>
      </c>
      <c r="AY342">
        <v>0</v>
      </c>
      <c r="AZ342">
        <v>0</v>
      </c>
      <c r="BA342">
        <v>7</v>
      </c>
      <c r="BB342">
        <v>7</v>
      </c>
    </row>
    <row r="343" spans="1:54" x14ac:dyDescent="0.25">
      <c r="A343" s="59">
        <v>41915</v>
      </c>
      <c r="B343" t="s">
        <v>275</v>
      </c>
      <c r="C343" t="s">
        <v>10757</v>
      </c>
      <c r="D343">
        <v>15642</v>
      </c>
      <c r="E343" t="s">
        <v>408</v>
      </c>
      <c r="F343" s="60">
        <v>1</v>
      </c>
      <c r="G343">
        <v>0.53280000000000005</v>
      </c>
      <c r="H343">
        <v>0</v>
      </c>
      <c r="I343">
        <v>6447.3190000000004</v>
      </c>
      <c r="J343">
        <v>10832</v>
      </c>
      <c r="K343">
        <v>0</v>
      </c>
      <c r="L343">
        <v>58</v>
      </c>
      <c r="M343">
        <v>0</v>
      </c>
      <c r="N343">
        <v>353</v>
      </c>
      <c r="O343">
        <v>349</v>
      </c>
      <c r="P343">
        <v>8517</v>
      </c>
      <c r="Q343">
        <v>8448</v>
      </c>
      <c r="R343">
        <v>56</v>
      </c>
      <c r="S343">
        <v>10627</v>
      </c>
      <c r="T343">
        <v>95.457700000000003</v>
      </c>
      <c r="U343">
        <v>97.312600000000003</v>
      </c>
      <c r="V343">
        <v>11575</v>
      </c>
      <c r="W343">
        <v>11560</v>
      </c>
      <c r="X343">
        <v>2714</v>
      </c>
      <c r="Y343">
        <v>2708</v>
      </c>
      <c r="Z343">
        <v>57</v>
      </c>
      <c r="AA343">
        <v>1</v>
      </c>
      <c r="AB343">
        <v>2</v>
      </c>
      <c r="AC343">
        <v>2</v>
      </c>
      <c r="AD343">
        <v>10733</v>
      </c>
      <c r="AE343">
        <v>14</v>
      </c>
      <c r="AF343">
        <v>0</v>
      </c>
      <c r="AG343">
        <v>0</v>
      </c>
      <c r="AH343">
        <v>0.33810000000000001</v>
      </c>
      <c r="AI343">
        <v>0.1348</v>
      </c>
      <c r="AJ343" s="25">
        <f t="shared" ref="AJ343:AJ344" ca="1" si="10">DAY(TODAY()-A343)</f>
        <v>1</v>
      </c>
      <c r="AK343">
        <v>0</v>
      </c>
      <c r="AL343">
        <v>0</v>
      </c>
      <c r="AM343">
        <v>0</v>
      </c>
      <c r="AN343">
        <v>0</v>
      </c>
      <c r="AO343">
        <v>2</v>
      </c>
      <c r="AP343">
        <v>0</v>
      </c>
      <c r="AQ343">
        <v>0</v>
      </c>
      <c r="AR343">
        <v>0</v>
      </c>
      <c r="AS343">
        <v>0</v>
      </c>
      <c r="AT343">
        <v>1.7543859649122806</v>
      </c>
      <c r="AU343">
        <v>6</v>
      </c>
      <c r="AV343">
        <v>274</v>
      </c>
      <c r="AW343">
        <v>1</v>
      </c>
      <c r="AX343">
        <v>1</v>
      </c>
      <c r="AY343">
        <v>0</v>
      </c>
      <c r="AZ343">
        <v>0</v>
      </c>
      <c r="BA343">
        <v>2</v>
      </c>
      <c r="BB343">
        <v>1</v>
      </c>
    </row>
    <row r="344" spans="1:54" x14ac:dyDescent="0.25">
      <c r="A344" s="59">
        <v>41915</v>
      </c>
      <c r="B344" t="s">
        <v>275</v>
      </c>
      <c r="C344" t="s">
        <v>10780</v>
      </c>
      <c r="D344">
        <v>15643</v>
      </c>
      <c r="E344" t="s">
        <v>408</v>
      </c>
      <c r="F344" s="60">
        <v>1</v>
      </c>
      <c r="G344">
        <v>0.9048001</v>
      </c>
      <c r="H344">
        <v>4.7999999999999996E-3</v>
      </c>
      <c r="I344">
        <v>4322.8906999999999</v>
      </c>
      <c r="J344">
        <v>8248</v>
      </c>
      <c r="K344">
        <v>0</v>
      </c>
      <c r="L344">
        <v>110</v>
      </c>
      <c r="M344">
        <v>0</v>
      </c>
      <c r="N344">
        <v>430</v>
      </c>
      <c r="O344">
        <v>426</v>
      </c>
      <c r="P344">
        <v>5895</v>
      </c>
      <c r="Q344">
        <v>5847</v>
      </c>
      <c r="R344">
        <v>106</v>
      </c>
      <c r="S344">
        <v>8148</v>
      </c>
      <c r="T344">
        <v>95.467200000000005</v>
      </c>
      <c r="U344">
        <v>97.983199999999997</v>
      </c>
      <c r="V344">
        <v>20010</v>
      </c>
      <c r="W344">
        <v>19995</v>
      </c>
      <c r="X344">
        <v>4176</v>
      </c>
      <c r="Y344">
        <v>4168</v>
      </c>
      <c r="Z344">
        <v>102</v>
      </c>
      <c r="AA344">
        <v>0</v>
      </c>
      <c r="AB344">
        <v>3</v>
      </c>
      <c r="AC344">
        <v>3</v>
      </c>
      <c r="AD344">
        <v>8276</v>
      </c>
      <c r="AE344">
        <v>19</v>
      </c>
      <c r="AF344">
        <v>1</v>
      </c>
      <c r="AG344">
        <v>0</v>
      </c>
      <c r="AH344">
        <v>0.29780000000000001</v>
      </c>
      <c r="AI344">
        <v>5.2600000000000001E-2</v>
      </c>
      <c r="AJ344" s="25">
        <f t="shared" ca="1" si="10"/>
        <v>1</v>
      </c>
      <c r="AK344">
        <v>0</v>
      </c>
      <c r="AL344">
        <v>0</v>
      </c>
      <c r="AM344">
        <v>0</v>
      </c>
      <c r="AN344">
        <v>0</v>
      </c>
      <c r="AO344">
        <v>2</v>
      </c>
      <c r="AP344">
        <v>0</v>
      </c>
      <c r="AQ344">
        <v>1</v>
      </c>
      <c r="AR344">
        <v>0</v>
      </c>
      <c r="AS344">
        <v>0</v>
      </c>
      <c r="AT344">
        <v>0</v>
      </c>
      <c r="AU344">
        <v>8</v>
      </c>
      <c r="AV344">
        <v>148</v>
      </c>
      <c r="AW344">
        <v>1</v>
      </c>
      <c r="AX344">
        <v>1</v>
      </c>
      <c r="AY344">
        <v>0</v>
      </c>
      <c r="AZ344">
        <v>0</v>
      </c>
      <c r="BA344">
        <v>2</v>
      </c>
      <c r="BB344">
        <v>1</v>
      </c>
    </row>
    <row r="345" spans="1:54" x14ac:dyDescent="0.25">
      <c r="A345" s="59">
        <v>41915</v>
      </c>
      <c r="B345" t="s">
        <v>274</v>
      </c>
      <c r="C345" t="s">
        <v>10581</v>
      </c>
      <c r="D345">
        <v>23836</v>
      </c>
      <c r="E345" t="s">
        <v>10570</v>
      </c>
      <c r="F345" s="60">
        <v>1</v>
      </c>
      <c r="G345">
        <v>5.4863999999999997</v>
      </c>
      <c r="H345">
        <v>0</v>
      </c>
      <c r="I345">
        <v>12403.124299999999</v>
      </c>
      <c r="J345">
        <v>52856</v>
      </c>
      <c r="K345">
        <v>0</v>
      </c>
      <c r="L345">
        <v>295</v>
      </c>
      <c r="M345">
        <v>0</v>
      </c>
      <c r="N345">
        <v>363</v>
      </c>
      <c r="O345">
        <v>362</v>
      </c>
      <c r="P345">
        <v>6330</v>
      </c>
      <c r="Q345">
        <v>6322</v>
      </c>
      <c r="R345">
        <v>284</v>
      </c>
      <c r="S345">
        <v>52767</v>
      </c>
      <c r="T345">
        <v>96.006</v>
      </c>
      <c r="U345">
        <v>99.705399999999997</v>
      </c>
      <c r="V345">
        <v>8096</v>
      </c>
      <c r="W345">
        <v>8093</v>
      </c>
      <c r="X345">
        <v>1596</v>
      </c>
      <c r="Y345">
        <v>1590</v>
      </c>
      <c r="Z345">
        <v>590</v>
      </c>
      <c r="AA345">
        <v>4</v>
      </c>
      <c r="AB345">
        <v>9</v>
      </c>
      <c r="AC345">
        <v>9</v>
      </c>
      <c r="AD345">
        <v>42391</v>
      </c>
      <c r="AE345">
        <v>102</v>
      </c>
      <c r="AF345">
        <v>36</v>
      </c>
      <c r="AG345">
        <v>34</v>
      </c>
      <c r="AH345">
        <v>1.3322000000000001</v>
      </c>
      <c r="AI345">
        <v>8.4900000000000003E-2</v>
      </c>
      <c r="AJ345" s="25">
        <f t="shared" ref="AJ345:AJ346" ca="1" si="11">DAY(TODAY()-A345)</f>
        <v>1</v>
      </c>
      <c r="AK345">
        <v>0</v>
      </c>
      <c r="AL345">
        <v>0</v>
      </c>
      <c r="AM345">
        <v>0</v>
      </c>
      <c r="AN345">
        <v>0</v>
      </c>
      <c r="AO345">
        <v>1</v>
      </c>
      <c r="AP345">
        <v>0</v>
      </c>
      <c r="AQ345">
        <v>0</v>
      </c>
      <c r="AR345">
        <v>0</v>
      </c>
      <c r="AS345">
        <v>0</v>
      </c>
      <c r="AT345">
        <v>0.67796610169491522</v>
      </c>
      <c r="AU345">
        <v>12</v>
      </c>
      <c r="AV345">
        <v>97</v>
      </c>
      <c r="AW345">
        <v>1</v>
      </c>
      <c r="AX345">
        <v>0</v>
      </c>
      <c r="AY345">
        <v>0</v>
      </c>
      <c r="AZ345">
        <v>0</v>
      </c>
      <c r="BA345">
        <v>4</v>
      </c>
      <c r="BB345">
        <v>0</v>
      </c>
    </row>
    <row r="346" spans="1:54" x14ac:dyDescent="0.25">
      <c r="A346" s="59">
        <v>41915</v>
      </c>
      <c r="B346" t="s">
        <v>274</v>
      </c>
      <c r="C346" t="s">
        <v>10657</v>
      </c>
      <c r="D346">
        <v>24054</v>
      </c>
      <c r="E346" t="s">
        <v>10654</v>
      </c>
      <c r="F346" s="60">
        <v>1</v>
      </c>
      <c r="G346">
        <v>3.0720000000000001</v>
      </c>
      <c r="H346">
        <v>0</v>
      </c>
      <c r="I346">
        <v>6859.0603000000001</v>
      </c>
      <c r="J346">
        <v>39082</v>
      </c>
      <c r="K346">
        <v>0</v>
      </c>
      <c r="L346">
        <v>312</v>
      </c>
      <c r="M346">
        <v>1</v>
      </c>
      <c r="N346">
        <v>789</v>
      </c>
      <c r="O346">
        <v>789</v>
      </c>
      <c r="P346">
        <v>3081</v>
      </c>
      <c r="Q346">
        <v>3081</v>
      </c>
      <c r="R346">
        <v>295</v>
      </c>
      <c r="S346">
        <v>39046</v>
      </c>
      <c r="T346">
        <v>94.551299999999998</v>
      </c>
      <c r="U346">
        <v>99.907899999999998</v>
      </c>
      <c r="V346">
        <v>0</v>
      </c>
      <c r="W346">
        <v>0</v>
      </c>
      <c r="X346">
        <v>69</v>
      </c>
      <c r="Y346">
        <v>68</v>
      </c>
      <c r="Z346">
        <v>281</v>
      </c>
      <c r="AA346">
        <v>0</v>
      </c>
      <c r="AB346">
        <v>0</v>
      </c>
      <c r="AC346">
        <v>0</v>
      </c>
      <c r="AD346">
        <v>20510</v>
      </c>
      <c r="AE346">
        <v>83</v>
      </c>
      <c r="AF346">
        <v>254</v>
      </c>
      <c r="AG346">
        <v>245</v>
      </c>
      <c r="AH346">
        <v>0.73640000000000005</v>
      </c>
      <c r="AI346">
        <v>5.2600000000000001E-2</v>
      </c>
      <c r="AJ346" s="25">
        <f t="shared" ca="1" si="11"/>
        <v>1</v>
      </c>
      <c r="AK346">
        <v>1</v>
      </c>
      <c r="AL346">
        <v>0</v>
      </c>
      <c r="AM346">
        <v>0</v>
      </c>
      <c r="AN346">
        <v>0</v>
      </c>
      <c r="AO346">
        <v>2</v>
      </c>
      <c r="AP346">
        <v>0</v>
      </c>
      <c r="AQ346">
        <v>2</v>
      </c>
      <c r="AR346">
        <v>0</v>
      </c>
      <c r="AS346">
        <v>0</v>
      </c>
      <c r="AT346">
        <v>0</v>
      </c>
      <c r="AU346">
        <v>17</v>
      </c>
      <c r="AV346">
        <v>36</v>
      </c>
      <c r="AW346">
        <v>1</v>
      </c>
      <c r="AX346">
        <v>0</v>
      </c>
      <c r="AY346">
        <v>0</v>
      </c>
      <c r="AZ346">
        <v>0</v>
      </c>
      <c r="BA346">
        <v>7</v>
      </c>
      <c r="BB346">
        <v>0</v>
      </c>
    </row>
    <row r="347" spans="1:54" x14ac:dyDescent="0.25">
      <c r="A347" s="59">
        <v>41915</v>
      </c>
      <c r="B347" t="s">
        <v>274</v>
      </c>
      <c r="C347" t="s">
        <v>11169</v>
      </c>
      <c r="D347">
        <v>24133</v>
      </c>
      <c r="E347" t="s">
        <v>11168</v>
      </c>
      <c r="F347" s="60">
        <v>1</v>
      </c>
      <c r="G347">
        <v>2.0543999999999998</v>
      </c>
      <c r="H347">
        <v>0</v>
      </c>
      <c r="I347">
        <v>67.194199999999995</v>
      </c>
      <c r="J347">
        <v>2345</v>
      </c>
      <c r="K347">
        <v>0</v>
      </c>
      <c r="L347">
        <v>192</v>
      </c>
      <c r="M347">
        <v>0</v>
      </c>
      <c r="N347">
        <v>297</v>
      </c>
      <c r="O347">
        <v>297</v>
      </c>
      <c r="P347">
        <v>1758</v>
      </c>
      <c r="Q347">
        <v>1756</v>
      </c>
      <c r="R347">
        <v>189</v>
      </c>
      <c r="S347">
        <v>2339</v>
      </c>
      <c r="T347">
        <v>98.4375</v>
      </c>
      <c r="U347">
        <v>99.630700000000004</v>
      </c>
      <c r="V347">
        <v>1437</v>
      </c>
      <c r="W347">
        <v>1430</v>
      </c>
      <c r="X347">
        <v>383</v>
      </c>
      <c r="Y347">
        <v>383</v>
      </c>
      <c r="Z347">
        <v>193</v>
      </c>
      <c r="AA347">
        <v>6</v>
      </c>
      <c r="AB347">
        <v>0</v>
      </c>
      <c r="AC347">
        <v>0</v>
      </c>
      <c r="AD347">
        <v>2357</v>
      </c>
      <c r="AE347">
        <v>11</v>
      </c>
      <c r="AF347">
        <v>217</v>
      </c>
      <c r="AG347">
        <v>202</v>
      </c>
      <c r="AH347">
        <v>0.5403</v>
      </c>
      <c r="AI347">
        <v>2.9399999999999999E-2</v>
      </c>
      <c r="AJ347" s="25">
        <f t="shared" ref="AJ347:AJ348" ca="1" si="12">DAY(TODAY()-A347)</f>
        <v>1</v>
      </c>
      <c r="AK347">
        <v>0</v>
      </c>
      <c r="AL347">
        <v>0</v>
      </c>
      <c r="AM347">
        <v>0</v>
      </c>
      <c r="AN347">
        <v>0</v>
      </c>
      <c r="AO347">
        <v>1</v>
      </c>
      <c r="AP347">
        <v>0</v>
      </c>
      <c r="AQ347">
        <v>0</v>
      </c>
      <c r="AR347">
        <v>0</v>
      </c>
      <c r="AS347">
        <v>0</v>
      </c>
      <c r="AT347">
        <v>3.1088082901554404</v>
      </c>
      <c r="AU347">
        <v>3</v>
      </c>
      <c r="AV347">
        <v>8</v>
      </c>
      <c r="AW347">
        <v>0</v>
      </c>
      <c r="AX347">
        <v>0</v>
      </c>
      <c r="AY347">
        <v>1</v>
      </c>
      <c r="AZ347">
        <v>1</v>
      </c>
      <c r="BA347">
        <v>0</v>
      </c>
      <c r="BB347">
        <v>0</v>
      </c>
    </row>
    <row r="348" spans="1:54" x14ac:dyDescent="0.25">
      <c r="A348" s="59">
        <v>41915</v>
      </c>
      <c r="B348" t="s">
        <v>274</v>
      </c>
      <c r="C348" t="s">
        <v>370</v>
      </c>
      <c r="D348">
        <v>24536</v>
      </c>
      <c r="E348" t="s">
        <v>367</v>
      </c>
      <c r="F348" s="60">
        <v>1</v>
      </c>
      <c r="G348">
        <v>3.4344000000000001</v>
      </c>
      <c r="H348">
        <v>0</v>
      </c>
      <c r="I348">
        <v>10701.2372</v>
      </c>
      <c r="J348">
        <v>73362</v>
      </c>
      <c r="K348">
        <v>0</v>
      </c>
      <c r="L348">
        <v>408</v>
      </c>
      <c r="M348">
        <v>0</v>
      </c>
      <c r="N348">
        <v>682</v>
      </c>
      <c r="O348">
        <v>678</v>
      </c>
      <c r="P348">
        <v>7869</v>
      </c>
      <c r="Q348">
        <v>7858</v>
      </c>
      <c r="R348">
        <v>397</v>
      </c>
      <c r="S348">
        <v>73164</v>
      </c>
      <c r="T348">
        <v>96.733199999999997</v>
      </c>
      <c r="U348">
        <v>99.590699999999998</v>
      </c>
      <c r="V348">
        <v>0</v>
      </c>
      <c r="W348">
        <v>0</v>
      </c>
      <c r="X348">
        <v>170</v>
      </c>
      <c r="Y348">
        <v>166</v>
      </c>
      <c r="Z348">
        <v>393</v>
      </c>
      <c r="AA348">
        <v>1</v>
      </c>
      <c r="AB348">
        <v>0</v>
      </c>
      <c r="AC348">
        <v>0</v>
      </c>
      <c r="AD348">
        <v>56770</v>
      </c>
      <c r="AE348">
        <v>106</v>
      </c>
      <c r="AF348">
        <v>250</v>
      </c>
      <c r="AG348">
        <v>224</v>
      </c>
      <c r="AH348">
        <v>0.95489999999999997</v>
      </c>
      <c r="AI348">
        <v>4.0399999999999998E-2</v>
      </c>
      <c r="AJ348" s="25">
        <f t="shared" ca="1" si="12"/>
        <v>1</v>
      </c>
      <c r="AK348">
        <v>0</v>
      </c>
      <c r="AL348">
        <v>0</v>
      </c>
      <c r="AM348">
        <v>0</v>
      </c>
      <c r="AN348">
        <v>0</v>
      </c>
      <c r="AO348">
        <v>1</v>
      </c>
      <c r="AP348">
        <v>0</v>
      </c>
      <c r="AQ348">
        <v>0</v>
      </c>
      <c r="AR348">
        <v>0</v>
      </c>
      <c r="AS348">
        <v>0</v>
      </c>
      <c r="AT348">
        <v>0.2544529262086514</v>
      </c>
      <c r="AU348">
        <v>15</v>
      </c>
      <c r="AV348">
        <v>209</v>
      </c>
      <c r="AW348">
        <v>1</v>
      </c>
      <c r="AX348">
        <v>0</v>
      </c>
      <c r="AY348">
        <v>0</v>
      </c>
      <c r="AZ348">
        <v>0</v>
      </c>
      <c r="BA348">
        <v>6</v>
      </c>
      <c r="BB348">
        <v>0</v>
      </c>
    </row>
    <row r="349" spans="1:54" x14ac:dyDescent="0.25">
      <c r="A349" s="59">
        <v>41915</v>
      </c>
      <c r="B349" t="s">
        <v>274</v>
      </c>
      <c r="C349" t="s">
        <v>11110</v>
      </c>
      <c r="D349">
        <v>24731</v>
      </c>
      <c r="E349" t="s">
        <v>11111</v>
      </c>
      <c r="F349" s="60">
        <v>1</v>
      </c>
      <c r="G349">
        <v>1.5336000000000001</v>
      </c>
      <c r="H349">
        <v>0</v>
      </c>
      <c r="I349">
        <v>569.98109999999997</v>
      </c>
      <c r="J349">
        <v>650</v>
      </c>
      <c r="K349">
        <v>0</v>
      </c>
      <c r="L349">
        <v>211</v>
      </c>
      <c r="M349">
        <v>0</v>
      </c>
      <c r="N349">
        <v>1996</v>
      </c>
      <c r="O349">
        <v>1987</v>
      </c>
      <c r="P349">
        <v>18661</v>
      </c>
      <c r="Q349">
        <v>18563</v>
      </c>
      <c r="R349">
        <v>208</v>
      </c>
      <c r="S349">
        <v>638</v>
      </c>
      <c r="T349">
        <v>98.133700000000005</v>
      </c>
      <c r="U349">
        <v>97.638400000000004</v>
      </c>
      <c r="V349">
        <v>26338</v>
      </c>
      <c r="W349">
        <v>26311</v>
      </c>
      <c r="X349">
        <v>2353</v>
      </c>
      <c r="Y349">
        <v>2340</v>
      </c>
      <c r="Z349">
        <v>199</v>
      </c>
      <c r="AA349">
        <v>1</v>
      </c>
      <c r="AB349">
        <v>1</v>
      </c>
      <c r="AC349">
        <v>1</v>
      </c>
      <c r="AD349">
        <v>9933</v>
      </c>
      <c r="AE349">
        <v>30</v>
      </c>
      <c r="AF349">
        <v>13</v>
      </c>
      <c r="AG349">
        <v>13</v>
      </c>
      <c r="AH349">
        <v>0.37530000000000002</v>
      </c>
      <c r="AI349">
        <v>4.6199999999999998E-2</v>
      </c>
      <c r="AJ349" s="25">
        <f t="shared" ref="AJ349:AJ350" ca="1" si="13">DAY(TODAY()-A349)</f>
        <v>1</v>
      </c>
      <c r="AK349">
        <v>0</v>
      </c>
      <c r="AL349">
        <v>0</v>
      </c>
      <c r="AM349">
        <v>0</v>
      </c>
      <c r="AN349">
        <v>0</v>
      </c>
      <c r="AO349">
        <v>1</v>
      </c>
      <c r="AP349">
        <v>0</v>
      </c>
      <c r="AQ349">
        <v>0</v>
      </c>
      <c r="AR349">
        <v>0</v>
      </c>
      <c r="AS349">
        <v>0</v>
      </c>
      <c r="AT349">
        <v>0.50251256281407031</v>
      </c>
      <c r="AU349">
        <v>12</v>
      </c>
      <c r="AV349">
        <v>110</v>
      </c>
      <c r="AW349">
        <v>0</v>
      </c>
      <c r="AX349">
        <v>1</v>
      </c>
      <c r="AY349">
        <v>0</v>
      </c>
      <c r="AZ349">
        <v>0</v>
      </c>
      <c r="BA349">
        <v>1</v>
      </c>
      <c r="BB349">
        <v>1</v>
      </c>
    </row>
    <row r="350" spans="1:54" x14ac:dyDescent="0.25">
      <c r="A350" s="59">
        <v>41915</v>
      </c>
      <c r="B350" t="s">
        <v>274</v>
      </c>
      <c r="C350" t="s">
        <v>11138</v>
      </c>
      <c r="D350">
        <v>24734</v>
      </c>
      <c r="E350" t="s">
        <v>11111</v>
      </c>
      <c r="F350" s="60">
        <v>1</v>
      </c>
      <c r="G350">
        <v>1.0296000000000001</v>
      </c>
      <c r="H350">
        <v>0</v>
      </c>
      <c r="I350">
        <v>26058.950799999999</v>
      </c>
      <c r="J350">
        <v>26079</v>
      </c>
      <c r="K350">
        <v>0</v>
      </c>
      <c r="L350">
        <v>111</v>
      </c>
      <c r="M350">
        <v>0</v>
      </c>
      <c r="N350">
        <v>189</v>
      </c>
      <c r="O350">
        <v>189</v>
      </c>
      <c r="P350">
        <v>3461</v>
      </c>
      <c r="Q350">
        <v>3437</v>
      </c>
      <c r="R350">
        <v>103</v>
      </c>
      <c r="S350">
        <v>25937</v>
      </c>
      <c r="T350">
        <v>92.7928</v>
      </c>
      <c r="U350">
        <v>98.765799999999999</v>
      </c>
      <c r="V350">
        <v>3791</v>
      </c>
      <c r="W350">
        <v>3790</v>
      </c>
      <c r="X350">
        <v>797</v>
      </c>
      <c r="Y350">
        <v>795</v>
      </c>
      <c r="Z350">
        <v>111</v>
      </c>
      <c r="AA350">
        <v>1</v>
      </c>
      <c r="AB350">
        <v>2</v>
      </c>
      <c r="AC350">
        <v>2</v>
      </c>
      <c r="AD350">
        <v>17772</v>
      </c>
      <c r="AE350">
        <v>64</v>
      </c>
      <c r="AF350">
        <v>23</v>
      </c>
      <c r="AG350">
        <v>21</v>
      </c>
      <c r="AH350">
        <v>0.81720000000000004</v>
      </c>
      <c r="AI350">
        <v>0.10100000000000001</v>
      </c>
      <c r="AJ350" s="25">
        <f t="shared" ca="1" si="13"/>
        <v>1</v>
      </c>
      <c r="AK350">
        <v>1</v>
      </c>
      <c r="AL350">
        <v>0</v>
      </c>
      <c r="AM350">
        <v>0</v>
      </c>
      <c r="AN350">
        <v>0</v>
      </c>
      <c r="AO350">
        <v>2</v>
      </c>
      <c r="AP350">
        <v>0</v>
      </c>
      <c r="AQ350">
        <v>1</v>
      </c>
      <c r="AR350">
        <v>0</v>
      </c>
      <c r="AS350">
        <v>0</v>
      </c>
      <c r="AT350">
        <v>0.90090090090090091</v>
      </c>
      <c r="AU350">
        <v>8</v>
      </c>
      <c r="AV350">
        <v>166</v>
      </c>
      <c r="AW350">
        <v>1</v>
      </c>
      <c r="AX350">
        <v>0</v>
      </c>
      <c r="AY350">
        <v>0</v>
      </c>
      <c r="AZ350">
        <v>0</v>
      </c>
      <c r="BA350">
        <v>2</v>
      </c>
      <c r="BB350">
        <v>0</v>
      </c>
    </row>
    <row r="351" spans="1:54" x14ac:dyDescent="0.25">
      <c r="A351" s="59">
        <v>41915</v>
      </c>
      <c r="B351" t="s">
        <v>275</v>
      </c>
      <c r="C351" t="s">
        <v>10582</v>
      </c>
      <c r="D351">
        <v>6535</v>
      </c>
      <c r="E351" t="s">
        <v>10572</v>
      </c>
      <c r="F351" s="60">
        <v>1</v>
      </c>
      <c r="G351">
        <v>0.69599999999999995</v>
      </c>
      <c r="H351">
        <v>0</v>
      </c>
      <c r="I351">
        <v>3472.5971</v>
      </c>
      <c r="J351">
        <v>12519</v>
      </c>
      <c r="K351">
        <v>0</v>
      </c>
      <c r="L351">
        <v>73</v>
      </c>
      <c r="M351">
        <v>0</v>
      </c>
      <c r="N351">
        <v>312</v>
      </c>
      <c r="O351">
        <v>305</v>
      </c>
      <c r="P351">
        <v>4468</v>
      </c>
      <c r="Q351">
        <v>4429</v>
      </c>
      <c r="R351">
        <v>70</v>
      </c>
      <c r="S351">
        <v>12469</v>
      </c>
      <c r="T351">
        <v>93.739000000000004</v>
      </c>
      <c r="U351">
        <v>98.731200000000001</v>
      </c>
      <c r="V351">
        <v>0</v>
      </c>
      <c r="W351">
        <v>0</v>
      </c>
      <c r="X351">
        <v>46</v>
      </c>
      <c r="Y351">
        <v>38</v>
      </c>
      <c r="Z351">
        <v>74</v>
      </c>
      <c r="AA351">
        <v>6</v>
      </c>
      <c r="AB351">
        <v>14</v>
      </c>
      <c r="AC351">
        <v>14</v>
      </c>
      <c r="AD351">
        <v>12424</v>
      </c>
      <c r="AE351">
        <v>42</v>
      </c>
      <c r="AF351">
        <v>30</v>
      </c>
      <c r="AG351">
        <v>11</v>
      </c>
      <c r="AH351">
        <v>1.0306999999999999</v>
      </c>
      <c r="AI351">
        <v>4.3900000000000002E-2</v>
      </c>
      <c r="AJ351" s="25">
        <f t="shared" ref="AJ351:AJ353" ca="1" si="14">DAY(TODAY()-A351)</f>
        <v>1</v>
      </c>
      <c r="AK351">
        <v>1</v>
      </c>
      <c r="AL351">
        <v>0</v>
      </c>
      <c r="AM351">
        <v>1</v>
      </c>
      <c r="AN351">
        <v>0</v>
      </c>
      <c r="AO351">
        <v>4</v>
      </c>
      <c r="AP351">
        <v>3</v>
      </c>
      <c r="AQ351">
        <v>1</v>
      </c>
      <c r="AR351">
        <v>0</v>
      </c>
      <c r="AS351">
        <v>0</v>
      </c>
      <c r="AT351">
        <v>8.1081081081081088</v>
      </c>
      <c r="AU351">
        <v>10</v>
      </c>
      <c r="AV351">
        <v>89</v>
      </c>
      <c r="AW351">
        <v>1</v>
      </c>
      <c r="AX351">
        <v>0</v>
      </c>
      <c r="AY351">
        <v>1</v>
      </c>
      <c r="AZ351">
        <v>3</v>
      </c>
      <c r="BA351">
        <v>1</v>
      </c>
      <c r="BB351">
        <v>0</v>
      </c>
    </row>
    <row r="352" spans="1:54" x14ac:dyDescent="0.25">
      <c r="A352" s="59">
        <v>41915</v>
      </c>
      <c r="B352" t="s">
        <v>275</v>
      </c>
      <c r="C352" t="s">
        <v>10779</v>
      </c>
      <c r="D352">
        <v>6612</v>
      </c>
      <c r="E352" t="s">
        <v>10778</v>
      </c>
      <c r="F352" s="60">
        <v>1</v>
      </c>
      <c r="G352">
        <v>0.78720000000000001</v>
      </c>
      <c r="H352">
        <v>0</v>
      </c>
      <c r="I352">
        <v>8549.6712000000007</v>
      </c>
      <c r="J352">
        <v>7746</v>
      </c>
      <c r="K352">
        <v>0</v>
      </c>
      <c r="L352">
        <v>116</v>
      </c>
      <c r="M352">
        <v>0</v>
      </c>
      <c r="N352">
        <v>367</v>
      </c>
      <c r="O352">
        <v>362</v>
      </c>
      <c r="P352">
        <v>6494</v>
      </c>
      <c r="Q352">
        <v>6489</v>
      </c>
      <c r="R352">
        <v>114</v>
      </c>
      <c r="S352">
        <v>7738</v>
      </c>
      <c r="T352">
        <v>96.936999999999998</v>
      </c>
      <c r="U352">
        <v>99.819800000000001</v>
      </c>
      <c r="V352">
        <v>14278</v>
      </c>
      <c r="W352">
        <v>14257</v>
      </c>
      <c r="X352">
        <v>2253</v>
      </c>
      <c r="Y352">
        <v>2247</v>
      </c>
      <c r="Z352">
        <v>110</v>
      </c>
      <c r="AA352">
        <v>0</v>
      </c>
      <c r="AB352">
        <v>11</v>
      </c>
      <c r="AC352">
        <v>11</v>
      </c>
      <c r="AD352">
        <v>7840</v>
      </c>
      <c r="AE352">
        <v>13</v>
      </c>
      <c r="AF352">
        <v>62</v>
      </c>
      <c r="AG352">
        <v>51</v>
      </c>
      <c r="AH352">
        <v>0.66620000000000001</v>
      </c>
      <c r="AI352">
        <v>3.8600000000000002E-2</v>
      </c>
      <c r="AJ352" s="25">
        <f t="shared" ca="1" si="14"/>
        <v>1</v>
      </c>
      <c r="AK352">
        <v>0</v>
      </c>
      <c r="AL352">
        <v>0</v>
      </c>
      <c r="AM352">
        <v>0</v>
      </c>
      <c r="AN352">
        <v>0</v>
      </c>
      <c r="AO352">
        <v>1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7</v>
      </c>
      <c r="AV352">
        <v>13</v>
      </c>
      <c r="AW352">
        <v>1</v>
      </c>
      <c r="AX352">
        <v>0</v>
      </c>
      <c r="AY352">
        <v>0</v>
      </c>
      <c r="AZ352">
        <v>0</v>
      </c>
      <c r="BA352">
        <v>2</v>
      </c>
      <c r="BB352">
        <v>0</v>
      </c>
    </row>
    <row r="353" spans="1:54" x14ac:dyDescent="0.25">
      <c r="A353" s="59">
        <v>41915</v>
      </c>
      <c r="B353" t="s">
        <v>275</v>
      </c>
      <c r="C353" t="s">
        <v>10796</v>
      </c>
      <c r="D353">
        <v>6615</v>
      </c>
      <c r="E353" t="s">
        <v>10778</v>
      </c>
      <c r="F353" s="60">
        <v>1</v>
      </c>
      <c r="G353">
        <v>8.400001E-2</v>
      </c>
      <c r="H353">
        <v>0</v>
      </c>
      <c r="I353">
        <v>7789.7286999999997</v>
      </c>
      <c r="J353">
        <v>2825</v>
      </c>
      <c r="K353">
        <v>0</v>
      </c>
      <c r="L353">
        <v>19</v>
      </c>
      <c r="M353">
        <v>0</v>
      </c>
      <c r="N353">
        <v>174</v>
      </c>
      <c r="O353">
        <v>168</v>
      </c>
      <c r="P353">
        <v>2258</v>
      </c>
      <c r="Q353">
        <v>2249</v>
      </c>
      <c r="R353">
        <v>19</v>
      </c>
      <c r="S353">
        <v>2815</v>
      </c>
      <c r="T353">
        <v>96.551699999999997</v>
      </c>
      <c r="U353">
        <v>99.248800000000003</v>
      </c>
      <c r="V353">
        <v>0</v>
      </c>
      <c r="W353">
        <v>0</v>
      </c>
      <c r="X353">
        <v>71</v>
      </c>
      <c r="Y353">
        <v>60</v>
      </c>
      <c r="Z353">
        <v>19</v>
      </c>
      <c r="AA353">
        <v>0</v>
      </c>
      <c r="AB353">
        <v>2</v>
      </c>
      <c r="AC353">
        <v>2</v>
      </c>
      <c r="AD353">
        <v>2805</v>
      </c>
      <c r="AE353">
        <v>17</v>
      </c>
      <c r="AF353">
        <v>15</v>
      </c>
      <c r="AG353">
        <v>9</v>
      </c>
      <c r="AH353">
        <v>0.68200000000000005</v>
      </c>
      <c r="AI353">
        <v>5.45E-2</v>
      </c>
      <c r="AJ353" s="25">
        <f t="shared" ca="1" si="14"/>
        <v>1</v>
      </c>
      <c r="AK353">
        <v>0</v>
      </c>
      <c r="AL353">
        <v>0</v>
      </c>
      <c r="AM353">
        <v>0</v>
      </c>
      <c r="AN353">
        <v>0</v>
      </c>
      <c r="AO353">
        <v>1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6</v>
      </c>
      <c r="AV353">
        <v>19</v>
      </c>
      <c r="AW353">
        <v>1</v>
      </c>
      <c r="AX353">
        <v>0</v>
      </c>
      <c r="AY353">
        <v>0</v>
      </c>
      <c r="AZ353">
        <v>0</v>
      </c>
      <c r="BA353">
        <v>3</v>
      </c>
      <c r="BB353">
        <v>0</v>
      </c>
    </row>
    <row r="354" spans="1:54" x14ac:dyDescent="0.25">
      <c r="A354" s="59">
        <v>41915</v>
      </c>
      <c r="B354" t="s">
        <v>275</v>
      </c>
      <c r="C354" t="s">
        <v>10934</v>
      </c>
      <c r="D354">
        <v>7272</v>
      </c>
      <c r="E354" t="s">
        <v>10935</v>
      </c>
      <c r="F354" s="60">
        <v>1</v>
      </c>
      <c r="G354">
        <v>0.59519999999999995</v>
      </c>
      <c r="H354">
        <v>0</v>
      </c>
      <c r="I354">
        <v>5104.6858000000002</v>
      </c>
      <c r="J354">
        <v>6684</v>
      </c>
      <c r="K354">
        <v>0</v>
      </c>
      <c r="L354">
        <v>148</v>
      </c>
      <c r="M354">
        <v>0</v>
      </c>
      <c r="N354">
        <v>1392</v>
      </c>
      <c r="O354">
        <v>1382</v>
      </c>
      <c r="P354">
        <v>5090</v>
      </c>
      <c r="Q354">
        <v>5083</v>
      </c>
      <c r="R354">
        <v>142</v>
      </c>
      <c r="S354">
        <v>6653</v>
      </c>
      <c r="T354">
        <v>95.256699999999995</v>
      </c>
      <c r="U354">
        <v>99.399299999999997</v>
      </c>
      <c r="V354">
        <v>2138</v>
      </c>
      <c r="W354">
        <v>2136</v>
      </c>
      <c r="X354">
        <v>1032</v>
      </c>
      <c r="Y354">
        <v>1030</v>
      </c>
      <c r="Z354">
        <v>145</v>
      </c>
      <c r="AA354">
        <v>0</v>
      </c>
      <c r="AB354">
        <v>24</v>
      </c>
      <c r="AC354">
        <v>24</v>
      </c>
      <c r="AD354">
        <v>6663</v>
      </c>
      <c r="AE354">
        <v>21</v>
      </c>
      <c r="AF354">
        <v>171</v>
      </c>
      <c r="AG354">
        <v>171</v>
      </c>
      <c r="AH354">
        <v>0.33450000000000002</v>
      </c>
      <c r="AI354">
        <v>2.5999999999999999E-2</v>
      </c>
      <c r="AJ354" s="25">
        <f t="shared" ref="AJ354" ca="1" si="15">DAY(TODAY()-A354)</f>
        <v>1</v>
      </c>
      <c r="AK354">
        <v>0</v>
      </c>
      <c r="AL354">
        <v>0</v>
      </c>
      <c r="AM354">
        <v>0</v>
      </c>
      <c r="AN354">
        <v>0</v>
      </c>
      <c r="AO354">
        <v>1</v>
      </c>
      <c r="AP354">
        <v>0</v>
      </c>
      <c r="AQ354">
        <v>1</v>
      </c>
      <c r="AR354">
        <v>0</v>
      </c>
      <c r="AS354">
        <v>0</v>
      </c>
      <c r="AT354">
        <v>0</v>
      </c>
      <c r="AU354">
        <v>16</v>
      </c>
      <c r="AV354">
        <v>38</v>
      </c>
      <c r="AW354">
        <v>1</v>
      </c>
      <c r="AX354">
        <v>0</v>
      </c>
      <c r="AY354">
        <v>0</v>
      </c>
      <c r="AZ354">
        <v>0</v>
      </c>
      <c r="BA354">
        <v>2</v>
      </c>
      <c r="BB354">
        <v>0</v>
      </c>
    </row>
    <row r="355" spans="1:54" x14ac:dyDescent="0.25">
      <c r="A355" s="59">
        <v>41915</v>
      </c>
      <c r="B355" t="s">
        <v>275</v>
      </c>
      <c r="C355" t="s">
        <v>277</v>
      </c>
      <c r="D355">
        <v>8912</v>
      </c>
      <c r="E355" t="s">
        <v>276</v>
      </c>
      <c r="F355" s="60">
        <v>1</v>
      </c>
      <c r="G355">
        <v>0.46560000000000001</v>
      </c>
      <c r="H355">
        <v>0</v>
      </c>
      <c r="I355">
        <v>9991.8160000000007</v>
      </c>
      <c r="J355">
        <v>10506</v>
      </c>
      <c r="K355">
        <v>0</v>
      </c>
      <c r="L355">
        <v>84</v>
      </c>
      <c r="M355">
        <v>0</v>
      </c>
      <c r="N355">
        <v>228</v>
      </c>
      <c r="O355">
        <v>228</v>
      </c>
      <c r="P355">
        <v>5724</v>
      </c>
      <c r="Q355">
        <v>5722</v>
      </c>
      <c r="R355">
        <v>82</v>
      </c>
      <c r="S355">
        <v>10447</v>
      </c>
      <c r="T355">
        <v>97.619</v>
      </c>
      <c r="U355">
        <v>99.403700000000001</v>
      </c>
      <c r="V355">
        <v>22180</v>
      </c>
      <c r="W355">
        <v>22067</v>
      </c>
      <c r="X355">
        <v>3888</v>
      </c>
      <c r="Y355">
        <v>3798</v>
      </c>
      <c r="Z355">
        <v>99</v>
      </c>
      <c r="AA355">
        <v>8</v>
      </c>
      <c r="AB355">
        <v>3</v>
      </c>
      <c r="AC355">
        <v>3</v>
      </c>
      <c r="AD355">
        <v>11262</v>
      </c>
      <c r="AE355">
        <v>102</v>
      </c>
      <c r="AF355">
        <v>16</v>
      </c>
      <c r="AG355">
        <v>14</v>
      </c>
      <c r="AH355">
        <v>0.94889999999999997</v>
      </c>
      <c r="AI355">
        <v>0.18279999999999999</v>
      </c>
      <c r="AJ355" s="25">
        <f t="shared" ref="AJ355:AJ357" ca="1" si="16">DAY(TODAY()-A355)</f>
        <v>1</v>
      </c>
      <c r="AK355">
        <v>0</v>
      </c>
      <c r="AL355">
        <v>0</v>
      </c>
      <c r="AM355">
        <v>1</v>
      </c>
      <c r="AN355">
        <v>0</v>
      </c>
      <c r="AO355">
        <v>2</v>
      </c>
      <c r="AP355">
        <v>5</v>
      </c>
      <c r="AQ355">
        <v>0</v>
      </c>
      <c r="AR355">
        <v>0</v>
      </c>
      <c r="AS355">
        <v>0</v>
      </c>
      <c r="AT355">
        <v>8.0808080808080813</v>
      </c>
      <c r="AU355">
        <v>2</v>
      </c>
      <c r="AV355">
        <v>61</v>
      </c>
      <c r="AW355">
        <v>0</v>
      </c>
      <c r="AX355">
        <v>0</v>
      </c>
      <c r="AY355">
        <v>1</v>
      </c>
      <c r="AZ355">
        <v>5</v>
      </c>
      <c r="BA355">
        <v>0</v>
      </c>
      <c r="BB355">
        <v>0</v>
      </c>
    </row>
    <row r="356" spans="1:54" x14ac:dyDescent="0.25">
      <c r="A356" s="59">
        <v>41915</v>
      </c>
      <c r="B356" t="s">
        <v>274</v>
      </c>
      <c r="C356" t="s">
        <v>10659</v>
      </c>
      <c r="D356">
        <v>34344</v>
      </c>
      <c r="E356" t="s">
        <v>648</v>
      </c>
      <c r="F356" s="60">
        <v>1</v>
      </c>
      <c r="G356">
        <v>2.0135999999999998</v>
      </c>
      <c r="H356">
        <v>0</v>
      </c>
      <c r="I356">
        <v>10873.848099999999</v>
      </c>
      <c r="J356">
        <v>30375</v>
      </c>
      <c r="K356">
        <v>0</v>
      </c>
      <c r="L356">
        <v>195</v>
      </c>
      <c r="M356">
        <v>0</v>
      </c>
      <c r="N356">
        <v>442</v>
      </c>
      <c r="O356">
        <v>442</v>
      </c>
      <c r="P356">
        <v>4480</v>
      </c>
      <c r="Q356">
        <v>4479</v>
      </c>
      <c r="R356">
        <v>187</v>
      </c>
      <c r="S356">
        <v>30342</v>
      </c>
      <c r="T356">
        <v>95.897400000000005</v>
      </c>
      <c r="U356">
        <v>99.869100000000003</v>
      </c>
      <c r="V356">
        <v>36025</v>
      </c>
      <c r="W356">
        <v>36011</v>
      </c>
      <c r="X356">
        <v>6486</v>
      </c>
      <c r="Y356">
        <v>6469</v>
      </c>
      <c r="Z356">
        <v>191</v>
      </c>
      <c r="AA356">
        <v>0</v>
      </c>
      <c r="AB356">
        <v>17</v>
      </c>
      <c r="AC356">
        <v>17</v>
      </c>
      <c r="AD356">
        <v>28681</v>
      </c>
      <c r="AE356">
        <v>85</v>
      </c>
      <c r="AF356">
        <v>441</v>
      </c>
      <c r="AG356">
        <v>419</v>
      </c>
      <c r="AH356">
        <v>0.65890000000000004</v>
      </c>
      <c r="AI356">
        <v>9.0300000000000005E-2</v>
      </c>
      <c r="AJ356" s="25">
        <f t="shared" ca="1" si="16"/>
        <v>1</v>
      </c>
      <c r="AK356">
        <v>0</v>
      </c>
      <c r="AL356">
        <v>0</v>
      </c>
      <c r="AM356">
        <v>0</v>
      </c>
      <c r="AN356">
        <v>0</v>
      </c>
      <c r="AO356">
        <v>1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8</v>
      </c>
      <c r="AV356">
        <v>34</v>
      </c>
      <c r="AW356">
        <v>1</v>
      </c>
      <c r="AX356">
        <v>0</v>
      </c>
      <c r="AY356">
        <v>0</v>
      </c>
      <c r="AZ356">
        <v>0</v>
      </c>
      <c r="BA356">
        <v>1</v>
      </c>
      <c r="BB356">
        <v>0</v>
      </c>
    </row>
    <row r="357" spans="1:54" x14ac:dyDescent="0.25">
      <c r="A357" s="59">
        <v>41915</v>
      </c>
      <c r="B357" t="s">
        <v>274</v>
      </c>
      <c r="C357" t="s">
        <v>647</v>
      </c>
      <c r="D357">
        <v>34346</v>
      </c>
      <c r="E357" t="s">
        <v>648</v>
      </c>
      <c r="F357" s="60">
        <v>1</v>
      </c>
      <c r="G357">
        <v>2.0495999999999999</v>
      </c>
      <c r="H357">
        <v>0</v>
      </c>
      <c r="I357">
        <v>10372.0982</v>
      </c>
      <c r="J357">
        <v>44893</v>
      </c>
      <c r="K357">
        <v>0</v>
      </c>
      <c r="L357">
        <v>252</v>
      </c>
      <c r="M357">
        <v>0</v>
      </c>
      <c r="N357">
        <v>329</v>
      </c>
      <c r="O357">
        <v>329</v>
      </c>
      <c r="P357">
        <v>6268</v>
      </c>
      <c r="Q357">
        <v>6266</v>
      </c>
      <c r="R357">
        <v>244</v>
      </c>
      <c r="S357">
        <v>44681</v>
      </c>
      <c r="T357">
        <v>96.825400000000002</v>
      </c>
      <c r="U357">
        <v>99.495999999999995</v>
      </c>
      <c r="V357">
        <v>14948</v>
      </c>
      <c r="W357">
        <v>14944</v>
      </c>
      <c r="X357">
        <v>11874</v>
      </c>
      <c r="Y357">
        <v>11866</v>
      </c>
      <c r="Z357">
        <v>250</v>
      </c>
      <c r="AA357">
        <v>1</v>
      </c>
      <c r="AB357">
        <v>84</v>
      </c>
      <c r="AC357">
        <v>80</v>
      </c>
      <c r="AD357">
        <v>32485</v>
      </c>
      <c r="AE357">
        <v>105</v>
      </c>
      <c r="AF357">
        <v>2510</v>
      </c>
      <c r="AG357">
        <v>2349</v>
      </c>
      <c r="AH357">
        <v>0.86470000000000002</v>
      </c>
      <c r="AI357">
        <v>5.1999999999999998E-2</v>
      </c>
      <c r="AJ357" s="25">
        <f t="shared" ca="1" si="16"/>
        <v>1</v>
      </c>
      <c r="AK357">
        <v>0</v>
      </c>
      <c r="AL357">
        <v>0</v>
      </c>
      <c r="AM357">
        <v>0</v>
      </c>
      <c r="AN357">
        <v>0</v>
      </c>
      <c r="AO357">
        <v>1</v>
      </c>
      <c r="AP357">
        <v>0</v>
      </c>
      <c r="AQ357">
        <v>0</v>
      </c>
      <c r="AR357">
        <v>0</v>
      </c>
      <c r="AS357">
        <v>0</v>
      </c>
      <c r="AT357">
        <v>0.4</v>
      </c>
      <c r="AU357">
        <v>8</v>
      </c>
      <c r="AV357">
        <v>214</v>
      </c>
      <c r="AW357">
        <v>1</v>
      </c>
      <c r="AX357">
        <v>0</v>
      </c>
      <c r="AY357">
        <v>0</v>
      </c>
      <c r="AZ357">
        <v>0</v>
      </c>
      <c r="BA357">
        <v>4</v>
      </c>
      <c r="BB357">
        <v>0</v>
      </c>
    </row>
    <row r="358" spans="1:54" x14ac:dyDescent="0.25">
      <c r="A358" s="59">
        <v>41915</v>
      </c>
      <c r="B358" t="s">
        <v>274</v>
      </c>
      <c r="C358" t="s">
        <v>10660</v>
      </c>
      <c r="D358">
        <v>35074</v>
      </c>
      <c r="E358" t="s">
        <v>10653</v>
      </c>
      <c r="F358" s="60">
        <v>1</v>
      </c>
      <c r="G358">
        <v>1.9368000000000001</v>
      </c>
      <c r="H358">
        <v>0</v>
      </c>
      <c r="I358">
        <v>15864.1528</v>
      </c>
      <c r="J358">
        <v>36326</v>
      </c>
      <c r="K358">
        <v>0</v>
      </c>
      <c r="L358">
        <v>247</v>
      </c>
      <c r="M358">
        <v>0</v>
      </c>
      <c r="N358">
        <v>460</v>
      </c>
      <c r="O358">
        <v>460</v>
      </c>
      <c r="P358">
        <v>5306</v>
      </c>
      <c r="Q358">
        <v>5295</v>
      </c>
      <c r="R358">
        <v>239</v>
      </c>
      <c r="S358">
        <v>36196</v>
      </c>
      <c r="T358">
        <v>96.761099999999999</v>
      </c>
      <c r="U358">
        <v>99.435599999999994</v>
      </c>
      <c r="V358">
        <v>0</v>
      </c>
      <c r="W358">
        <v>0</v>
      </c>
      <c r="X358">
        <v>234</v>
      </c>
      <c r="Y358">
        <v>227</v>
      </c>
      <c r="Z358">
        <v>226</v>
      </c>
      <c r="AA358">
        <v>1</v>
      </c>
      <c r="AB358">
        <v>31</v>
      </c>
      <c r="AC358">
        <v>31</v>
      </c>
      <c r="AD358">
        <v>26511</v>
      </c>
      <c r="AE358">
        <v>127</v>
      </c>
      <c r="AF358">
        <v>582</v>
      </c>
      <c r="AG358">
        <v>567</v>
      </c>
      <c r="AH358">
        <v>0.73450000000000004</v>
      </c>
      <c r="AI358">
        <v>0.1166</v>
      </c>
      <c r="AJ358" s="25">
        <f t="shared" ref="AJ358:AJ360" ca="1" si="17">DAY(TODAY()-A358)</f>
        <v>1</v>
      </c>
      <c r="AK358">
        <v>0</v>
      </c>
      <c r="AL358">
        <v>0</v>
      </c>
      <c r="AM358">
        <v>0</v>
      </c>
      <c r="AN358">
        <v>0</v>
      </c>
      <c r="AO358">
        <v>1</v>
      </c>
      <c r="AP358">
        <v>0</v>
      </c>
      <c r="AQ358">
        <v>0</v>
      </c>
      <c r="AR358">
        <v>0</v>
      </c>
      <c r="AS358">
        <v>0</v>
      </c>
      <c r="AT358">
        <v>0.44247787610619471</v>
      </c>
      <c r="AU358">
        <v>8</v>
      </c>
      <c r="AV358">
        <v>141</v>
      </c>
      <c r="AW358">
        <v>1</v>
      </c>
      <c r="AX358">
        <v>0</v>
      </c>
      <c r="AY358">
        <v>0</v>
      </c>
      <c r="AZ358">
        <v>0</v>
      </c>
      <c r="BA358">
        <v>3</v>
      </c>
      <c r="BB358">
        <v>0</v>
      </c>
    </row>
    <row r="359" spans="1:54" x14ac:dyDescent="0.25">
      <c r="A359" s="59">
        <v>41915</v>
      </c>
      <c r="B359" t="s">
        <v>274</v>
      </c>
      <c r="C359" t="s">
        <v>918</v>
      </c>
      <c r="D359">
        <v>35104</v>
      </c>
      <c r="E359" t="s">
        <v>635</v>
      </c>
      <c r="F359" s="60">
        <v>1</v>
      </c>
      <c r="G359">
        <v>2.2919999999999998</v>
      </c>
      <c r="H359">
        <v>0</v>
      </c>
      <c r="I359">
        <v>24930.2781</v>
      </c>
      <c r="J359">
        <v>50976</v>
      </c>
      <c r="K359">
        <v>0</v>
      </c>
      <c r="L359">
        <v>245</v>
      </c>
      <c r="M359">
        <v>0</v>
      </c>
      <c r="N359">
        <v>1119</v>
      </c>
      <c r="O359">
        <v>1118</v>
      </c>
      <c r="P359">
        <v>12763</v>
      </c>
      <c r="Q359">
        <v>12755</v>
      </c>
      <c r="R359">
        <v>238</v>
      </c>
      <c r="S359">
        <v>50596</v>
      </c>
      <c r="T359">
        <v>97.055999999999997</v>
      </c>
      <c r="U359">
        <v>99.192300000000003</v>
      </c>
      <c r="V359">
        <v>32089</v>
      </c>
      <c r="W359">
        <v>32069</v>
      </c>
      <c r="X359">
        <v>7061</v>
      </c>
      <c r="Y359">
        <v>7052</v>
      </c>
      <c r="Z359">
        <v>206</v>
      </c>
      <c r="AA359">
        <v>0</v>
      </c>
      <c r="AB359">
        <v>0</v>
      </c>
      <c r="AC359">
        <v>0</v>
      </c>
      <c r="AD359">
        <v>45857</v>
      </c>
      <c r="AE359">
        <v>115</v>
      </c>
      <c r="AF359">
        <v>11</v>
      </c>
      <c r="AG359">
        <v>11</v>
      </c>
      <c r="AH359">
        <v>0.84599999999999997</v>
      </c>
      <c r="AI359">
        <v>5.8900000000000001E-2</v>
      </c>
      <c r="AJ359" s="25">
        <f t="shared" ca="1" si="17"/>
        <v>1</v>
      </c>
      <c r="AK359">
        <v>0</v>
      </c>
      <c r="AL359">
        <v>0</v>
      </c>
      <c r="AM359">
        <v>0</v>
      </c>
      <c r="AN359">
        <v>0</v>
      </c>
      <c r="AO359">
        <v>1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8</v>
      </c>
      <c r="AV359">
        <v>388</v>
      </c>
      <c r="AW359">
        <v>1</v>
      </c>
      <c r="AX359">
        <v>0</v>
      </c>
      <c r="AY359">
        <v>0</v>
      </c>
      <c r="AZ359">
        <v>0</v>
      </c>
      <c r="BA359">
        <v>2</v>
      </c>
      <c r="BB359">
        <v>0</v>
      </c>
    </row>
    <row r="360" spans="1:54" x14ac:dyDescent="0.25">
      <c r="A360" s="59">
        <v>41915</v>
      </c>
      <c r="B360" t="s">
        <v>234</v>
      </c>
      <c r="C360" t="s">
        <v>640</v>
      </c>
      <c r="D360">
        <v>45083</v>
      </c>
      <c r="E360" t="s">
        <v>641</v>
      </c>
      <c r="F360" s="60">
        <v>1</v>
      </c>
      <c r="G360">
        <v>1.9079999999999999</v>
      </c>
      <c r="H360">
        <v>0</v>
      </c>
      <c r="I360">
        <v>3104.0319</v>
      </c>
      <c r="J360">
        <v>14196</v>
      </c>
      <c r="K360">
        <v>0</v>
      </c>
      <c r="L360">
        <v>227</v>
      </c>
      <c r="M360">
        <v>0</v>
      </c>
      <c r="N360">
        <v>348</v>
      </c>
      <c r="O360">
        <v>343</v>
      </c>
      <c r="P360">
        <v>10964</v>
      </c>
      <c r="Q360">
        <v>10934</v>
      </c>
      <c r="R360">
        <v>223</v>
      </c>
      <c r="S360">
        <v>14070</v>
      </c>
      <c r="T360">
        <v>96.826400000000007</v>
      </c>
      <c r="U360">
        <v>98.841200000000001</v>
      </c>
      <c r="V360">
        <v>16992</v>
      </c>
      <c r="W360">
        <v>16979</v>
      </c>
      <c r="X360">
        <v>3105</v>
      </c>
      <c r="Y360">
        <v>3103</v>
      </c>
      <c r="Z360">
        <v>227</v>
      </c>
      <c r="AA360">
        <v>3</v>
      </c>
      <c r="AB360">
        <v>40</v>
      </c>
      <c r="AC360">
        <v>40</v>
      </c>
      <c r="AD360">
        <v>14210</v>
      </c>
      <c r="AE360">
        <v>40</v>
      </c>
      <c r="AF360">
        <v>104</v>
      </c>
      <c r="AG360">
        <v>88</v>
      </c>
      <c r="AH360">
        <v>0.33029999999999998</v>
      </c>
      <c r="AI360">
        <v>3.4500000000000003E-2</v>
      </c>
      <c r="AJ360" s="25">
        <f t="shared" ca="1" si="17"/>
        <v>1</v>
      </c>
      <c r="AK360">
        <v>0</v>
      </c>
      <c r="AL360">
        <v>0</v>
      </c>
      <c r="AM360">
        <v>0</v>
      </c>
      <c r="AN360">
        <v>0</v>
      </c>
      <c r="AO360">
        <v>1</v>
      </c>
      <c r="AP360">
        <v>0</v>
      </c>
      <c r="AQ360">
        <v>0</v>
      </c>
      <c r="AR360">
        <v>0</v>
      </c>
      <c r="AS360">
        <v>0</v>
      </c>
      <c r="AT360">
        <v>1.3215859030837005</v>
      </c>
      <c r="AU360">
        <v>9</v>
      </c>
      <c r="AV360">
        <v>156</v>
      </c>
      <c r="AW360">
        <v>1</v>
      </c>
      <c r="AX360">
        <v>0</v>
      </c>
      <c r="AY360">
        <v>0</v>
      </c>
      <c r="AZ360">
        <v>0</v>
      </c>
      <c r="BA360">
        <v>4</v>
      </c>
      <c r="BB360">
        <v>0</v>
      </c>
    </row>
    <row r="361" spans="1:54" x14ac:dyDescent="0.25">
      <c r="A361" s="59">
        <v>41915</v>
      </c>
      <c r="B361" t="s">
        <v>234</v>
      </c>
      <c r="C361" t="s">
        <v>11171</v>
      </c>
      <c r="D361">
        <v>47392</v>
      </c>
      <c r="E361" t="s">
        <v>11170</v>
      </c>
      <c r="F361" s="60">
        <v>1</v>
      </c>
      <c r="G361">
        <v>3.5495999999999999</v>
      </c>
      <c r="H361">
        <v>3.8399999999999997E-2</v>
      </c>
      <c r="I361">
        <v>16565.8161</v>
      </c>
      <c r="J361">
        <v>10096</v>
      </c>
      <c r="K361">
        <v>0</v>
      </c>
      <c r="L361">
        <v>424</v>
      </c>
      <c r="M361">
        <v>0</v>
      </c>
      <c r="N361">
        <v>905</v>
      </c>
      <c r="O361">
        <v>905</v>
      </c>
      <c r="P361">
        <v>6522</v>
      </c>
      <c r="Q361">
        <v>6508</v>
      </c>
      <c r="R361">
        <v>423</v>
      </c>
      <c r="S361">
        <v>10091</v>
      </c>
      <c r="T361">
        <v>99.764200000000002</v>
      </c>
      <c r="U361">
        <v>99.735900000000001</v>
      </c>
      <c r="V361">
        <v>12334</v>
      </c>
      <c r="W361">
        <v>12315</v>
      </c>
      <c r="X361">
        <v>3828</v>
      </c>
      <c r="Y361">
        <v>3823</v>
      </c>
      <c r="Z361">
        <v>435</v>
      </c>
      <c r="AA361">
        <v>10</v>
      </c>
      <c r="AB361">
        <v>35</v>
      </c>
      <c r="AC361">
        <v>34</v>
      </c>
      <c r="AD361">
        <v>10034</v>
      </c>
      <c r="AE361">
        <v>35</v>
      </c>
      <c r="AF361">
        <v>17</v>
      </c>
      <c r="AG361">
        <v>13</v>
      </c>
      <c r="AH361">
        <v>0.97829999999999995</v>
      </c>
      <c r="AI361">
        <v>0.5292</v>
      </c>
      <c r="AJ361" s="25">
        <f t="shared" ref="AJ361" ca="1" si="18">DAY(TODAY()-A361)</f>
        <v>1</v>
      </c>
      <c r="AK361">
        <v>0</v>
      </c>
      <c r="AL361">
        <v>0</v>
      </c>
      <c r="AM361">
        <v>0</v>
      </c>
      <c r="AN361">
        <v>0</v>
      </c>
      <c r="AO361">
        <v>1</v>
      </c>
      <c r="AP361">
        <v>0</v>
      </c>
      <c r="AQ361">
        <v>0</v>
      </c>
      <c r="AR361">
        <v>0</v>
      </c>
      <c r="AS361">
        <v>0</v>
      </c>
      <c r="AT361">
        <v>2.2988505747126435</v>
      </c>
      <c r="AU361">
        <v>1</v>
      </c>
      <c r="AV361">
        <v>19</v>
      </c>
      <c r="AW361">
        <v>0</v>
      </c>
      <c r="AX361">
        <v>0</v>
      </c>
      <c r="AY361">
        <v>1</v>
      </c>
      <c r="AZ361">
        <v>1</v>
      </c>
      <c r="BA361">
        <v>0</v>
      </c>
      <c r="BB361">
        <v>0</v>
      </c>
    </row>
    <row r="362" spans="1:54" x14ac:dyDescent="0.25">
      <c r="A362" s="59">
        <v>41915</v>
      </c>
      <c r="B362" t="s">
        <v>234</v>
      </c>
      <c r="C362" t="s">
        <v>11172</v>
      </c>
      <c r="D362">
        <v>46001</v>
      </c>
      <c r="E362" t="s">
        <v>11173</v>
      </c>
      <c r="F362" s="60">
        <v>1</v>
      </c>
      <c r="G362">
        <v>0.79920009999999997</v>
      </c>
      <c r="H362">
        <v>0</v>
      </c>
      <c r="I362">
        <v>15.564399999999999</v>
      </c>
      <c r="J362">
        <v>12</v>
      </c>
      <c r="K362">
        <v>0</v>
      </c>
      <c r="L362">
        <v>97</v>
      </c>
      <c r="M362">
        <v>0</v>
      </c>
      <c r="N362">
        <v>155</v>
      </c>
      <c r="O362">
        <v>155</v>
      </c>
      <c r="P362">
        <v>1161</v>
      </c>
      <c r="Q362">
        <v>1017</v>
      </c>
      <c r="R362">
        <v>97</v>
      </c>
      <c r="S362">
        <v>12</v>
      </c>
      <c r="T362">
        <v>100</v>
      </c>
      <c r="U362">
        <v>87.596900000000005</v>
      </c>
      <c r="V362">
        <v>1191</v>
      </c>
      <c r="W362">
        <v>1191</v>
      </c>
      <c r="X362">
        <v>81</v>
      </c>
      <c r="Y362">
        <v>81</v>
      </c>
      <c r="Z362">
        <v>92</v>
      </c>
      <c r="AA362">
        <v>0</v>
      </c>
      <c r="AB362">
        <v>10</v>
      </c>
      <c r="AC362">
        <v>10</v>
      </c>
      <c r="AD362">
        <v>402</v>
      </c>
      <c r="AE362">
        <v>0</v>
      </c>
      <c r="AF362">
        <v>19</v>
      </c>
      <c r="AG362">
        <v>18</v>
      </c>
      <c r="AH362">
        <v>0.4496</v>
      </c>
      <c r="AI362">
        <v>2.01E-2</v>
      </c>
      <c r="AJ362" s="25">
        <f t="shared" ref="AJ362:AJ363" ca="1" si="19">DAY(TODAY()-A362)</f>
        <v>1</v>
      </c>
      <c r="AK362">
        <v>0</v>
      </c>
      <c r="AL362">
        <v>1</v>
      </c>
      <c r="AM362">
        <v>0</v>
      </c>
      <c r="AN362">
        <v>0</v>
      </c>
      <c r="AO362">
        <v>2</v>
      </c>
      <c r="AP362">
        <v>0</v>
      </c>
      <c r="AQ362">
        <v>0</v>
      </c>
      <c r="AR362">
        <v>1</v>
      </c>
      <c r="AS362">
        <v>0</v>
      </c>
      <c r="AT362">
        <v>0</v>
      </c>
      <c r="AU362">
        <v>0</v>
      </c>
      <c r="AV362">
        <v>144</v>
      </c>
      <c r="AW362">
        <v>0</v>
      </c>
      <c r="AX362">
        <v>1</v>
      </c>
      <c r="AY362">
        <v>0</v>
      </c>
      <c r="AZ362">
        <v>0</v>
      </c>
      <c r="BA362">
        <v>0</v>
      </c>
      <c r="BB362">
        <v>1</v>
      </c>
    </row>
    <row r="363" spans="1:54" x14ac:dyDescent="0.25">
      <c r="A363" s="59">
        <v>41915</v>
      </c>
      <c r="B363" t="s">
        <v>234</v>
      </c>
      <c r="C363" t="s">
        <v>11175</v>
      </c>
      <c r="D363">
        <v>46065</v>
      </c>
      <c r="E363" t="s">
        <v>11174</v>
      </c>
      <c r="F363" s="60">
        <v>1</v>
      </c>
      <c r="G363">
        <v>1.6080000000000001</v>
      </c>
      <c r="H363">
        <v>0</v>
      </c>
      <c r="I363">
        <v>1712.8677</v>
      </c>
      <c r="J363">
        <v>3414</v>
      </c>
      <c r="K363">
        <v>0</v>
      </c>
      <c r="L363">
        <v>206</v>
      </c>
      <c r="M363">
        <v>0</v>
      </c>
      <c r="N363">
        <v>291</v>
      </c>
      <c r="O363">
        <v>285</v>
      </c>
      <c r="P363">
        <v>3015</v>
      </c>
      <c r="Q363">
        <v>3011</v>
      </c>
      <c r="R363">
        <v>206</v>
      </c>
      <c r="S363">
        <v>3405</v>
      </c>
      <c r="T363">
        <v>97.938100000000006</v>
      </c>
      <c r="U363">
        <v>99.604100000000003</v>
      </c>
      <c r="V363">
        <v>12213</v>
      </c>
      <c r="W363">
        <v>12198</v>
      </c>
      <c r="X363">
        <v>3597</v>
      </c>
      <c r="Y363">
        <v>3597</v>
      </c>
      <c r="Z363">
        <v>199</v>
      </c>
      <c r="AA363">
        <v>0</v>
      </c>
      <c r="AB363">
        <v>1</v>
      </c>
      <c r="AC363">
        <v>1</v>
      </c>
      <c r="AD363">
        <v>3478</v>
      </c>
      <c r="AE363">
        <v>11</v>
      </c>
      <c r="AF363">
        <v>1</v>
      </c>
      <c r="AG363">
        <v>1</v>
      </c>
      <c r="AH363">
        <v>0.36009999999999998</v>
      </c>
      <c r="AI363">
        <v>5.16E-2</v>
      </c>
      <c r="AJ363" s="25">
        <f t="shared" ca="1" si="19"/>
        <v>1</v>
      </c>
      <c r="AK363">
        <v>0</v>
      </c>
      <c r="AL363">
        <v>0</v>
      </c>
      <c r="AM363">
        <v>0</v>
      </c>
      <c r="AN363">
        <v>0</v>
      </c>
      <c r="AO363">
        <v>1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6</v>
      </c>
      <c r="AV363">
        <v>13</v>
      </c>
      <c r="AW363">
        <v>1</v>
      </c>
      <c r="AX363">
        <v>0</v>
      </c>
      <c r="AY363">
        <v>0</v>
      </c>
      <c r="AZ363">
        <v>0</v>
      </c>
      <c r="BA363">
        <v>1</v>
      </c>
      <c r="BB363">
        <v>0</v>
      </c>
    </row>
    <row r="364" spans="1:54" x14ac:dyDescent="0.25">
      <c r="A364" s="59">
        <v>41915</v>
      </c>
      <c r="B364" t="s">
        <v>274</v>
      </c>
      <c r="C364" t="s">
        <v>10661</v>
      </c>
      <c r="D364">
        <v>57985</v>
      </c>
      <c r="E364" t="s">
        <v>10658</v>
      </c>
      <c r="F364" s="60">
        <v>1</v>
      </c>
      <c r="G364">
        <v>1.4832000000000001</v>
      </c>
      <c r="H364">
        <v>0</v>
      </c>
      <c r="I364">
        <v>4893.2366000000002</v>
      </c>
      <c r="J364">
        <v>27304</v>
      </c>
      <c r="K364">
        <v>0</v>
      </c>
      <c r="L364">
        <v>130</v>
      </c>
      <c r="M364">
        <v>0</v>
      </c>
      <c r="N364">
        <v>163</v>
      </c>
      <c r="O364">
        <v>143</v>
      </c>
      <c r="P364">
        <v>3399</v>
      </c>
      <c r="Q364">
        <v>3398</v>
      </c>
      <c r="R364">
        <v>126</v>
      </c>
      <c r="S364">
        <v>27276</v>
      </c>
      <c r="T364">
        <v>85.030699999999996</v>
      </c>
      <c r="U364">
        <v>99.868099999999998</v>
      </c>
      <c r="V364">
        <v>0</v>
      </c>
      <c r="W364">
        <v>0</v>
      </c>
      <c r="X364">
        <v>20</v>
      </c>
      <c r="Y364">
        <v>19</v>
      </c>
      <c r="Z364">
        <v>122</v>
      </c>
      <c r="AA364">
        <v>0</v>
      </c>
      <c r="AB364">
        <v>2</v>
      </c>
      <c r="AC364">
        <v>2</v>
      </c>
      <c r="AD364">
        <v>22460</v>
      </c>
      <c r="AE364">
        <v>47</v>
      </c>
      <c r="AF364">
        <v>30</v>
      </c>
      <c r="AG364">
        <v>29</v>
      </c>
      <c r="AH364">
        <v>0.91900000000000004</v>
      </c>
      <c r="AI364">
        <v>3.8100000000000002E-2</v>
      </c>
      <c r="AJ364" s="25">
        <f t="shared" ref="AJ364" ca="1" si="20">DAY(TODAY()-A364)</f>
        <v>1</v>
      </c>
      <c r="AK364">
        <v>1</v>
      </c>
      <c r="AL364">
        <v>0</v>
      </c>
      <c r="AM364">
        <v>0</v>
      </c>
      <c r="AN364">
        <v>0</v>
      </c>
      <c r="AO364">
        <v>2</v>
      </c>
      <c r="AP364">
        <v>0</v>
      </c>
      <c r="AQ364">
        <v>1</v>
      </c>
      <c r="AR364">
        <v>0</v>
      </c>
      <c r="AS364">
        <v>0</v>
      </c>
      <c r="AT364">
        <v>0</v>
      </c>
      <c r="AU364">
        <v>24</v>
      </c>
      <c r="AV364">
        <v>29</v>
      </c>
      <c r="AW364">
        <v>1</v>
      </c>
      <c r="AX364">
        <v>0</v>
      </c>
      <c r="AY364">
        <v>0</v>
      </c>
      <c r="AZ364">
        <v>0</v>
      </c>
      <c r="BA364">
        <v>2</v>
      </c>
      <c r="BB364">
        <v>0</v>
      </c>
    </row>
    <row r="365" spans="1:54" x14ac:dyDescent="0.25">
      <c r="A365" s="59">
        <v>41915</v>
      </c>
      <c r="B365" t="s">
        <v>274</v>
      </c>
      <c r="C365" t="s">
        <v>637</v>
      </c>
      <c r="D365">
        <v>19101</v>
      </c>
      <c r="E365" t="s">
        <v>638</v>
      </c>
      <c r="F365" s="60">
        <v>1</v>
      </c>
      <c r="G365">
        <v>1.38</v>
      </c>
      <c r="H365">
        <v>0</v>
      </c>
      <c r="I365">
        <v>4076.1246000000001</v>
      </c>
      <c r="J365">
        <v>6743</v>
      </c>
      <c r="K365">
        <v>0</v>
      </c>
      <c r="L365">
        <v>263</v>
      </c>
      <c r="M365">
        <v>0</v>
      </c>
      <c r="N365">
        <v>2240</v>
      </c>
      <c r="O365">
        <v>2191</v>
      </c>
      <c r="P365">
        <v>13289</v>
      </c>
      <c r="Q365">
        <v>13063</v>
      </c>
      <c r="R365">
        <v>262</v>
      </c>
      <c r="S365">
        <v>6735</v>
      </c>
      <c r="T365">
        <v>97.440600000000003</v>
      </c>
      <c r="U365">
        <v>98.182699999999997</v>
      </c>
      <c r="V365">
        <v>31962</v>
      </c>
      <c r="W365">
        <v>31941</v>
      </c>
      <c r="X365">
        <v>3883</v>
      </c>
      <c r="Y365">
        <v>3881</v>
      </c>
      <c r="Z365">
        <v>275</v>
      </c>
      <c r="AA365">
        <v>1</v>
      </c>
      <c r="AB365">
        <v>65</v>
      </c>
      <c r="AC365">
        <v>64</v>
      </c>
      <c r="AD365">
        <v>11393</v>
      </c>
      <c r="AE365">
        <v>20</v>
      </c>
      <c r="AF365">
        <v>293</v>
      </c>
      <c r="AG365">
        <v>282</v>
      </c>
      <c r="AH365">
        <v>1.0068999999999999</v>
      </c>
      <c r="AI365">
        <v>3.7400000000000003E-2</v>
      </c>
      <c r="AJ365" s="25">
        <f t="shared" ref="AJ365:AJ369" ca="1" si="21">DAY(TODAY()-A365)</f>
        <v>1</v>
      </c>
      <c r="AK365">
        <v>0</v>
      </c>
      <c r="AL365">
        <v>0</v>
      </c>
      <c r="AM365">
        <v>0</v>
      </c>
      <c r="AN365">
        <v>0</v>
      </c>
      <c r="AO365">
        <v>1</v>
      </c>
      <c r="AP365">
        <v>0</v>
      </c>
      <c r="AQ365">
        <v>0</v>
      </c>
      <c r="AR365">
        <v>0</v>
      </c>
      <c r="AS365">
        <v>0</v>
      </c>
      <c r="AT365">
        <v>0.36363636363636365</v>
      </c>
      <c r="AU365">
        <v>50</v>
      </c>
      <c r="AV365">
        <v>234</v>
      </c>
      <c r="AW365">
        <v>1</v>
      </c>
      <c r="AX365">
        <v>0</v>
      </c>
      <c r="AY365">
        <v>0</v>
      </c>
      <c r="AZ365">
        <v>0</v>
      </c>
      <c r="BA365">
        <v>6</v>
      </c>
      <c r="BB365">
        <v>6</v>
      </c>
    </row>
    <row r="366" spans="1:54" x14ac:dyDescent="0.25">
      <c r="A366" s="59">
        <v>41915</v>
      </c>
      <c r="B366" t="s">
        <v>274</v>
      </c>
      <c r="C366" t="s">
        <v>643</v>
      </c>
      <c r="D366">
        <v>19102</v>
      </c>
      <c r="E366" t="s">
        <v>638</v>
      </c>
      <c r="F366" s="60">
        <v>1</v>
      </c>
      <c r="G366">
        <v>1.7831999999999999</v>
      </c>
      <c r="H366">
        <v>0</v>
      </c>
      <c r="I366">
        <v>6161.5201999999999</v>
      </c>
      <c r="J366">
        <v>17201</v>
      </c>
      <c r="K366">
        <v>0</v>
      </c>
      <c r="L366">
        <v>237</v>
      </c>
      <c r="M366">
        <v>0</v>
      </c>
      <c r="N366">
        <v>1610</v>
      </c>
      <c r="O366">
        <v>1571</v>
      </c>
      <c r="P366">
        <v>17771</v>
      </c>
      <c r="Q366">
        <v>17480</v>
      </c>
      <c r="R366">
        <v>236</v>
      </c>
      <c r="S366">
        <v>17197</v>
      </c>
      <c r="T366">
        <v>97.165899999999993</v>
      </c>
      <c r="U366">
        <v>98.339600000000004</v>
      </c>
      <c r="V366">
        <v>39811</v>
      </c>
      <c r="W366">
        <v>39778</v>
      </c>
      <c r="X366">
        <v>9430</v>
      </c>
      <c r="Y366">
        <v>9425</v>
      </c>
      <c r="Z366">
        <v>244</v>
      </c>
      <c r="AA366">
        <v>1</v>
      </c>
      <c r="AB366">
        <v>29</v>
      </c>
      <c r="AC366">
        <v>29</v>
      </c>
      <c r="AD366">
        <v>17681</v>
      </c>
      <c r="AE366">
        <v>35</v>
      </c>
      <c r="AF366">
        <v>139</v>
      </c>
      <c r="AG366">
        <v>135</v>
      </c>
      <c r="AH366">
        <v>0.81610000000000005</v>
      </c>
      <c r="AI366">
        <v>3.2300000000000002E-2</v>
      </c>
      <c r="AJ366" s="25">
        <f t="shared" ca="1" si="21"/>
        <v>1</v>
      </c>
      <c r="AK366">
        <v>0</v>
      </c>
      <c r="AL366">
        <v>0</v>
      </c>
      <c r="AM366">
        <v>0</v>
      </c>
      <c r="AN366">
        <v>0</v>
      </c>
      <c r="AO366">
        <v>1</v>
      </c>
      <c r="AP366">
        <v>0</v>
      </c>
      <c r="AQ366">
        <v>0</v>
      </c>
      <c r="AR366">
        <v>0</v>
      </c>
      <c r="AS366">
        <v>0</v>
      </c>
      <c r="AT366">
        <v>0.4098360655737705</v>
      </c>
      <c r="AU366">
        <v>40</v>
      </c>
      <c r="AV366">
        <v>295</v>
      </c>
      <c r="AW366">
        <v>1</v>
      </c>
      <c r="AX366">
        <v>0</v>
      </c>
      <c r="AY366">
        <v>0</v>
      </c>
      <c r="AZ366">
        <v>0</v>
      </c>
      <c r="BA366">
        <v>7</v>
      </c>
      <c r="BB366">
        <v>6</v>
      </c>
    </row>
    <row r="367" spans="1:54" x14ac:dyDescent="0.25">
      <c r="A367" s="59">
        <v>41915</v>
      </c>
      <c r="B367" t="s">
        <v>274</v>
      </c>
      <c r="C367" t="s">
        <v>642</v>
      </c>
      <c r="D367">
        <v>19103</v>
      </c>
      <c r="E367" t="s">
        <v>638</v>
      </c>
      <c r="F367" s="60">
        <v>1</v>
      </c>
      <c r="G367">
        <v>1.1135999999999999</v>
      </c>
      <c r="H367">
        <v>0</v>
      </c>
      <c r="I367">
        <v>12748.017</v>
      </c>
      <c r="J367">
        <v>25655</v>
      </c>
      <c r="K367">
        <v>0</v>
      </c>
      <c r="L367">
        <v>155</v>
      </c>
      <c r="M367">
        <v>0</v>
      </c>
      <c r="N367">
        <v>1049</v>
      </c>
      <c r="O367">
        <v>1023</v>
      </c>
      <c r="P367">
        <v>24420</v>
      </c>
      <c r="Q367">
        <v>23940</v>
      </c>
      <c r="R367">
        <v>155</v>
      </c>
      <c r="S367">
        <v>25648</v>
      </c>
      <c r="T367">
        <v>97.5214</v>
      </c>
      <c r="U367">
        <v>98.007599999999996</v>
      </c>
      <c r="V367">
        <v>19724</v>
      </c>
      <c r="W367">
        <v>19711</v>
      </c>
      <c r="X367">
        <v>4288</v>
      </c>
      <c r="Y367">
        <v>4278</v>
      </c>
      <c r="Z367">
        <v>156</v>
      </c>
      <c r="AA367">
        <v>1</v>
      </c>
      <c r="AB367">
        <v>19</v>
      </c>
      <c r="AC367">
        <v>19</v>
      </c>
      <c r="AD367">
        <v>25363</v>
      </c>
      <c r="AE367">
        <v>54</v>
      </c>
      <c r="AF367">
        <v>128</v>
      </c>
      <c r="AG367">
        <v>119</v>
      </c>
      <c r="AH367">
        <v>1.1672</v>
      </c>
      <c r="AI367">
        <v>5.6899999999999999E-2</v>
      </c>
      <c r="AJ367" s="25">
        <f t="shared" ca="1" si="21"/>
        <v>1</v>
      </c>
      <c r="AK367">
        <v>0</v>
      </c>
      <c r="AL367">
        <v>0</v>
      </c>
      <c r="AM367">
        <v>0</v>
      </c>
      <c r="AN367">
        <v>0</v>
      </c>
      <c r="AO367">
        <v>1</v>
      </c>
      <c r="AP367">
        <v>0</v>
      </c>
      <c r="AQ367">
        <v>0</v>
      </c>
      <c r="AR367">
        <v>0</v>
      </c>
      <c r="AS367">
        <v>0</v>
      </c>
      <c r="AT367">
        <v>0.64102564102564097</v>
      </c>
      <c r="AU367">
        <v>26</v>
      </c>
      <c r="AV367">
        <v>487</v>
      </c>
      <c r="AW367">
        <v>1</v>
      </c>
      <c r="AX367">
        <v>0</v>
      </c>
      <c r="AY367">
        <v>0</v>
      </c>
      <c r="AZ367">
        <v>0</v>
      </c>
      <c r="BA367">
        <v>3</v>
      </c>
      <c r="BB367">
        <v>4</v>
      </c>
    </row>
    <row r="368" spans="1:54" x14ac:dyDescent="0.25">
      <c r="A368" s="59">
        <v>41915</v>
      </c>
      <c r="B368" t="s">
        <v>274</v>
      </c>
      <c r="C368" t="s">
        <v>654</v>
      </c>
      <c r="D368">
        <v>19104</v>
      </c>
      <c r="E368" t="s">
        <v>638</v>
      </c>
      <c r="F368" s="60">
        <v>1</v>
      </c>
      <c r="G368">
        <v>0.18720000000000001</v>
      </c>
      <c r="H368">
        <v>0</v>
      </c>
      <c r="I368">
        <v>5608.7798000000003</v>
      </c>
      <c r="J368">
        <v>12517</v>
      </c>
      <c r="K368">
        <v>0</v>
      </c>
      <c r="L368">
        <v>31</v>
      </c>
      <c r="M368">
        <v>0</v>
      </c>
      <c r="N368">
        <v>56</v>
      </c>
      <c r="O368">
        <v>55</v>
      </c>
      <c r="P368">
        <v>1436</v>
      </c>
      <c r="Q368">
        <v>1408</v>
      </c>
      <c r="R368">
        <v>30</v>
      </c>
      <c r="S368">
        <v>12450</v>
      </c>
      <c r="T368">
        <v>95.046099999999996</v>
      </c>
      <c r="U368">
        <v>97.525300000000001</v>
      </c>
      <c r="V368">
        <v>2115</v>
      </c>
      <c r="W368">
        <v>2111</v>
      </c>
      <c r="X368">
        <v>581</v>
      </c>
      <c r="Y368">
        <v>574</v>
      </c>
      <c r="Z368">
        <v>35</v>
      </c>
      <c r="AA368">
        <v>0</v>
      </c>
      <c r="AB368">
        <v>5</v>
      </c>
      <c r="AC368">
        <v>5</v>
      </c>
      <c r="AD368">
        <v>8079</v>
      </c>
      <c r="AE368">
        <v>26</v>
      </c>
      <c r="AF368">
        <v>77</v>
      </c>
      <c r="AG368">
        <v>74</v>
      </c>
      <c r="AH368">
        <v>1.5287999999999999</v>
      </c>
      <c r="AI368">
        <v>4.2200000000000001E-2</v>
      </c>
      <c r="AJ368" s="25">
        <f t="shared" ca="1" si="21"/>
        <v>1</v>
      </c>
      <c r="AK368">
        <v>0</v>
      </c>
      <c r="AL368">
        <v>0</v>
      </c>
      <c r="AM368">
        <v>0</v>
      </c>
      <c r="AN368">
        <v>0</v>
      </c>
      <c r="AO368">
        <v>1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2</v>
      </c>
      <c r="AV368">
        <v>95</v>
      </c>
      <c r="AW368">
        <v>0</v>
      </c>
      <c r="AX368">
        <v>1</v>
      </c>
      <c r="AY368">
        <v>0</v>
      </c>
      <c r="AZ368">
        <v>0</v>
      </c>
      <c r="BA368">
        <v>0</v>
      </c>
      <c r="BB368">
        <v>6</v>
      </c>
    </row>
    <row r="369" spans="1:54" x14ac:dyDescent="0.25">
      <c r="A369" s="59">
        <v>41915</v>
      </c>
      <c r="B369" t="s">
        <v>274</v>
      </c>
      <c r="C369" t="s">
        <v>10794</v>
      </c>
      <c r="D369">
        <v>19105</v>
      </c>
      <c r="E369" t="s">
        <v>638</v>
      </c>
      <c r="F369" s="60">
        <v>1</v>
      </c>
      <c r="G369">
        <v>0.22800000000000001</v>
      </c>
      <c r="H369">
        <v>0</v>
      </c>
      <c r="I369">
        <v>5792.1319999999996</v>
      </c>
      <c r="J369">
        <v>15934</v>
      </c>
      <c r="K369">
        <v>0</v>
      </c>
      <c r="L369">
        <v>40</v>
      </c>
      <c r="M369">
        <v>0</v>
      </c>
      <c r="N369">
        <v>163</v>
      </c>
      <c r="O369">
        <v>157</v>
      </c>
      <c r="P369">
        <v>9733</v>
      </c>
      <c r="Q369">
        <v>9514</v>
      </c>
      <c r="R369">
        <v>40</v>
      </c>
      <c r="S369">
        <v>15890</v>
      </c>
      <c r="T369">
        <v>96.319000000000003</v>
      </c>
      <c r="U369">
        <v>97.48</v>
      </c>
      <c r="V369">
        <v>0</v>
      </c>
      <c r="W369">
        <v>0</v>
      </c>
      <c r="X369">
        <v>113</v>
      </c>
      <c r="Y369">
        <v>111</v>
      </c>
      <c r="Z369">
        <v>37</v>
      </c>
      <c r="AA369">
        <v>0</v>
      </c>
      <c r="AB369">
        <v>7</v>
      </c>
      <c r="AC369">
        <v>7</v>
      </c>
      <c r="AD369">
        <v>15544</v>
      </c>
      <c r="AE369">
        <v>37</v>
      </c>
      <c r="AF369">
        <v>230</v>
      </c>
      <c r="AG369">
        <v>216</v>
      </c>
      <c r="AH369">
        <v>0.67910000000000004</v>
      </c>
      <c r="AI369">
        <v>3.4200000000000001E-2</v>
      </c>
      <c r="AJ369" s="25">
        <f t="shared" ca="1" si="21"/>
        <v>1</v>
      </c>
      <c r="AK369">
        <v>0</v>
      </c>
      <c r="AL369">
        <v>0</v>
      </c>
      <c r="AM369">
        <v>0</v>
      </c>
      <c r="AN369">
        <v>0</v>
      </c>
      <c r="AO369">
        <v>2</v>
      </c>
      <c r="AP369">
        <v>0</v>
      </c>
      <c r="AQ369">
        <v>1</v>
      </c>
      <c r="AR369">
        <v>0</v>
      </c>
      <c r="AS369">
        <v>0</v>
      </c>
      <c r="AT369">
        <v>0</v>
      </c>
      <c r="AU369">
        <v>6</v>
      </c>
      <c r="AV369">
        <v>263</v>
      </c>
      <c r="AW369">
        <v>1</v>
      </c>
      <c r="AX369">
        <v>1</v>
      </c>
      <c r="AY369">
        <v>0</v>
      </c>
      <c r="AZ369">
        <v>0</v>
      </c>
      <c r="BA369">
        <v>3</v>
      </c>
      <c r="BB369">
        <v>7</v>
      </c>
    </row>
    <row r="370" spans="1:54" x14ac:dyDescent="0.25">
      <c r="A370" s="59">
        <v>41915</v>
      </c>
      <c r="B370" t="s">
        <v>274</v>
      </c>
      <c r="C370" t="s">
        <v>10823</v>
      </c>
      <c r="D370">
        <v>19414</v>
      </c>
      <c r="E370" t="s">
        <v>10787</v>
      </c>
      <c r="F370" s="60">
        <v>1</v>
      </c>
      <c r="G370">
        <v>0.876</v>
      </c>
      <c r="H370">
        <v>0</v>
      </c>
      <c r="I370">
        <v>15948.218999999999</v>
      </c>
      <c r="J370">
        <v>45103</v>
      </c>
      <c r="K370">
        <v>0</v>
      </c>
      <c r="L370">
        <v>132</v>
      </c>
      <c r="M370">
        <v>0</v>
      </c>
      <c r="N370">
        <v>300</v>
      </c>
      <c r="O370">
        <v>300</v>
      </c>
      <c r="P370">
        <v>4528</v>
      </c>
      <c r="Q370">
        <v>4524</v>
      </c>
      <c r="R370">
        <v>126</v>
      </c>
      <c r="S370">
        <v>45064</v>
      </c>
      <c r="T370">
        <v>95.454499999999996</v>
      </c>
      <c r="U370">
        <v>99.825299999999999</v>
      </c>
      <c r="V370">
        <v>0</v>
      </c>
      <c r="W370">
        <v>0</v>
      </c>
      <c r="X370">
        <v>196</v>
      </c>
      <c r="Y370">
        <v>194</v>
      </c>
      <c r="Z370">
        <v>114</v>
      </c>
      <c r="AA370">
        <v>1</v>
      </c>
      <c r="AB370">
        <v>16</v>
      </c>
      <c r="AC370">
        <v>14</v>
      </c>
      <c r="AD370">
        <v>31500</v>
      </c>
      <c r="AE370">
        <v>109</v>
      </c>
      <c r="AF370">
        <v>483</v>
      </c>
      <c r="AG370">
        <v>464</v>
      </c>
      <c r="AH370">
        <v>1.1734</v>
      </c>
      <c r="AI370">
        <v>4.1500000000000002E-2</v>
      </c>
      <c r="AJ370" s="25">
        <f t="shared" ref="AJ370:AJ372" ca="1" si="22">DAY(TODAY()-A370)</f>
        <v>1</v>
      </c>
      <c r="AK370">
        <v>0</v>
      </c>
      <c r="AL370">
        <v>0</v>
      </c>
      <c r="AM370">
        <v>0</v>
      </c>
      <c r="AN370">
        <v>0</v>
      </c>
      <c r="AO370">
        <v>1</v>
      </c>
      <c r="AP370">
        <v>0</v>
      </c>
      <c r="AQ370">
        <v>1</v>
      </c>
      <c r="AR370">
        <v>0</v>
      </c>
      <c r="AS370">
        <v>0</v>
      </c>
      <c r="AT370">
        <v>0.8771929824561403</v>
      </c>
      <c r="AU370">
        <v>6</v>
      </c>
      <c r="AV370">
        <v>43</v>
      </c>
      <c r="AW370">
        <v>1</v>
      </c>
      <c r="AX370">
        <v>0</v>
      </c>
      <c r="AY370">
        <v>0</v>
      </c>
      <c r="AZ370">
        <v>0</v>
      </c>
      <c r="BA370">
        <v>4</v>
      </c>
      <c r="BB370">
        <v>0</v>
      </c>
    </row>
    <row r="371" spans="1:54" x14ac:dyDescent="0.25">
      <c r="A371" s="59">
        <v>41915</v>
      </c>
      <c r="B371" t="s">
        <v>274</v>
      </c>
      <c r="C371" t="s">
        <v>11177</v>
      </c>
      <c r="D371">
        <v>19482</v>
      </c>
      <c r="E371" t="s">
        <v>11176</v>
      </c>
      <c r="F371" s="60">
        <v>1</v>
      </c>
      <c r="G371">
        <v>1.1664000000000001</v>
      </c>
      <c r="H371">
        <v>0</v>
      </c>
      <c r="I371">
        <v>606.01790000000005</v>
      </c>
      <c r="J371">
        <v>1643</v>
      </c>
      <c r="K371">
        <v>0</v>
      </c>
      <c r="L371">
        <v>158</v>
      </c>
      <c r="M371">
        <v>0</v>
      </c>
      <c r="N371">
        <v>529</v>
      </c>
      <c r="O371">
        <v>529</v>
      </c>
      <c r="P371">
        <v>651</v>
      </c>
      <c r="Q371">
        <v>650</v>
      </c>
      <c r="R371">
        <v>158</v>
      </c>
      <c r="S371">
        <v>1626</v>
      </c>
      <c r="T371">
        <v>100</v>
      </c>
      <c r="U371">
        <v>98.813299999999998</v>
      </c>
      <c r="V371">
        <v>859</v>
      </c>
      <c r="W371">
        <v>858</v>
      </c>
      <c r="X371">
        <v>334</v>
      </c>
      <c r="Y371">
        <v>333</v>
      </c>
      <c r="Z371">
        <v>159</v>
      </c>
      <c r="AA371">
        <v>6</v>
      </c>
      <c r="AB371">
        <v>0</v>
      </c>
      <c r="AC371">
        <v>0</v>
      </c>
      <c r="AD371">
        <v>1637</v>
      </c>
      <c r="AE371">
        <v>9</v>
      </c>
      <c r="AF371">
        <v>119</v>
      </c>
      <c r="AG371">
        <v>116</v>
      </c>
      <c r="AH371">
        <v>1.4510000000000001</v>
      </c>
      <c r="AI371">
        <v>0.1231</v>
      </c>
      <c r="AJ371" s="25">
        <f t="shared" ca="1" si="22"/>
        <v>1</v>
      </c>
      <c r="AK371">
        <v>0</v>
      </c>
      <c r="AL371">
        <v>0</v>
      </c>
      <c r="AM371">
        <v>0</v>
      </c>
      <c r="AN371">
        <v>0</v>
      </c>
      <c r="AO371">
        <v>1</v>
      </c>
      <c r="AP371">
        <v>0</v>
      </c>
      <c r="AQ371">
        <v>0</v>
      </c>
      <c r="AR371">
        <v>0</v>
      </c>
      <c r="AS371">
        <v>0</v>
      </c>
      <c r="AT371">
        <v>3.7735849056603774</v>
      </c>
      <c r="AU371">
        <v>0</v>
      </c>
      <c r="AV371">
        <v>18</v>
      </c>
      <c r="AW371">
        <v>0</v>
      </c>
      <c r="AX371">
        <v>0</v>
      </c>
      <c r="AY371">
        <v>1</v>
      </c>
      <c r="AZ371">
        <v>1</v>
      </c>
      <c r="BA371">
        <v>0</v>
      </c>
      <c r="BB371">
        <v>0</v>
      </c>
    </row>
    <row r="372" spans="1:54" x14ac:dyDescent="0.25">
      <c r="A372" s="59">
        <v>41915</v>
      </c>
      <c r="B372" t="s">
        <v>274</v>
      </c>
      <c r="C372" t="s">
        <v>10821</v>
      </c>
      <c r="D372">
        <v>19492</v>
      </c>
      <c r="E372" t="s">
        <v>10791</v>
      </c>
      <c r="F372" s="60">
        <v>1</v>
      </c>
      <c r="G372">
        <v>9.0167999999999999</v>
      </c>
      <c r="H372">
        <v>0</v>
      </c>
      <c r="I372">
        <v>7807.3248000000003</v>
      </c>
      <c r="J372">
        <v>5140</v>
      </c>
      <c r="K372">
        <v>0</v>
      </c>
      <c r="L372">
        <v>645</v>
      </c>
      <c r="M372">
        <v>0</v>
      </c>
      <c r="N372">
        <v>749</v>
      </c>
      <c r="O372">
        <v>745</v>
      </c>
      <c r="P372">
        <v>3348</v>
      </c>
      <c r="Q372">
        <v>3343</v>
      </c>
      <c r="R372">
        <v>640</v>
      </c>
      <c r="S372">
        <v>5099</v>
      </c>
      <c r="T372">
        <v>98.694900000000004</v>
      </c>
      <c r="U372">
        <v>99.054199999999994</v>
      </c>
      <c r="V372">
        <v>920</v>
      </c>
      <c r="W372">
        <v>919</v>
      </c>
      <c r="X372">
        <v>658</v>
      </c>
      <c r="Y372">
        <v>658</v>
      </c>
      <c r="Z372">
        <v>654</v>
      </c>
      <c r="AA372">
        <v>17</v>
      </c>
      <c r="AB372">
        <v>0</v>
      </c>
      <c r="AC372">
        <v>0</v>
      </c>
      <c r="AD372">
        <v>5138</v>
      </c>
      <c r="AE372">
        <v>8</v>
      </c>
      <c r="AF372">
        <v>116</v>
      </c>
      <c r="AG372">
        <v>116</v>
      </c>
      <c r="AH372">
        <v>0.62939999999999996</v>
      </c>
      <c r="AI372">
        <v>0</v>
      </c>
      <c r="AJ372" s="25">
        <f t="shared" ca="1" si="22"/>
        <v>1</v>
      </c>
      <c r="AK372">
        <v>0</v>
      </c>
      <c r="AL372">
        <v>0</v>
      </c>
      <c r="AM372">
        <v>0</v>
      </c>
      <c r="AN372">
        <v>0</v>
      </c>
      <c r="AO372">
        <v>1</v>
      </c>
      <c r="AP372">
        <v>0</v>
      </c>
      <c r="AQ372">
        <v>0</v>
      </c>
      <c r="AR372">
        <v>0</v>
      </c>
      <c r="AS372">
        <v>0</v>
      </c>
      <c r="AT372">
        <v>2.5993883792048931</v>
      </c>
      <c r="AU372">
        <v>9</v>
      </c>
      <c r="AV372">
        <v>46</v>
      </c>
      <c r="AW372">
        <v>0</v>
      </c>
      <c r="AX372">
        <v>0</v>
      </c>
      <c r="AY372">
        <v>1</v>
      </c>
      <c r="AZ372">
        <v>3</v>
      </c>
      <c r="BA372">
        <v>0</v>
      </c>
      <c r="BB372">
        <v>0</v>
      </c>
    </row>
    <row r="373" spans="1:54" x14ac:dyDescent="0.25">
      <c r="A373" s="59">
        <v>41915</v>
      </c>
      <c r="B373" t="s">
        <v>274</v>
      </c>
      <c r="C373" t="s">
        <v>10927</v>
      </c>
      <c r="D373">
        <v>29153</v>
      </c>
      <c r="E373" t="s">
        <v>10923</v>
      </c>
      <c r="F373" s="60">
        <v>1</v>
      </c>
      <c r="G373">
        <v>2.5992000000000002</v>
      </c>
      <c r="H373">
        <v>0</v>
      </c>
      <c r="I373">
        <v>239.3596</v>
      </c>
      <c r="J373">
        <v>2860</v>
      </c>
      <c r="K373">
        <v>0</v>
      </c>
      <c r="L373">
        <v>257</v>
      </c>
      <c r="M373">
        <v>0</v>
      </c>
      <c r="N373">
        <v>238</v>
      </c>
      <c r="O373">
        <v>237</v>
      </c>
      <c r="P373">
        <v>2439</v>
      </c>
      <c r="Q373">
        <v>2438</v>
      </c>
      <c r="R373">
        <v>253</v>
      </c>
      <c r="S373">
        <v>2843</v>
      </c>
      <c r="T373">
        <v>98.03</v>
      </c>
      <c r="U373">
        <v>99.364800000000002</v>
      </c>
      <c r="V373">
        <v>2640</v>
      </c>
      <c r="W373">
        <v>2638</v>
      </c>
      <c r="X373">
        <v>424</v>
      </c>
      <c r="Y373">
        <v>424</v>
      </c>
      <c r="Z373">
        <v>251</v>
      </c>
      <c r="AA373">
        <v>8</v>
      </c>
      <c r="AB373">
        <v>13</v>
      </c>
      <c r="AC373">
        <v>13</v>
      </c>
      <c r="AD373">
        <v>2852</v>
      </c>
      <c r="AE373">
        <v>17</v>
      </c>
      <c r="AF373">
        <v>15</v>
      </c>
      <c r="AG373">
        <v>12</v>
      </c>
      <c r="AH373">
        <v>0.38700000000000001</v>
      </c>
      <c r="AI373">
        <v>0</v>
      </c>
      <c r="AJ373" s="25">
        <f t="shared" ref="AJ373" ca="1" si="23">DAY(TODAY()-A373)</f>
        <v>1</v>
      </c>
      <c r="AK373">
        <v>0</v>
      </c>
      <c r="AL373">
        <v>0</v>
      </c>
      <c r="AM373">
        <v>0</v>
      </c>
      <c r="AN373">
        <v>0</v>
      </c>
      <c r="AO373">
        <v>1</v>
      </c>
      <c r="AP373">
        <v>0</v>
      </c>
      <c r="AQ373">
        <v>0</v>
      </c>
      <c r="AR373">
        <v>0</v>
      </c>
      <c r="AS373">
        <v>0</v>
      </c>
      <c r="AT373">
        <v>3.1872509960159361</v>
      </c>
      <c r="AU373">
        <v>5</v>
      </c>
      <c r="AV373">
        <v>18</v>
      </c>
      <c r="AW373">
        <v>0</v>
      </c>
      <c r="AX373">
        <v>0</v>
      </c>
      <c r="AY373">
        <v>1</v>
      </c>
      <c r="AZ373">
        <v>2</v>
      </c>
      <c r="BA373">
        <v>1</v>
      </c>
      <c r="BB373">
        <v>0</v>
      </c>
    </row>
    <row r="374" spans="1:54" x14ac:dyDescent="0.25">
      <c r="A374" s="59">
        <v>41915</v>
      </c>
      <c r="B374" t="s">
        <v>274</v>
      </c>
      <c r="C374" t="s">
        <v>11178</v>
      </c>
      <c r="D374">
        <v>29282</v>
      </c>
      <c r="E374" t="s">
        <v>10540</v>
      </c>
      <c r="F374" s="60">
        <v>1</v>
      </c>
      <c r="G374">
        <v>2.1671999999999998</v>
      </c>
      <c r="H374">
        <v>0</v>
      </c>
      <c r="I374">
        <v>395.36779999999999</v>
      </c>
      <c r="J374">
        <v>7102</v>
      </c>
      <c r="K374">
        <v>0</v>
      </c>
      <c r="L374">
        <v>295</v>
      </c>
      <c r="M374">
        <v>0</v>
      </c>
      <c r="N374">
        <v>345</v>
      </c>
      <c r="O374">
        <v>345</v>
      </c>
      <c r="P374">
        <v>2808</v>
      </c>
      <c r="Q374">
        <v>2808</v>
      </c>
      <c r="R374">
        <v>289</v>
      </c>
      <c r="S374">
        <v>7088</v>
      </c>
      <c r="T374">
        <v>97.966099999999997</v>
      </c>
      <c r="U374">
        <v>99.802899999999994</v>
      </c>
      <c r="V374">
        <v>2731</v>
      </c>
      <c r="W374">
        <v>2729</v>
      </c>
      <c r="X374">
        <v>607</v>
      </c>
      <c r="Y374">
        <v>607</v>
      </c>
      <c r="Z374">
        <v>286</v>
      </c>
      <c r="AA374">
        <v>3</v>
      </c>
      <c r="AB374">
        <v>15</v>
      </c>
      <c r="AC374">
        <v>15</v>
      </c>
      <c r="AD374">
        <v>7084</v>
      </c>
      <c r="AE374">
        <v>6</v>
      </c>
      <c r="AF374">
        <v>71</v>
      </c>
      <c r="AG374">
        <v>70</v>
      </c>
      <c r="AH374">
        <v>0.2571</v>
      </c>
      <c r="AI374">
        <v>5.62E-2</v>
      </c>
      <c r="AJ374" s="25">
        <f t="shared" ref="AJ374:AJ375" ca="1" si="24">DAY(TODAY()-A374)</f>
        <v>1</v>
      </c>
      <c r="AK374">
        <v>0</v>
      </c>
      <c r="AL374">
        <v>0</v>
      </c>
      <c r="AM374">
        <v>0</v>
      </c>
      <c r="AN374">
        <v>0</v>
      </c>
      <c r="AO374">
        <v>1</v>
      </c>
      <c r="AP374">
        <v>0</v>
      </c>
      <c r="AQ374">
        <v>0</v>
      </c>
      <c r="AR374">
        <v>0</v>
      </c>
      <c r="AS374">
        <v>0</v>
      </c>
      <c r="AT374">
        <v>1.048951048951049</v>
      </c>
      <c r="AU374">
        <v>6</v>
      </c>
      <c r="AV374">
        <v>14</v>
      </c>
      <c r="AW374">
        <v>1</v>
      </c>
      <c r="AX374">
        <v>0</v>
      </c>
      <c r="AY374">
        <v>0</v>
      </c>
      <c r="AZ374">
        <v>0</v>
      </c>
      <c r="BA374">
        <v>1</v>
      </c>
      <c r="BB374">
        <v>0</v>
      </c>
    </row>
    <row r="375" spans="1:54" x14ac:dyDescent="0.25">
      <c r="A375" s="59">
        <v>41915</v>
      </c>
      <c r="B375" t="s">
        <v>274</v>
      </c>
      <c r="C375" t="s">
        <v>11180</v>
      </c>
      <c r="D375">
        <v>30403</v>
      </c>
      <c r="E375" t="s">
        <v>11179</v>
      </c>
      <c r="F375" s="60">
        <v>1</v>
      </c>
      <c r="G375">
        <v>0.34560000000000002</v>
      </c>
      <c r="H375">
        <v>0</v>
      </c>
      <c r="I375">
        <v>1125.9655</v>
      </c>
      <c r="J375">
        <v>2164</v>
      </c>
      <c r="K375">
        <v>0</v>
      </c>
      <c r="L375">
        <v>31</v>
      </c>
      <c r="M375">
        <v>0</v>
      </c>
      <c r="N375">
        <v>846</v>
      </c>
      <c r="O375">
        <v>842</v>
      </c>
      <c r="P375">
        <v>906</v>
      </c>
      <c r="Q375">
        <v>906</v>
      </c>
      <c r="R375">
        <v>29</v>
      </c>
      <c r="S375">
        <v>2163</v>
      </c>
      <c r="T375">
        <v>93.106099999999998</v>
      </c>
      <c r="U375">
        <v>99.953800000000001</v>
      </c>
      <c r="V375">
        <v>5025</v>
      </c>
      <c r="W375">
        <v>5015</v>
      </c>
      <c r="X375">
        <v>688</v>
      </c>
      <c r="Y375">
        <v>687</v>
      </c>
      <c r="Z375">
        <v>26</v>
      </c>
      <c r="AA375">
        <v>0</v>
      </c>
      <c r="AB375">
        <v>1</v>
      </c>
      <c r="AC375">
        <v>1</v>
      </c>
      <c r="AD375">
        <v>2199</v>
      </c>
      <c r="AE375">
        <v>6</v>
      </c>
      <c r="AF375">
        <v>0</v>
      </c>
      <c r="AG375">
        <v>0</v>
      </c>
      <c r="AH375">
        <v>0.43969999999999998</v>
      </c>
      <c r="AI375">
        <v>1.4200000000000001E-2</v>
      </c>
      <c r="AJ375" s="25">
        <f t="shared" ca="1" si="24"/>
        <v>1</v>
      </c>
      <c r="AK375">
        <v>1</v>
      </c>
      <c r="AL375">
        <v>0</v>
      </c>
      <c r="AM375">
        <v>0</v>
      </c>
      <c r="AN375">
        <v>0</v>
      </c>
      <c r="AO375">
        <v>2</v>
      </c>
      <c r="AP375">
        <v>0</v>
      </c>
      <c r="AQ375">
        <v>1</v>
      </c>
      <c r="AR375">
        <v>0</v>
      </c>
      <c r="AS375">
        <v>0</v>
      </c>
      <c r="AT375">
        <v>0</v>
      </c>
      <c r="AU375">
        <v>6</v>
      </c>
      <c r="AV375">
        <v>1</v>
      </c>
      <c r="AW375">
        <v>1</v>
      </c>
      <c r="AX375">
        <v>0</v>
      </c>
      <c r="AY375">
        <v>0</v>
      </c>
      <c r="AZ375">
        <v>0</v>
      </c>
      <c r="BA375">
        <v>1</v>
      </c>
      <c r="BB375">
        <v>0</v>
      </c>
    </row>
    <row r="376" spans="1:54" x14ac:dyDescent="0.25">
      <c r="A376" s="59">
        <v>41915</v>
      </c>
      <c r="B376" t="s">
        <v>274</v>
      </c>
      <c r="C376" t="s">
        <v>11128</v>
      </c>
      <c r="D376">
        <v>33681</v>
      </c>
      <c r="E376" t="s">
        <v>11124</v>
      </c>
      <c r="F376" s="60">
        <v>1</v>
      </c>
      <c r="G376">
        <v>1.5456000000000001</v>
      </c>
      <c r="H376">
        <v>0</v>
      </c>
      <c r="I376">
        <v>103.9178</v>
      </c>
      <c r="J376">
        <v>4174</v>
      </c>
      <c r="K376">
        <v>0</v>
      </c>
      <c r="L376">
        <v>290</v>
      </c>
      <c r="M376">
        <v>0</v>
      </c>
      <c r="N376">
        <v>412</v>
      </c>
      <c r="O376">
        <v>412</v>
      </c>
      <c r="P376">
        <v>1725</v>
      </c>
      <c r="Q376">
        <v>1723</v>
      </c>
      <c r="R376">
        <v>283</v>
      </c>
      <c r="S376">
        <v>4149</v>
      </c>
      <c r="T376">
        <v>97.586200000000005</v>
      </c>
      <c r="U376">
        <v>99.285799999999995</v>
      </c>
      <c r="V376">
        <v>1264</v>
      </c>
      <c r="W376">
        <v>1262</v>
      </c>
      <c r="X376">
        <v>251</v>
      </c>
      <c r="Y376">
        <v>251</v>
      </c>
      <c r="Z376">
        <v>278</v>
      </c>
      <c r="AA376">
        <v>0</v>
      </c>
      <c r="AB376">
        <v>54</v>
      </c>
      <c r="AC376">
        <v>54</v>
      </c>
      <c r="AD376">
        <v>4159</v>
      </c>
      <c r="AE376">
        <v>12</v>
      </c>
      <c r="AF376">
        <v>414</v>
      </c>
      <c r="AG376">
        <v>395</v>
      </c>
      <c r="AH376">
        <v>0.25769999999999998</v>
      </c>
      <c r="AI376">
        <v>3.1E-2</v>
      </c>
      <c r="AJ376" s="25">
        <f t="shared" ref="AJ376:AJ378" ca="1" si="25">DAY(TODAY()-A376)</f>
        <v>1</v>
      </c>
      <c r="AK376">
        <v>0</v>
      </c>
      <c r="AL376">
        <v>0</v>
      </c>
      <c r="AM376">
        <v>0</v>
      </c>
      <c r="AN376">
        <v>0</v>
      </c>
      <c r="AO376">
        <v>1</v>
      </c>
      <c r="AP376">
        <v>0</v>
      </c>
      <c r="AQ376">
        <v>1</v>
      </c>
      <c r="AR376">
        <v>0</v>
      </c>
      <c r="AS376">
        <v>0</v>
      </c>
      <c r="AT376">
        <v>0</v>
      </c>
      <c r="AU376">
        <v>7</v>
      </c>
      <c r="AV376">
        <v>27</v>
      </c>
      <c r="AW376">
        <v>1</v>
      </c>
      <c r="AX376">
        <v>0</v>
      </c>
      <c r="AY376">
        <v>0</v>
      </c>
      <c r="AZ376">
        <v>0</v>
      </c>
      <c r="BA376">
        <v>2</v>
      </c>
      <c r="BB376">
        <v>0</v>
      </c>
    </row>
    <row r="377" spans="1:54" x14ac:dyDescent="0.25">
      <c r="A377" s="59">
        <v>41915</v>
      </c>
      <c r="B377" t="s">
        <v>274</v>
      </c>
      <c r="C377" t="s">
        <v>11123</v>
      </c>
      <c r="D377">
        <v>33683</v>
      </c>
      <c r="E377" t="s">
        <v>11124</v>
      </c>
      <c r="F377" s="60">
        <v>1</v>
      </c>
      <c r="G377">
        <v>3.1511999999999998</v>
      </c>
      <c r="H377">
        <v>0</v>
      </c>
      <c r="I377">
        <v>3810.9767000000002</v>
      </c>
      <c r="J377">
        <v>7462</v>
      </c>
      <c r="K377">
        <v>0</v>
      </c>
      <c r="L377">
        <v>439</v>
      </c>
      <c r="M377">
        <v>0</v>
      </c>
      <c r="N377">
        <v>678</v>
      </c>
      <c r="O377">
        <v>675</v>
      </c>
      <c r="P377">
        <v>3646</v>
      </c>
      <c r="Q377">
        <v>3642</v>
      </c>
      <c r="R377">
        <v>424</v>
      </c>
      <c r="S377">
        <v>7378</v>
      </c>
      <c r="T377">
        <v>96.155799999999999</v>
      </c>
      <c r="U377">
        <v>98.765799999999999</v>
      </c>
      <c r="V377">
        <v>2192</v>
      </c>
      <c r="W377">
        <v>2190</v>
      </c>
      <c r="X377">
        <v>1533</v>
      </c>
      <c r="Y377">
        <v>1533</v>
      </c>
      <c r="Z377">
        <v>429</v>
      </c>
      <c r="AA377">
        <v>2</v>
      </c>
      <c r="AB377">
        <v>100</v>
      </c>
      <c r="AC377">
        <v>100</v>
      </c>
      <c r="AD377">
        <v>7378</v>
      </c>
      <c r="AE377">
        <v>17</v>
      </c>
      <c r="AF377">
        <v>354</v>
      </c>
      <c r="AG377">
        <v>343</v>
      </c>
      <c r="AH377">
        <v>0.87050000000000005</v>
      </c>
      <c r="AI377">
        <v>3.85E-2</v>
      </c>
      <c r="AJ377" s="25">
        <f t="shared" ca="1" si="25"/>
        <v>1</v>
      </c>
      <c r="AK377">
        <v>0</v>
      </c>
      <c r="AL377">
        <v>0</v>
      </c>
      <c r="AM377">
        <v>0</v>
      </c>
      <c r="AN377">
        <v>0</v>
      </c>
      <c r="AO377">
        <v>1</v>
      </c>
      <c r="AP377">
        <v>0</v>
      </c>
      <c r="AQ377">
        <v>0</v>
      </c>
      <c r="AR377">
        <v>0</v>
      </c>
      <c r="AS377">
        <v>0</v>
      </c>
      <c r="AT377">
        <v>0.46620046620046618</v>
      </c>
      <c r="AU377">
        <v>18</v>
      </c>
      <c r="AV377">
        <v>88</v>
      </c>
      <c r="AW377">
        <v>1</v>
      </c>
      <c r="AX377">
        <v>0</v>
      </c>
      <c r="AY377">
        <v>0</v>
      </c>
      <c r="AZ377">
        <v>0</v>
      </c>
      <c r="BA377">
        <v>2</v>
      </c>
      <c r="BB377">
        <v>0</v>
      </c>
    </row>
    <row r="378" spans="1:54" x14ac:dyDescent="0.25">
      <c r="A378" s="59">
        <v>41915</v>
      </c>
      <c r="B378" t="s">
        <v>274</v>
      </c>
      <c r="C378" t="s">
        <v>10663</v>
      </c>
      <c r="D378">
        <v>33744</v>
      </c>
      <c r="E378" t="s">
        <v>10651</v>
      </c>
      <c r="F378" s="60">
        <v>1</v>
      </c>
      <c r="G378">
        <v>2.3544</v>
      </c>
      <c r="H378">
        <v>0</v>
      </c>
      <c r="I378">
        <v>23434.094099999998</v>
      </c>
      <c r="J378">
        <v>41299</v>
      </c>
      <c r="K378">
        <v>0</v>
      </c>
      <c r="L378">
        <v>276</v>
      </c>
      <c r="M378">
        <v>0</v>
      </c>
      <c r="N378">
        <v>194</v>
      </c>
      <c r="O378">
        <v>193</v>
      </c>
      <c r="P378">
        <v>4440</v>
      </c>
      <c r="Q378">
        <v>4439</v>
      </c>
      <c r="R378">
        <v>271</v>
      </c>
      <c r="S378">
        <v>41257</v>
      </c>
      <c r="T378">
        <v>97.682299999999998</v>
      </c>
      <c r="U378">
        <v>99.875799999999998</v>
      </c>
      <c r="V378">
        <v>0</v>
      </c>
      <c r="W378">
        <v>0</v>
      </c>
      <c r="X378">
        <v>86</v>
      </c>
      <c r="Y378">
        <v>85</v>
      </c>
      <c r="Z378">
        <v>257</v>
      </c>
      <c r="AA378">
        <v>0</v>
      </c>
      <c r="AB378">
        <v>25</v>
      </c>
      <c r="AC378">
        <v>25</v>
      </c>
      <c r="AD378">
        <v>30037</v>
      </c>
      <c r="AE378">
        <v>73</v>
      </c>
      <c r="AF378">
        <v>406</v>
      </c>
      <c r="AG378">
        <v>385</v>
      </c>
      <c r="AH378">
        <v>0.96419999999999995</v>
      </c>
      <c r="AI378">
        <v>0.1007</v>
      </c>
      <c r="AJ378" s="25">
        <f t="shared" ca="1" si="25"/>
        <v>1</v>
      </c>
      <c r="AK378">
        <v>0</v>
      </c>
      <c r="AL378">
        <v>0</v>
      </c>
      <c r="AM378">
        <v>0</v>
      </c>
      <c r="AN378">
        <v>0</v>
      </c>
      <c r="AO378">
        <v>1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6</v>
      </c>
      <c r="AV378">
        <v>43</v>
      </c>
      <c r="AW378">
        <v>1</v>
      </c>
      <c r="AX378">
        <v>0</v>
      </c>
      <c r="AY378">
        <v>0</v>
      </c>
      <c r="AZ378">
        <v>0</v>
      </c>
      <c r="BA378">
        <v>3</v>
      </c>
      <c r="BB378">
        <v>0</v>
      </c>
    </row>
    <row r="379" spans="1:54" x14ac:dyDescent="0.25">
      <c r="A379" s="61">
        <v>41915</v>
      </c>
      <c r="B379" t="s">
        <v>280</v>
      </c>
      <c r="C379" t="s">
        <v>11064</v>
      </c>
      <c r="D379">
        <v>26</v>
      </c>
      <c r="E379" t="s">
        <v>11063</v>
      </c>
      <c r="F379">
        <v>0</v>
      </c>
      <c r="G379">
        <v>2.0740669999999999</v>
      </c>
      <c r="H379">
        <v>0</v>
      </c>
      <c r="I379">
        <v>14628.97</v>
      </c>
      <c r="J379">
        <v>15240</v>
      </c>
      <c r="K379">
        <v>0</v>
      </c>
      <c r="L379">
        <v>144</v>
      </c>
      <c r="M379">
        <v>0.69444439999999996</v>
      </c>
      <c r="N379">
        <v>126</v>
      </c>
      <c r="O379">
        <v>126</v>
      </c>
      <c r="P379">
        <v>12055</v>
      </c>
      <c r="Q379">
        <v>12048</v>
      </c>
      <c r="R379">
        <v>143</v>
      </c>
      <c r="S379">
        <v>14752</v>
      </c>
      <c r="T379">
        <v>99.30556</v>
      </c>
      <c r="U379">
        <v>96.741690000000006</v>
      </c>
      <c r="V379">
        <v>45673</v>
      </c>
      <c r="W379">
        <v>45608</v>
      </c>
      <c r="X379">
        <v>0</v>
      </c>
      <c r="Y379">
        <v>0</v>
      </c>
      <c r="Z379">
        <v>132</v>
      </c>
      <c r="AA379">
        <v>1</v>
      </c>
      <c r="AB379">
        <v>11</v>
      </c>
      <c r="AC379">
        <v>11</v>
      </c>
      <c r="AD379">
        <v>14787</v>
      </c>
      <c r="AE379">
        <v>24</v>
      </c>
      <c r="AF379">
        <v>38</v>
      </c>
      <c r="AG379">
        <v>36</v>
      </c>
      <c r="AH379">
        <v>2.6038830000000002</v>
      </c>
      <c r="AI379">
        <v>0.4017252</v>
      </c>
      <c r="AJ379" s="25">
        <f t="shared" ref="AJ379:AJ380" ca="1" si="26">DAY(TODAY()-A379)</f>
        <v>1</v>
      </c>
      <c r="AK379">
        <v>0</v>
      </c>
      <c r="AL379">
        <v>0</v>
      </c>
      <c r="AM379">
        <v>0</v>
      </c>
      <c r="AN379">
        <v>0</v>
      </c>
      <c r="AO379">
        <v>1</v>
      </c>
      <c r="AP379">
        <v>2</v>
      </c>
      <c r="AQ379">
        <v>2</v>
      </c>
      <c r="AR379">
        <v>2</v>
      </c>
      <c r="AS379">
        <v>0</v>
      </c>
      <c r="AT379">
        <v>0.75757575757575757</v>
      </c>
      <c r="AU379">
        <v>1</v>
      </c>
      <c r="AV379">
        <v>495</v>
      </c>
      <c r="AW379">
        <v>0</v>
      </c>
      <c r="AX379">
        <v>1</v>
      </c>
      <c r="AY379">
        <v>0</v>
      </c>
      <c r="AZ379">
        <v>2</v>
      </c>
      <c r="BA379">
        <v>2</v>
      </c>
      <c r="BB379">
        <v>3</v>
      </c>
    </row>
    <row r="380" spans="1:54" x14ac:dyDescent="0.25">
      <c r="A380" s="61">
        <v>41915</v>
      </c>
      <c r="B380" t="s">
        <v>280</v>
      </c>
      <c r="C380" t="s">
        <v>11065</v>
      </c>
      <c r="D380">
        <v>26</v>
      </c>
      <c r="E380" t="s">
        <v>11063</v>
      </c>
      <c r="F380">
        <v>0</v>
      </c>
      <c r="G380">
        <v>2.526281</v>
      </c>
      <c r="H380">
        <v>0</v>
      </c>
      <c r="I380">
        <v>27663.71</v>
      </c>
      <c r="J380">
        <v>37663</v>
      </c>
      <c r="K380">
        <v>0</v>
      </c>
      <c r="L380">
        <v>178</v>
      </c>
      <c r="M380">
        <v>0</v>
      </c>
      <c r="N380">
        <v>163</v>
      </c>
      <c r="O380">
        <v>162</v>
      </c>
      <c r="P380">
        <v>29134</v>
      </c>
      <c r="Q380">
        <v>29092</v>
      </c>
      <c r="R380">
        <v>178</v>
      </c>
      <c r="S380">
        <v>36831</v>
      </c>
      <c r="T380">
        <v>99.386510000000001</v>
      </c>
      <c r="U380">
        <v>97.649959999999993</v>
      </c>
      <c r="V380">
        <v>43727</v>
      </c>
      <c r="W380">
        <v>43658</v>
      </c>
      <c r="X380">
        <v>0</v>
      </c>
      <c r="Y380">
        <v>0</v>
      </c>
      <c r="Z380">
        <v>167</v>
      </c>
      <c r="AA380">
        <v>2</v>
      </c>
      <c r="AB380">
        <v>7</v>
      </c>
      <c r="AC380">
        <v>7</v>
      </c>
      <c r="AD380">
        <v>36769</v>
      </c>
      <c r="AE380">
        <v>28</v>
      </c>
      <c r="AF380">
        <v>39</v>
      </c>
      <c r="AG380">
        <v>38</v>
      </c>
      <c r="AH380">
        <v>3.4744139999999999</v>
      </c>
      <c r="AI380">
        <v>0.3982155</v>
      </c>
      <c r="AJ380" s="25">
        <f t="shared" ca="1" si="26"/>
        <v>1</v>
      </c>
      <c r="AK380">
        <v>0</v>
      </c>
      <c r="AL380">
        <v>0</v>
      </c>
      <c r="AM380">
        <v>0</v>
      </c>
      <c r="AN380">
        <v>0</v>
      </c>
      <c r="AO380">
        <v>1</v>
      </c>
      <c r="AP380">
        <v>2</v>
      </c>
      <c r="AQ380">
        <v>2</v>
      </c>
      <c r="AR380">
        <v>2</v>
      </c>
      <c r="AS380">
        <v>0</v>
      </c>
      <c r="AT380">
        <v>1.1976047904191618</v>
      </c>
      <c r="AU380">
        <v>1</v>
      </c>
      <c r="AV380">
        <v>874</v>
      </c>
      <c r="AW380">
        <v>0</v>
      </c>
      <c r="AX380">
        <v>1</v>
      </c>
      <c r="AY380">
        <v>0</v>
      </c>
      <c r="AZ380">
        <v>2</v>
      </c>
      <c r="BA380">
        <v>2</v>
      </c>
      <c r="BB380">
        <v>3</v>
      </c>
    </row>
    <row r="381" spans="1:54" x14ac:dyDescent="0.25">
      <c r="A381" s="61">
        <v>41915</v>
      </c>
      <c r="B381" t="s">
        <v>280</v>
      </c>
      <c r="C381" t="s">
        <v>374</v>
      </c>
      <c r="D381">
        <v>108</v>
      </c>
      <c r="E381" t="s">
        <v>375</v>
      </c>
      <c r="F381">
        <v>0</v>
      </c>
      <c r="G381">
        <v>0.78740560000000004</v>
      </c>
      <c r="H381">
        <v>0</v>
      </c>
      <c r="I381">
        <v>4303.3040000000001</v>
      </c>
      <c r="J381">
        <v>7290</v>
      </c>
      <c r="K381">
        <v>0</v>
      </c>
      <c r="L381">
        <v>38</v>
      </c>
      <c r="M381">
        <v>0</v>
      </c>
      <c r="N381">
        <v>37</v>
      </c>
      <c r="O381">
        <v>34</v>
      </c>
      <c r="P381">
        <v>6340</v>
      </c>
      <c r="Q381">
        <v>6288</v>
      </c>
      <c r="R381">
        <v>35</v>
      </c>
      <c r="S381">
        <v>7008</v>
      </c>
      <c r="T381">
        <v>84.637270000000001</v>
      </c>
      <c r="U381">
        <v>95.343220000000002</v>
      </c>
      <c r="V381">
        <v>858</v>
      </c>
      <c r="W381">
        <v>847</v>
      </c>
      <c r="X381">
        <v>0</v>
      </c>
      <c r="Y381">
        <v>0</v>
      </c>
      <c r="Z381">
        <v>31</v>
      </c>
      <c r="AA381">
        <v>0</v>
      </c>
      <c r="AB381">
        <v>2</v>
      </c>
      <c r="AC381">
        <v>2</v>
      </c>
      <c r="AD381">
        <v>6968</v>
      </c>
      <c r="AE381">
        <v>7</v>
      </c>
      <c r="AF381">
        <v>28</v>
      </c>
      <c r="AG381">
        <v>28</v>
      </c>
      <c r="AH381">
        <v>2.9412099999999999</v>
      </c>
      <c r="AI381">
        <v>5.0350150000000003E-2</v>
      </c>
      <c r="AJ381" s="25">
        <f t="shared" ref="AJ381:AJ382" ca="1" si="27">DAY(TODAY()-A381)</f>
        <v>1</v>
      </c>
      <c r="AK381">
        <v>1</v>
      </c>
      <c r="AL381">
        <v>0</v>
      </c>
      <c r="AM381">
        <v>0</v>
      </c>
      <c r="AN381">
        <v>0</v>
      </c>
      <c r="AO381">
        <v>3</v>
      </c>
      <c r="AP381">
        <v>0</v>
      </c>
      <c r="AQ381">
        <v>7</v>
      </c>
      <c r="AR381">
        <v>1</v>
      </c>
      <c r="AS381">
        <v>0</v>
      </c>
      <c r="AT381">
        <v>0</v>
      </c>
      <c r="AU381">
        <v>6</v>
      </c>
      <c r="AV381">
        <v>334</v>
      </c>
      <c r="AW381">
        <v>1</v>
      </c>
      <c r="AX381">
        <v>1</v>
      </c>
      <c r="AY381">
        <v>0</v>
      </c>
      <c r="AZ381">
        <v>0</v>
      </c>
      <c r="BA381">
        <v>7</v>
      </c>
      <c r="BB381">
        <v>7</v>
      </c>
    </row>
    <row r="382" spans="1:54" x14ac:dyDescent="0.25">
      <c r="A382" s="61">
        <v>41915</v>
      </c>
      <c r="B382" t="s">
        <v>280</v>
      </c>
      <c r="C382" t="s">
        <v>1459</v>
      </c>
      <c r="D382">
        <v>108</v>
      </c>
      <c r="E382" t="s">
        <v>375</v>
      </c>
      <c r="F382">
        <v>0</v>
      </c>
      <c r="G382">
        <v>0.20936109999999999</v>
      </c>
      <c r="H382">
        <v>0</v>
      </c>
      <c r="I382">
        <v>1170.6859999999999</v>
      </c>
      <c r="J382">
        <v>2583</v>
      </c>
      <c r="K382">
        <v>0</v>
      </c>
      <c r="L382">
        <v>34</v>
      </c>
      <c r="M382">
        <v>0</v>
      </c>
      <c r="N382">
        <v>28</v>
      </c>
      <c r="O382">
        <v>28</v>
      </c>
      <c r="P382">
        <v>2313</v>
      </c>
      <c r="Q382">
        <v>2300</v>
      </c>
      <c r="R382">
        <v>25</v>
      </c>
      <c r="S382">
        <v>2466</v>
      </c>
      <c r="T382">
        <v>73.529409999999999</v>
      </c>
      <c r="U382">
        <v>94.933800000000005</v>
      </c>
      <c r="V382">
        <v>620</v>
      </c>
      <c r="W382">
        <v>616</v>
      </c>
      <c r="X382">
        <v>0</v>
      </c>
      <c r="Y382">
        <v>0</v>
      </c>
      <c r="Z382">
        <v>22</v>
      </c>
      <c r="AA382">
        <v>0</v>
      </c>
      <c r="AB382">
        <v>3</v>
      </c>
      <c r="AC382">
        <v>3</v>
      </c>
      <c r="AD382">
        <v>2467</v>
      </c>
      <c r="AE382">
        <v>5</v>
      </c>
      <c r="AF382">
        <v>2</v>
      </c>
      <c r="AG382">
        <v>2</v>
      </c>
      <c r="AH382">
        <v>3.6266129999999999</v>
      </c>
      <c r="AI382">
        <v>2.002228E-2</v>
      </c>
      <c r="AJ382" s="25">
        <f t="shared" ca="1" si="27"/>
        <v>1</v>
      </c>
      <c r="AK382">
        <v>1</v>
      </c>
      <c r="AL382">
        <v>1</v>
      </c>
      <c r="AM382">
        <v>0</v>
      </c>
      <c r="AN382">
        <v>0</v>
      </c>
      <c r="AO382">
        <v>4</v>
      </c>
      <c r="AP382">
        <v>0</v>
      </c>
      <c r="AQ382">
        <v>4</v>
      </c>
      <c r="AR382">
        <v>2</v>
      </c>
      <c r="AS382">
        <v>0</v>
      </c>
      <c r="AT382">
        <v>0</v>
      </c>
      <c r="AU382">
        <v>9</v>
      </c>
      <c r="AV382">
        <v>130</v>
      </c>
      <c r="AW382">
        <v>1</v>
      </c>
      <c r="AX382">
        <v>1</v>
      </c>
      <c r="AY382">
        <v>0</v>
      </c>
      <c r="AZ382">
        <v>0</v>
      </c>
      <c r="BA382">
        <v>4</v>
      </c>
      <c r="BB382">
        <v>6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2"/>
  <sheetViews>
    <sheetView workbookViewId="0">
      <selection activeCell="E19" sqref="E19"/>
    </sheetView>
  </sheetViews>
  <sheetFormatPr defaultRowHeight="15" x14ac:dyDescent="0.25"/>
  <sheetData>
    <row r="1" spans="1:2" x14ac:dyDescent="0.25">
      <c r="A1" s="71" t="s">
        <v>764</v>
      </c>
      <c r="B1" s="71" t="s">
        <v>765</v>
      </c>
    </row>
    <row r="2" spans="1:2" x14ac:dyDescent="0.25">
      <c r="A2" s="72">
        <v>0</v>
      </c>
      <c r="B2" s="72" t="s">
        <v>766</v>
      </c>
    </row>
    <row r="3" spans="1:2" x14ac:dyDescent="0.25">
      <c r="A3" s="72">
        <v>1</v>
      </c>
      <c r="B3" s="72">
        <v>2.0400000000000001E-2</v>
      </c>
    </row>
    <row r="4" spans="1:2" x14ac:dyDescent="0.25">
      <c r="A4" s="72">
        <v>2</v>
      </c>
      <c r="B4" s="72">
        <v>0.2235</v>
      </c>
    </row>
    <row r="5" spans="1:2" x14ac:dyDescent="0.25">
      <c r="A5" s="72">
        <v>3</v>
      </c>
      <c r="B5" s="72">
        <v>0.60219999999999996</v>
      </c>
    </row>
    <row r="6" spans="1:2" x14ac:dyDescent="0.25">
      <c r="A6" s="72">
        <v>4</v>
      </c>
      <c r="B6" s="72">
        <v>1.0920000000000001</v>
      </c>
    </row>
    <row r="7" spans="1:2" x14ac:dyDescent="0.25">
      <c r="A7" s="72">
        <v>5</v>
      </c>
      <c r="B7" s="72">
        <v>1.657</v>
      </c>
    </row>
    <row r="8" spans="1:2" x14ac:dyDescent="0.25">
      <c r="A8" s="72">
        <v>6</v>
      </c>
      <c r="B8" s="72">
        <v>2.2759999999999998</v>
      </c>
    </row>
    <row r="9" spans="1:2" x14ac:dyDescent="0.25">
      <c r="A9" s="72">
        <v>7</v>
      </c>
      <c r="B9" s="72">
        <v>2.9350000000000001</v>
      </c>
    </row>
    <row r="10" spans="1:2" x14ac:dyDescent="0.25">
      <c r="A10" s="72">
        <v>8</v>
      </c>
      <c r="B10" s="72">
        <v>3.6269999999999998</v>
      </c>
    </row>
    <row r="11" spans="1:2" x14ac:dyDescent="0.25">
      <c r="A11" s="72">
        <v>9</v>
      </c>
      <c r="B11" s="72">
        <v>4.3449999999999998</v>
      </c>
    </row>
    <row r="12" spans="1:2" x14ac:dyDescent="0.25">
      <c r="A12" s="72">
        <v>10</v>
      </c>
      <c r="B12" s="72">
        <v>5.0839999999999996</v>
      </c>
    </row>
    <row r="13" spans="1:2" x14ac:dyDescent="0.25">
      <c r="A13" s="72">
        <v>11</v>
      </c>
      <c r="B13" s="72">
        <v>5.8419999999999996</v>
      </c>
    </row>
    <row r="14" spans="1:2" x14ac:dyDescent="0.25">
      <c r="A14" s="72">
        <v>12</v>
      </c>
      <c r="B14" s="72">
        <v>6.6150000000000002</v>
      </c>
    </row>
    <row r="15" spans="1:2" x14ac:dyDescent="0.25">
      <c r="A15" s="72">
        <v>13</v>
      </c>
      <c r="B15" s="72">
        <v>7.4020000000000001</v>
      </c>
    </row>
    <row r="16" spans="1:2" x14ac:dyDescent="0.25">
      <c r="A16" s="72">
        <v>14</v>
      </c>
      <c r="B16" s="72">
        <v>8.1999999999999993</v>
      </c>
    </row>
    <row r="17" spans="1:2" x14ac:dyDescent="0.25">
      <c r="A17" s="72">
        <v>15</v>
      </c>
      <c r="B17" s="72">
        <v>9.01</v>
      </c>
    </row>
    <row r="18" spans="1:2" x14ac:dyDescent="0.25">
      <c r="A18" s="72">
        <v>16</v>
      </c>
      <c r="B18" s="72">
        <v>9.8279999999999994</v>
      </c>
    </row>
    <row r="19" spans="1:2" x14ac:dyDescent="0.25">
      <c r="A19" s="72">
        <v>17</v>
      </c>
      <c r="B19" s="72">
        <v>10.66</v>
      </c>
    </row>
    <row r="20" spans="1:2" x14ac:dyDescent="0.25">
      <c r="A20" s="72">
        <v>18</v>
      </c>
      <c r="B20" s="72">
        <v>11.49</v>
      </c>
    </row>
    <row r="21" spans="1:2" x14ac:dyDescent="0.25">
      <c r="A21" s="72">
        <v>19</v>
      </c>
      <c r="B21" s="72">
        <v>12.33</v>
      </c>
    </row>
    <row r="22" spans="1:2" x14ac:dyDescent="0.25">
      <c r="A22" s="72">
        <v>20</v>
      </c>
      <c r="B22" s="72">
        <v>13.18</v>
      </c>
    </row>
    <row r="23" spans="1:2" x14ac:dyDescent="0.25">
      <c r="A23" s="72">
        <v>21</v>
      </c>
      <c r="B23" s="72">
        <v>14.04</v>
      </c>
    </row>
    <row r="24" spans="1:2" x14ac:dyDescent="0.25">
      <c r="A24" s="72">
        <v>22</v>
      </c>
      <c r="B24" s="72">
        <v>14.9</v>
      </c>
    </row>
    <row r="25" spans="1:2" x14ac:dyDescent="0.25">
      <c r="A25" s="72">
        <v>23</v>
      </c>
      <c r="B25" s="72">
        <v>15.76</v>
      </c>
    </row>
    <row r="26" spans="1:2" x14ac:dyDescent="0.25">
      <c r="A26" s="72">
        <v>24</v>
      </c>
      <c r="B26" s="72">
        <v>16.63</v>
      </c>
    </row>
    <row r="27" spans="1:2" x14ac:dyDescent="0.25">
      <c r="A27" s="72">
        <v>25</v>
      </c>
      <c r="B27" s="72">
        <v>17.510000000000002</v>
      </c>
    </row>
    <row r="28" spans="1:2" x14ac:dyDescent="0.25">
      <c r="A28" s="72">
        <v>26</v>
      </c>
      <c r="B28" s="72">
        <v>18.38</v>
      </c>
    </row>
    <row r="29" spans="1:2" x14ac:dyDescent="0.25">
      <c r="A29" s="72">
        <v>27</v>
      </c>
      <c r="B29" s="72">
        <v>19.27</v>
      </c>
    </row>
    <row r="30" spans="1:2" x14ac:dyDescent="0.25">
      <c r="A30" s="72">
        <v>28</v>
      </c>
      <c r="B30" s="72">
        <v>20.149999999999999</v>
      </c>
    </row>
    <row r="31" spans="1:2" x14ac:dyDescent="0.25">
      <c r="A31" s="72">
        <v>29</v>
      </c>
      <c r="B31" s="72">
        <v>21.04</v>
      </c>
    </row>
    <row r="32" spans="1:2" x14ac:dyDescent="0.25">
      <c r="A32" s="72">
        <v>30</v>
      </c>
      <c r="B32" s="72">
        <v>21.93</v>
      </c>
    </row>
    <row r="33" spans="1:2" x14ac:dyDescent="0.25">
      <c r="A33" s="72">
        <v>31</v>
      </c>
      <c r="B33" s="72">
        <v>22.83</v>
      </c>
    </row>
    <row r="34" spans="1:2" x14ac:dyDescent="0.25">
      <c r="A34" s="72">
        <v>32</v>
      </c>
      <c r="B34" s="72">
        <v>23.73</v>
      </c>
    </row>
    <row r="35" spans="1:2" x14ac:dyDescent="0.25">
      <c r="A35" s="72">
        <v>33</v>
      </c>
      <c r="B35" s="72">
        <v>24.63</v>
      </c>
    </row>
    <row r="36" spans="1:2" x14ac:dyDescent="0.25">
      <c r="A36" s="72">
        <v>34</v>
      </c>
      <c r="B36" s="72">
        <v>25.53</v>
      </c>
    </row>
    <row r="37" spans="1:2" x14ac:dyDescent="0.25">
      <c r="A37" s="72">
        <v>35</v>
      </c>
      <c r="B37" s="72">
        <v>26.44</v>
      </c>
    </row>
    <row r="38" spans="1:2" x14ac:dyDescent="0.25">
      <c r="A38" s="72">
        <v>36</v>
      </c>
      <c r="B38" s="72">
        <v>27.34</v>
      </c>
    </row>
    <row r="39" spans="1:2" x14ac:dyDescent="0.25">
      <c r="A39" s="72">
        <v>37</v>
      </c>
      <c r="B39" s="72">
        <v>28.25</v>
      </c>
    </row>
    <row r="40" spans="1:2" x14ac:dyDescent="0.25">
      <c r="A40" s="72">
        <v>38</v>
      </c>
      <c r="B40" s="72">
        <v>29.17</v>
      </c>
    </row>
    <row r="41" spans="1:2" x14ac:dyDescent="0.25">
      <c r="A41" s="72">
        <v>39</v>
      </c>
      <c r="B41" s="72">
        <v>30.08</v>
      </c>
    </row>
    <row r="42" spans="1:2" x14ac:dyDescent="0.25">
      <c r="A42" s="72">
        <v>40</v>
      </c>
      <c r="B42" s="72">
        <v>31</v>
      </c>
    </row>
    <row r="43" spans="1:2" x14ac:dyDescent="0.25">
      <c r="A43" s="72">
        <v>41</v>
      </c>
      <c r="B43" s="72">
        <v>31.92</v>
      </c>
    </row>
    <row r="44" spans="1:2" x14ac:dyDescent="0.25">
      <c r="A44" s="72">
        <v>42</v>
      </c>
      <c r="B44" s="72">
        <v>32.840000000000003</v>
      </c>
    </row>
    <row r="45" spans="1:2" x14ac:dyDescent="0.25">
      <c r="A45" s="72">
        <v>43</v>
      </c>
      <c r="B45" s="72">
        <v>33.76</v>
      </c>
    </row>
    <row r="46" spans="1:2" x14ac:dyDescent="0.25">
      <c r="A46" s="72">
        <v>44</v>
      </c>
      <c r="B46" s="72">
        <v>34.68</v>
      </c>
    </row>
    <row r="47" spans="1:2" x14ac:dyDescent="0.25">
      <c r="A47" s="72">
        <v>45</v>
      </c>
      <c r="B47" s="72">
        <v>35.61</v>
      </c>
    </row>
    <row r="48" spans="1:2" x14ac:dyDescent="0.25">
      <c r="A48" s="72">
        <v>46</v>
      </c>
      <c r="B48" s="72">
        <v>36.53</v>
      </c>
    </row>
    <row r="49" spans="1:2" x14ac:dyDescent="0.25">
      <c r="A49" s="72">
        <v>47</v>
      </c>
      <c r="B49" s="72">
        <v>37.46</v>
      </c>
    </row>
    <row r="50" spans="1:2" x14ac:dyDescent="0.25">
      <c r="A50" s="72">
        <v>48</v>
      </c>
      <c r="B50" s="72">
        <v>38.39</v>
      </c>
    </row>
    <row r="51" spans="1:2" x14ac:dyDescent="0.25">
      <c r="A51" s="72">
        <v>49</v>
      </c>
      <c r="B51" s="72">
        <v>39.32</v>
      </c>
    </row>
    <row r="52" spans="1:2" x14ac:dyDescent="0.25">
      <c r="A52" s="72">
        <v>50</v>
      </c>
      <c r="B52" s="72">
        <v>40.26</v>
      </c>
    </row>
    <row r="53" spans="1:2" x14ac:dyDescent="0.25">
      <c r="A53" s="72">
        <v>51</v>
      </c>
      <c r="B53" s="72">
        <v>41.19</v>
      </c>
    </row>
    <row r="54" spans="1:2" x14ac:dyDescent="0.25">
      <c r="A54" s="72">
        <v>52</v>
      </c>
      <c r="B54" s="72">
        <v>42.12</v>
      </c>
    </row>
    <row r="55" spans="1:2" x14ac:dyDescent="0.25">
      <c r="A55" s="72">
        <v>53</v>
      </c>
      <c r="B55" s="72">
        <v>43.06</v>
      </c>
    </row>
    <row r="56" spans="1:2" x14ac:dyDescent="0.25">
      <c r="A56" s="72">
        <v>54</v>
      </c>
      <c r="B56" s="72">
        <v>44</v>
      </c>
    </row>
    <row r="57" spans="1:2" x14ac:dyDescent="0.25">
      <c r="A57" s="72">
        <v>55</v>
      </c>
      <c r="B57" s="72">
        <v>44.94</v>
      </c>
    </row>
    <row r="58" spans="1:2" x14ac:dyDescent="0.25">
      <c r="A58" s="72">
        <v>56</v>
      </c>
      <c r="B58" s="72">
        <v>45.88</v>
      </c>
    </row>
    <row r="59" spans="1:2" x14ac:dyDescent="0.25">
      <c r="A59" s="72">
        <v>57</v>
      </c>
      <c r="B59" s="72">
        <v>46.82</v>
      </c>
    </row>
    <row r="60" spans="1:2" x14ac:dyDescent="0.25">
      <c r="A60" s="72">
        <v>58</v>
      </c>
      <c r="B60" s="72">
        <v>47.76</v>
      </c>
    </row>
    <row r="61" spans="1:2" x14ac:dyDescent="0.25">
      <c r="A61" s="72">
        <v>59</v>
      </c>
      <c r="B61" s="72">
        <v>48.7</v>
      </c>
    </row>
    <row r="62" spans="1:2" x14ac:dyDescent="0.25">
      <c r="A62" s="72">
        <v>60</v>
      </c>
      <c r="B62" s="72">
        <v>49.64</v>
      </c>
    </row>
    <row r="63" spans="1:2" x14ac:dyDescent="0.25">
      <c r="A63" s="72">
        <v>61</v>
      </c>
      <c r="B63" s="72">
        <v>50.59</v>
      </c>
    </row>
    <row r="64" spans="1:2" x14ac:dyDescent="0.25">
      <c r="A64" s="72">
        <v>62</v>
      </c>
      <c r="B64" s="72">
        <v>51.53</v>
      </c>
    </row>
    <row r="65" spans="1:2" x14ac:dyDescent="0.25">
      <c r="A65" s="72">
        <v>63</v>
      </c>
      <c r="B65" s="72">
        <v>52.48</v>
      </c>
    </row>
    <row r="66" spans="1:2" x14ac:dyDescent="0.25">
      <c r="A66" s="72">
        <v>64</v>
      </c>
      <c r="B66" s="72">
        <v>53.43</v>
      </c>
    </row>
    <row r="67" spans="1:2" x14ac:dyDescent="0.25">
      <c r="A67" s="72">
        <v>65</v>
      </c>
      <c r="B67" s="72">
        <v>54.38</v>
      </c>
    </row>
    <row r="68" spans="1:2" x14ac:dyDescent="0.25">
      <c r="A68" s="72">
        <v>66</v>
      </c>
      <c r="B68" s="72">
        <v>55.33</v>
      </c>
    </row>
    <row r="69" spans="1:2" x14ac:dyDescent="0.25">
      <c r="A69" s="72">
        <v>67</v>
      </c>
      <c r="B69" s="72">
        <v>56.28</v>
      </c>
    </row>
    <row r="70" spans="1:2" x14ac:dyDescent="0.25">
      <c r="A70" s="72">
        <v>68</v>
      </c>
      <c r="B70" s="72">
        <v>57.23</v>
      </c>
    </row>
    <row r="71" spans="1:2" x14ac:dyDescent="0.25">
      <c r="A71" s="72">
        <v>69</v>
      </c>
      <c r="B71" s="72">
        <v>58.18</v>
      </c>
    </row>
    <row r="72" spans="1:2" x14ac:dyDescent="0.25">
      <c r="A72" s="72">
        <v>70</v>
      </c>
      <c r="B72" s="72">
        <v>59.13</v>
      </c>
    </row>
    <row r="73" spans="1:2" x14ac:dyDescent="0.25">
      <c r="A73" s="72">
        <v>71</v>
      </c>
      <c r="B73" s="72">
        <v>60.08</v>
      </c>
    </row>
    <row r="74" spans="1:2" x14ac:dyDescent="0.25">
      <c r="A74" s="72">
        <v>72</v>
      </c>
      <c r="B74" s="72">
        <v>61.04</v>
      </c>
    </row>
    <row r="75" spans="1:2" x14ac:dyDescent="0.25">
      <c r="A75" s="72">
        <v>73</v>
      </c>
      <c r="B75" s="72">
        <v>61.99</v>
      </c>
    </row>
    <row r="76" spans="1:2" x14ac:dyDescent="0.25">
      <c r="A76" s="72">
        <v>74</v>
      </c>
      <c r="B76" s="72">
        <v>62.95</v>
      </c>
    </row>
    <row r="77" spans="1:2" x14ac:dyDescent="0.25">
      <c r="A77" s="72">
        <v>75</v>
      </c>
      <c r="B77" s="72">
        <v>63.9</v>
      </c>
    </row>
    <row r="78" spans="1:2" x14ac:dyDescent="0.25">
      <c r="A78" s="72">
        <v>76</v>
      </c>
      <c r="B78" s="72">
        <v>64.86</v>
      </c>
    </row>
    <row r="79" spans="1:2" x14ac:dyDescent="0.25">
      <c r="A79" s="72">
        <v>77</v>
      </c>
      <c r="B79" s="72">
        <v>65.81</v>
      </c>
    </row>
    <row r="80" spans="1:2" x14ac:dyDescent="0.25">
      <c r="A80" s="72">
        <v>78</v>
      </c>
      <c r="B80" s="72">
        <v>66.77</v>
      </c>
    </row>
    <row r="81" spans="1:2" x14ac:dyDescent="0.25">
      <c r="A81" s="72">
        <v>79</v>
      </c>
      <c r="B81" s="72">
        <v>67.73</v>
      </c>
    </row>
    <row r="82" spans="1:2" x14ac:dyDescent="0.25">
      <c r="A82" s="72">
        <v>80</v>
      </c>
      <c r="B82" s="72">
        <v>68.69</v>
      </c>
    </row>
    <row r="83" spans="1:2" x14ac:dyDescent="0.25">
      <c r="A83" s="72">
        <v>81</v>
      </c>
      <c r="B83" s="72">
        <v>69.650000000000006</v>
      </c>
    </row>
    <row r="84" spans="1:2" x14ac:dyDescent="0.25">
      <c r="A84" s="72">
        <v>82</v>
      </c>
      <c r="B84" s="72">
        <v>70.61</v>
      </c>
    </row>
    <row r="85" spans="1:2" x14ac:dyDescent="0.25">
      <c r="A85" s="72">
        <v>83</v>
      </c>
      <c r="B85" s="72">
        <v>71.569999999999993</v>
      </c>
    </row>
    <row r="86" spans="1:2" x14ac:dyDescent="0.25">
      <c r="A86" s="72">
        <v>84</v>
      </c>
      <c r="B86" s="72">
        <v>72.53</v>
      </c>
    </row>
    <row r="87" spans="1:2" x14ac:dyDescent="0.25">
      <c r="A87" s="72">
        <v>85</v>
      </c>
      <c r="B87" s="72">
        <v>73.489999999999995</v>
      </c>
    </row>
    <row r="88" spans="1:2" x14ac:dyDescent="0.25">
      <c r="A88" s="72">
        <v>86</v>
      </c>
      <c r="B88" s="72">
        <v>74.45</v>
      </c>
    </row>
    <row r="89" spans="1:2" x14ac:dyDescent="0.25">
      <c r="A89" s="72">
        <v>87</v>
      </c>
      <c r="B89" s="72">
        <v>75.42</v>
      </c>
    </row>
    <row r="90" spans="1:2" x14ac:dyDescent="0.25">
      <c r="A90" s="72">
        <v>88</v>
      </c>
      <c r="B90" s="72">
        <v>76.38</v>
      </c>
    </row>
    <row r="91" spans="1:2" x14ac:dyDescent="0.25">
      <c r="A91" s="72">
        <v>89</v>
      </c>
      <c r="B91" s="72">
        <v>77.34</v>
      </c>
    </row>
    <row r="92" spans="1:2" x14ac:dyDescent="0.25">
      <c r="A92" s="72">
        <v>90</v>
      </c>
      <c r="B92" s="72">
        <v>78.31</v>
      </c>
    </row>
    <row r="93" spans="1:2" x14ac:dyDescent="0.25">
      <c r="A93" s="72">
        <v>91</v>
      </c>
      <c r="B93" s="72">
        <v>79.27</v>
      </c>
    </row>
    <row r="94" spans="1:2" x14ac:dyDescent="0.25">
      <c r="A94" s="72">
        <v>92</v>
      </c>
      <c r="B94" s="72">
        <v>80.239999999999995</v>
      </c>
    </row>
    <row r="95" spans="1:2" x14ac:dyDescent="0.25">
      <c r="A95" s="72">
        <v>93</v>
      </c>
      <c r="B95" s="72">
        <v>81.2</v>
      </c>
    </row>
    <row r="96" spans="1:2" x14ac:dyDescent="0.25">
      <c r="A96" s="72">
        <v>94</v>
      </c>
      <c r="B96" s="72">
        <v>82.17</v>
      </c>
    </row>
    <row r="97" spans="1:2" x14ac:dyDescent="0.25">
      <c r="A97" s="72">
        <v>95</v>
      </c>
      <c r="B97" s="72">
        <v>83.13</v>
      </c>
    </row>
    <row r="98" spans="1:2" x14ac:dyDescent="0.25">
      <c r="A98" s="72">
        <v>96</v>
      </c>
      <c r="B98" s="72">
        <v>84.1</v>
      </c>
    </row>
    <row r="99" spans="1:2" x14ac:dyDescent="0.25">
      <c r="A99" s="72">
        <v>97</v>
      </c>
      <c r="B99" s="72">
        <v>85.07</v>
      </c>
    </row>
    <row r="100" spans="1:2" x14ac:dyDescent="0.25">
      <c r="A100" s="72">
        <v>98</v>
      </c>
      <c r="B100" s="72">
        <v>86.04</v>
      </c>
    </row>
    <row r="101" spans="1:2" x14ac:dyDescent="0.25">
      <c r="A101" s="72">
        <v>99</v>
      </c>
      <c r="B101" s="72">
        <v>87</v>
      </c>
    </row>
    <row r="102" spans="1:2" x14ac:dyDescent="0.25">
      <c r="A102" s="72">
        <v>100</v>
      </c>
      <c r="B102" s="72">
        <v>87.97</v>
      </c>
    </row>
    <row r="103" spans="1:2" x14ac:dyDescent="0.25">
      <c r="A103" s="72">
        <v>101</v>
      </c>
      <c r="B103" s="73">
        <v>88.940914000000006</v>
      </c>
    </row>
    <row r="104" spans="1:2" x14ac:dyDescent="0.25">
      <c r="A104" s="72">
        <v>102</v>
      </c>
      <c r="B104" s="73">
        <v>89.910240000000002</v>
      </c>
    </row>
    <row r="105" spans="1:2" x14ac:dyDescent="0.25">
      <c r="A105" s="72">
        <v>103</v>
      </c>
      <c r="B105" s="73">
        <v>90.879953</v>
      </c>
    </row>
    <row r="106" spans="1:2" x14ac:dyDescent="0.25">
      <c r="A106" s="72">
        <v>104</v>
      </c>
      <c r="B106" s="73">
        <v>91.850049999999996</v>
      </c>
    </row>
    <row r="107" spans="1:2" x14ac:dyDescent="0.25">
      <c r="A107" s="72">
        <v>105</v>
      </c>
      <c r="B107" s="73">
        <v>92.820516999999995</v>
      </c>
    </row>
    <row r="108" spans="1:2" x14ac:dyDescent="0.25">
      <c r="A108" s="72">
        <v>106</v>
      </c>
      <c r="B108" s="73">
        <v>93.791349999999994</v>
      </c>
    </row>
    <row r="109" spans="1:2" x14ac:dyDescent="0.25">
      <c r="A109" s="72">
        <v>107</v>
      </c>
      <c r="B109" s="73">
        <v>94.762578000000005</v>
      </c>
    </row>
    <row r="110" spans="1:2" x14ac:dyDescent="0.25">
      <c r="A110" s="72">
        <v>108</v>
      </c>
      <c r="B110" s="73">
        <v>95.734094999999996</v>
      </c>
    </row>
    <row r="111" spans="1:2" x14ac:dyDescent="0.25">
      <c r="A111" s="72">
        <v>109</v>
      </c>
      <c r="B111" s="73">
        <v>96.706038000000007</v>
      </c>
    </row>
    <row r="112" spans="1:2" x14ac:dyDescent="0.25">
      <c r="A112" s="72">
        <v>110</v>
      </c>
      <c r="B112" s="73">
        <v>97.678267000000005</v>
      </c>
    </row>
    <row r="113" spans="1:2" x14ac:dyDescent="0.25">
      <c r="A113" s="72">
        <v>111</v>
      </c>
      <c r="B113" s="73">
        <v>98.650892999999996</v>
      </c>
    </row>
    <row r="114" spans="1:2" x14ac:dyDescent="0.25">
      <c r="A114" s="72">
        <v>112</v>
      </c>
      <c r="B114" s="73">
        <v>99.623851000000002</v>
      </c>
    </row>
    <row r="115" spans="1:2" x14ac:dyDescent="0.25">
      <c r="A115" s="72">
        <v>113</v>
      </c>
      <c r="B115" s="73">
        <v>100.59713000000001</v>
      </c>
    </row>
    <row r="116" spans="1:2" x14ac:dyDescent="0.25">
      <c r="A116" s="72">
        <v>114</v>
      </c>
      <c r="B116" s="73">
        <v>101.57069</v>
      </c>
    </row>
    <row r="117" spans="1:2" x14ac:dyDescent="0.25">
      <c r="A117" s="72">
        <v>115</v>
      </c>
      <c r="B117" s="73">
        <v>102.54459</v>
      </c>
    </row>
    <row r="118" spans="1:2" x14ac:dyDescent="0.25">
      <c r="A118" s="72">
        <v>116</v>
      </c>
      <c r="B118" s="73">
        <v>103.51881</v>
      </c>
    </row>
    <row r="119" spans="1:2" x14ac:dyDescent="0.25">
      <c r="A119" s="72">
        <v>117</v>
      </c>
      <c r="B119" s="73">
        <v>104.49341</v>
      </c>
    </row>
    <row r="120" spans="1:2" x14ac:dyDescent="0.25">
      <c r="A120" s="72">
        <v>118</v>
      </c>
      <c r="B120" s="73">
        <v>105.46826</v>
      </c>
    </row>
    <row r="121" spans="1:2" x14ac:dyDescent="0.25">
      <c r="A121" s="72">
        <v>119</v>
      </c>
      <c r="B121" s="73">
        <v>106.44344</v>
      </c>
    </row>
    <row r="122" spans="1:2" x14ac:dyDescent="0.25">
      <c r="A122" s="72">
        <v>120</v>
      </c>
      <c r="B122" s="73">
        <v>107.4188</v>
      </c>
    </row>
    <row r="123" spans="1:2" x14ac:dyDescent="0.25">
      <c r="A123" s="72">
        <v>121</v>
      </c>
      <c r="B123" s="73">
        <v>108.39488</v>
      </c>
    </row>
    <row r="124" spans="1:2" x14ac:dyDescent="0.25">
      <c r="A124" s="72">
        <v>122</v>
      </c>
      <c r="B124" s="73">
        <v>109.37093</v>
      </c>
    </row>
    <row r="125" spans="1:2" x14ac:dyDescent="0.25">
      <c r="A125" s="72">
        <v>123</v>
      </c>
      <c r="B125" s="73">
        <v>110.34650999999999</v>
      </c>
    </row>
    <row r="126" spans="1:2" x14ac:dyDescent="0.25">
      <c r="A126" s="72">
        <v>124</v>
      </c>
      <c r="B126" s="73">
        <v>111.32274</v>
      </c>
    </row>
    <row r="127" spans="1:2" x14ac:dyDescent="0.25">
      <c r="A127" s="72">
        <v>125</v>
      </c>
      <c r="B127" s="73">
        <v>112.29961</v>
      </c>
    </row>
    <row r="128" spans="1:2" x14ac:dyDescent="0.25">
      <c r="A128" s="72">
        <v>126</v>
      </c>
      <c r="B128" s="73">
        <v>113.27574</v>
      </c>
    </row>
    <row r="129" spans="1:2" x14ac:dyDescent="0.25">
      <c r="A129" s="72">
        <v>127</v>
      </c>
      <c r="B129" s="73">
        <v>114.25508000000001</v>
      </c>
    </row>
    <row r="130" spans="1:2" x14ac:dyDescent="0.25">
      <c r="A130" s="72">
        <v>128</v>
      </c>
      <c r="B130" s="73">
        <v>115.23137</v>
      </c>
    </row>
    <row r="131" spans="1:2" x14ac:dyDescent="0.25">
      <c r="A131" s="72">
        <v>129</v>
      </c>
      <c r="B131" s="73">
        <v>116.20911</v>
      </c>
    </row>
    <row r="132" spans="1:2" x14ac:dyDescent="0.25">
      <c r="A132" s="72">
        <v>130</v>
      </c>
      <c r="B132" s="73">
        <v>117.19022</v>
      </c>
    </row>
    <row r="133" spans="1:2" x14ac:dyDescent="0.25">
      <c r="A133" s="72">
        <v>131</v>
      </c>
      <c r="B133" s="73">
        <v>118.167</v>
      </c>
    </row>
    <row r="134" spans="1:2" x14ac:dyDescent="0.25">
      <c r="A134" s="72">
        <v>132</v>
      </c>
      <c r="B134" s="73">
        <v>119.14688</v>
      </c>
    </row>
    <row r="135" spans="1:2" x14ac:dyDescent="0.25">
      <c r="A135" s="72">
        <v>133</v>
      </c>
      <c r="B135" s="73">
        <v>120.12421999999999</v>
      </c>
    </row>
    <row r="136" spans="1:2" x14ac:dyDescent="0.25">
      <c r="A136" s="72">
        <v>134</v>
      </c>
      <c r="B136" s="73">
        <v>121.10459</v>
      </c>
    </row>
    <row r="137" spans="1:2" x14ac:dyDescent="0.25">
      <c r="A137" s="72">
        <v>135</v>
      </c>
      <c r="B137" s="73">
        <v>122.08405999999999</v>
      </c>
    </row>
    <row r="138" spans="1:2" x14ac:dyDescent="0.25">
      <c r="A138" s="72">
        <v>136</v>
      </c>
      <c r="B138" s="73">
        <v>123.05916999999999</v>
      </c>
    </row>
    <row r="139" spans="1:2" x14ac:dyDescent="0.25">
      <c r="A139" s="72">
        <v>137</v>
      </c>
      <c r="B139" s="73">
        <v>124.04266</v>
      </c>
    </row>
    <row r="140" spans="1:2" x14ac:dyDescent="0.25">
      <c r="A140" s="72">
        <v>138</v>
      </c>
      <c r="B140" s="73">
        <v>125.02449</v>
      </c>
    </row>
    <row r="141" spans="1:2" x14ac:dyDescent="0.25">
      <c r="A141" s="72">
        <v>139</v>
      </c>
      <c r="B141" s="73">
        <v>126.01340999999999</v>
      </c>
    </row>
    <row r="142" spans="1:2" x14ac:dyDescent="0.25">
      <c r="A142" s="72">
        <v>140</v>
      </c>
      <c r="B142" s="73">
        <v>127.00918</v>
      </c>
    </row>
    <row r="143" spans="1:2" x14ac:dyDescent="0.25">
      <c r="A143" s="72">
        <v>141</v>
      </c>
      <c r="B143" s="73">
        <v>127.96751999999999</v>
      </c>
    </row>
    <row r="144" spans="1:2" x14ac:dyDescent="0.25">
      <c r="A144" s="72">
        <v>142</v>
      </c>
      <c r="B144" s="73">
        <v>128.98151999999999</v>
      </c>
    </row>
    <row r="145" spans="1:2" x14ac:dyDescent="0.25">
      <c r="A145" s="72">
        <v>143</v>
      </c>
      <c r="B145" s="73">
        <v>129.92151999999999</v>
      </c>
    </row>
    <row r="146" spans="1:2" x14ac:dyDescent="0.25">
      <c r="A146" s="72">
        <v>144</v>
      </c>
      <c r="B146" s="73">
        <v>130.88534000000001</v>
      </c>
    </row>
    <row r="147" spans="1:2" x14ac:dyDescent="0.25">
      <c r="A147" s="72">
        <v>145</v>
      </c>
      <c r="B147" s="73">
        <v>131.96460999999999</v>
      </c>
    </row>
    <row r="148" spans="1:2" x14ac:dyDescent="0.25">
      <c r="A148" s="72">
        <v>146</v>
      </c>
      <c r="B148" s="73">
        <v>132.89896999999999</v>
      </c>
    </row>
    <row r="149" spans="1:2" x14ac:dyDescent="0.25">
      <c r="A149" s="72">
        <v>147</v>
      </c>
      <c r="B149" s="73">
        <v>133.86373</v>
      </c>
    </row>
    <row r="150" spans="1:2" x14ac:dyDescent="0.25">
      <c r="A150" s="72">
        <v>148</v>
      </c>
      <c r="B150" s="73">
        <v>134.82569000000001</v>
      </c>
    </row>
    <row r="151" spans="1:2" x14ac:dyDescent="0.25">
      <c r="A151" s="72">
        <v>149</v>
      </c>
      <c r="B151" s="73">
        <v>135.76294999999999</v>
      </c>
    </row>
    <row r="152" spans="1:2" x14ac:dyDescent="0.25">
      <c r="A152" s="72">
        <v>150</v>
      </c>
      <c r="B152" s="73">
        <v>136.82988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6480"/>
  <sheetViews>
    <sheetView topLeftCell="A4402" workbookViewId="0">
      <selection activeCell="G4417" sqref="G4417:G6481"/>
    </sheetView>
  </sheetViews>
  <sheetFormatPr defaultRowHeight="15" x14ac:dyDescent="0.25"/>
  <sheetData>
    <row r="1" spans="1:7" ht="60" x14ac:dyDescent="0.25">
      <c r="A1" s="79" t="s">
        <v>1451</v>
      </c>
      <c r="B1" s="79" t="s">
        <v>1452</v>
      </c>
      <c r="C1" s="79" t="s">
        <v>1453</v>
      </c>
      <c r="D1" s="26" t="s">
        <v>1454</v>
      </c>
      <c r="E1" s="26" t="s">
        <v>1455</v>
      </c>
      <c r="F1" s="26" t="s">
        <v>1456</v>
      </c>
      <c r="G1" s="26" t="s">
        <v>1457</v>
      </c>
    </row>
    <row r="2" spans="1:7" x14ac:dyDescent="0.25">
      <c r="A2" s="5" t="s">
        <v>233</v>
      </c>
      <c r="B2" s="5" t="s">
        <v>3998</v>
      </c>
      <c r="C2" s="5" t="s">
        <v>3999</v>
      </c>
      <c r="D2">
        <v>27.6035859375</v>
      </c>
      <c r="E2">
        <v>4.9728652343749999</v>
      </c>
      <c r="F2">
        <v>0</v>
      </c>
      <c r="G2">
        <v>0</v>
      </c>
    </row>
    <row r="3" spans="1:7" x14ac:dyDescent="0.25">
      <c r="A3" s="5" t="s">
        <v>233</v>
      </c>
      <c r="B3" s="5" t="s">
        <v>3998</v>
      </c>
      <c r="C3" s="5" t="s">
        <v>4000</v>
      </c>
      <c r="D3">
        <v>12.349365234375</v>
      </c>
      <c r="E3">
        <v>2.60376171875</v>
      </c>
      <c r="F3">
        <v>0</v>
      </c>
      <c r="G3">
        <v>0</v>
      </c>
    </row>
    <row r="4" spans="1:7" x14ac:dyDescent="0.25">
      <c r="A4" s="5" t="s">
        <v>233</v>
      </c>
      <c r="B4" s="5" t="s">
        <v>3998</v>
      </c>
      <c r="C4" s="5" t="s">
        <v>4001</v>
      </c>
      <c r="D4">
        <v>172.67579785156249</v>
      </c>
      <c r="E4">
        <v>20.825767578124999</v>
      </c>
      <c r="F4">
        <v>0</v>
      </c>
      <c r="G4">
        <v>0</v>
      </c>
    </row>
    <row r="5" spans="1:7" x14ac:dyDescent="0.25">
      <c r="A5" s="5" t="s">
        <v>233</v>
      </c>
      <c r="B5" s="5" t="s">
        <v>4002</v>
      </c>
      <c r="C5" s="5" t="s">
        <v>4003</v>
      </c>
      <c r="D5">
        <v>343.33144335937499</v>
      </c>
      <c r="E5">
        <v>78.360735351562496</v>
      </c>
      <c r="F5">
        <v>0</v>
      </c>
      <c r="G5">
        <v>0</v>
      </c>
    </row>
    <row r="6" spans="1:7" x14ac:dyDescent="0.25">
      <c r="A6" s="5" t="s">
        <v>233</v>
      </c>
      <c r="B6" s="5" t="s">
        <v>4002</v>
      </c>
      <c r="C6" s="5" t="s">
        <v>4004</v>
      </c>
      <c r="D6">
        <v>135.1803349609375</v>
      </c>
      <c r="E6">
        <v>21.301195312499999</v>
      </c>
      <c r="F6">
        <v>0</v>
      </c>
      <c r="G6">
        <v>0</v>
      </c>
    </row>
    <row r="7" spans="1:7" x14ac:dyDescent="0.25">
      <c r="A7" s="5" t="s">
        <v>233</v>
      </c>
      <c r="B7" s="5" t="s">
        <v>4002</v>
      </c>
      <c r="C7" s="5" t="s">
        <v>4005</v>
      </c>
      <c r="D7">
        <v>265.29092675781249</v>
      </c>
      <c r="E7">
        <v>211.49761230468749</v>
      </c>
      <c r="F7">
        <v>0</v>
      </c>
      <c r="G7">
        <v>0</v>
      </c>
    </row>
    <row r="8" spans="1:7" x14ac:dyDescent="0.25">
      <c r="A8" s="5" t="s">
        <v>233</v>
      </c>
      <c r="B8" s="5" t="s">
        <v>4006</v>
      </c>
      <c r="C8" s="5" t="s">
        <v>4007</v>
      </c>
      <c r="D8">
        <v>212.05486132812501</v>
      </c>
      <c r="E8">
        <v>24.102385742187501</v>
      </c>
      <c r="F8">
        <v>0</v>
      </c>
      <c r="G8">
        <v>0</v>
      </c>
    </row>
    <row r="9" spans="1:7" x14ac:dyDescent="0.25">
      <c r="A9" s="5" t="s">
        <v>233</v>
      </c>
      <c r="B9" s="5" t="s">
        <v>4006</v>
      </c>
      <c r="C9" s="5" t="s">
        <v>4008</v>
      </c>
      <c r="D9">
        <v>406.35450683593751</v>
      </c>
      <c r="E9">
        <v>22.577227539062498</v>
      </c>
      <c r="F9">
        <v>0</v>
      </c>
      <c r="G9">
        <v>0</v>
      </c>
    </row>
    <row r="10" spans="1:7" x14ac:dyDescent="0.25">
      <c r="A10" s="5" t="s">
        <v>233</v>
      </c>
      <c r="B10" s="5" t="s">
        <v>4006</v>
      </c>
      <c r="C10" s="5" t="s">
        <v>4009</v>
      </c>
      <c r="D10">
        <v>175.11211328125</v>
      </c>
      <c r="E10">
        <v>35.2621220703125</v>
      </c>
      <c r="F10">
        <v>0</v>
      </c>
      <c r="G10">
        <v>5.9066745422327229E-3</v>
      </c>
    </row>
    <row r="11" spans="1:7" x14ac:dyDescent="0.25">
      <c r="A11" s="5" t="s">
        <v>233</v>
      </c>
      <c r="B11" s="5" t="s">
        <v>4010</v>
      </c>
      <c r="C11" s="5" t="s">
        <v>4011</v>
      </c>
      <c r="D11">
        <v>497.48834277343752</v>
      </c>
      <c r="E11">
        <v>93.797743164062496</v>
      </c>
      <c r="F11">
        <v>0</v>
      </c>
      <c r="G11">
        <v>4.630058338735068E-3</v>
      </c>
    </row>
    <row r="12" spans="1:7" x14ac:dyDescent="0.25">
      <c r="A12" s="5" t="s">
        <v>233</v>
      </c>
      <c r="B12" s="5" t="s">
        <v>4010</v>
      </c>
      <c r="C12" s="5" t="s">
        <v>4012</v>
      </c>
      <c r="D12">
        <v>284.64921484374997</v>
      </c>
      <c r="E12">
        <v>51.644377929687501</v>
      </c>
      <c r="F12">
        <v>0</v>
      </c>
      <c r="G12">
        <v>0</v>
      </c>
    </row>
    <row r="13" spans="1:7" x14ac:dyDescent="0.25">
      <c r="A13" s="5" t="s">
        <v>233</v>
      </c>
      <c r="B13" s="5" t="s">
        <v>4010</v>
      </c>
      <c r="C13" s="5" t="s">
        <v>4013</v>
      </c>
      <c r="D13">
        <v>313.76006542968747</v>
      </c>
      <c r="E13">
        <v>57.131944335937497</v>
      </c>
      <c r="F13">
        <v>0</v>
      </c>
      <c r="G13">
        <v>0</v>
      </c>
    </row>
    <row r="14" spans="1:7" x14ac:dyDescent="0.25">
      <c r="A14" s="5" t="s">
        <v>233</v>
      </c>
      <c r="B14" s="5" t="s">
        <v>4014</v>
      </c>
      <c r="C14" s="5" t="s">
        <v>4015</v>
      </c>
      <c r="D14">
        <v>13.518540039062501</v>
      </c>
      <c r="E14">
        <v>5.7081865234375</v>
      </c>
      <c r="F14">
        <v>0</v>
      </c>
      <c r="G14">
        <v>0</v>
      </c>
    </row>
    <row r="15" spans="1:7" x14ac:dyDescent="0.25">
      <c r="A15" s="5" t="s">
        <v>233</v>
      </c>
      <c r="B15" s="5" t="s">
        <v>4014</v>
      </c>
      <c r="C15" s="5" t="s">
        <v>4016</v>
      </c>
      <c r="D15">
        <v>28.0331513671875</v>
      </c>
      <c r="E15">
        <v>6.7461044921875004</v>
      </c>
      <c r="F15">
        <v>0</v>
      </c>
      <c r="G15">
        <v>0</v>
      </c>
    </row>
    <row r="16" spans="1:7" x14ac:dyDescent="0.25">
      <c r="A16" s="5" t="s">
        <v>233</v>
      </c>
      <c r="B16" s="5" t="s">
        <v>4014</v>
      </c>
      <c r="C16" s="5" t="s">
        <v>4017</v>
      </c>
      <c r="D16">
        <v>219.92853906249999</v>
      </c>
      <c r="E16">
        <v>52.530288085937499</v>
      </c>
      <c r="F16">
        <v>0</v>
      </c>
      <c r="G16">
        <v>0</v>
      </c>
    </row>
    <row r="17" spans="1:7" x14ac:dyDescent="0.25">
      <c r="A17" s="5" t="s">
        <v>233</v>
      </c>
      <c r="B17" s="5" t="s">
        <v>4018</v>
      </c>
      <c r="C17" s="5" t="s">
        <v>4019</v>
      </c>
      <c r="D17">
        <v>490.32798437500003</v>
      </c>
      <c r="E17">
        <v>96.637022460937501</v>
      </c>
      <c r="F17">
        <v>0</v>
      </c>
      <c r="G17">
        <v>0</v>
      </c>
    </row>
    <row r="18" spans="1:7" x14ac:dyDescent="0.25">
      <c r="A18" s="5" t="s">
        <v>233</v>
      </c>
      <c r="B18" s="5" t="s">
        <v>4018</v>
      </c>
      <c r="C18" s="5" t="s">
        <v>4020</v>
      </c>
      <c r="D18">
        <v>22.687914062499999</v>
      </c>
      <c r="E18">
        <v>6.415</v>
      </c>
      <c r="F18">
        <v>0</v>
      </c>
      <c r="G18">
        <v>0</v>
      </c>
    </row>
    <row r="19" spans="1:7" x14ac:dyDescent="0.25">
      <c r="A19" s="5" t="s">
        <v>233</v>
      </c>
      <c r="B19" s="5" t="s">
        <v>4018</v>
      </c>
      <c r="C19" s="5" t="s">
        <v>4021</v>
      </c>
      <c r="D19">
        <v>231.66883203124999</v>
      </c>
      <c r="E19">
        <v>828.15053515625004</v>
      </c>
      <c r="F19">
        <v>0</v>
      </c>
      <c r="G19">
        <v>0</v>
      </c>
    </row>
    <row r="20" spans="1:7" x14ac:dyDescent="0.25">
      <c r="A20" s="5" t="s">
        <v>233</v>
      </c>
      <c r="B20" s="5" t="s">
        <v>4022</v>
      </c>
      <c r="C20" s="5" t="s">
        <v>4023</v>
      </c>
      <c r="D20">
        <v>82.654732421874996</v>
      </c>
      <c r="E20">
        <v>15.1591982421875</v>
      </c>
      <c r="F20">
        <v>0</v>
      </c>
      <c r="G20">
        <v>0</v>
      </c>
    </row>
    <row r="21" spans="1:7" x14ac:dyDescent="0.25">
      <c r="A21" s="5" t="s">
        <v>233</v>
      </c>
      <c r="B21" s="5" t="s">
        <v>4022</v>
      </c>
      <c r="C21" s="5" t="s">
        <v>4024</v>
      </c>
      <c r="D21">
        <v>36.487040039062499</v>
      </c>
      <c r="E21">
        <v>5.2738564453125001</v>
      </c>
      <c r="F21">
        <v>0</v>
      </c>
      <c r="G21">
        <v>0</v>
      </c>
    </row>
    <row r="22" spans="1:7" x14ac:dyDescent="0.25">
      <c r="A22" s="5" t="s">
        <v>233</v>
      </c>
      <c r="B22" s="5" t="s">
        <v>4022</v>
      </c>
      <c r="C22" s="5" t="s">
        <v>4025</v>
      </c>
      <c r="D22">
        <v>92.897476562500003</v>
      </c>
      <c r="E22">
        <v>17.48343359375</v>
      </c>
      <c r="F22">
        <v>0</v>
      </c>
      <c r="G22">
        <v>0</v>
      </c>
    </row>
    <row r="23" spans="1:7" x14ac:dyDescent="0.25">
      <c r="A23" s="5" t="s">
        <v>233</v>
      </c>
      <c r="B23" s="5" t="s">
        <v>4026</v>
      </c>
      <c r="C23" s="5" t="s">
        <v>4027</v>
      </c>
      <c r="D23">
        <v>243.1114453125</v>
      </c>
      <c r="E23">
        <v>29.4306103515625</v>
      </c>
      <c r="F23">
        <v>0</v>
      </c>
      <c r="G23">
        <v>0</v>
      </c>
    </row>
    <row r="24" spans="1:7" x14ac:dyDescent="0.25">
      <c r="A24" s="5" t="s">
        <v>233</v>
      </c>
      <c r="B24" s="5" t="s">
        <v>4026</v>
      </c>
      <c r="C24" s="5" t="s">
        <v>4028</v>
      </c>
      <c r="D24">
        <v>55.309439453125002</v>
      </c>
      <c r="E24">
        <v>4.1487783203125002</v>
      </c>
      <c r="F24">
        <v>0</v>
      </c>
      <c r="G24">
        <v>0</v>
      </c>
    </row>
    <row r="25" spans="1:7" x14ac:dyDescent="0.25">
      <c r="A25" s="5" t="s">
        <v>233</v>
      </c>
      <c r="B25" s="5" t="s">
        <v>4026</v>
      </c>
      <c r="C25" s="5" t="s">
        <v>4029</v>
      </c>
      <c r="D25">
        <v>70.283360351562493</v>
      </c>
      <c r="E25">
        <v>17.092788085937499</v>
      </c>
      <c r="F25">
        <v>0</v>
      </c>
      <c r="G25">
        <v>0</v>
      </c>
    </row>
    <row r="26" spans="1:7" x14ac:dyDescent="0.25">
      <c r="A26" s="5" t="s">
        <v>233</v>
      </c>
      <c r="B26" s="5" t="s">
        <v>4030</v>
      </c>
      <c r="C26" s="5" t="s">
        <v>4031</v>
      </c>
      <c r="D26">
        <v>6.5422490234374999</v>
      </c>
      <c r="E26">
        <v>2.2322382812499999</v>
      </c>
      <c r="F26">
        <v>0</v>
      </c>
      <c r="G26">
        <v>0</v>
      </c>
    </row>
    <row r="27" spans="1:7" x14ac:dyDescent="0.25">
      <c r="A27" s="5" t="s">
        <v>233</v>
      </c>
      <c r="B27" s="5" t="s">
        <v>4030</v>
      </c>
      <c r="C27" s="5" t="s">
        <v>4032</v>
      </c>
      <c r="D27">
        <v>47.604186523437498</v>
      </c>
      <c r="E27">
        <v>11.7098828125</v>
      </c>
      <c r="F27">
        <v>0</v>
      </c>
      <c r="G27">
        <v>0</v>
      </c>
    </row>
    <row r="28" spans="1:7" x14ac:dyDescent="0.25">
      <c r="A28" s="5" t="s">
        <v>233</v>
      </c>
      <c r="B28" s="5" t="s">
        <v>4030</v>
      </c>
      <c r="C28" s="5" t="s">
        <v>4033</v>
      </c>
      <c r="D28">
        <v>5.0832812499999998</v>
      </c>
      <c r="E28">
        <v>1.7379746093749999</v>
      </c>
      <c r="F28">
        <v>0</v>
      </c>
      <c r="G28">
        <v>0</v>
      </c>
    </row>
    <row r="29" spans="1:7" x14ac:dyDescent="0.25">
      <c r="A29" s="5" t="s">
        <v>233</v>
      </c>
      <c r="B29" s="5" t="s">
        <v>4034</v>
      </c>
      <c r="C29" s="5" t="s">
        <v>4035</v>
      </c>
      <c r="D29">
        <v>0</v>
      </c>
      <c r="E29">
        <v>0</v>
      </c>
      <c r="F29" t="e">
        <v>#N/A</v>
      </c>
      <c r="G29" t="e">
        <v>#N/A</v>
      </c>
    </row>
    <row r="30" spans="1:7" x14ac:dyDescent="0.25">
      <c r="A30" s="5" t="s">
        <v>233</v>
      </c>
      <c r="B30" s="5" t="s">
        <v>4034</v>
      </c>
      <c r="C30" s="5" t="s">
        <v>4036</v>
      </c>
      <c r="D30">
        <v>0</v>
      </c>
      <c r="E30">
        <v>0</v>
      </c>
      <c r="F30" t="e">
        <v>#N/A</v>
      </c>
      <c r="G30" t="e">
        <v>#N/A</v>
      </c>
    </row>
    <row r="31" spans="1:7" x14ac:dyDescent="0.25">
      <c r="A31" s="5" t="s">
        <v>233</v>
      </c>
      <c r="B31" s="5" t="s">
        <v>4034</v>
      </c>
      <c r="C31" s="5" t="s">
        <v>4037</v>
      </c>
      <c r="D31">
        <v>0</v>
      </c>
      <c r="E31">
        <v>0</v>
      </c>
      <c r="F31" t="e">
        <v>#N/A</v>
      </c>
      <c r="G31" t="e">
        <v>#N/A</v>
      </c>
    </row>
    <row r="32" spans="1:7" x14ac:dyDescent="0.25">
      <c r="A32" s="5" t="s">
        <v>233</v>
      </c>
      <c r="B32" s="5" t="s">
        <v>1301</v>
      </c>
      <c r="C32" s="5" t="s">
        <v>4038</v>
      </c>
      <c r="D32">
        <v>93.464680664062499</v>
      </c>
      <c r="E32">
        <v>20.856472656249998</v>
      </c>
      <c r="F32">
        <v>0</v>
      </c>
      <c r="G32">
        <v>0</v>
      </c>
    </row>
    <row r="33" spans="1:7" x14ac:dyDescent="0.25">
      <c r="A33" s="5" t="s">
        <v>233</v>
      </c>
      <c r="B33" s="5" t="s">
        <v>1301</v>
      </c>
      <c r="C33" s="5" t="s">
        <v>4039</v>
      </c>
      <c r="D33">
        <v>20.5931923828125</v>
      </c>
      <c r="E33">
        <v>8.4542441406250006</v>
      </c>
      <c r="F33">
        <v>0</v>
      </c>
      <c r="G33">
        <v>0</v>
      </c>
    </row>
    <row r="34" spans="1:7" x14ac:dyDescent="0.25">
      <c r="A34" s="5" t="s">
        <v>233</v>
      </c>
      <c r="B34" s="5" t="s">
        <v>1301</v>
      </c>
      <c r="C34" s="5" t="s">
        <v>1302</v>
      </c>
      <c r="D34">
        <v>47.085648437499998</v>
      </c>
      <c r="E34">
        <v>11.410282226562501</v>
      </c>
      <c r="F34">
        <v>0</v>
      </c>
      <c r="G34">
        <v>0</v>
      </c>
    </row>
    <row r="35" spans="1:7" x14ac:dyDescent="0.25">
      <c r="A35" s="5" t="s">
        <v>233</v>
      </c>
      <c r="B35" s="5" t="s">
        <v>4040</v>
      </c>
      <c r="C35" s="5" t="s">
        <v>4041</v>
      </c>
      <c r="D35">
        <v>111.71951367187501</v>
      </c>
      <c r="E35">
        <v>19.6489423828125</v>
      </c>
      <c r="F35">
        <v>0</v>
      </c>
      <c r="G35">
        <v>0</v>
      </c>
    </row>
    <row r="36" spans="1:7" x14ac:dyDescent="0.25">
      <c r="A36" s="5" t="s">
        <v>233</v>
      </c>
      <c r="B36" s="5" t="s">
        <v>4040</v>
      </c>
      <c r="C36" s="5" t="s">
        <v>4042</v>
      </c>
      <c r="D36">
        <v>69.166623046875003</v>
      </c>
      <c r="E36">
        <v>8.5340888671874993</v>
      </c>
      <c r="F36">
        <v>0</v>
      </c>
      <c r="G36">
        <v>0</v>
      </c>
    </row>
    <row r="37" spans="1:7" x14ac:dyDescent="0.25">
      <c r="A37" s="5" t="s">
        <v>233</v>
      </c>
      <c r="B37" s="5" t="s">
        <v>4040</v>
      </c>
      <c r="C37" s="5" t="s">
        <v>4043</v>
      </c>
      <c r="D37">
        <v>69.843552734374995</v>
      </c>
      <c r="E37">
        <v>20.532184570312499</v>
      </c>
      <c r="F37">
        <v>0</v>
      </c>
      <c r="G37">
        <v>0</v>
      </c>
    </row>
    <row r="38" spans="1:7" x14ac:dyDescent="0.25">
      <c r="A38" s="5" t="s">
        <v>233</v>
      </c>
      <c r="B38" s="5" t="s">
        <v>4044</v>
      </c>
      <c r="C38" s="5" t="s">
        <v>4045</v>
      </c>
      <c r="D38">
        <v>45.922149414062503</v>
      </c>
      <c r="E38">
        <v>7.266357421875</v>
      </c>
      <c r="F38">
        <v>0</v>
      </c>
      <c r="G38">
        <v>0</v>
      </c>
    </row>
    <row r="39" spans="1:7" x14ac:dyDescent="0.25">
      <c r="A39" s="5" t="s">
        <v>233</v>
      </c>
      <c r="B39" s="5" t="s">
        <v>4044</v>
      </c>
      <c r="C39" s="5" t="s">
        <v>4046</v>
      </c>
      <c r="D39">
        <v>6.9089267578125</v>
      </c>
      <c r="E39">
        <v>1.8636806640625001</v>
      </c>
      <c r="F39">
        <v>0</v>
      </c>
      <c r="G39">
        <v>0</v>
      </c>
    </row>
    <row r="40" spans="1:7" x14ac:dyDescent="0.25">
      <c r="A40" s="5" t="s">
        <v>233</v>
      </c>
      <c r="B40" s="5" t="s">
        <v>4044</v>
      </c>
      <c r="C40" s="5" t="s">
        <v>4047</v>
      </c>
      <c r="D40">
        <v>3.074763671875</v>
      </c>
      <c r="E40">
        <v>1.6987812499999999</v>
      </c>
      <c r="F40">
        <v>0</v>
      </c>
      <c r="G40">
        <v>0</v>
      </c>
    </row>
    <row r="41" spans="1:7" x14ac:dyDescent="0.25">
      <c r="A41" s="5" t="s">
        <v>233</v>
      </c>
      <c r="B41" s="5" t="s">
        <v>4048</v>
      </c>
      <c r="C41" s="5" t="s">
        <v>4049</v>
      </c>
      <c r="D41">
        <v>1257.498578125</v>
      </c>
      <c r="E41">
        <v>307.89264648437501</v>
      </c>
      <c r="F41">
        <v>0</v>
      </c>
      <c r="G41">
        <v>0</v>
      </c>
    </row>
    <row r="42" spans="1:7" x14ac:dyDescent="0.25">
      <c r="A42" s="5" t="s">
        <v>233</v>
      </c>
      <c r="B42" s="5" t="s">
        <v>4048</v>
      </c>
      <c r="C42" s="5" t="s">
        <v>4050</v>
      </c>
      <c r="D42">
        <v>391.17604785156249</v>
      </c>
      <c r="E42">
        <v>52.860633789062497</v>
      </c>
      <c r="F42">
        <v>0</v>
      </c>
      <c r="G42">
        <v>0</v>
      </c>
    </row>
    <row r="43" spans="1:7" x14ac:dyDescent="0.25">
      <c r="A43" s="5" t="s">
        <v>233</v>
      </c>
      <c r="B43" s="5" t="s">
        <v>4048</v>
      </c>
      <c r="C43" s="5" t="s">
        <v>4051</v>
      </c>
      <c r="D43">
        <v>428.06453710937501</v>
      </c>
      <c r="E43">
        <v>143.89082519531249</v>
      </c>
      <c r="F43">
        <v>0</v>
      </c>
      <c r="G43">
        <v>0</v>
      </c>
    </row>
    <row r="44" spans="1:7" x14ac:dyDescent="0.25">
      <c r="A44" s="5" t="s">
        <v>233</v>
      </c>
      <c r="B44" s="5" t="s">
        <v>733</v>
      </c>
      <c r="C44" s="5" t="s">
        <v>734</v>
      </c>
      <c r="D44">
        <v>736.71466210937501</v>
      </c>
      <c r="E44">
        <v>108.03953027343751</v>
      </c>
      <c r="F44">
        <v>0</v>
      </c>
      <c r="G44">
        <v>0</v>
      </c>
    </row>
    <row r="45" spans="1:7" x14ac:dyDescent="0.25">
      <c r="A45" s="5" t="s">
        <v>233</v>
      </c>
      <c r="B45" s="5" t="s">
        <v>733</v>
      </c>
      <c r="C45" s="5" t="s">
        <v>4052</v>
      </c>
      <c r="D45">
        <v>64.390023437500005</v>
      </c>
      <c r="E45">
        <v>10.509654296875</v>
      </c>
      <c r="F45">
        <v>0</v>
      </c>
      <c r="G45">
        <v>0</v>
      </c>
    </row>
    <row r="46" spans="1:7" x14ac:dyDescent="0.25">
      <c r="A46" s="5" t="s">
        <v>233</v>
      </c>
      <c r="B46" s="5" t="s">
        <v>733</v>
      </c>
      <c r="C46" s="5" t="s">
        <v>4053</v>
      </c>
      <c r="D46">
        <v>65.124280273437506</v>
      </c>
      <c r="E46">
        <v>13.3739990234375</v>
      </c>
      <c r="F46">
        <v>0</v>
      </c>
      <c r="G46">
        <v>0</v>
      </c>
    </row>
    <row r="47" spans="1:7" x14ac:dyDescent="0.25">
      <c r="A47" s="5" t="s">
        <v>233</v>
      </c>
      <c r="B47" s="5" t="s">
        <v>4054</v>
      </c>
      <c r="C47" s="5" t="s">
        <v>4055</v>
      </c>
      <c r="D47">
        <v>0</v>
      </c>
      <c r="E47">
        <v>0</v>
      </c>
      <c r="F47" t="e">
        <v>#DIV/0!</v>
      </c>
      <c r="G47" t="e">
        <v>#DIV/0!</v>
      </c>
    </row>
    <row r="48" spans="1:7" x14ac:dyDescent="0.25">
      <c r="A48" s="5" t="s">
        <v>233</v>
      </c>
      <c r="B48" s="5" t="s">
        <v>4054</v>
      </c>
      <c r="C48" s="5" t="s">
        <v>4056</v>
      </c>
      <c r="D48">
        <v>691.21244824218752</v>
      </c>
      <c r="E48">
        <v>167.0962177734375</v>
      </c>
      <c r="F48">
        <v>0</v>
      </c>
      <c r="G48">
        <v>0</v>
      </c>
    </row>
    <row r="49" spans="1:7" x14ac:dyDescent="0.25">
      <c r="A49" s="5" t="s">
        <v>233</v>
      </c>
      <c r="B49" s="5" t="s">
        <v>4054</v>
      </c>
      <c r="C49" s="5" t="s">
        <v>4057</v>
      </c>
      <c r="D49">
        <v>218.496115234375</v>
      </c>
      <c r="E49">
        <v>56.416683593750001</v>
      </c>
      <c r="F49">
        <v>1.0268838183647901E-3</v>
      </c>
      <c r="G49">
        <v>0.20844442289980122</v>
      </c>
    </row>
    <row r="50" spans="1:7" x14ac:dyDescent="0.25">
      <c r="A50" s="5" t="s">
        <v>233</v>
      </c>
      <c r="B50" s="5" t="s">
        <v>4058</v>
      </c>
      <c r="C50" s="5" t="s">
        <v>4059</v>
      </c>
      <c r="D50">
        <v>210.34091699218749</v>
      </c>
      <c r="E50">
        <v>37.7314619140625</v>
      </c>
      <c r="F50">
        <v>0</v>
      </c>
      <c r="G50">
        <v>0</v>
      </c>
    </row>
    <row r="51" spans="1:7" x14ac:dyDescent="0.25">
      <c r="A51" s="5" t="s">
        <v>233</v>
      </c>
      <c r="B51" s="5" t="s">
        <v>4058</v>
      </c>
      <c r="C51" s="5" t="s">
        <v>4060</v>
      </c>
      <c r="D51">
        <v>53.676743164062501</v>
      </c>
      <c r="E51">
        <v>8.6553271484375003</v>
      </c>
      <c r="F51">
        <v>0</v>
      </c>
      <c r="G51">
        <v>0</v>
      </c>
    </row>
    <row r="52" spans="1:7" x14ac:dyDescent="0.25">
      <c r="A52" s="5" t="s">
        <v>233</v>
      </c>
      <c r="B52" s="5" t="s">
        <v>4058</v>
      </c>
      <c r="C52" s="5" t="s">
        <v>4061</v>
      </c>
      <c r="D52">
        <v>147.041822265625</v>
      </c>
      <c r="E52">
        <v>39.976315429687503</v>
      </c>
      <c r="F52">
        <v>0</v>
      </c>
      <c r="G52">
        <v>0</v>
      </c>
    </row>
    <row r="53" spans="1:7" x14ac:dyDescent="0.25">
      <c r="A53" s="5" t="s">
        <v>233</v>
      </c>
      <c r="B53" s="5" t="s">
        <v>4062</v>
      </c>
      <c r="C53" s="5" t="s">
        <v>4063</v>
      </c>
      <c r="D53">
        <v>242.99434667968751</v>
      </c>
      <c r="E53">
        <v>48.995402343750001</v>
      </c>
      <c r="F53">
        <v>0</v>
      </c>
      <c r="G53">
        <v>0</v>
      </c>
    </row>
    <row r="54" spans="1:7" x14ac:dyDescent="0.25">
      <c r="A54" s="5" t="s">
        <v>233</v>
      </c>
      <c r="B54" s="5" t="s">
        <v>4062</v>
      </c>
      <c r="C54" s="5" t="s">
        <v>4064</v>
      </c>
      <c r="D54">
        <v>15.827991210937499</v>
      </c>
      <c r="E54">
        <v>6.1029550781250004</v>
      </c>
      <c r="F54">
        <v>0</v>
      </c>
      <c r="G54">
        <v>0</v>
      </c>
    </row>
    <row r="55" spans="1:7" x14ac:dyDescent="0.25">
      <c r="A55" s="5" t="s">
        <v>233</v>
      </c>
      <c r="B55" s="5" t="s">
        <v>4062</v>
      </c>
      <c r="C55" s="5" t="s">
        <v>4065</v>
      </c>
      <c r="D55">
        <v>38.647346679687502</v>
      </c>
      <c r="E55">
        <v>7.3423115234375</v>
      </c>
      <c r="F55">
        <v>0</v>
      </c>
      <c r="G55">
        <v>0</v>
      </c>
    </row>
    <row r="56" spans="1:7" x14ac:dyDescent="0.25">
      <c r="A56" s="5" t="s">
        <v>233</v>
      </c>
      <c r="B56" s="5" t="s">
        <v>4066</v>
      </c>
      <c r="C56" s="5" t="s">
        <v>4067</v>
      </c>
      <c r="D56">
        <v>212.28321777343751</v>
      </c>
      <c r="E56">
        <v>40.010147460937503</v>
      </c>
      <c r="F56">
        <v>0</v>
      </c>
      <c r="G56">
        <v>0</v>
      </c>
    </row>
    <row r="57" spans="1:7" x14ac:dyDescent="0.25">
      <c r="A57" s="5" t="s">
        <v>233</v>
      </c>
      <c r="B57" s="5" t="s">
        <v>4066</v>
      </c>
      <c r="C57" s="5" t="s">
        <v>4068</v>
      </c>
      <c r="D57">
        <v>78.006948242187505</v>
      </c>
      <c r="E57">
        <v>11.792433593749999</v>
      </c>
      <c r="F57">
        <v>0</v>
      </c>
      <c r="G57">
        <v>0</v>
      </c>
    </row>
    <row r="58" spans="1:7" x14ac:dyDescent="0.25">
      <c r="A58" s="5" t="s">
        <v>233</v>
      </c>
      <c r="B58" s="5" t="s">
        <v>4066</v>
      </c>
      <c r="C58" s="5" t="s">
        <v>4069</v>
      </c>
      <c r="D58">
        <v>18.480727539062499</v>
      </c>
      <c r="E58">
        <v>5.6840507812499999</v>
      </c>
      <c r="F58">
        <v>0</v>
      </c>
      <c r="G58">
        <v>0</v>
      </c>
    </row>
    <row r="59" spans="1:7" x14ac:dyDescent="0.25">
      <c r="A59" s="5" t="s">
        <v>233</v>
      </c>
      <c r="B59" s="5" t="s">
        <v>873</v>
      </c>
      <c r="C59" s="5" t="s">
        <v>1236</v>
      </c>
      <c r="D59">
        <v>390.91384179687498</v>
      </c>
      <c r="E59">
        <v>40.956189453124999</v>
      </c>
      <c r="F59">
        <v>0</v>
      </c>
      <c r="G59">
        <v>0</v>
      </c>
    </row>
    <row r="60" spans="1:7" x14ac:dyDescent="0.25">
      <c r="A60" s="5" t="s">
        <v>233</v>
      </c>
      <c r="B60" s="5" t="s">
        <v>873</v>
      </c>
      <c r="C60" s="5" t="s">
        <v>984</v>
      </c>
      <c r="D60">
        <v>476.83851953124997</v>
      </c>
      <c r="E60">
        <v>60.598630859375</v>
      </c>
      <c r="F60">
        <v>0</v>
      </c>
      <c r="G60">
        <v>0</v>
      </c>
    </row>
    <row r="61" spans="1:7" x14ac:dyDescent="0.25">
      <c r="A61" s="5" t="s">
        <v>233</v>
      </c>
      <c r="B61" s="5" t="s">
        <v>873</v>
      </c>
      <c r="C61" s="5" t="s">
        <v>4070</v>
      </c>
      <c r="D61">
        <v>104.52816308593751</v>
      </c>
      <c r="E61">
        <v>21.530591796875001</v>
      </c>
      <c r="F61">
        <v>0</v>
      </c>
      <c r="G61">
        <v>0</v>
      </c>
    </row>
    <row r="62" spans="1:7" x14ac:dyDescent="0.25">
      <c r="A62" s="5" t="s">
        <v>233</v>
      </c>
      <c r="B62" s="5" t="s">
        <v>4071</v>
      </c>
      <c r="C62" s="5" t="s">
        <v>4072</v>
      </c>
      <c r="D62">
        <v>222.801298828125</v>
      </c>
      <c r="E62">
        <v>24.314244140625</v>
      </c>
      <c r="F62">
        <v>0</v>
      </c>
      <c r="G62">
        <v>0</v>
      </c>
    </row>
    <row r="63" spans="1:7" x14ac:dyDescent="0.25">
      <c r="A63" s="5" t="s">
        <v>233</v>
      </c>
      <c r="B63" s="5" t="s">
        <v>4071</v>
      </c>
      <c r="C63" s="5" t="s">
        <v>4073</v>
      </c>
      <c r="D63">
        <v>228.1687861328125</v>
      </c>
      <c r="E63">
        <v>49.5753154296875</v>
      </c>
      <c r="F63">
        <v>9.8751344115517135E-3</v>
      </c>
      <c r="G63">
        <v>0</v>
      </c>
    </row>
    <row r="64" spans="1:7" x14ac:dyDescent="0.25">
      <c r="A64" s="5" t="s">
        <v>233</v>
      </c>
      <c r="B64" s="5" t="s">
        <v>4071</v>
      </c>
      <c r="C64" s="5" t="s">
        <v>4074</v>
      </c>
      <c r="D64">
        <v>117.9882080078125</v>
      </c>
      <c r="E64">
        <v>20.0225810546875</v>
      </c>
      <c r="F64">
        <v>0</v>
      </c>
      <c r="G64">
        <v>0</v>
      </c>
    </row>
    <row r="65" spans="1:7" x14ac:dyDescent="0.25">
      <c r="A65" s="5" t="s">
        <v>233</v>
      </c>
      <c r="B65" s="5" t="s">
        <v>920</v>
      </c>
      <c r="C65" s="5" t="s">
        <v>923</v>
      </c>
      <c r="D65">
        <v>226.93763378906249</v>
      </c>
      <c r="E65">
        <v>21.500166992187498</v>
      </c>
      <c r="F65">
        <v>0</v>
      </c>
      <c r="G65">
        <v>0</v>
      </c>
    </row>
    <row r="66" spans="1:7" x14ac:dyDescent="0.25">
      <c r="A66" s="5" t="s">
        <v>233</v>
      </c>
      <c r="B66" s="5" t="s">
        <v>920</v>
      </c>
      <c r="C66" s="5" t="s">
        <v>4075</v>
      </c>
      <c r="D66">
        <v>124.75021679687499</v>
      </c>
      <c r="E66">
        <v>21.3377158203125</v>
      </c>
      <c r="F66">
        <v>0</v>
      </c>
      <c r="G66">
        <v>0</v>
      </c>
    </row>
    <row r="67" spans="1:7" x14ac:dyDescent="0.25">
      <c r="A67" s="5" t="s">
        <v>233</v>
      </c>
      <c r="B67" s="5" t="s">
        <v>920</v>
      </c>
      <c r="C67" s="5" t="s">
        <v>4076</v>
      </c>
      <c r="D67">
        <v>292.03283496093752</v>
      </c>
      <c r="E67">
        <v>58.375793945312502</v>
      </c>
      <c r="F67">
        <v>0</v>
      </c>
      <c r="G67">
        <v>0</v>
      </c>
    </row>
    <row r="68" spans="1:7" x14ac:dyDescent="0.25">
      <c r="A68" s="5" t="s">
        <v>233</v>
      </c>
      <c r="B68" s="5" t="s">
        <v>1237</v>
      </c>
      <c r="C68" s="5" t="s">
        <v>1238</v>
      </c>
      <c r="D68">
        <v>146.39190234374999</v>
      </c>
      <c r="E68">
        <v>36.174519531249999</v>
      </c>
      <c r="F68">
        <v>0</v>
      </c>
      <c r="G68">
        <v>0</v>
      </c>
    </row>
    <row r="69" spans="1:7" x14ac:dyDescent="0.25">
      <c r="A69" s="5" t="s">
        <v>233</v>
      </c>
      <c r="B69" s="5" t="s">
        <v>1237</v>
      </c>
      <c r="C69" s="5" t="s">
        <v>4077</v>
      </c>
      <c r="D69">
        <v>216.14992773437501</v>
      </c>
      <c r="E69">
        <v>31.545850585937501</v>
      </c>
      <c r="F69">
        <v>0</v>
      </c>
      <c r="G69">
        <v>2.4015369836695485E-2</v>
      </c>
    </row>
    <row r="70" spans="1:7" x14ac:dyDescent="0.25">
      <c r="A70" s="5" t="s">
        <v>233</v>
      </c>
      <c r="B70" s="5" t="s">
        <v>1237</v>
      </c>
      <c r="C70" s="5" t="s">
        <v>4078</v>
      </c>
      <c r="D70">
        <v>272.55502734375</v>
      </c>
      <c r="E70">
        <v>93.811760742187502</v>
      </c>
      <c r="F70">
        <v>0</v>
      </c>
      <c r="G70">
        <v>0</v>
      </c>
    </row>
    <row r="71" spans="1:7" x14ac:dyDescent="0.25">
      <c r="A71" s="5" t="s">
        <v>233</v>
      </c>
      <c r="B71" s="5" t="s">
        <v>4079</v>
      </c>
      <c r="C71" s="5" t="s">
        <v>4080</v>
      </c>
      <c r="D71">
        <v>143.86511621093749</v>
      </c>
      <c r="E71">
        <v>23.777071289062501</v>
      </c>
      <c r="F71">
        <v>0</v>
      </c>
      <c r="G71">
        <v>0</v>
      </c>
    </row>
    <row r="72" spans="1:7" x14ac:dyDescent="0.25">
      <c r="A72" s="5" t="s">
        <v>233</v>
      </c>
      <c r="B72" s="5" t="s">
        <v>4079</v>
      </c>
      <c r="C72" s="5" t="s">
        <v>4081</v>
      </c>
      <c r="D72">
        <v>116.36331640624999</v>
      </c>
      <c r="E72">
        <v>17.6361591796875</v>
      </c>
      <c r="F72">
        <v>0</v>
      </c>
      <c r="G72">
        <v>0</v>
      </c>
    </row>
    <row r="73" spans="1:7" x14ac:dyDescent="0.25">
      <c r="A73" s="5" t="s">
        <v>233</v>
      </c>
      <c r="B73" s="5" t="s">
        <v>4079</v>
      </c>
      <c r="C73" s="5" t="s">
        <v>4082</v>
      </c>
      <c r="D73">
        <v>38.901680664062503</v>
      </c>
      <c r="E73">
        <v>9.3216337890624992</v>
      </c>
      <c r="F73">
        <v>0</v>
      </c>
      <c r="G73">
        <v>0</v>
      </c>
    </row>
    <row r="74" spans="1:7" x14ac:dyDescent="0.25">
      <c r="A74" s="5" t="s">
        <v>233</v>
      </c>
      <c r="B74" s="5" t="s">
        <v>4083</v>
      </c>
      <c r="C74" s="5" t="s">
        <v>4084</v>
      </c>
      <c r="D74">
        <v>140.16219042968751</v>
      </c>
      <c r="E74">
        <v>14.228668945312499</v>
      </c>
      <c r="F74">
        <v>0</v>
      </c>
      <c r="G74">
        <v>0</v>
      </c>
    </row>
    <row r="75" spans="1:7" x14ac:dyDescent="0.25">
      <c r="A75" s="5" t="s">
        <v>233</v>
      </c>
      <c r="B75" s="5" t="s">
        <v>4083</v>
      </c>
      <c r="C75" s="5" t="s">
        <v>4085</v>
      </c>
      <c r="D75">
        <v>288.49464257812502</v>
      </c>
      <c r="E75">
        <v>55.282203125000002</v>
      </c>
      <c r="F75">
        <v>3.5474411124775331E-3</v>
      </c>
      <c r="G75">
        <v>2.7183146449201494E-2</v>
      </c>
    </row>
    <row r="76" spans="1:7" x14ac:dyDescent="0.25">
      <c r="A76" s="5" t="s">
        <v>233</v>
      </c>
      <c r="B76" s="5" t="s">
        <v>4083</v>
      </c>
      <c r="C76" s="5" t="s">
        <v>4086</v>
      </c>
      <c r="D76">
        <v>158.40680859374999</v>
      </c>
      <c r="E76">
        <v>22.1232216796875</v>
      </c>
      <c r="F76">
        <v>0</v>
      </c>
      <c r="G76">
        <v>0</v>
      </c>
    </row>
    <row r="77" spans="1:7" x14ac:dyDescent="0.25">
      <c r="A77" s="5" t="s">
        <v>233</v>
      </c>
      <c r="B77" s="5" t="s">
        <v>4087</v>
      </c>
      <c r="C77" s="5" t="s">
        <v>4088</v>
      </c>
      <c r="D77">
        <v>326.18705273437502</v>
      </c>
      <c r="E77">
        <v>79.133503906249999</v>
      </c>
      <c r="F77">
        <v>3.7688205476096256E-3</v>
      </c>
      <c r="G77">
        <v>5.0444831697697888E-2</v>
      </c>
    </row>
    <row r="78" spans="1:7" x14ac:dyDescent="0.25">
      <c r="A78" s="5" t="s">
        <v>233</v>
      </c>
      <c r="B78" s="5" t="s">
        <v>4087</v>
      </c>
      <c r="C78" s="5" t="s">
        <v>4089</v>
      </c>
      <c r="D78">
        <v>28.114647460937501</v>
      </c>
      <c r="E78">
        <v>10.35752734375</v>
      </c>
      <c r="F78">
        <v>0</v>
      </c>
      <c r="G78">
        <v>0</v>
      </c>
    </row>
    <row r="79" spans="1:7" x14ac:dyDescent="0.25">
      <c r="A79" s="5" t="s">
        <v>233</v>
      </c>
      <c r="B79" s="5" t="s">
        <v>4087</v>
      </c>
      <c r="C79" s="5" t="s">
        <v>4090</v>
      </c>
      <c r="D79">
        <v>22.944958007812499</v>
      </c>
      <c r="E79">
        <v>6.2315292968750002</v>
      </c>
      <c r="F79">
        <v>2.2858884486437064E-2</v>
      </c>
      <c r="G79">
        <v>0</v>
      </c>
    </row>
    <row r="80" spans="1:7" x14ac:dyDescent="0.25">
      <c r="A80" s="5" t="s">
        <v>233</v>
      </c>
      <c r="B80" s="5" t="s">
        <v>4091</v>
      </c>
      <c r="C80" s="5" t="s">
        <v>4092</v>
      </c>
      <c r="D80">
        <v>127.58579882812499</v>
      </c>
      <c r="E80">
        <v>17.790275390624998</v>
      </c>
      <c r="F80">
        <v>0</v>
      </c>
      <c r="G80">
        <v>0</v>
      </c>
    </row>
    <row r="81" spans="1:7" x14ac:dyDescent="0.25">
      <c r="A81" s="5" t="s">
        <v>233</v>
      </c>
      <c r="B81" s="5" t="s">
        <v>4091</v>
      </c>
      <c r="C81" s="5" t="s">
        <v>4093</v>
      </c>
      <c r="D81">
        <v>597.58537207031247</v>
      </c>
      <c r="E81">
        <v>72.720912109375007</v>
      </c>
      <c r="F81">
        <v>0</v>
      </c>
      <c r="G81">
        <v>0</v>
      </c>
    </row>
    <row r="82" spans="1:7" x14ac:dyDescent="0.25">
      <c r="A82" s="5" t="s">
        <v>233</v>
      </c>
      <c r="B82" s="5" t="s">
        <v>4091</v>
      </c>
      <c r="C82" s="5" t="s">
        <v>4094</v>
      </c>
      <c r="D82">
        <v>342.56220410156249</v>
      </c>
      <c r="E82">
        <v>47.901143554687501</v>
      </c>
      <c r="F82">
        <v>0</v>
      </c>
      <c r="G82">
        <v>0</v>
      </c>
    </row>
    <row r="83" spans="1:7" x14ac:dyDescent="0.25">
      <c r="A83" s="5" t="s">
        <v>233</v>
      </c>
      <c r="B83" s="5" t="s">
        <v>4095</v>
      </c>
      <c r="C83" s="5" t="s">
        <v>4096</v>
      </c>
      <c r="D83">
        <v>145.8255244140625</v>
      </c>
      <c r="E83">
        <v>30.211083984375001</v>
      </c>
      <c r="F83">
        <v>0</v>
      </c>
      <c r="G83">
        <v>0</v>
      </c>
    </row>
    <row r="84" spans="1:7" x14ac:dyDescent="0.25">
      <c r="A84" s="5" t="s">
        <v>233</v>
      </c>
      <c r="B84" s="5" t="s">
        <v>4095</v>
      </c>
      <c r="C84" s="5" t="s">
        <v>4097</v>
      </c>
      <c r="D84">
        <v>213.415771484375</v>
      </c>
      <c r="E84">
        <v>26.571019531249998</v>
      </c>
      <c r="F84">
        <v>0</v>
      </c>
      <c r="G84">
        <v>0</v>
      </c>
    </row>
    <row r="85" spans="1:7" x14ac:dyDescent="0.25">
      <c r="A85" s="5" t="s">
        <v>233</v>
      </c>
      <c r="B85" s="5" t="s">
        <v>4095</v>
      </c>
      <c r="C85" s="5" t="s">
        <v>4098</v>
      </c>
      <c r="D85">
        <v>247.50545703124999</v>
      </c>
      <c r="E85">
        <v>27.154392578125002</v>
      </c>
      <c r="F85">
        <v>0</v>
      </c>
      <c r="G85">
        <v>0</v>
      </c>
    </row>
    <row r="86" spans="1:7" x14ac:dyDescent="0.25">
      <c r="A86" s="5" t="s">
        <v>233</v>
      </c>
      <c r="B86" s="5" t="s">
        <v>4099</v>
      </c>
      <c r="C86" s="5" t="s">
        <v>4100</v>
      </c>
      <c r="D86">
        <v>1207.4890585937501</v>
      </c>
      <c r="E86">
        <v>179.257908203125</v>
      </c>
      <c r="F86">
        <v>0</v>
      </c>
      <c r="G86">
        <v>0</v>
      </c>
    </row>
    <row r="87" spans="1:7" x14ac:dyDescent="0.25">
      <c r="A87" s="5" t="s">
        <v>233</v>
      </c>
      <c r="B87" s="5" t="s">
        <v>4099</v>
      </c>
      <c r="C87" s="5" t="s">
        <v>4101</v>
      </c>
      <c r="D87">
        <v>277.47914941406248</v>
      </c>
      <c r="E87">
        <v>22.859888671875002</v>
      </c>
      <c r="F87">
        <v>0</v>
      </c>
      <c r="G87">
        <v>0</v>
      </c>
    </row>
    <row r="88" spans="1:7" x14ac:dyDescent="0.25">
      <c r="A88" s="5" t="s">
        <v>233</v>
      </c>
      <c r="B88" s="5" t="s">
        <v>4099</v>
      </c>
      <c r="C88" s="5" t="s">
        <v>4102</v>
      </c>
      <c r="D88">
        <v>236.8678984375</v>
      </c>
      <c r="E88">
        <v>41.9578505859375</v>
      </c>
      <c r="F88">
        <v>0</v>
      </c>
      <c r="G88">
        <v>0</v>
      </c>
    </row>
    <row r="89" spans="1:7" x14ac:dyDescent="0.25">
      <c r="A89" s="5" t="s">
        <v>233</v>
      </c>
      <c r="B89" s="5" t="s">
        <v>4103</v>
      </c>
      <c r="C89" s="5" t="s">
        <v>4104</v>
      </c>
      <c r="D89">
        <v>177.67056738281249</v>
      </c>
      <c r="E89">
        <v>22.085552734375</v>
      </c>
      <c r="F89">
        <v>0</v>
      </c>
      <c r="G89">
        <v>0</v>
      </c>
    </row>
    <row r="90" spans="1:7" x14ac:dyDescent="0.25">
      <c r="A90" s="5" t="s">
        <v>233</v>
      </c>
      <c r="B90" s="5" t="s">
        <v>4103</v>
      </c>
      <c r="C90" s="5" t="s">
        <v>4105</v>
      </c>
      <c r="D90">
        <v>13.4553857421875</v>
      </c>
      <c r="E90">
        <v>16.097015625000001</v>
      </c>
      <c r="F90">
        <v>0</v>
      </c>
      <c r="G90">
        <v>0</v>
      </c>
    </row>
    <row r="91" spans="1:7" x14ac:dyDescent="0.25">
      <c r="A91" s="5" t="s">
        <v>233</v>
      </c>
      <c r="B91" s="5" t="s">
        <v>4103</v>
      </c>
      <c r="C91" s="5" t="s">
        <v>4106</v>
      </c>
      <c r="D91">
        <v>187.35845605468751</v>
      </c>
      <c r="E91">
        <v>42.019629882812502</v>
      </c>
      <c r="F91">
        <v>0</v>
      </c>
      <c r="G91">
        <v>0</v>
      </c>
    </row>
    <row r="92" spans="1:7" x14ac:dyDescent="0.25">
      <c r="A92" s="5" t="s">
        <v>233</v>
      </c>
      <c r="B92" s="5" t="s">
        <v>4107</v>
      </c>
      <c r="C92" s="5" t="s">
        <v>4108</v>
      </c>
      <c r="D92">
        <v>95.542295898437501</v>
      </c>
      <c r="E92">
        <v>17.154671874999998</v>
      </c>
      <c r="F92">
        <v>0</v>
      </c>
      <c r="G92">
        <v>0</v>
      </c>
    </row>
    <row r="93" spans="1:7" x14ac:dyDescent="0.25">
      <c r="A93" s="5" t="s">
        <v>233</v>
      </c>
      <c r="B93" s="5" t="s">
        <v>4107</v>
      </c>
      <c r="C93" s="5" t="s">
        <v>4109</v>
      </c>
      <c r="D93">
        <v>18.310390625</v>
      </c>
      <c r="E93">
        <v>4.7839208984374997</v>
      </c>
      <c r="F93">
        <v>0</v>
      </c>
      <c r="G93">
        <v>0</v>
      </c>
    </row>
    <row r="94" spans="1:7" x14ac:dyDescent="0.25">
      <c r="A94" s="5" t="s">
        <v>233</v>
      </c>
      <c r="B94" s="5" t="s">
        <v>4107</v>
      </c>
      <c r="C94" s="5" t="s">
        <v>4110</v>
      </c>
      <c r="D94">
        <v>203.76317675781249</v>
      </c>
      <c r="E94">
        <v>24.004067382812501</v>
      </c>
      <c r="F94">
        <v>0</v>
      </c>
      <c r="G94">
        <v>0</v>
      </c>
    </row>
    <row r="95" spans="1:7" x14ac:dyDescent="0.25">
      <c r="A95" s="5" t="s">
        <v>233</v>
      </c>
      <c r="B95" s="5" t="s">
        <v>4111</v>
      </c>
      <c r="C95" s="5" t="s">
        <v>4112</v>
      </c>
      <c r="D95">
        <v>95.755495117187493</v>
      </c>
      <c r="E95">
        <v>14.7378818359375</v>
      </c>
      <c r="F95">
        <v>0</v>
      </c>
      <c r="G95">
        <v>0</v>
      </c>
    </row>
    <row r="96" spans="1:7" x14ac:dyDescent="0.25">
      <c r="A96" s="5" t="s">
        <v>233</v>
      </c>
      <c r="B96" s="5" t="s">
        <v>4111</v>
      </c>
      <c r="C96" s="5" t="s">
        <v>4113</v>
      </c>
      <c r="D96">
        <v>162.82683105468749</v>
      </c>
      <c r="E96">
        <v>16.000556640625</v>
      </c>
      <c r="F96">
        <v>0</v>
      </c>
      <c r="G96">
        <v>0</v>
      </c>
    </row>
    <row r="97" spans="1:7" x14ac:dyDescent="0.25">
      <c r="A97" s="5" t="s">
        <v>233</v>
      </c>
      <c r="B97" s="5" t="s">
        <v>4111</v>
      </c>
      <c r="C97" s="5" t="s">
        <v>4114</v>
      </c>
      <c r="D97">
        <v>59.240237304687497</v>
      </c>
      <c r="E97">
        <v>10.753939453125</v>
      </c>
      <c r="F97">
        <v>0</v>
      </c>
      <c r="G97">
        <v>0</v>
      </c>
    </row>
    <row r="98" spans="1:7" x14ac:dyDescent="0.25">
      <c r="A98" s="5" t="s">
        <v>233</v>
      </c>
      <c r="B98" s="5" t="s">
        <v>4115</v>
      </c>
      <c r="C98" s="5" t="s">
        <v>4116</v>
      </c>
      <c r="D98">
        <v>8.9620634765625002</v>
      </c>
      <c r="E98">
        <v>2.5232138671875002</v>
      </c>
      <c r="F98">
        <v>0</v>
      </c>
      <c r="G98">
        <v>0</v>
      </c>
    </row>
    <row r="99" spans="1:7" x14ac:dyDescent="0.25">
      <c r="A99" s="5" t="s">
        <v>233</v>
      </c>
      <c r="B99" s="5" t="s">
        <v>4115</v>
      </c>
      <c r="C99" s="5" t="s">
        <v>4117</v>
      </c>
      <c r="D99">
        <v>18.431666015625002</v>
      </c>
      <c r="E99">
        <v>5.4733261718749997</v>
      </c>
      <c r="F99">
        <v>0</v>
      </c>
      <c r="G99">
        <v>0</v>
      </c>
    </row>
    <row r="100" spans="1:7" x14ac:dyDescent="0.25">
      <c r="A100" s="5" t="s">
        <v>233</v>
      </c>
      <c r="B100" s="5" t="s">
        <v>4115</v>
      </c>
      <c r="C100" s="5" t="s">
        <v>4118</v>
      </c>
      <c r="D100">
        <v>78.642854492187496</v>
      </c>
      <c r="E100">
        <v>12.060197265625</v>
      </c>
      <c r="F100">
        <v>0</v>
      </c>
      <c r="G100">
        <v>0</v>
      </c>
    </row>
    <row r="101" spans="1:7" x14ac:dyDescent="0.25">
      <c r="A101" s="5" t="s">
        <v>233</v>
      </c>
      <c r="B101" s="5" t="s">
        <v>4119</v>
      </c>
      <c r="C101" s="5" t="s">
        <v>4120</v>
      </c>
      <c r="D101">
        <v>1417.6994472656249</v>
      </c>
      <c r="E101">
        <v>140.0072314453125</v>
      </c>
      <c r="F101">
        <v>0</v>
      </c>
      <c r="G101">
        <v>0</v>
      </c>
    </row>
    <row r="102" spans="1:7" x14ac:dyDescent="0.25">
      <c r="A102" s="5" t="s">
        <v>233</v>
      </c>
      <c r="B102" s="5" t="s">
        <v>4119</v>
      </c>
      <c r="C102" s="5" t="s">
        <v>4121</v>
      </c>
      <c r="D102">
        <v>145.13285156250001</v>
      </c>
      <c r="E102">
        <v>10.847941406249999</v>
      </c>
      <c r="F102">
        <v>0</v>
      </c>
      <c r="G102">
        <v>0</v>
      </c>
    </row>
    <row r="103" spans="1:7" x14ac:dyDescent="0.25">
      <c r="A103" s="5" t="s">
        <v>233</v>
      </c>
      <c r="B103" s="5" t="s">
        <v>4119</v>
      </c>
      <c r="C103" s="5" t="s">
        <v>4122</v>
      </c>
      <c r="D103">
        <v>145.1736982421875</v>
      </c>
      <c r="E103">
        <v>26.716189453125001</v>
      </c>
      <c r="F103">
        <v>0</v>
      </c>
      <c r="G103">
        <v>0</v>
      </c>
    </row>
    <row r="104" spans="1:7" x14ac:dyDescent="0.25">
      <c r="A104" s="5" t="s">
        <v>233</v>
      </c>
      <c r="B104" s="5" t="s">
        <v>4123</v>
      </c>
      <c r="C104" s="5" t="s">
        <v>4124</v>
      </c>
      <c r="D104">
        <v>197.24972851562501</v>
      </c>
      <c r="E104">
        <v>33.112754882812503</v>
      </c>
      <c r="F104">
        <v>0</v>
      </c>
      <c r="G104">
        <v>0</v>
      </c>
    </row>
    <row r="105" spans="1:7" x14ac:dyDescent="0.25">
      <c r="A105" s="5" t="s">
        <v>233</v>
      </c>
      <c r="B105" s="5" t="s">
        <v>4123</v>
      </c>
      <c r="C105" s="5" t="s">
        <v>4125</v>
      </c>
      <c r="D105">
        <v>67.5273955078125</v>
      </c>
      <c r="E105">
        <v>8.8994179687500008</v>
      </c>
      <c r="F105">
        <v>0</v>
      </c>
      <c r="G105">
        <v>0</v>
      </c>
    </row>
    <row r="106" spans="1:7" x14ac:dyDescent="0.25">
      <c r="A106" s="5" t="s">
        <v>233</v>
      </c>
      <c r="B106" s="5" t="s">
        <v>4123</v>
      </c>
      <c r="C106" s="5" t="s">
        <v>4126</v>
      </c>
      <c r="D106">
        <v>229.3236083984375</v>
      </c>
      <c r="E106">
        <v>22.730840820312501</v>
      </c>
      <c r="F106">
        <v>0</v>
      </c>
      <c r="G106">
        <v>0</v>
      </c>
    </row>
    <row r="107" spans="1:7" x14ac:dyDescent="0.25">
      <c r="A107" s="5" t="s">
        <v>233</v>
      </c>
      <c r="B107" s="5" t="s">
        <v>4127</v>
      </c>
      <c r="C107" s="5" t="s">
        <v>4128</v>
      </c>
      <c r="D107">
        <v>714.72857519531249</v>
      </c>
      <c r="E107">
        <v>63.771279296875001</v>
      </c>
      <c r="F107">
        <v>0</v>
      </c>
      <c r="G107">
        <v>0</v>
      </c>
    </row>
    <row r="108" spans="1:7" x14ac:dyDescent="0.25">
      <c r="A108" s="5" t="s">
        <v>233</v>
      </c>
      <c r="B108" s="5" t="s">
        <v>4127</v>
      </c>
      <c r="C108" s="5" t="s">
        <v>4129</v>
      </c>
      <c r="D108">
        <v>23.233068359375</v>
      </c>
      <c r="E108">
        <v>4.0386201171874996</v>
      </c>
      <c r="F108">
        <v>0</v>
      </c>
      <c r="G108">
        <v>0</v>
      </c>
    </row>
    <row r="109" spans="1:7" x14ac:dyDescent="0.25">
      <c r="A109" s="5" t="s">
        <v>233</v>
      </c>
      <c r="B109" s="5" t="s">
        <v>4127</v>
      </c>
      <c r="C109" s="5" t="s">
        <v>4130</v>
      </c>
      <c r="D109">
        <v>252.37229394531249</v>
      </c>
      <c r="E109">
        <v>35.139558593750003</v>
      </c>
      <c r="F109">
        <v>0</v>
      </c>
      <c r="G109">
        <v>0</v>
      </c>
    </row>
    <row r="110" spans="1:7" x14ac:dyDescent="0.25">
      <c r="A110" s="5" t="s">
        <v>233</v>
      </c>
      <c r="B110" s="5" t="s">
        <v>4131</v>
      </c>
      <c r="C110" s="5" t="s">
        <v>4132</v>
      </c>
      <c r="D110">
        <v>249.96326953125001</v>
      </c>
      <c r="E110">
        <v>69.012799804687504</v>
      </c>
      <c r="F110">
        <v>0</v>
      </c>
      <c r="G110">
        <v>0</v>
      </c>
    </row>
    <row r="111" spans="1:7" x14ac:dyDescent="0.25">
      <c r="A111" s="5" t="s">
        <v>233</v>
      </c>
      <c r="B111" s="5" t="s">
        <v>4131</v>
      </c>
      <c r="C111" s="5" t="s">
        <v>4133</v>
      </c>
      <c r="D111">
        <v>418.18627734375002</v>
      </c>
      <c r="E111">
        <v>67.693509765624995</v>
      </c>
      <c r="F111">
        <v>0</v>
      </c>
      <c r="G111">
        <v>0</v>
      </c>
    </row>
    <row r="112" spans="1:7" x14ac:dyDescent="0.25">
      <c r="A112" s="5" t="s">
        <v>233</v>
      </c>
      <c r="B112" s="5" t="s">
        <v>4131</v>
      </c>
      <c r="C112" s="5" t="s">
        <v>4134</v>
      </c>
      <c r="D112">
        <v>434.11678027343748</v>
      </c>
      <c r="E112">
        <v>79.659534179687498</v>
      </c>
      <c r="F112">
        <v>0</v>
      </c>
      <c r="G112">
        <v>0</v>
      </c>
    </row>
    <row r="113" spans="1:7" x14ac:dyDescent="0.25">
      <c r="A113" s="5" t="s">
        <v>233</v>
      </c>
      <c r="B113" s="5" t="s">
        <v>4135</v>
      </c>
      <c r="C113" s="5" t="s">
        <v>4136</v>
      </c>
      <c r="D113">
        <v>106.24953515625</v>
      </c>
      <c r="E113">
        <v>11.4055859375</v>
      </c>
      <c r="F113">
        <v>0</v>
      </c>
      <c r="G113">
        <v>0</v>
      </c>
    </row>
    <row r="114" spans="1:7" x14ac:dyDescent="0.25">
      <c r="A114" s="5" t="s">
        <v>233</v>
      </c>
      <c r="B114" s="5" t="s">
        <v>4135</v>
      </c>
      <c r="C114" s="5" t="s">
        <v>4137</v>
      </c>
      <c r="D114">
        <v>276.36292773437498</v>
      </c>
      <c r="E114">
        <v>37.501542968750002</v>
      </c>
      <c r="F114">
        <v>0</v>
      </c>
      <c r="G114">
        <v>0</v>
      </c>
    </row>
    <row r="115" spans="1:7" x14ac:dyDescent="0.25">
      <c r="A115" s="5" t="s">
        <v>233</v>
      </c>
      <c r="B115" s="5" t="s">
        <v>4135</v>
      </c>
      <c r="C115" s="5" t="s">
        <v>4138</v>
      </c>
      <c r="D115">
        <v>415.36606445312498</v>
      </c>
      <c r="E115">
        <v>49.619866210937502</v>
      </c>
      <c r="F115">
        <v>0</v>
      </c>
      <c r="G115">
        <v>0</v>
      </c>
    </row>
    <row r="116" spans="1:7" x14ac:dyDescent="0.25">
      <c r="A116" s="5" t="s">
        <v>233</v>
      </c>
      <c r="B116" s="5" t="s">
        <v>4139</v>
      </c>
      <c r="C116" s="5" t="s">
        <v>4140</v>
      </c>
      <c r="D116">
        <v>142.994591796875</v>
      </c>
      <c r="E116">
        <v>10.6002099609375</v>
      </c>
      <c r="F116">
        <v>0</v>
      </c>
      <c r="G116">
        <v>0</v>
      </c>
    </row>
    <row r="117" spans="1:7" x14ac:dyDescent="0.25">
      <c r="A117" s="5" t="s">
        <v>233</v>
      </c>
      <c r="B117" s="5" t="s">
        <v>4139</v>
      </c>
      <c r="C117" s="5" t="s">
        <v>4141</v>
      </c>
      <c r="D117">
        <v>363.18005859375</v>
      </c>
      <c r="E117">
        <v>41.309852539062497</v>
      </c>
      <c r="F117">
        <v>0</v>
      </c>
      <c r="G117">
        <v>0</v>
      </c>
    </row>
    <row r="118" spans="1:7" x14ac:dyDescent="0.25">
      <c r="A118" s="5" t="s">
        <v>233</v>
      </c>
      <c r="B118" s="5" t="s">
        <v>4139</v>
      </c>
      <c r="C118" s="5" t="s">
        <v>4142</v>
      </c>
      <c r="D118">
        <v>707.03235644531253</v>
      </c>
      <c r="E118">
        <v>46.264750976562503</v>
      </c>
      <c r="F118">
        <v>0</v>
      </c>
      <c r="G118">
        <v>0</v>
      </c>
    </row>
    <row r="119" spans="1:7" x14ac:dyDescent="0.25">
      <c r="A119" s="5" t="s">
        <v>233</v>
      </c>
      <c r="B119" s="5" t="s">
        <v>4143</v>
      </c>
      <c r="C119" s="5" t="s">
        <v>4144</v>
      </c>
      <c r="D119">
        <v>69.688811523437494</v>
      </c>
      <c r="E119">
        <v>12.340458007812501</v>
      </c>
      <c r="F119">
        <v>0</v>
      </c>
      <c r="G119">
        <v>0</v>
      </c>
    </row>
    <row r="120" spans="1:7" x14ac:dyDescent="0.25">
      <c r="A120" s="5" t="s">
        <v>233</v>
      </c>
      <c r="B120" s="5" t="s">
        <v>4143</v>
      </c>
      <c r="C120" s="5" t="s">
        <v>4145</v>
      </c>
      <c r="D120">
        <v>125.8574482421875</v>
      </c>
      <c r="E120">
        <v>25.167665039062499</v>
      </c>
      <c r="F120">
        <v>6.9864927806241265E-3</v>
      </c>
      <c r="G120">
        <v>0</v>
      </c>
    </row>
    <row r="121" spans="1:7" x14ac:dyDescent="0.25">
      <c r="A121" s="5" t="s">
        <v>233</v>
      </c>
      <c r="B121" s="5" t="s">
        <v>4143</v>
      </c>
      <c r="C121" s="5" t="s">
        <v>4146</v>
      </c>
      <c r="D121">
        <v>175.65293652343749</v>
      </c>
      <c r="E121">
        <v>40.128700195312497</v>
      </c>
      <c r="F121">
        <v>0</v>
      </c>
      <c r="G121">
        <v>0</v>
      </c>
    </row>
    <row r="122" spans="1:7" x14ac:dyDescent="0.25">
      <c r="A122" s="5" t="s">
        <v>233</v>
      </c>
      <c r="B122" s="5" t="s">
        <v>4147</v>
      </c>
      <c r="C122" s="5" t="s">
        <v>4148</v>
      </c>
      <c r="D122">
        <v>300.61138476562502</v>
      </c>
      <c r="E122">
        <v>54.913009765624999</v>
      </c>
      <c r="F122">
        <v>0</v>
      </c>
      <c r="G122">
        <v>0</v>
      </c>
    </row>
    <row r="123" spans="1:7" x14ac:dyDescent="0.25">
      <c r="A123" s="5" t="s">
        <v>233</v>
      </c>
      <c r="B123" s="5" t="s">
        <v>4147</v>
      </c>
      <c r="C123" s="5" t="s">
        <v>4149</v>
      </c>
      <c r="D123">
        <v>73.722190429687501</v>
      </c>
      <c r="E123">
        <v>7.6396914062499999</v>
      </c>
      <c r="F123">
        <v>0</v>
      </c>
      <c r="G123">
        <v>0</v>
      </c>
    </row>
    <row r="124" spans="1:7" x14ac:dyDescent="0.25">
      <c r="A124" s="5" t="s">
        <v>233</v>
      </c>
      <c r="B124" s="5" t="s">
        <v>4147</v>
      </c>
      <c r="C124" s="5" t="s">
        <v>4150</v>
      </c>
      <c r="D124">
        <v>160.57229003906249</v>
      </c>
      <c r="E124">
        <v>18.725767578125001</v>
      </c>
      <c r="F124">
        <v>0</v>
      </c>
      <c r="G124">
        <v>0</v>
      </c>
    </row>
    <row r="125" spans="1:7" x14ac:dyDescent="0.25">
      <c r="A125" s="5" t="s">
        <v>233</v>
      </c>
      <c r="B125" s="5" t="s">
        <v>4151</v>
      </c>
      <c r="C125" s="5" t="s">
        <v>4152</v>
      </c>
      <c r="D125">
        <v>600.31890136718755</v>
      </c>
      <c r="E125">
        <v>67.156032226562502</v>
      </c>
      <c r="F125">
        <v>0</v>
      </c>
      <c r="G125">
        <v>0</v>
      </c>
    </row>
    <row r="126" spans="1:7" x14ac:dyDescent="0.25">
      <c r="A126" s="5" t="s">
        <v>233</v>
      </c>
      <c r="B126" s="5" t="s">
        <v>4151</v>
      </c>
      <c r="C126" s="5" t="s">
        <v>4153</v>
      </c>
      <c r="D126">
        <v>220.7975625</v>
      </c>
      <c r="E126">
        <v>55.785412109375002</v>
      </c>
      <c r="F126">
        <v>0</v>
      </c>
      <c r="G126">
        <v>0</v>
      </c>
    </row>
    <row r="127" spans="1:7" x14ac:dyDescent="0.25">
      <c r="A127" s="5" t="s">
        <v>233</v>
      </c>
      <c r="B127" s="5" t="s">
        <v>4151</v>
      </c>
      <c r="C127" s="5" t="s">
        <v>4154</v>
      </c>
      <c r="D127">
        <v>89.973739257812497</v>
      </c>
      <c r="E127">
        <v>12.829748046875</v>
      </c>
      <c r="F127">
        <v>0</v>
      </c>
      <c r="G127">
        <v>0</v>
      </c>
    </row>
    <row r="128" spans="1:7" x14ac:dyDescent="0.25">
      <c r="A128" s="5" t="s">
        <v>233</v>
      </c>
      <c r="B128" s="5" t="s">
        <v>4155</v>
      </c>
      <c r="C128" s="5" t="s">
        <v>4156</v>
      </c>
      <c r="D128">
        <v>270.04399511718748</v>
      </c>
      <c r="E128">
        <v>19.838156250000001</v>
      </c>
      <c r="F128">
        <v>0</v>
      </c>
      <c r="G128">
        <v>0</v>
      </c>
    </row>
    <row r="129" spans="1:7" x14ac:dyDescent="0.25">
      <c r="A129" s="5" t="s">
        <v>233</v>
      </c>
      <c r="B129" s="5" t="s">
        <v>4155</v>
      </c>
      <c r="C129" s="5" t="s">
        <v>4157</v>
      </c>
      <c r="D129">
        <v>21.070824218750001</v>
      </c>
      <c r="E129">
        <v>3.1769238281250001</v>
      </c>
      <c r="F129">
        <v>0</v>
      </c>
      <c r="G129">
        <v>0</v>
      </c>
    </row>
    <row r="130" spans="1:7" x14ac:dyDescent="0.25">
      <c r="A130" s="5" t="s">
        <v>233</v>
      </c>
      <c r="B130" s="5" t="s">
        <v>4155</v>
      </c>
      <c r="C130" s="5" t="s">
        <v>4158</v>
      </c>
      <c r="D130">
        <v>110.36457812499999</v>
      </c>
      <c r="E130">
        <v>15.071728515625001</v>
      </c>
      <c r="F130">
        <v>0</v>
      </c>
      <c r="G130">
        <v>0</v>
      </c>
    </row>
    <row r="131" spans="1:7" x14ac:dyDescent="0.25">
      <c r="A131" s="5" t="s">
        <v>233</v>
      </c>
      <c r="B131" s="5" t="s">
        <v>4159</v>
      </c>
      <c r="C131" s="5" t="s">
        <v>4160</v>
      </c>
      <c r="D131">
        <v>62.108943359374997</v>
      </c>
      <c r="E131">
        <v>5.8147968749999999</v>
      </c>
      <c r="F131">
        <v>0</v>
      </c>
      <c r="G131">
        <v>0</v>
      </c>
    </row>
    <row r="132" spans="1:7" x14ac:dyDescent="0.25">
      <c r="A132" s="5" t="s">
        <v>233</v>
      </c>
      <c r="B132" s="5" t="s">
        <v>4159</v>
      </c>
      <c r="C132" s="5" t="s">
        <v>4161</v>
      </c>
      <c r="D132">
        <v>78.281968750000004</v>
      </c>
      <c r="E132">
        <v>5.5426748046874996</v>
      </c>
      <c r="F132">
        <v>0</v>
      </c>
      <c r="G132">
        <v>0</v>
      </c>
    </row>
    <row r="133" spans="1:7" x14ac:dyDescent="0.25">
      <c r="A133" s="5" t="s">
        <v>233</v>
      </c>
      <c r="B133" s="5" t="s">
        <v>4159</v>
      </c>
      <c r="C133" s="5" t="s">
        <v>4162</v>
      </c>
      <c r="D133">
        <v>7.2205322265624998</v>
      </c>
      <c r="E133">
        <v>1.669134765625</v>
      </c>
      <c r="F133">
        <v>0</v>
      </c>
      <c r="G133">
        <v>0</v>
      </c>
    </row>
    <row r="134" spans="1:7" x14ac:dyDescent="0.25">
      <c r="A134" s="5" t="s">
        <v>233</v>
      </c>
      <c r="B134" s="5" t="s">
        <v>1057</v>
      </c>
      <c r="C134" s="5" t="s">
        <v>4163</v>
      </c>
      <c r="D134">
        <v>561.35413574218751</v>
      </c>
      <c r="E134">
        <v>48.054026367187497</v>
      </c>
      <c r="F134">
        <v>8.066467693796887E-4</v>
      </c>
      <c r="G134">
        <v>0.15254635062191974</v>
      </c>
    </row>
    <row r="135" spans="1:7" x14ac:dyDescent="0.25">
      <c r="A135" s="5" t="s">
        <v>233</v>
      </c>
      <c r="B135" s="5" t="s">
        <v>1057</v>
      </c>
      <c r="C135" s="5" t="s">
        <v>1063</v>
      </c>
      <c r="D135">
        <v>5.4304501953125</v>
      </c>
      <c r="E135">
        <v>1.3037822265625001</v>
      </c>
      <c r="F135">
        <v>2.581311306143521E-2</v>
      </c>
      <c r="G135">
        <v>0.117096018735363</v>
      </c>
    </row>
    <row r="136" spans="1:7" x14ac:dyDescent="0.25">
      <c r="A136" s="5" t="s">
        <v>233</v>
      </c>
      <c r="B136" s="5" t="s">
        <v>1057</v>
      </c>
      <c r="C136" s="5" t="s">
        <v>1235</v>
      </c>
      <c r="D136">
        <v>0.65721582031250003</v>
      </c>
      <c r="E136">
        <v>0.55781250000000004</v>
      </c>
      <c r="F136">
        <v>0</v>
      </c>
      <c r="G136">
        <v>0</v>
      </c>
    </row>
    <row r="137" spans="1:7" x14ac:dyDescent="0.25">
      <c r="A137" s="5" t="s">
        <v>233</v>
      </c>
      <c r="B137" s="5" t="s">
        <v>4164</v>
      </c>
      <c r="C137" s="5" t="s">
        <v>4165</v>
      </c>
      <c r="D137">
        <v>269.75397070312499</v>
      </c>
      <c r="E137">
        <v>48.894134765624997</v>
      </c>
      <c r="F137">
        <v>0</v>
      </c>
      <c r="G137">
        <v>0</v>
      </c>
    </row>
    <row r="138" spans="1:7" x14ac:dyDescent="0.25">
      <c r="A138" s="5" t="s">
        <v>233</v>
      </c>
      <c r="B138" s="5" t="s">
        <v>4164</v>
      </c>
      <c r="C138" s="5" t="s">
        <v>4166</v>
      </c>
      <c r="D138">
        <v>83.907624023437506</v>
      </c>
      <c r="E138">
        <v>12.7352646484375</v>
      </c>
      <c r="F138">
        <v>0</v>
      </c>
      <c r="G138">
        <v>0</v>
      </c>
    </row>
    <row r="139" spans="1:7" x14ac:dyDescent="0.25">
      <c r="A139" s="5" t="s">
        <v>233</v>
      </c>
      <c r="B139" s="5" t="s">
        <v>4164</v>
      </c>
      <c r="C139" s="5" t="s">
        <v>4167</v>
      </c>
      <c r="D139">
        <v>71.387682617187494</v>
      </c>
      <c r="E139">
        <v>13.1179130859375</v>
      </c>
      <c r="F139">
        <v>0</v>
      </c>
      <c r="G139">
        <v>0</v>
      </c>
    </row>
    <row r="140" spans="1:7" x14ac:dyDescent="0.25">
      <c r="A140" s="5" t="s">
        <v>233</v>
      </c>
      <c r="B140" s="5" t="s">
        <v>4168</v>
      </c>
      <c r="C140" s="5" t="s">
        <v>4169</v>
      </c>
      <c r="D140">
        <v>40.866004882812497</v>
      </c>
      <c r="E140">
        <v>7.728345703125</v>
      </c>
      <c r="F140">
        <v>0</v>
      </c>
      <c r="G140">
        <v>0</v>
      </c>
    </row>
    <row r="141" spans="1:7" x14ac:dyDescent="0.25">
      <c r="A141" s="5" t="s">
        <v>233</v>
      </c>
      <c r="B141" s="5" t="s">
        <v>4168</v>
      </c>
      <c r="C141" s="5" t="s">
        <v>4170</v>
      </c>
      <c r="D141">
        <v>55.810262695312503</v>
      </c>
      <c r="E141">
        <v>9.6188066406249995</v>
      </c>
      <c r="F141">
        <v>0</v>
      </c>
      <c r="G141">
        <v>0</v>
      </c>
    </row>
    <row r="142" spans="1:7" x14ac:dyDescent="0.25">
      <c r="A142" s="5" t="s">
        <v>233</v>
      </c>
      <c r="B142" s="5" t="s">
        <v>4168</v>
      </c>
      <c r="C142" s="5" t="s">
        <v>4171</v>
      </c>
      <c r="D142">
        <v>26.905436523437501</v>
      </c>
      <c r="E142">
        <v>5.9077636718750002</v>
      </c>
      <c r="F142">
        <v>0</v>
      </c>
      <c r="G142">
        <v>0</v>
      </c>
    </row>
    <row r="143" spans="1:7" x14ac:dyDescent="0.25">
      <c r="A143" s="5" t="s">
        <v>233</v>
      </c>
      <c r="B143" s="5" t="s">
        <v>4172</v>
      </c>
      <c r="C143" s="5" t="s">
        <v>4173</v>
      </c>
      <c r="D143">
        <v>416.01976074218749</v>
      </c>
      <c r="E143">
        <v>109.99058984375</v>
      </c>
      <c r="F143">
        <v>0</v>
      </c>
      <c r="G143">
        <v>0</v>
      </c>
    </row>
    <row r="144" spans="1:7" x14ac:dyDescent="0.25">
      <c r="A144" s="5" t="s">
        <v>233</v>
      </c>
      <c r="B144" s="5" t="s">
        <v>4172</v>
      </c>
      <c r="C144" s="5" t="s">
        <v>4174</v>
      </c>
      <c r="D144">
        <v>745.10480664062504</v>
      </c>
      <c r="E144">
        <v>140.71808203124999</v>
      </c>
      <c r="F144">
        <v>0</v>
      </c>
      <c r="G144">
        <v>0</v>
      </c>
    </row>
    <row r="145" spans="1:7" x14ac:dyDescent="0.25">
      <c r="A145" s="5" t="s">
        <v>233</v>
      </c>
      <c r="B145" s="5" t="s">
        <v>4172</v>
      </c>
      <c r="C145" s="5" t="s">
        <v>4175</v>
      </c>
      <c r="D145">
        <v>20.497091796875001</v>
      </c>
      <c r="E145">
        <v>10.040461914062501</v>
      </c>
      <c r="F145">
        <v>0</v>
      </c>
      <c r="G145">
        <v>0</v>
      </c>
    </row>
    <row r="146" spans="1:7" x14ac:dyDescent="0.25">
      <c r="A146" s="5" t="s">
        <v>233</v>
      </c>
      <c r="B146" s="5" t="s">
        <v>921</v>
      </c>
      <c r="C146" s="5" t="s">
        <v>4176</v>
      </c>
      <c r="D146">
        <v>850.95134765625005</v>
      </c>
      <c r="E146">
        <v>157.86748339843751</v>
      </c>
      <c r="F146">
        <v>0</v>
      </c>
      <c r="G146">
        <v>0</v>
      </c>
    </row>
    <row r="147" spans="1:7" x14ac:dyDescent="0.25">
      <c r="A147" s="5" t="s">
        <v>233</v>
      </c>
      <c r="B147" s="5" t="s">
        <v>921</v>
      </c>
      <c r="C147" s="5" t="s">
        <v>4177</v>
      </c>
      <c r="D147">
        <v>198.510513671875</v>
      </c>
      <c r="E147">
        <v>18.986743164062499</v>
      </c>
      <c r="F147">
        <v>0</v>
      </c>
      <c r="G147">
        <v>0</v>
      </c>
    </row>
    <row r="148" spans="1:7" x14ac:dyDescent="0.25">
      <c r="A148" s="5" t="s">
        <v>233</v>
      </c>
      <c r="B148" s="5" t="s">
        <v>921</v>
      </c>
      <c r="C148" s="5" t="s">
        <v>922</v>
      </c>
      <c r="D148">
        <v>403.71397265625001</v>
      </c>
      <c r="E148">
        <v>40.272559570312502</v>
      </c>
      <c r="F148">
        <v>0</v>
      </c>
      <c r="G148">
        <v>0</v>
      </c>
    </row>
    <row r="149" spans="1:7" x14ac:dyDescent="0.25">
      <c r="A149" s="5" t="s">
        <v>233</v>
      </c>
      <c r="B149" s="5" t="s">
        <v>1141</v>
      </c>
      <c r="C149" s="5" t="s">
        <v>4178</v>
      </c>
      <c r="D149">
        <v>102.461421875</v>
      </c>
      <c r="E149">
        <v>19.476008789062501</v>
      </c>
      <c r="F149">
        <v>0</v>
      </c>
      <c r="G149">
        <v>0</v>
      </c>
    </row>
    <row r="150" spans="1:7" x14ac:dyDescent="0.25">
      <c r="A150" s="5" t="s">
        <v>233</v>
      </c>
      <c r="B150" s="5" t="s">
        <v>1141</v>
      </c>
      <c r="C150" s="5" t="s">
        <v>4179</v>
      </c>
      <c r="D150">
        <v>852.41989257812497</v>
      </c>
      <c r="E150">
        <v>74.100015624999997</v>
      </c>
      <c r="F150">
        <v>0</v>
      </c>
      <c r="G150">
        <v>0</v>
      </c>
    </row>
    <row r="151" spans="1:7" x14ac:dyDescent="0.25">
      <c r="A151" s="5" t="s">
        <v>233</v>
      </c>
      <c r="B151" s="5" t="s">
        <v>1141</v>
      </c>
      <c r="C151" s="5" t="s">
        <v>1142</v>
      </c>
      <c r="D151">
        <v>355.10957519531252</v>
      </c>
      <c r="E151">
        <v>54.1803681640625</v>
      </c>
      <c r="F151">
        <v>0</v>
      </c>
      <c r="G151">
        <v>0</v>
      </c>
    </row>
    <row r="152" spans="1:7" x14ac:dyDescent="0.25">
      <c r="A152" s="5" t="s">
        <v>233</v>
      </c>
      <c r="B152" s="5" t="s">
        <v>4180</v>
      </c>
      <c r="C152" s="5" t="s">
        <v>4181</v>
      </c>
      <c r="D152">
        <v>551.36953417968755</v>
      </c>
      <c r="E152">
        <v>83.3122041015625</v>
      </c>
      <c r="F152">
        <v>0</v>
      </c>
      <c r="G152">
        <v>0</v>
      </c>
    </row>
    <row r="153" spans="1:7" x14ac:dyDescent="0.25">
      <c r="A153" s="5" t="s">
        <v>233</v>
      </c>
      <c r="B153" s="5" t="s">
        <v>4180</v>
      </c>
      <c r="C153" s="5" t="s">
        <v>4182</v>
      </c>
      <c r="D153">
        <v>222.37191699218749</v>
      </c>
      <c r="E153">
        <v>70.742782226562497</v>
      </c>
      <c r="F153">
        <v>0</v>
      </c>
      <c r="G153">
        <v>0</v>
      </c>
    </row>
    <row r="154" spans="1:7" x14ac:dyDescent="0.25">
      <c r="A154" s="5" t="s">
        <v>233</v>
      </c>
      <c r="B154" s="5" t="s">
        <v>4180</v>
      </c>
      <c r="C154" s="5" t="s">
        <v>4183</v>
      </c>
      <c r="D154">
        <v>269.7451171875</v>
      </c>
      <c r="E154">
        <v>64.430505859375003</v>
      </c>
      <c r="F154">
        <v>0</v>
      </c>
      <c r="G154">
        <v>0</v>
      </c>
    </row>
    <row r="155" spans="1:7" x14ac:dyDescent="0.25">
      <c r="A155" s="5" t="s">
        <v>233</v>
      </c>
      <c r="B155" s="5" t="s">
        <v>4184</v>
      </c>
      <c r="C155" s="5" t="s">
        <v>4185</v>
      </c>
      <c r="D155">
        <v>23.389261718749999</v>
      </c>
      <c r="E155">
        <v>7.3804755859375</v>
      </c>
      <c r="F155">
        <v>0</v>
      </c>
      <c r="G155">
        <v>0</v>
      </c>
    </row>
    <row r="156" spans="1:7" x14ac:dyDescent="0.25">
      <c r="A156" s="5" t="s">
        <v>233</v>
      </c>
      <c r="B156" s="5" t="s">
        <v>4184</v>
      </c>
      <c r="C156" s="5" t="s">
        <v>4186</v>
      </c>
      <c r="D156">
        <v>21.688921874999998</v>
      </c>
      <c r="E156">
        <v>6.5242207031249997</v>
      </c>
      <c r="F156">
        <v>0</v>
      </c>
      <c r="G156">
        <v>0</v>
      </c>
    </row>
    <row r="157" spans="1:7" x14ac:dyDescent="0.25">
      <c r="A157" s="5" t="s">
        <v>233</v>
      </c>
      <c r="B157" s="5" t="s">
        <v>4184</v>
      </c>
      <c r="C157" s="5" t="s">
        <v>4187</v>
      </c>
      <c r="D157">
        <v>77.915546875000004</v>
      </c>
      <c r="E157">
        <v>16.360346679687499</v>
      </c>
      <c r="F157">
        <v>0</v>
      </c>
      <c r="G157">
        <v>1.5439246564767639E-2</v>
      </c>
    </row>
    <row r="158" spans="1:7" x14ac:dyDescent="0.25">
      <c r="A158" s="5" t="s">
        <v>233</v>
      </c>
      <c r="B158" s="5" t="s">
        <v>1372</v>
      </c>
      <c r="C158" s="5" t="s">
        <v>4188</v>
      </c>
      <c r="D158">
        <v>294.15246386718752</v>
      </c>
      <c r="E158">
        <v>25.275001953124999</v>
      </c>
      <c r="F158">
        <v>0</v>
      </c>
      <c r="G158">
        <v>0</v>
      </c>
    </row>
    <row r="159" spans="1:7" x14ac:dyDescent="0.25">
      <c r="A159" s="5" t="s">
        <v>233</v>
      </c>
      <c r="B159" s="5" t="s">
        <v>1372</v>
      </c>
      <c r="C159" s="5" t="s">
        <v>4189</v>
      </c>
      <c r="D159">
        <v>138.851931640625</v>
      </c>
      <c r="E159">
        <v>17.047328125</v>
      </c>
      <c r="F159">
        <v>0</v>
      </c>
      <c r="G159">
        <v>0</v>
      </c>
    </row>
    <row r="160" spans="1:7" x14ac:dyDescent="0.25">
      <c r="A160" s="5" t="s">
        <v>233</v>
      </c>
      <c r="B160" s="5" t="s">
        <v>1372</v>
      </c>
      <c r="C160" s="5" t="s">
        <v>1376</v>
      </c>
      <c r="D160">
        <v>176.09229980468751</v>
      </c>
      <c r="E160">
        <v>29.558493164062501</v>
      </c>
      <c r="F160">
        <v>0</v>
      </c>
      <c r="G160">
        <v>0</v>
      </c>
    </row>
    <row r="161" spans="1:7" x14ac:dyDescent="0.25">
      <c r="A161" s="5" t="s">
        <v>233</v>
      </c>
      <c r="B161" s="5" t="s">
        <v>4190</v>
      </c>
      <c r="C161" s="5" t="s">
        <v>4191</v>
      </c>
      <c r="D161">
        <v>53.094541015624998</v>
      </c>
      <c r="E161">
        <v>8.5555927734374997</v>
      </c>
      <c r="F161">
        <v>0</v>
      </c>
      <c r="G161">
        <v>0</v>
      </c>
    </row>
    <row r="162" spans="1:7" x14ac:dyDescent="0.25">
      <c r="A162" s="5" t="s">
        <v>233</v>
      </c>
      <c r="B162" s="5" t="s">
        <v>4190</v>
      </c>
      <c r="C162" s="5" t="s">
        <v>4192</v>
      </c>
      <c r="D162">
        <v>124.4437890625</v>
      </c>
      <c r="E162">
        <v>6.8312207031250001</v>
      </c>
      <c r="F162">
        <v>0</v>
      </c>
      <c r="G162">
        <v>0</v>
      </c>
    </row>
    <row r="163" spans="1:7" x14ac:dyDescent="0.25">
      <c r="A163" s="5" t="s">
        <v>233</v>
      </c>
      <c r="B163" s="5" t="s">
        <v>4190</v>
      </c>
      <c r="C163" s="5" t="s">
        <v>4193</v>
      </c>
      <c r="D163">
        <v>18.798805664062499</v>
      </c>
      <c r="E163">
        <v>8.6364248046875005</v>
      </c>
      <c r="F163">
        <v>0</v>
      </c>
      <c r="G163">
        <v>0</v>
      </c>
    </row>
    <row r="164" spans="1:7" x14ac:dyDescent="0.25">
      <c r="A164" s="5" t="s">
        <v>233</v>
      </c>
      <c r="B164" s="5" t="s">
        <v>4194</v>
      </c>
      <c r="C164" s="5" t="s">
        <v>4195</v>
      </c>
      <c r="D164">
        <v>76.921351562500007</v>
      </c>
      <c r="E164">
        <v>8.4904218749999991</v>
      </c>
      <c r="F164">
        <v>0</v>
      </c>
      <c r="G164">
        <v>0</v>
      </c>
    </row>
    <row r="165" spans="1:7" x14ac:dyDescent="0.25">
      <c r="A165" s="5" t="s">
        <v>233</v>
      </c>
      <c r="B165" s="5" t="s">
        <v>4194</v>
      </c>
      <c r="C165" s="5" t="s">
        <v>4196</v>
      </c>
      <c r="D165">
        <v>11.0060947265625</v>
      </c>
      <c r="E165">
        <v>3.2717705078125001</v>
      </c>
      <c r="F165">
        <v>0</v>
      </c>
      <c r="G165">
        <v>0</v>
      </c>
    </row>
    <row r="166" spans="1:7" x14ac:dyDescent="0.25">
      <c r="A166" s="5" t="s">
        <v>233</v>
      </c>
      <c r="B166" s="5" t="s">
        <v>4194</v>
      </c>
      <c r="C166" s="5" t="s">
        <v>4197</v>
      </c>
      <c r="D166">
        <v>8.2176865234375001</v>
      </c>
      <c r="E166">
        <v>2.2554228515624999</v>
      </c>
      <c r="F166">
        <v>0</v>
      </c>
      <c r="G166">
        <v>0</v>
      </c>
    </row>
    <row r="167" spans="1:7" x14ac:dyDescent="0.25">
      <c r="A167" s="5" t="s">
        <v>233</v>
      </c>
      <c r="B167" s="5" t="s">
        <v>4198</v>
      </c>
      <c r="C167" s="5" t="s">
        <v>4199</v>
      </c>
      <c r="D167">
        <v>1.6661513671874999</v>
      </c>
      <c r="E167">
        <v>1.168314453125</v>
      </c>
      <c r="F167">
        <v>0</v>
      </c>
      <c r="G167">
        <v>0</v>
      </c>
    </row>
    <row r="168" spans="1:7" x14ac:dyDescent="0.25">
      <c r="A168" s="5" t="s">
        <v>233</v>
      </c>
      <c r="B168" s="5" t="s">
        <v>4198</v>
      </c>
      <c r="C168" s="5" t="s">
        <v>4200</v>
      </c>
      <c r="D168">
        <v>2.7047587890624998</v>
      </c>
      <c r="E168">
        <v>1.0987675781249999</v>
      </c>
      <c r="F168">
        <v>0</v>
      </c>
      <c r="G168">
        <v>0</v>
      </c>
    </row>
    <row r="169" spans="1:7" x14ac:dyDescent="0.25">
      <c r="A169" s="5" t="s">
        <v>233</v>
      </c>
      <c r="B169" s="5" t="s">
        <v>4198</v>
      </c>
      <c r="C169" s="5" t="s">
        <v>4201</v>
      </c>
      <c r="D169">
        <v>22.738204101562498</v>
      </c>
      <c r="E169">
        <v>6.153001953125</v>
      </c>
      <c r="F169">
        <v>0</v>
      </c>
      <c r="G169">
        <v>0</v>
      </c>
    </row>
    <row r="170" spans="1:7" x14ac:dyDescent="0.25">
      <c r="A170" s="5" t="s">
        <v>233</v>
      </c>
      <c r="B170" s="5" t="s">
        <v>4202</v>
      </c>
      <c r="C170" s="5" t="s">
        <v>4203</v>
      </c>
      <c r="D170">
        <v>0</v>
      </c>
      <c r="E170">
        <v>0</v>
      </c>
      <c r="F170" t="e">
        <v>#N/A</v>
      </c>
      <c r="G170" t="e">
        <v>#N/A</v>
      </c>
    </row>
    <row r="171" spans="1:7" x14ac:dyDescent="0.25">
      <c r="A171" s="5" t="s">
        <v>233</v>
      </c>
      <c r="B171" s="5" t="s">
        <v>4202</v>
      </c>
      <c r="C171" s="5" t="s">
        <v>4204</v>
      </c>
      <c r="D171">
        <v>0</v>
      </c>
      <c r="E171">
        <v>0</v>
      </c>
      <c r="F171" t="e">
        <v>#N/A</v>
      </c>
      <c r="G171" t="e">
        <v>#N/A</v>
      </c>
    </row>
    <row r="172" spans="1:7" x14ac:dyDescent="0.25">
      <c r="A172" s="5" t="s">
        <v>233</v>
      </c>
      <c r="B172" s="5" t="s">
        <v>4202</v>
      </c>
      <c r="C172" s="5" t="s">
        <v>4205</v>
      </c>
      <c r="D172">
        <v>0</v>
      </c>
      <c r="E172">
        <v>0</v>
      </c>
      <c r="F172" t="e">
        <v>#N/A</v>
      </c>
      <c r="G172" t="e">
        <v>#N/A</v>
      </c>
    </row>
    <row r="173" spans="1:7" x14ac:dyDescent="0.25">
      <c r="A173" s="5" t="s">
        <v>233</v>
      </c>
      <c r="B173" s="5" t="s">
        <v>4206</v>
      </c>
      <c r="C173" s="5" t="s">
        <v>4207</v>
      </c>
      <c r="D173">
        <v>22.885525390624998</v>
      </c>
      <c r="E173">
        <v>7.8084199218750001</v>
      </c>
      <c r="F173">
        <v>0</v>
      </c>
      <c r="G173">
        <v>0</v>
      </c>
    </row>
    <row r="174" spans="1:7" x14ac:dyDescent="0.25">
      <c r="A174" s="5" t="s">
        <v>233</v>
      </c>
      <c r="B174" s="5" t="s">
        <v>4206</v>
      </c>
      <c r="C174" s="5" t="s">
        <v>4208</v>
      </c>
      <c r="D174">
        <v>102.0759541015625</v>
      </c>
      <c r="E174">
        <v>26.801981445312499</v>
      </c>
      <c r="F174">
        <v>0</v>
      </c>
      <c r="G174">
        <v>0</v>
      </c>
    </row>
    <row r="175" spans="1:7" x14ac:dyDescent="0.25">
      <c r="A175" s="5" t="s">
        <v>233</v>
      </c>
      <c r="B175" s="5" t="s">
        <v>4206</v>
      </c>
      <c r="C175" s="5" t="s">
        <v>4209</v>
      </c>
      <c r="D175">
        <v>83.722088867187495</v>
      </c>
      <c r="E175">
        <v>19.033923828125001</v>
      </c>
      <c r="F175">
        <v>3.4196802598956996E-3</v>
      </c>
      <c r="G175">
        <v>7.8641082101289714E-3</v>
      </c>
    </row>
    <row r="176" spans="1:7" x14ac:dyDescent="0.25">
      <c r="A176" s="5" t="s">
        <v>233</v>
      </c>
      <c r="B176" s="5" t="s">
        <v>4210</v>
      </c>
      <c r="C176" s="5" t="s">
        <v>4211</v>
      </c>
      <c r="D176">
        <v>47.260894531250003</v>
      </c>
      <c r="E176">
        <v>7.8956230468750004</v>
      </c>
      <c r="F176">
        <v>0</v>
      </c>
      <c r="G176">
        <v>0</v>
      </c>
    </row>
    <row r="177" spans="1:7" x14ac:dyDescent="0.25">
      <c r="A177" s="5" t="s">
        <v>233</v>
      </c>
      <c r="B177" s="5" t="s">
        <v>4210</v>
      </c>
      <c r="C177" s="5" t="s">
        <v>4212</v>
      </c>
      <c r="D177">
        <v>226.523400390625</v>
      </c>
      <c r="E177">
        <v>58.289095703125</v>
      </c>
      <c r="F177">
        <v>0</v>
      </c>
      <c r="G177">
        <v>0</v>
      </c>
    </row>
    <row r="178" spans="1:7" x14ac:dyDescent="0.25">
      <c r="A178" s="5" t="s">
        <v>233</v>
      </c>
      <c r="B178" s="5" t="s">
        <v>4210</v>
      </c>
      <c r="C178" s="5" t="s">
        <v>4213</v>
      </c>
      <c r="D178">
        <v>50.838429687500003</v>
      </c>
      <c r="E178">
        <v>9.8440576171875005</v>
      </c>
      <c r="F178">
        <v>0</v>
      </c>
      <c r="G178">
        <v>0</v>
      </c>
    </row>
    <row r="179" spans="1:7" x14ac:dyDescent="0.25">
      <c r="A179" s="5" t="s">
        <v>233</v>
      </c>
      <c r="B179" s="5" t="s">
        <v>4214</v>
      </c>
      <c r="C179" s="5" t="s">
        <v>4215</v>
      </c>
      <c r="D179">
        <v>227.48463574218749</v>
      </c>
      <c r="E179">
        <v>34.195398437500003</v>
      </c>
      <c r="F179">
        <v>0</v>
      </c>
      <c r="G179">
        <v>0</v>
      </c>
    </row>
    <row r="180" spans="1:7" x14ac:dyDescent="0.25">
      <c r="A180" s="5" t="s">
        <v>233</v>
      </c>
      <c r="B180" s="5" t="s">
        <v>4214</v>
      </c>
      <c r="C180" s="5" t="s">
        <v>4216</v>
      </c>
      <c r="D180">
        <v>153.5166572265625</v>
      </c>
      <c r="E180">
        <v>67.324479492187507</v>
      </c>
      <c r="F180">
        <v>0</v>
      </c>
      <c r="G180">
        <v>0</v>
      </c>
    </row>
    <row r="181" spans="1:7" x14ac:dyDescent="0.25">
      <c r="A181" s="5" t="s">
        <v>233</v>
      </c>
      <c r="B181" s="5" t="s">
        <v>4214</v>
      </c>
      <c r="C181" s="5" t="s">
        <v>4217</v>
      </c>
      <c r="D181">
        <v>64.508983398437493</v>
      </c>
      <c r="E181">
        <v>8.9681865234375007</v>
      </c>
      <c r="F181">
        <v>0</v>
      </c>
      <c r="G181">
        <v>0</v>
      </c>
    </row>
    <row r="182" spans="1:7" x14ac:dyDescent="0.25">
      <c r="A182" s="5" t="s">
        <v>233</v>
      </c>
      <c r="B182" s="5" t="s">
        <v>4218</v>
      </c>
      <c r="C182" s="5" t="s">
        <v>4219</v>
      </c>
      <c r="D182">
        <v>88.746658203124994</v>
      </c>
      <c r="E182">
        <v>11.29307421875</v>
      </c>
      <c r="F182">
        <v>0</v>
      </c>
      <c r="G182">
        <v>0</v>
      </c>
    </row>
    <row r="183" spans="1:7" x14ac:dyDescent="0.25">
      <c r="A183" s="5" t="s">
        <v>233</v>
      </c>
      <c r="B183" s="5" t="s">
        <v>4218</v>
      </c>
      <c r="C183" s="5" t="s">
        <v>4220</v>
      </c>
      <c r="D183">
        <v>315.65047753906248</v>
      </c>
      <c r="E183">
        <v>48.188654296875001</v>
      </c>
      <c r="F183">
        <v>0</v>
      </c>
      <c r="G183">
        <v>0</v>
      </c>
    </row>
    <row r="184" spans="1:7" x14ac:dyDescent="0.25">
      <c r="A184" s="5" t="s">
        <v>233</v>
      </c>
      <c r="B184" s="5" t="s">
        <v>4218</v>
      </c>
      <c r="C184" s="5" t="s">
        <v>4221</v>
      </c>
      <c r="D184">
        <v>165.58229199218749</v>
      </c>
      <c r="E184">
        <v>42.418023437499997</v>
      </c>
      <c r="F184">
        <v>0</v>
      </c>
      <c r="G184">
        <v>0</v>
      </c>
    </row>
    <row r="185" spans="1:7" x14ac:dyDescent="0.25">
      <c r="A185" s="5" t="s">
        <v>233</v>
      </c>
      <c r="B185" s="5" t="s">
        <v>4222</v>
      </c>
      <c r="C185" s="5" t="s">
        <v>4223</v>
      </c>
      <c r="D185">
        <v>86.339307617187501</v>
      </c>
      <c r="E185">
        <v>26.248794921875</v>
      </c>
      <c r="F185">
        <v>0</v>
      </c>
      <c r="G185">
        <v>0</v>
      </c>
    </row>
    <row r="186" spans="1:7" x14ac:dyDescent="0.25">
      <c r="A186" s="5" t="s">
        <v>233</v>
      </c>
      <c r="B186" s="5" t="s">
        <v>4222</v>
      </c>
      <c r="C186" s="5" t="s">
        <v>4224</v>
      </c>
      <c r="D186">
        <v>352.12553320312497</v>
      </c>
      <c r="E186">
        <v>50.628525390625001</v>
      </c>
      <c r="F186">
        <v>0</v>
      </c>
      <c r="G186">
        <v>0</v>
      </c>
    </row>
    <row r="187" spans="1:7" x14ac:dyDescent="0.25">
      <c r="A187" s="5" t="s">
        <v>233</v>
      </c>
      <c r="B187" s="5" t="s">
        <v>4222</v>
      </c>
      <c r="C187" s="5" t="s">
        <v>4225</v>
      </c>
      <c r="D187">
        <v>119.5410078125</v>
      </c>
      <c r="E187">
        <v>29.0139873046875</v>
      </c>
      <c r="F187">
        <v>0</v>
      </c>
      <c r="G187">
        <v>0</v>
      </c>
    </row>
    <row r="188" spans="1:7" x14ac:dyDescent="0.25">
      <c r="A188" s="5" t="s">
        <v>233</v>
      </c>
      <c r="B188" s="5" t="s">
        <v>4226</v>
      </c>
      <c r="C188" s="5" t="s">
        <v>4227</v>
      </c>
      <c r="D188">
        <v>130.8224404296875</v>
      </c>
      <c r="E188">
        <v>128.65954003906251</v>
      </c>
      <c r="F188">
        <v>0</v>
      </c>
      <c r="G188">
        <v>0</v>
      </c>
    </row>
    <row r="189" spans="1:7" x14ac:dyDescent="0.25">
      <c r="A189" s="5" t="s">
        <v>233</v>
      </c>
      <c r="B189" s="5" t="s">
        <v>4226</v>
      </c>
      <c r="C189" s="5" t="s">
        <v>4228</v>
      </c>
      <c r="D189">
        <v>348.40687792968748</v>
      </c>
      <c r="E189">
        <v>51.296521484374999</v>
      </c>
      <c r="F189">
        <v>0</v>
      </c>
      <c r="G189">
        <v>0</v>
      </c>
    </row>
    <row r="190" spans="1:7" x14ac:dyDescent="0.25">
      <c r="A190" s="5" t="s">
        <v>233</v>
      </c>
      <c r="B190" s="5" t="s">
        <v>4226</v>
      </c>
      <c r="C190" s="5" t="s">
        <v>4229</v>
      </c>
      <c r="D190">
        <v>266.97885351562502</v>
      </c>
      <c r="E190">
        <v>33.021283203125002</v>
      </c>
      <c r="F190">
        <v>0</v>
      </c>
      <c r="G190">
        <v>0</v>
      </c>
    </row>
    <row r="191" spans="1:7" x14ac:dyDescent="0.25">
      <c r="A191" s="5" t="s">
        <v>233</v>
      </c>
      <c r="B191" s="5" t="s">
        <v>4230</v>
      </c>
      <c r="C191" s="5" t="s">
        <v>4231</v>
      </c>
      <c r="D191">
        <v>0</v>
      </c>
      <c r="E191">
        <v>0</v>
      </c>
      <c r="F191" t="e">
        <v>#N/A</v>
      </c>
      <c r="G191" t="e">
        <v>#N/A</v>
      </c>
    </row>
    <row r="192" spans="1:7" x14ac:dyDescent="0.25">
      <c r="A192" s="5" t="s">
        <v>233</v>
      </c>
      <c r="B192" s="5" t="s">
        <v>4230</v>
      </c>
      <c r="C192" s="5" t="s">
        <v>4232</v>
      </c>
      <c r="D192">
        <v>0</v>
      </c>
      <c r="E192">
        <v>0</v>
      </c>
      <c r="F192" t="e">
        <v>#N/A</v>
      </c>
      <c r="G192" t="e">
        <v>#N/A</v>
      </c>
    </row>
    <row r="193" spans="1:7" x14ac:dyDescent="0.25">
      <c r="A193" s="5" t="s">
        <v>233</v>
      </c>
      <c r="B193" s="5" t="s">
        <v>4230</v>
      </c>
      <c r="C193" s="5" t="s">
        <v>4233</v>
      </c>
      <c r="D193">
        <v>0</v>
      </c>
      <c r="E193">
        <v>0</v>
      </c>
      <c r="F193" t="e">
        <v>#N/A</v>
      </c>
      <c r="G193" t="e">
        <v>#N/A</v>
      </c>
    </row>
    <row r="194" spans="1:7" x14ac:dyDescent="0.25">
      <c r="A194" s="5" t="s">
        <v>233</v>
      </c>
      <c r="B194" s="5" t="s">
        <v>4234</v>
      </c>
      <c r="C194" s="5" t="s">
        <v>4235</v>
      </c>
      <c r="D194">
        <v>331.00741015624999</v>
      </c>
      <c r="E194">
        <v>38.197202148437498</v>
      </c>
      <c r="F194">
        <v>0</v>
      </c>
      <c r="G194">
        <v>0</v>
      </c>
    </row>
    <row r="195" spans="1:7" x14ac:dyDescent="0.25">
      <c r="A195" s="5" t="s">
        <v>233</v>
      </c>
      <c r="B195" s="5" t="s">
        <v>4234</v>
      </c>
      <c r="C195" s="5" t="s">
        <v>4236</v>
      </c>
      <c r="D195">
        <v>801.40034765625001</v>
      </c>
      <c r="E195">
        <v>59.195080078125002</v>
      </c>
      <c r="F195">
        <v>0</v>
      </c>
      <c r="G195">
        <v>0</v>
      </c>
    </row>
    <row r="196" spans="1:7" x14ac:dyDescent="0.25">
      <c r="A196" s="5" t="s">
        <v>233</v>
      </c>
      <c r="B196" s="5" t="s">
        <v>4234</v>
      </c>
      <c r="C196" s="5" t="s">
        <v>4237</v>
      </c>
      <c r="D196">
        <v>174.56040820312501</v>
      </c>
      <c r="E196">
        <v>37.292978515625002</v>
      </c>
      <c r="F196">
        <v>0</v>
      </c>
      <c r="G196">
        <v>0</v>
      </c>
    </row>
    <row r="197" spans="1:7" x14ac:dyDescent="0.25">
      <c r="A197" s="5" t="s">
        <v>233</v>
      </c>
      <c r="B197" s="5" t="s">
        <v>4238</v>
      </c>
      <c r="C197" s="5" t="s">
        <v>4239</v>
      </c>
      <c r="D197">
        <v>491.26794531249999</v>
      </c>
      <c r="E197">
        <v>107.58298046874999</v>
      </c>
      <c r="F197">
        <v>0</v>
      </c>
      <c r="G197">
        <v>0</v>
      </c>
    </row>
    <row r="198" spans="1:7" x14ac:dyDescent="0.25">
      <c r="A198" s="5" t="s">
        <v>233</v>
      </c>
      <c r="B198" s="5" t="s">
        <v>4238</v>
      </c>
      <c r="C198" s="5" t="s">
        <v>4240</v>
      </c>
      <c r="D198">
        <v>887.79920019531255</v>
      </c>
      <c r="E198">
        <v>191.69719824218751</v>
      </c>
      <c r="F198">
        <v>0</v>
      </c>
      <c r="G198">
        <v>0</v>
      </c>
    </row>
    <row r="199" spans="1:7" x14ac:dyDescent="0.25">
      <c r="A199" s="5" t="s">
        <v>233</v>
      </c>
      <c r="B199" s="5" t="s">
        <v>4238</v>
      </c>
      <c r="C199" s="5" t="s">
        <v>4241</v>
      </c>
      <c r="D199">
        <v>398.654201171875</v>
      </c>
      <c r="E199">
        <v>78.568101562500004</v>
      </c>
      <c r="F199">
        <v>0</v>
      </c>
      <c r="G199">
        <v>0</v>
      </c>
    </row>
    <row r="200" spans="1:7" x14ac:dyDescent="0.25">
      <c r="A200" s="5" t="s">
        <v>233</v>
      </c>
      <c r="B200" s="5" t="s">
        <v>4242</v>
      </c>
      <c r="C200" s="5" t="s">
        <v>4243</v>
      </c>
      <c r="D200">
        <v>215.51418066406251</v>
      </c>
      <c r="E200">
        <v>39.402543945312502</v>
      </c>
      <c r="F200">
        <v>0</v>
      </c>
      <c r="G200">
        <v>0</v>
      </c>
    </row>
    <row r="201" spans="1:7" x14ac:dyDescent="0.25">
      <c r="A201" s="5" t="s">
        <v>233</v>
      </c>
      <c r="B201" s="5" t="s">
        <v>4242</v>
      </c>
      <c r="C201" s="5" t="s">
        <v>4244</v>
      </c>
      <c r="D201">
        <v>312.35064746093752</v>
      </c>
      <c r="E201">
        <v>62.648063476562498</v>
      </c>
      <c r="F201">
        <v>1.8635508097128268E-3</v>
      </c>
      <c r="G201">
        <v>0</v>
      </c>
    </row>
    <row r="202" spans="1:7" x14ac:dyDescent="0.25">
      <c r="A202" s="5" t="s">
        <v>233</v>
      </c>
      <c r="B202" s="5" t="s">
        <v>4242</v>
      </c>
      <c r="C202" s="5" t="s">
        <v>4245</v>
      </c>
      <c r="D202">
        <v>425.80779980468748</v>
      </c>
      <c r="E202">
        <v>59.546703125000001</v>
      </c>
      <c r="F202">
        <v>0</v>
      </c>
      <c r="G202">
        <v>0</v>
      </c>
    </row>
    <row r="203" spans="1:7" x14ac:dyDescent="0.25">
      <c r="A203" s="5" t="s">
        <v>233</v>
      </c>
      <c r="B203" s="5" t="s">
        <v>4246</v>
      </c>
      <c r="C203" s="5" t="s">
        <v>4247</v>
      </c>
      <c r="D203">
        <v>18.138645507812502</v>
      </c>
      <c r="E203">
        <v>15.854261718749999</v>
      </c>
      <c r="F203">
        <v>0</v>
      </c>
      <c r="G203">
        <v>0</v>
      </c>
    </row>
    <row r="204" spans="1:7" x14ac:dyDescent="0.25">
      <c r="A204" s="5" t="s">
        <v>233</v>
      </c>
      <c r="B204" s="5" t="s">
        <v>4246</v>
      </c>
      <c r="C204" s="5" t="s">
        <v>4248</v>
      </c>
      <c r="D204">
        <v>3.3026435546875001</v>
      </c>
      <c r="E204">
        <v>2.0347675781249999</v>
      </c>
      <c r="F204">
        <v>0</v>
      </c>
      <c r="G204">
        <v>0</v>
      </c>
    </row>
    <row r="205" spans="1:7" x14ac:dyDescent="0.25">
      <c r="A205" s="5" t="s">
        <v>233</v>
      </c>
      <c r="B205" s="5" t="s">
        <v>4246</v>
      </c>
      <c r="C205" s="5" t="s">
        <v>4249</v>
      </c>
      <c r="D205">
        <v>230.14542382812499</v>
      </c>
      <c r="E205">
        <v>63.438275390625002</v>
      </c>
      <c r="F205">
        <v>0</v>
      </c>
      <c r="G205">
        <v>0</v>
      </c>
    </row>
    <row r="206" spans="1:7" x14ac:dyDescent="0.25">
      <c r="A206" s="5" t="s">
        <v>233</v>
      </c>
      <c r="B206" s="5" t="s">
        <v>4250</v>
      </c>
      <c r="C206" s="5" t="s">
        <v>4251</v>
      </c>
      <c r="D206">
        <v>332.19410839843749</v>
      </c>
      <c r="E206">
        <v>42.592359375000001</v>
      </c>
      <c r="F206">
        <v>0</v>
      </c>
      <c r="G206">
        <v>0</v>
      </c>
    </row>
    <row r="207" spans="1:7" x14ac:dyDescent="0.25">
      <c r="A207" s="5" t="s">
        <v>233</v>
      </c>
      <c r="B207" s="5" t="s">
        <v>4250</v>
      </c>
      <c r="C207" s="5" t="s">
        <v>4252</v>
      </c>
      <c r="D207">
        <v>549.25650585937501</v>
      </c>
      <c r="E207">
        <v>101.2129677734375</v>
      </c>
      <c r="F207">
        <v>0</v>
      </c>
      <c r="G207">
        <v>0</v>
      </c>
    </row>
    <row r="208" spans="1:7" x14ac:dyDescent="0.25">
      <c r="A208" s="5" t="s">
        <v>233</v>
      </c>
      <c r="B208" s="5" t="s">
        <v>4250</v>
      </c>
      <c r="C208" s="5" t="s">
        <v>4253</v>
      </c>
      <c r="D208">
        <v>256.58733007812498</v>
      </c>
      <c r="E208">
        <v>29.876111328124999</v>
      </c>
      <c r="F208">
        <v>0</v>
      </c>
      <c r="G208">
        <v>0</v>
      </c>
    </row>
    <row r="209" spans="1:7" x14ac:dyDescent="0.25">
      <c r="A209" s="5" t="s">
        <v>233</v>
      </c>
      <c r="B209" s="5" t="s">
        <v>4254</v>
      </c>
      <c r="C209" s="5" t="s">
        <v>4255</v>
      </c>
      <c r="D209">
        <v>336.48200097656252</v>
      </c>
      <c r="E209">
        <v>90.057854492187502</v>
      </c>
      <c r="F209">
        <v>0</v>
      </c>
      <c r="G209">
        <v>0</v>
      </c>
    </row>
    <row r="210" spans="1:7" x14ac:dyDescent="0.25">
      <c r="A210" s="5" t="s">
        <v>233</v>
      </c>
      <c r="B210" s="5" t="s">
        <v>4254</v>
      </c>
      <c r="C210" s="5" t="s">
        <v>4256</v>
      </c>
      <c r="D210">
        <v>303.95890820312502</v>
      </c>
      <c r="E210">
        <v>58.951775390625002</v>
      </c>
      <c r="F210">
        <v>0</v>
      </c>
      <c r="G210">
        <v>0</v>
      </c>
    </row>
    <row r="211" spans="1:7" x14ac:dyDescent="0.25">
      <c r="A211" s="5" t="s">
        <v>233</v>
      </c>
      <c r="B211" s="5" t="s">
        <v>4254</v>
      </c>
      <c r="C211" s="5" t="s">
        <v>4257</v>
      </c>
      <c r="D211">
        <v>766.50398828125003</v>
      </c>
      <c r="E211">
        <v>164.32721484375</v>
      </c>
      <c r="F211">
        <v>5.803527383943961E-4</v>
      </c>
      <c r="G211">
        <v>1.1284558961820575E-2</v>
      </c>
    </row>
    <row r="212" spans="1:7" x14ac:dyDescent="0.25">
      <c r="A212" s="5" t="s">
        <v>233</v>
      </c>
      <c r="B212" s="5" t="s">
        <v>4258</v>
      </c>
      <c r="C212" s="5" t="s">
        <v>4259</v>
      </c>
      <c r="D212">
        <v>214.5146298828125</v>
      </c>
      <c r="E212">
        <v>22.671675781249998</v>
      </c>
      <c r="F212">
        <v>0</v>
      </c>
      <c r="G212">
        <v>0</v>
      </c>
    </row>
    <row r="213" spans="1:7" x14ac:dyDescent="0.25">
      <c r="A213" s="5" t="s">
        <v>233</v>
      </c>
      <c r="B213" s="5" t="s">
        <v>4258</v>
      </c>
      <c r="C213" s="5" t="s">
        <v>4260</v>
      </c>
      <c r="D213">
        <v>213.01497558593749</v>
      </c>
      <c r="E213">
        <v>42.086543945312499</v>
      </c>
      <c r="F213">
        <v>1.0840813494644636E-3</v>
      </c>
      <c r="G213">
        <v>1.0545186122535063E-2</v>
      </c>
    </row>
    <row r="214" spans="1:7" x14ac:dyDescent="0.25">
      <c r="A214" s="5" t="s">
        <v>233</v>
      </c>
      <c r="B214" s="5" t="s">
        <v>4258</v>
      </c>
      <c r="C214" s="5" t="s">
        <v>4261</v>
      </c>
      <c r="D214">
        <v>229.28320507812501</v>
      </c>
      <c r="E214">
        <v>39.004437500000002</v>
      </c>
      <c r="F214">
        <v>0</v>
      </c>
      <c r="G214">
        <v>2.1717098595627624E-2</v>
      </c>
    </row>
    <row r="215" spans="1:7" x14ac:dyDescent="0.25">
      <c r="A215" s="5" t="s">
        <v>233</v>
      </c>
      <c r="B215" s="5" t="s">
        <v>4262</v>
      </c>
      <c r="C215" s="5" t="s">
        <v>4263</v>
      </c>
      <c r="D215">
        <v>699.11931347656252</v>
      </c>
      <c r="E215">
        <v>84.847032226562504</v>
      </c>
      <c r="F215">
        <v>0</v>
      </c>
      <c r="G215">
        <v>0</v>
      </c>
    </row>
    <row r="216" spans="1:7" x14ac:dyDescent="0.25">
      <c r="A216" s="5" t="s">
        <v>233</v>
      </c>
      <c r="B216" s="5" t="s">
        <v>4262</v>
      </c>
      <c r="C216" s="5" t="s">
        <v>4264</v>
      </c>
      <c r="D216">
        <v>62.118456054687499</v>
      </c>
      <c r="E216">
        <v>15.177107421875</v>
      </c>
      <c r="F216">
        <v>0</v>
      </c>
      <c r="G216">
        <v>0</v>
      </c>
    </row>
    <row r="217" spans="1:7" x14ac:dyDescent="0.25">
      <c r="A217" s="5" t="s">
        <v>233</v>
      </c>
      <c r="B217" s="5" t="s">
        <v>4262</v>
      </c>
      <c r="C217" s="5" t="s">
        <v>4265</v>
      </c>
      <c r="D217">
        <v>671.94069726562498</v>
      </c>
      <c r="E217">
        <v>68.556671875000006</v>
      </c>
      <c r="F217">
        <v>9.0457625125509955E-4</v>
      </c>
      <c r="G217">
        <v>4.8608579414266613E-2</v>
      </c>
    </row>
    <row r="218" spans="1:7" x14ac:dyDescent="0.25">
      <c r="A218" s="5" t="s">
        <v>233</v>
      </c>
      <c r="B218" s="5" t="s">
        <v>4266</v>
      </c>
      <c r="C218" s="5" t="s">
        <v>4267</v>
      </c>
      <c r="D218">
        <v>534.70119921875005</v>
      </c>
      <c r="E218">
        <v>103.7583515625</v>
      </c>
      <c r="F218">
        <v>0</v>
      </c>
      <c r="G218">
        <v>0</v>
      </c>
    </row>
    <row r="219" spans="1:7" x14ac:dyDescent="0.25">
      <c r="A219" s="5" t="s">
        <v>233</v>
      </c>
      <c r="B219" s="5" t="s">
        <v>4266</v>
      </c>
      <c r="C219" s="5" t="s">
        <v>4268</v>
      </c>
      <c r="D219">
        <v>486.67140527343747</v>
      </c>
      <c r="E219">
        <v>96.732142578125007</v>
      </c>
      <c r="F219">
        <v>0</v>
      </c>
      <c r="G219">
        <v>0</v>
      </c>
    </row>
    <row r="220" spans="1:7" x14ac:dyDescent="0.25">
      <c r="A220" s="5" t="s">
        <v>233</v>
      </c>
      <c r="B220" s="5" t="s">
        <v>4266</v>
      </c>
      <c r="C220" s="5" t="s">
        <v>4269</v>
      </c>
      <c r="D220">
        <v>730.97947851562503</v>
      </c>
      <c r="E220">
        <v>141.14623144531251</v>
      </c>
      <c r="F220">
        <v>5.5495127527803055E-4</v>
      </c>
      <c r="G220">
        <v>3.0503614678339384E-3</v>
      </c>
    </row>
    <row r="221" spans="1:7" x14ac:dyDescent="0.25">
      <c r="A221" s="5" t="s">
        <v>233</v>
      </c>
      <c r="B221" s="5" t="s">
        <v>4270</v>
      </c>
      <c r="C221" s="5" t="s">
        <v>4271</v>
      </c>
      <c r="D221">
        <v>200.55227734375001</v>
      </c>
      <c r="E221">
        <v>100.67151855468749</v>
      </c>
      <c r="F221">
        <v>0</v>
      </c>
      <c r="G221">
        <v>0</v>
      </c>
    </row>
    <row r="222" spans="1:7" x14ac:dyDescent="0.25">
      <c r="A222" s="5" t="s">
        <v>233</v>
      </c>
      <c r="B222" s="5" t="s">
        <v>4270</v>
      </c>
      <c r="C222" s="5" t="s">
        <v>4272</v>
      </c>
      <c r="D222">
        <v>337.33163378906249</v>
      </c>
      <c r="E222">
        <v>83.141717773437506</v>
      </c>
      <c r="F222">
        <v>0</v>
      </c>
      <c r="G222">
        <v>0</v>
      </c>
    </row>
    <row r="223" spans="1:7" x14ac:dyDescent="0.25">
      <c r="A223" s="5" t="s">
        <v>233</v>
      </c>
      <c r="B223" s="5" t="s">
        <v>4270</v>
      </c>
      <c r="C223" s="5" t="s">
        <v>4273</v>
      </c>
      <c r="D223">
        <v>574.11738281249995</v>
      </c>
      <c r="E223">
        <v>163.00136816406251</v>
      </c>
      <c r="F223">
        <v>0</v>
      </c>
      <c r="G223">
        <v>0</v>
      </c>
    </row>
    <row r="224" spans="1:7" x14ac:dyDescent="0.25">
      <c r="A224" s="5" t="s">
        <v>233</v>
      </c>
      <c r="B224" s="5" t="s">
        <v>4274</v>
      </c>
      <c r="C224" s="5" t="s">
        <v>4275</v>
      </c>
      <c r="D224">
        <v>513.68300292968752</v>
      </c>
      <c r="E224">
        <v>83.559900390625003</v>
      </c>
      <c r="F224">
        <v>0</v>
      </c>
      <c r="G224">
        <v>0</v>
      </c>
    </row>
    <row r="225" spans="1:7" x14ac:dyDescent="0.25">
      <c r="A225" s="5" t="s">
        <v>233</v>
      </c>
      <c r="B225" s="5" t="s">
        <v>4274</v>
      </c>
      <c r="C225" s="5" t="s">
        <v>4276</v>
      </c>
      <c r="D225">
        <v>195.97003125000001</v>
      </c>
      <c r="E225">
        <v>31.172463867187499</v>
      </c>
      <c r="F225">
        <v>0</v>
      </c>
      <c r="G225">
        <v>0</v>
      </c>
    </row>
    <row r="226" spans="1:7" x14ac:dyDescent="0.25">
      <c r="A226" s="5" t="s">
        <v>233</v>
      </c>
      <c r="B226" s="5" t="s">
        <v>4274</v>
      </c>
      <c r="C226" s="5" t="s">
        <v>4277</v>
      </c>
      <c r="D226">
        <v>284.21868457031252</v>
      </c>
      <c r="E226">
        <v>28.999156249999999</v>
      </c>
      <c r="F226">
        <v>0</v>
      </c>
      <c r="G226">
        <v>0</v>
      </c>
    </row>
    <row r="227" spans="1:7" x14ac:dyDescent="0.25">
      <c r="A227" s="5" t="s">
        <v>233</v>
      </c>
      <c r="B227" s="5" t="s">
        <v>4278</v>
      </c>
      <c r="C227" s="5" t="s">
        <v>4279</v>
      </c>
      <c r="D227">
        <v>314.43678417968749</v>
      </c>
      <c r="E227">
        <v>55.584271484375002</v>
      </c>
      <c r="F227">
        <v>2.75031284808647E-3</v>
      </c>
      <c r="G227">
        <v>0</v>
      </c>
    </row>
    <row r="228" spans="1:7" x14ac:dyDescent="0.25">
      <c r="A228" s="5" t="s">
        <v>233</v>
      </c>
      <c r="B228" s="5" t="s">
        <v>4278</v>
      </c>
      <c r="C228" s="5" t="s">
        <v>4280</v>
      </c>
      <c r="D228">
        <v>345.32491992187499</v>
      </c>
      <c r="E228">
        <v>57.802137695312503</v>
      </c>
      <c r="F228">
        <v>0</v>
      </c>
      <c r="G228">
        <v>0</v>
      </c>
    </row>
    <row r="229" spans="1:7" x14ac:dyDescent="0.25">
      <c r="A229" s="5" t="s">
        <v>233</v>
      </c>
      <c r="B229" s="5" t="s">
        <v>4278</v>
      </c>
      <c r="C229" s="5" t="s">
        <v>4281</v>
      </c>
      <c r="D229">
        <v>404.60497265625003</v>
      </c>
      <c r="E229">
        <v>62.0342333984375</v>
      </c>
      <c r="F229">
        <v>4.9500866265159635E-3</v>
      </c>
      <c r="G229">
        <v>0</v>
      </c>
    </row>
    <row r="230" spans="1:7" x14ac:dyDescent="0.25">
      <c r="A230" s="5" t="s">
        <v>233</v>
      </c>
      <c r="B230" s="5" t="s">
        <v>985</v>
      </c>
      <c r="C230" s="5" t="s">
        <v>986</v>
      </c>
      <c r="D230">
        <v>690.38517382812495</v>
      </c>
      <c r="E230">
        <v>131.23722949218751</v>
      </c>
      <c r="F230">
        <v>0</v>
      </c>
      <c r="G230">
        <v>0</v>
      </c>
    </row>
    <row r="231" spans="1:7" x14ac:dyDescent="0.25">
      <c r="A231" s="5" t="s">
        <v>233</v>
      </c>
      <c r="B231" s="5" t="s">
        <v>985</v>
      </c>
      <c r="C231" s="5" t="s">
        <v>4282</v>
      </c>
      <c r="D231">
        <v>30.672406250000002</v>
      </c>
      <c r="E231">
        <v>9.2169296875000004</v>
      </c>
      <c r="F231">
        <v>0</v>
      </c>
      <c r="G231">
        <v>0</v>
      </c>
    </row>
    <row r="232" spans="1:7" x14ac:dyDescent="0.25">
      <c r="A232" s="5" t="s">
        <v>233</v>
      </c>
      <c r="B232" s="5" t="s">
        <v>985</v>
      </c>
      <c r="C232" s="5" t="s">
        <v>4283</v>
      </c>
      <c r="D232">
        <v>362.57546191406249</v>
      </c>
      <c r="E232">
        <v>89.796775390625001</v>
      </c>
      <c r="F232">
        <v>0</v>
      </c>
      <c r="G232">
        <v>6.070171178827243E-3</v>
      </c>
    </row>
    <row r="233" spans="1:7" x14ac:dyDescent="0.25">
      <c r="A233" s="5" t="s">
        <v>233</v>
      </c>
      <c r="B233" s="5" t="s">
        <v>4284</v>
      </c>
      <c r="C233" s="5" t="s">
        <v>4285</v>
      </c>
      <c r="D233">
        <v>89.858751953124994</v>
      </c>
      <c r="E233">
        <v>19.748501953125</v>
      </c>
      <c r="F233">
        <v>0</v>
      </c>
      <c r="G233">
        <v>0</v>
      </c>
    </row>
    <row r="234" spans="1:7" x14ac:dyDescent="0.25">
      <c r="A234" s="5" t="s">
        <v>233</v>
      </c>
      <c r="B234" s="5" t="s">
        <v>4284</v>
      </c>
      <c r="C234" s="5" t="s">
        <v>4286</v>
      </c>
      <c r="D234">
        <v>12.402447265625</v>
      </c>
      <c r="E234">
        <v>1.5601660156249999</v>
      </c>
      <c r="F234">
        <v>0</v>
      </c>
      <c r="G234">
        <v>0</v>
      </c>
    </row>
    <row r="235" spans="1:7" x14ac:dyDescent="0.25">
      <c r="A235" s="5" t="s">
        <v>233</v>
      </c>
      <c r="B235" s="5" t="s">
        <v>4284</v>
      </c>
      <c r="C235" s="5" t="s">
        <v>4287</v>
      </c>
      <c r="D235">
        <v>204.2859287109375</v>
      </c>
      <c r="E235">
        <v>20.425196289062502</v>
      </c>
      <c r="F235">
        <v>0</v>
      </c>
      <c r="G235">
        <v>0</v>
      </c>
    </row>
    <row r="236" spans="1:7" x14ac:dyDescent="0.25">
      <c r="A236" s="5" t="s">
        <v>233</v>
      </c>
      <c r="B236" s="5" t="s">
        <v>4288</v>
      </c>
      <c r="C236" s="5" t="s">
        <v>4289</v>
      </c>
      <c r="D236">
        <v>4.7389130859374999</v>
      </c>
      <c r="E236">
        <v>1.505830078125</v>
      </c>
      <c r="F236">
        <v>0</v>
      </c>
      <c r="G236">
        <v>0</v>
      </c>
    </row>
    <row r="237" spans="1:7" x14ac:dyDescent="0.25">
      <c r="A237" s="5" t="s">
        <v>233</v>
      </c>
      <c r="B237" s="5" t="s">
        <v>4288</v>
      </c>
      <c r="C237" s="5" t="s">
        <v>4290</v>
      </c>
      <c r="D237">
        <v>2.5739541015624998</v>
      </c>
      <c r="E237">
        <v>0.74623828125000002</v>
      </c>
      <c r="F237">
        <v>5.2301255230125521E-2</v>
      </c>
      <c r="G237">
        <v>0.1834862385321101</v>
      </c>
    </row>
    <row r="238" spans="1:7" x14ac:dyDescent="0.25">
      <c r="A238" s="5" t="s">
        <v>233</v>
      </c>
      <c r="B238" s="5" t="s">
        <v>4288</v>
      </c>
      <c r="C238" s="5" t="s">
        <v>4291</v>
      </c>
      <c r="D238">
        <v>21.101578125</v>
      </c>
      <c r="E238">
        <v>4.7642236328124996</v>
      </c>
      <c r="F238">
        <v>0</v>
      </c>
      <c r="G238">
        <v>0</v>
      </c>
    </row>
    <row r="239" spans="1:7" x14ac:dyDescent="0.25">
      <c r="A239" s="5" t="s">
        <v>233</v>
      </c>
      <c r="B239" s="5" t="s">
        <v>4292</v>
      </c>
      <c r="C239" s="5" t="s">
        <v>1140</v>
      </c>
      <c r="D239">
        <v>54.867110351562502</v>
      </c>
      <c r="E239">
        <v>13.86150390625</v>
      </c>
      <c r="F239">
        <v>0.11102299762093576</v>
      </c>
      <c r="G239">
        <v>1.0993843447669306E-2</v>
      </c>
    </row>
    <row r="240" spans="1:7" x14ac:dyDescent="0.25">
      <c r="A240" s="5" t="s">
        <v>233</v>
      </c>
      <c r="B240" s="5" t="s">
        <v>4292</v>
      </c>
      <c r="C240" s="5" t="s">
        <v>898</v>
      </c>
      <c r="D240">
        <v>0.35492578125000002</v>
      </c>
      <c r="E240">
        <v>0.1712822265625</v>
      </c>
      <c r="F240">
        <v>0</v>
      </c>
      <c r="G240">
        <v>0</v>
      </c>
    </row>
    <row r="241" spans="1:7" x14ac:dyDescent="0.25">
      <c r="A241" s="5" t="s">
        <v>233</v>
      </c>
      <c r="B241" s="5" t="s">
        <v>4292</v>
      </c>
      <c r="C241" s="5" t="s">
        <v>4293</v>
      </c>
      <c r="D241">
        <v>119.3164951171875</v>
      </c>
      <c r="E241">
        <v>23.344091796874999</v>
      </c>
      <c r="F241">
        <v>5.771551497979957E-2</v>
      </c>
      <c r="G241">
        <v>0</v>
      </c>
    </row>
    <row r="242" spans="1:7" x14ac:dyDescent="0.25">
      <c r="A242" s="5" t="s">
        <v>233</v>
      </c>
      <c r="B242" s="5" t="s">
        <v>4294</v>
      </c>
      <c r="C242" s="5" t="s">
        <v>4295</v>
      </c>
      <c r="D242">
        <v>1.2804873046875</v>
      </c>
      <c r="E242">
        <v>0.55118554687499999</v>
      </c>
      <c r="F242">
        <v>0</v>
      </c>
      <c r="G242">
        <v>0</v>
      </c>
    </row>
    <row r="243" spans="1:7" x14ac:dyDescent="0.25">
      <c r="A243" s="5" t="s">
        <v>233</v>
      </c>
      <c r="B243" s="5" t="s">
        <v>4294</v>
      </c>
      <c r="C243" s="5" t="s">
        <v>4296</v>
      </c>
      <c r="D243">
        <v>9.7299462890625001</v>
      </c>
      <c r="E243">
        <v>3.7669541015624999</v>
      </c>
      <c r="F243">
        <v>0</v>
      </c>
      <c r="G243">
        <v>0</v>
      </c>
    </row>
    <row r="244" spans="1:7" x14ac:dyDescent="0.25">
      <c r="A244" s="5" t="s">
        <v>233</v>
      </c>
      <c r="B244" s="5" t="s">
        <v>4294</v>
      </c>
      <c r="C244" s="5" t="s">
        <v>4297</v>
      </c>
      <c r="D244">
        <v>10.489857421875</v>
      </c>
      <c r="E244">
        <v>2.5974814453124999</v>
      </c>
      <c r="F244">
        <v>0</v>
      </c>
      <c r="G244">
        <v>0</v>
      </c>
    </row>
    <row r="245" spans="1:7" x14ac:dyDescent="0.25">
      <c r="A245" s="5" t="s">
        <v>233</v>
      </c>
      <c r="B245" s="5" t="s">
        <v>4298</v>
      </c>
      <c r="C245" s="5" t="s">
        <v>4299</v>
      </c>
      <c r="D245">
        <v>82.124339843749993</v>
      </c>
      <c r="E245">
        <v>19.476312499999999</v>
      </c>
      <c r="F245">
        <v>0</v>
      </c>
      <c r="G245">
        <v>0</v>
      </c>
    </row>
    <row r="246" spans="1:7" x14ac:dyDescent="0.25">
      <c r="A246" s="5" t="s">
        <v>233</v>
      </c>
      <c r="B246" s="5" t="s">
        <v>4298</v>
      </c>
      <c r="C246" s="5" t="s">
        <v>4300</v>
      </c>
      <c r="D246">
        <v>111.95539453124999</v>
      </c>
      <c r="E246">
        <v>29.566576171874999</v>
      </c>
      <c r="F246">
        <v>0</v>
      </c>
      <c r="G246">
        <v>0</v>
      </c>
    </row>
    <row r="247" spans="1:7" x14ac:dyDescent="0.25">
      <c r="A247" s="5" t="s">
        <v>233</v>
      </c>
      <c r="B247" s="5" t="s">
        <v>4298</v>
      </c>
      <c r="C247" s="5" t="s">
        <v>4301</v>
      </c>
      <c r="D247">
        <v>25.1188955078125</v>
      </c>
      <c r="E247">
        <v>8.1491347656249999</v>
      </c>
      <c r="F247">
        <v>0</v>
      </c>
      <c r="G247">
        <v>2.3719165085388995E-2</v>
      </c>
    </row>
    <row r="248" spans="1:7" x14ac:dyDescent="0.25">
      <c r="A248" s="5" t="s">
        <v>233</v>
      </c>
      <c r="B248" s="5" t="s">
        <v>4302</v>
      </c>
      <c r="C248" s="5" t="s">
        <v>4303</v>
      </c>
      <c r="D248">
        <v>76.413553710937506</v>
      </c>
      <c r="E248">
        <v>65.943620117187507</v>
      </c>
      <c r="F248">
        <v>0</v>
      </c>
      <c r="G248">
        <v>0</v>
      </c>
    </row>
    <row r="249" spans="1:7" x14ac:dyDescent="0.25">
      <c r="A249" s="5" t="s">
        <v>233</v>
      </c>
      <c r="B249" s="5" t="s">
        <v>4302</v>
      </c>
      <c r="C249" s="5" t="s">
        <v>4304</v>
      </c>
      <c r="D249">
        <v>13.6333779296875</v>
      </c>
      <c r="E249">
        <v>4.6884892578124999</v>
      </c>
      <c r="F249">
        <v>0</v>
      </c>
      <c r="G249">
        <v>0</v>
      </c>
    </row>
    <row r="250" spans="1:7" x14ac:dyDescent="0.25">
      <c r="A250" s="5" t="s">
        <v>233</v>
      </c>
      <c r="B250" s="5" t="s">
        <v>4302</v>
      </c>
      <c r="C250" s="5" t="s">
        <v>4305</v>
      </c>
      <c r="D250">
        <v>162.2960546875</v>
      </c>
      <c r="E250">
        <v>19.864056640625002</v>
      </c>
      <c r="F250">
        <v>0</v>
      </c>
      <c r="G250">
        <v>0</v>
      </c>
    </row>
    <row r="251" spans="1:7" x14ac:dyDescent="0.25">
      <c r="A251" s="5" t="s">
        <v>233</v>
      </c>
      <c r="B251" s="5" t="s">
        <v>4306</v>
      </c>
      <c r="C251" s="5" t="s">
        <v>4307</v>
      </c>
      <c r="D251">
        <v>245.535376953125</v>
      </c>
      <c r="E251">
        <v>38.454963867187502</v>
      </c>
      <c r="F251">
        <v>0</v>
      </c>
      <c r="G251">
        <v>0</v>
      </c>
    </row>
    <row r="252" spans="1:7" x14ac:dyDescent="0.25">
      <c r="A252" s="5" t="s">
        <v>233</v>
      </c>
      <c r="B252" s="5" t="s">
        <v>4306</v>
      </c>
      <c r="C252" s="5" t="s">
        <v>4308</v>
      </c>
      <c r="D252">
        <v>190.66565332031249</v>
      </c>
      <c r="E252">
        <v>34.877545898437504</v>
      </c>
      <c r="F252">
        <v>0</v>
      </c>
      <c r="G252">
        <v>0</v>
      </c>
    </row>
    <row r="253" spans="1:7" x14ac:dyDescent="0.25">
      <c r="A253" s="5" t="s">
        <v>233</v>
      </c>
      <c r="B253" s="5" t="s">
        <v>4306</v>
      </c>
      <c r="C253" s="5" t="s">
        <v>4309</v>
      </c>
      <c r="D253">
        <v>79.410020507812504</v>
      </c>
      <c r="E253">
        <v>22.373341796875</v>
      </c>
      <c r="F253">
        <v>1.0144302705992748E-2</v>
      </c>
      <c r="G253">
        <v>0</v>
      </c>
    </row>
    <row r="254" spans="1:7" x14ac:dyDescent="0.25">
      <c r="A254" s="5" t="s">
        <v>233</v>
      </c>
      <c r="B254" s="5" t="s">
        <v>4310</v>
      </c>
      <c r="C254" s="5" t="s">
        <v>4311</v>
      </c>
      <c r="D254">
        <v>71.111068359374997</v>
      </c>
      <c r="E254">
        <v>10.576822265624999</v>
      </c>
      <c r="F254">
        <v>0</v>
      </c>
      <c r="G254">
        <v>0</v>
      </c>
    </row>
    <row r="255" spans="1:7" x14ac:dyDescent="0.25">
      <c r="A255" s="5" t="s">
        <v>233</v>
      </c>
      <c r="B255" s="5" t="s">
        <v>4310</v>
      </c>
      <c r="C255" s="5" t="s">
        <v>4312</v>
      </c>
      <c r="D255">
        <v>17.866576171875</v>
      </c>
      <c r="E255">
        <v>9.6249433593749991</v>
      </c>
      <c r="F255">
        <v>0</v>
      </c>
      <c r="G255">
        <v>0</v>
      </c>
    </row>
    <row r="256" spans="1:7" x14ac:dyDescent="0.25">
      <c r="A256" s="5" t="s">
        <v>233</v>
      </c>
      <c r="B256" s="5" t="s">
        <v>4310</v>
      </c>
      <c r="C256" s="5" t="s">
        <v>4313</v>
      </c>
      <c r="D256">
        <v>82.165065429687502</v>
      </c>
      <c r="E256">
        <v>18.480237304687499</v>
      </c>
      <c r="F256">
        <v>0</v>
      </c>
      <c r="G256">
        <v>0</v>
      </c>
    </row>
    <row r="257" spans="1:7" x14ac:dyDescent="0.25">
      <c r="A257" s="5" t="s">
        <v>233</v>
      </c>
      <c r="B257" s="5" t="s">
        <v>4314</v>
      </c>
      <c r="C257" s="5" t="s">
        <v>4315</v>
      </c>
      <c r="D257">
        <v>412.17449902343748</v>
      </c>
      <c r="E257">
        <v>48.127835937500002</v>
      </c>
      <c r="F257">
        <v>0</v>
      </c>
      <c r="G257">
        <v>0</v>
      </c>
    </row>
    <row r="258" spans="1:7" x14ac:dyDescent="0.25">
      <c r="A258" s="5" t="s">
        <v>233</v>
      </c>
      <c r="B258" s="5" t="s">
        <v>4314</v>
      </c>
      <c r="C258" s="5" t="s">
        <v>4316</v>
      </c>
      <c r="D258">
        <v>329.64438476562498</v>
      </c>
      <c r="E258">
        <v>46.7222919921875</v>
      </c>
      <c r="F258">
        <v>0</v>
      </c>
      <c r="G258">
        <v>0</v>
      </c>
    </row>
    <row r="259" spans="1:7" x14ac:dyDescent="0.25">
      <c r="A259" s="5" t="s">
        <v>233</v>
      </c>
      <c r="B259" s="5" t="s">
        <v>4314</v>
      </c>
      <c r="C259" s="5" t="s">
        <v>4317</v>
      </c>
      <c r="D259">
        <v>422.68267187499998</v>
      </c>
      <c r="E259">
        <v>60.401551757812499</v>
      </c>
      <c r="F259">
        <v>0</v>
      </c>
      <c r="G259">
        <v>0</v>
      </c>
    </row>
    <row r="260" spans="1:7" x14ac:dyDescent="0.25">
      <c r="A260" s="5" t="s">
        <v>233</v>
      </c>
      <c r="B260" s="5" t="s">
        <v>4318</v>
      </c>
      <c r="C260" s="5" t="s">
        <v>4319</v>
      </c>
      <c r="D260">
        <v>27.082173828125001</v>
      </c>
      <c r="E260">
        <v>1.9353388671875</v>
      </c>
      <c r="F260">
        <v>0</v>
      </c>
      <c r="G260">
        <v>0</v>
      </c>
    </row>
    <row r="261" spans="1:7" x14ac:dyDescent="0.25">
      <c r="A261" s="5" t="s">
        <v>233</v>
      </c>
      <c r="B261" s="5" t="s">
        <v>4318</v>
      </c>
      <c r="C261" s="5" t="s">
        <v>4320</v>
      </c>
      <c r="D261">
        <v>0.90273046874999996</v>
      </c>
      <c r="E261">
        <v>0.38589843750000002</v>
      </c>
      <c r="F261">
        <v>0</v>
      </c>
      <c r="G261">
        <v>0</v>
      </c>
    </row>
    <row r="262" spans="1:7" x14ac:dyDescent="0.25">
      <c r="A262" s="5" t="s">
        <v>233</v>
      </c>
      <c r="B262" s="5" t="s">
        <v>4318</v>
      </c>
      <c r="C262" s="5" t="s">
        <v>4321</v>
      </c>
      <c r="D262">
        <v>38.958553710937501</v>
      </c>
      <c r="E262">
        <v>2.6740126953124999</v>
      </c>
      <c r="F262">
        <v>0</v>
      </c>
      <c r="G262">
        <v>0</v>
      </c>
    </row>
    <row r="263" spans="1:7" x14ac:dyDescent="0.25">
      <c r="A263" s="5" t="s">
        <v>233</v>
      </c>
      <c r="B263" s="5" t="s">
        <v>720</v>
      </c>
      <c r="C263" s="5" t="s">
        <v>4322</v>
      </c>
      <c r="D263">
        <v>27.160602539062499</v>
      </c>
      <c r="E263">
        <v>10.679357421875</v>
      </c>
      <c r="F263">
        <v>0</v>
      </c>
      <c r="G263">
        <v>0</v>
      </c>
    </row>
    <row r="264" spans="1:7" x14ac:dyDescent="0.25">
      <c r="A264" s="5" t="s">
        <v>233</v>
      </c>
      <c r="B264" s="5" t="s">
        <v>720</v>
      </c>
      <c r="C264" s="5" t="s">
        <v>4323</v>
      </c>
      <c r="D264">
        <v>133.29288964843749</v>
      </c>
      <c r="E264">
        <v>20.509783203125</v>
      </c>
      <c r="F264">
        <v>4.826604242585129E-3</v>
      </c>
      <c r="G264">
        <v>1.2313754463735992E-2</v>
      </c>
    </row>
    <row r="265" spans="1:7" x14ac:dyDescent="0.25">
      <c r="A265" s="5" t="s">
        <v>233</v>
      </c>
      <c r="B265" s="5" t="s">
        <v>720</v>
      </c>
      <c r="C265" s="5" t="s">
        <v>721</v>
      </c>
      <c r="D265">
        <v>199.48426464843749</v>
      </c>
      <c r="E265">
        <v>41.238898437499998</v>
      </c>
      <c r="F265">
        <v>0</v>
      </c>
      <c r="G265">
        <v>0</v>
      </c>
    </row>
    <row r="266" spans="1:7" x14ac:dyDescent="0.25">
      <c r="A266" s="5" t="s">
        <v>233</v>
      </c>
      <c r="B266" s="5" t="s">
        <v>840</v>
      </c>
      <c r="C266" s="5" t="s">
        <v>4324</v>
      </c>
      <c r="D266">
        <v>833.21308886718748</v>
      </c>
      <c r="E266">
        <v>93.018227539062494</v>
      </c>
      <c r="F266">
        <v>0</v>
      </c>
      <c r="G266">
        <v>0</v>
      </c>
    </row>
    <row r="267" spans="1:7" x14ac:dyDescent="0.25">
      <c r="A267" s="5" t="s">
        <v>233</v>
      </c>
      <c r="B267" s="5" t="s">
        <v>840</v>
      </c>
      <c r="C267" s="5" t="s">
        <v>4325</v>
      </c>
      <c r="D267">
        <v>140.95417187499999</v>
      </c>
      <c r="E267">
        <v>27.255206054687498</v>
      </c>
      <c r="F267">
        <v>0</v>
      </c>
      <c r="G267">
        <v>0</v>
      </c>
    </row>
    <row r="268" spans="1:7" x14ac:dyDescent="0.25">
      <c r="A268" s="5" t="s">
        <v>233</v>
      </c>
      <c r="B268" s="5" t="s">
        <v>840</v>
      </c>
      <c r="C268" s="5" t="s">
        <v>987</v>
      </c>
      <c r="D268">
        <v>173.85034375000001</v>
      </c>
      <c r="E268">
        <v>23.481201171875</v>
      </c>
      <c r="F268">
        <v>0</v>
      </c>
      <c r="G268">
        <v>0</v>
      </c>
    </row>
    <row r="269" spans="1:7" x14ac:dyDescent="0.25">
      <c r="A269" s="5" t="s">
        <v>233</v>
      </c>
      <c r="B269" s="5" t="s">
        <v>4326</v>
      </c>
      <c r="C269" s="5" t="s">
        <v>4327</v>
      </c>
      <c r="D269">
        <v>24.524015625000001</v>
      </c>
      <c r="E269">
        <v>5.3402587890625002</v>
      </c>
      <c r="F269">
        <v>0</v>
      </c>
      <c r="G269">
        <v>0</v>
      </c>
    </row>
    <row r="270" spans="1:7" x14ac:dyDescent="0.25">
      <c r="A270" s="5" t="s">
        <v>233</v>
      </c>
      <c r="B270" s="5" t="s">
        <v>4326</v>
      </c>
      <c r="C270" s="5" t="s">
        <v>4328</v>
      </c>
      <c r="D270">
        <v>441.04328320312499</v>
      </c>
      <c r="E270">
        <v>83.342624999999998</v>
      </c>
      <c r="F270">
        <v>0</v>
      </c>
      <c r="G270">
        <v>0</v>
      </c>
    </row>
    <row r="271" spans="1:7" x14ac:dyDescent="0.25">
      <c r="A271" s="5" t="s">
        <v>233</v>
      </c>
      <c r="B271" s="5" t="s">
        <v>4326</v>
      </c>
      <c r="C271" s="5" t="s">
        <v>4329</v>
      </c>
      <c r="D271">
        <v>498.80951953124998</v>
      </c>
      <c r="E271">
        <v>91.976004882812504</v>
      </c>
      <c r="F271">
        <v>0</v>
      </c>
      <c r="G271">
        <v>0</v>
      </c>
    </row>
    <row r="272" spans="1:7" x14ac:dyDescent="0.25">
      <c r="A272" s="5" t="s">
        <v>233</v>
      </c>
      <c r="B272" s="5" t="s">
        <v>4330</v>
      </c>
      <c r="C272" s="5" t="s">
        <v>4331</v>
      </c>
      <c r="D272">
        <v>76.476164062500004</v>
      </c>
      <c r="E272">
        <v>6.5939492187499997</v>
      </c>
      <c r="F272">
        <v>0</v>
      </c>
      <c r="G272">
        <v>0</v>
      </c>
    </row>
    <row r="273" spans="1:7" x14ac:dyDescent="0.25">
      <c r="A273" s="5" t="s">
        <v>233</v>
      </c>
      <c r="B273" s="5" t="s">
        <v>4330</v>
      </c>
      <c r="C273" s="5" t="s">
        <v>4332</v>
      </c>
      <c r="D273">
        <v>52.125250976562498</v>
      </c>
      <c r="E273">
        <v>7.0776777343750004</v>
      </c>
      <c r="F273">
        <v>0</v>
      </c>
      <c r="G273">
        <v>0</v>
      </c>
    </row>
    <row r="274" spans="1:7" x14ac:dyDescent="0.25">
      <c r="A274" s="5" t="s">
        <v>233</v>
      </c>
      <c r="B274" s="5" t="s">
        <v>4330</v>
      </c>
      <c r="C274" s="5" t="s">
        <v>4333</v>
      </c>
      <c r="D274">
        <v>126.4180048828125</v>
      </c>
      <c r="E274">
        <v>15.149703125</v>
      </c>
      <c r="F274">
        <v>0</v>
      </c>
      <c r="G274">
        <v>0</v>
      </c>
    </row>
    <row r="275" spans="1:7" x14ac:dyDescent="0.25">
      <c r="A275" s="5" t="s">
        <v>233</v>
      </c>
      <c r="B275" s="5" t="s">
        <v>1373</v>
      </c>
      <c r="C275" s="5" t="s">
        <v>1377</v>
      </c>
      <c r="D275">
        <v>107.08073144531249</v>
      </c>
      <c r="E275">
        <v>13.02557421875</v>
      </c>
      <c r="F275">
        <v>0</v>
      </c>
      <c r="G275">
        <v>0</v>
      </c>
    </row>
    <row r="276" spans="1:7" x14ac:dyDescent="0.25">
      <c r="A276" s="5" t="s">
        <v>233</v>
      </c>
      <c r="B276" s="5" t="s">
        <v>1373</v>
      </c>
      <c r="C276" s="5" t="s">
        <v>4334</v>
      </c>
      <c r="D276">
        <v>38.288163085937498</v>
      </c>
      <c r="E276">
        <v>5.8431357421875001</v>
      </c>
      <c r="F276">
        <v>0</v>
      </c>
      <c r="G276">
        <v>0</v>
      </c>
    </row>
    <row r="277" spans="1:7" x14ac:dyDescent="0.25">
      <c r="A277" s="5" t="s">
        <v>233</v>
      </c>
      <c r="B277" s="5" t="s">
        <v>1373</v>
      </c>
      <c r="C277" s="5" t="s">
        <v>4335</v>
      </c>
      <c r="D277">
        <v>30.943802734375002</v>
      </c>
      <c r="E277">
        <v>5.2761777343749996</v>
      </c>
      <c r="F277">
        <v>0</v>
      </c>
      <c r="G277">
        <v>0</v>
      </c>
    </row>
    <row r="278" spans="1:7" x14ac:dyDescent="0.25">
      <c r="A278" s="5" t="s">
        <v>233</v>
      </c>
      <c r="B278" s="5" t="s">
        <v>4336</v>
      </c>
      <c r="C278" s="5" t="s">
        <v>4337</v>
      </c>
      <c r="D278">
        <v>329.31752734374999</v>
      </c>
      <c r="E278">
        <v>36.579542968749998</v>
      </c>
      <c r="F278">
        <v>0</v>
      </c>
      <c r="G278">
        <v>0</v>
      </c>
    </row>
    <row r="279" spans="1:7" x14ac:dyDescent="0.25">
      <c r="A279" s="5" t="s">
        <v>233</v>
      </c>
      <c r="B279" s="5" t="s">
        <v>4336</v>
      </c>
      <c r="C279" s="5" t="s">
        <v>4338</v>
      </c>
      <c r="D279">
        <v>101.1949208984375</v>
      </c>
      <c r="E279">
        <v>14.487272460937501</v>
      </c>
      <c r="F279">
        <v>0</v>
      </c>
      <c r="G279">
        <v>0</v>
      </c>
    </row>
    <row r="280" spans="1:7" x14ac:dyDescent="0.25">
      <c r="A280" s="5" t="s">
        <v>233</v>
      </c>
      <c r="B280" s="5" t="s">
        <v>4336</v>
      </c>
      <c r="C280" s="5" t="s">
        <v>4339</v>
      </c>
      <c r="D280">
        <v>327.474009765625</v>
      </c>
      <c r="E280">
        <v>26.9378115234375</v>
      </c>
      <c r="F280">
        <v>0</v>
      </c>
      <c r="G280">
        <v>0</v>
      </c>
    </row>
    <row r="281" spans="1:7" x14ac:dyDescent="0.25">
      <c r="A281" s="5" t="s">
        <v>233</v>
      </c>
      <c r="B281" s="5" t="s">
        <v>4340</v>
      </c>
      <c r="C281" s="5" t="s">
        <v>4341</v>
      </c>
      <c r="D281">
        <v>48.805536132812499</v>
      </c>
      <c r="E281">
        <v>6.9171347656249997</v>
      </c>
      <c r="F281">
        <v>0</v>
      </c>
      <c r="G281">
        <v>0</v>
      </c>
    </row>
    <row r="282" spans="1:7" x14ac:dyDescent="0.25">
      <c r="A282" s="5" t="s">
        <v>233</v>
      </c>
      <c r="B282" s="5" t="s">
        <v>4340</v>
      </c>
      <c r="C282" s="5" t="s">
        <v>4342</v>
      </c>
      <c r="D282">
        <v>258.38307617187502</v>
      </c>
      <c r="E282">
        <v>24.114969726562499</v>
      </c>
      <c r="F282">
        <v>0</v>
      </c>
      <c r="G282">
        <v>0</v>
      </c>
    </row>
    <row r="283" spans="1:7" x14ac:dyDescent="0.25">
      <c r="A283" s="5" t="s">
        <v>233</v>
      </c>
      <c r="B283" s="5" t="s">
        <v>4340</v>
      </c>
      <c r="C283" s="5" t="s">
        <v>4343</v>
      </c>
      <c r="D283">
        <v>112.1547587890625</v>
      </c>
      <c r="E283">
        <v>22.318146484374999</v>
      </c>
      <c r="F283">
        <v>0</v>
      </c>
      <c r="G283">
        <v>0</v>
      </c>
    </row>
    <row r="284" spans="1:7" x14ac:dyDescent="0.25">
      <c r="A284" s="5" t="s">
        <v>233</v>
      </c>
      <c r="B284" s="5" t="s">
        <v>4344</v>
      </c>
      <c r="C284" s="5" t="s">
        <v>4345</v>
      </c>
      <c r="D284">
        <v>385.74162011718749</v>
      </c>
      <c r="E284">
        <v>39.596423828124998</v>
      </c>
      <c r="F284">
        <v>0</v>
      </c>
      <c r="G284">
        <v>0</v>
      </c>
    </row>
    <row r="285" spans="1:7" x14ac:dyDescent="0.25">
      <c r="A285" s="5" t="s">
        <v>233</v>
      </c>
      <c r="B285" s="5" t="s">
        <v>4344</v>
      </c>
      <c r="C285" s="5" t="s">
        <v>4346</v>
      </c>
      <c r="D285">
        <v>65.819619140624994</v>
      </c>
      <c r="E285">
        <v>10.6671728515625</v>
      </c>
      <c r="F285">
        <v>0</v>
      </c>
      <c r="G285">
        <v>0</v>
      </c>
    </row>
    <row r="286" spans="1:7" x14ac:dyDescent="0.25">
      <c r="A286" s="5" t="s">
        <v>233</v>
      </c>
      <c r="B286" s="5" t="s">
        <v>4344</v>
      </c>
      <c r="C286" s="5" t="s">
        <v>4347</v>
      </c>
      <c r="D286">
        <v>59.1840302734375</v>
      </c>
      <c r="E286">
        <v>9.0650312500000005</v>
      </c>
      <c r="F286">
        <v>0</v>
      </c>
      <c r="G286">
        <v>0</v>
      </c>
    </row>
    <row r="287" spans="1:7" x14ac:dyDescent="0.25">
      <c r="A287" s="5" t="s">
        <v>233</v>
      </c>
      <c r="B287" s="5" t="s">
        <v>4348</v>
      </c>
      <c r="C287" s="5" t="s">
        <v>4349</v>
      </c>
      <c r="D287">
        <v>20.99956640625</v>
      </c>
      <c r="E287">
        <v>3.3561259765624998</v>
      </c>
      <c r="F287">
        <v>0</v>
      </c>
      <c r="G287">
        <v>0</v>
      </c>
    </row>
    <row r="288" spans="1:7" x14ac:dyDescent="0.25">
      <c r="A288" s="5" t="s">
        <v>233</v>
      </c>
      <c r="B288" s="5" t="s">
        <v>4348</v>
      </c>
      <c r="C288" s="5" t="s">
        <v>4350</v>
      </c>
      <c r="D288">
        <v>208.43280761718751</v>
      </c>
      <c r="E288">
        <v>30.941346679687499</v>
      </c>
      <c r="F288">
        <v>0</v>
      </c>
      <c r="G288">
        <v>0</v>
      </c>
    </row>
    <row r="289" spans="1:7" x14ac:dyDescent="0.25">
      <c r="A289" s="5" t="s">
        <v>233</v>
      </c>
      <c r="B289" s="5" t="s">
        <v>4348</v>
      </c>
      <c r="C289" s="5" t="s">
        <v>4351</v>
      </c>
      <c r="D289">
        <v>83.197915039062494</v>
      </c>
      <c r="E289">
        <v>10.894099609375001</v>
      </c>
      <c r="F289">
        <v>0</v>
      </c>
      <c r="G289">
        <v>0</v>
      </c>
    </row>
    <row r="290" spans="1:7" x14ac:dyDescent="0.25">
      <c r="A290" s="5" t="s">
        <v>233</v>
      </c>
      <c r="B290" s="5" t="s">
        <v>4352</v>
      </c>
      <c r="C290" s="5" t="s">
        <v>4353</v>
      </c>
      <c r="D290">
        <v>22.359959960937498</v>
      </c>
      <c r="E290">
        <v>3.9745927734375002</v>
      </c>
      <c r="F290">
        <v>0</v>
      </c>
      <c r="G290">
        <v>0</v>
      </c>
    </row>
    <row r="291" spans="1:7" x14ac:dyDescent="0.25">
      <c r="A291" s="5" t="s">
        <v>233</v>
      </c>
      <c r="B291" s="5" t="s">
        <v>4352</v>
      </c>
      <c r="C291" s="5" t="s">
        <v>4354</v>
      </c>
      <c r="D291">
        <v>40.046730468749999</v>
      </c>
      <c r="E291">
        <v>6.7632382812499996</v>
      </c>
      <c r="F291">
        <v>0</v>
      </c>
      <c r="G291">
        <v>0</v>
      </c>
    </row>
    <row r="292" spans="1:7" x14ac:dyDescent="0.25">
      <c r="A292" s="5" t="s">
        <v>233</v>
      </c>
      <c r="B292" s="5" t="s">
        <v>4352</v>
      </c>
      <c r="C292" s="5" t="s">
        <v>4355</v>
      </c>
      <c r="D292">
        <v>85.143308593750007</v>
      </c>
      <c r="E292">
        <v>9.7946152343749997</v>
      </c>
      <c r="F292">
        <v>0</v>
      </c>
      <c r="G292">
        <v>0</v>
      </c>
    </row>
    <row r="293" spans="1:7" x14ac:dyDescent="0.25">
      <c r="A293" s="5" t="s">
        <v>233</v>
      </c>
      <c r="B293" s="5" t="s">
        <v>4356</v>
      </c>
      <c r="C293" s="5" t="s">
        <v>4357</v>
      </c>
      <c r="D293">
        <v>123.478466796875</v>
      </c>
      <c r="E293">
        <v>21.5714267578125</v>
      </c>
      <c r="F293">
        <v>0</v>
      </c>
      <c r="G293">
        <v>0</v>
      </c>
    </row>
    <row r="294" spans="1:7" x14ac:dyDescent="0.25">
      <c r="A294" s="5" t="s">
        <v>233</v>
      </c>
      <c r="B294" s="5" t="s">
        <v>4356</v>
      </c>
      <c r="C294" s="5" t="s">
        <v>4358</v>
      </c>
      <c r="D294">
        <v>13.3533779296875</v>
      </c>
      <c r="E294">
        <v>7.5113623046875002</v>
      </c>
      <c r="F294">
        <v>0</v>
      </c>
      <c r="G294">
        <v>0</v>
      </c>
    </row>
    <row r="295" spans="1:7" x14ac:dyDescent="0.25">
      <c r="A295" s="5" t="s">
        <v>233</v>
      </c>
      <c r="B295" s="5" t="s">
        <v>4356</v>
      </c>
      <c r="C295" s="5" t="s">
        <v>4359</v>
      </c>
      <c r="D295">
        <v>66.751002929687502</v>
      </c>
      <c r="E295">
        <v>10.159569335937499</v>
      </c>
      <c r="F295">
        <v>0</v>
      </c>
      <c r="G295">
        <v>0</v>
      </c>
    </row>
    <row r="296" spans="1:7" x14ac:dyDescent="0.25">
      <c r="A296" s="5" t="s">
        <v>233</v>
      </c>
      <c r="B296" s="5" t="s">
        <v>4360</v>
      </c>
      <c r="C296" s="5" t="s">
        <v>4361</v>
      </c>
      <c r="D296">
        <v>58.881411132812502</v>
      </c>
      <c r="E296">
        <v>7.0195498046875002</v>
      </c>
      <c r="F296">
        <v>0</v>
      </c>
      <c r="G296">
        <v>0</v>
      </c>
    </row>
    <row r="297" spans="1:7" x14ac:dyDescent="0.25">
      <c r="A297" s="5" t="s">
        <v>233</v>
      </c>
      <c r="B297" s="5" t="s">
        <v>4360</v>
      </c>
      <c r="C297" s="5" t="s">
        <v>4362</v>
      </c>
      <c r="D297">
        <v>49.567651367187501</v>
      </c>
      <c r="E297">
        <v>10.704926757812499</v>
      </c>
      <c r="F297">
        <v>0</v>
      </c>
      <c r="G297">
        <v>0</v>
      </c>
    </row>
    <row r="298" spans="1:7" x14ac:dyDescent="0.25">
      <c r="A298" s="5" t="s">
        <v>233</v>
      </c>
      <c r="B298" s="5" t="s">
        <v>4360</v>
      </c>
      <c r="C298" s="5" t="s">
        <v>4363</v>
      </c>
      <c r="D298">
        <v>134.3643720703125</v>
      </c>
      <c r="E298">
        <v>16.950880859375001</v>
      </c>
      <c r="F298">
        <v>0</v>
      </c>
      <c r="G298">
        <v>0</v>
      </c>
    </row>
    <row r="299" spans="1:7" x14ac:dyDescent="0.25">
      <c r="A299" s="5" t="s">
        <v>233</v>
      </c>
      <c r="B299" s="5" t="s">
        <v>4364</v>
      </c>
      <c r="C299" s="5" t="s">
        <v>4365</v>
      </c>
      <c r="D299">
        <v>48.266238281249997</v>
      </c>
      <c r="E299">
        <v>6.2242324218749996</v>
      </c>
      <c r="F299">
        <v>0</v>
      </c>
      <c r="G299">
        <v>0</v>
      </c>
    </row>
    <row r="300" spans="1:7" x14ac:dyDescent="0.25">
      <c r="A300" s="5" t="s">
        <v>233</v>
      </c>
      <c r="B300" s="5" t="s">
        <v>4364</v>
      </c>
      <c r="C300" s="5" t="s">
        <v>4366</v>
      </c>
      <c r="D300">
        <v>57.2595380859375</v>
      </c>
      <c r="E300">
        <v>6.4150283203124996</v>
      </c>
      <c r="F300">
        <v>0</v>
      </c>
      <c r="G300">
        <v>0</v>
      </c>
    </row>
    <row r="301" spans="1:7" x14ac:dyDescent="0.25">
      <c r="A301" s="5" t="s">
        <v>233</v>
      </c>
      <c r="B301" s="5" t="s">
        <v>4364</v>
      </c>
      <c r="C301" s="5" t="s">
        <v>4367</v>
      </c>
      <c r="D301">
        <v>21.575488281249999</v>
      </c>
      <c r="E301">
        <v>4.7795244140625002</v>
      </c>
      <c r="F301">
        <v>0</v>
      </c>
      <c r="G301">
        <v>0</v>
      </c>
    </row>
    <row r="302" spans="1:7" x14ac:dyDescent="0.25">
      <c r="A302" s="5" t="s">
        <v>233</v>
      </c>
      <c r="B302" s="5" t="s">
        <v>4368</v>
      </c>
      <c r="C302" s="5" t="s">
        <v>4369</v>
      </c>
      <c r="D302">
        <v>47.057320312500003</v>
      </c>
      <c r="E302">
        <v>8.0189306640625002</v>
      </c>
      <c r="F302">
        <v>0</v>
      </c>
      <c r="G302">
        <v>0</v>
      </c>
    </row>
    <row r="303" spans="1:7" x14ac:dyDescent="0.25">
      <c r="A303" s="5" t="s">
        <v>233</v>
      </c>
      <c r="B303" s="5" t="s">
        <v>4368</v>
      </c>
      <c r="C303" s="5" t="s">
        <v>4370</v>
      </c>
      <c r="D303">
        <v>72.070763671875</v>
      </c>
      <c r="E303">
        <v>14.223612304687499</v>
      </c>
      <c r="F303">
        <v>0</v>
      </c>
      <c r="G303">
        <v>0</v>
      </c>
    </row>
    <row r="304" spans="1:7" x14ac:dyDescent="0.25">
      <c r="A304" s="5" t="s">
        <v>233</v>
      </c>
      <c r="B304" s="5" t="s">
        <v>4368</v>
      </c>
      <c r="C304" s="5" t="s">
        <v>4371</v>
      </c>
      <c r="D304">
        <v>77.150093749999996</v>
      </c>
      <c r="E304">
        <v>10.142025390624999</v>
      </c>
      <c r="F304">
        <v>0</v>
      </c>
      <c r="G304">
        <v>0</v>
      </c>
    </row>
    <row r="305" spans="1:7" x14ac:dyDescent="0.25">
      <c r="A305" s="5" t="s">
        <v>233</v>
      </c>
      <c r="B305" s="5" t="s">
        <v>4372</v>
      </c>
      <c r="C305" s="5" t="s">
        <v>4373</v>
      </c>
      <c r="D305">
        <v>61.039115234374997</v>
      </c>
      <c r="E305">
        <v>6.3819443359374999</v>
      </c>
      <c r="F305">
        <v>0</v>
      </c>
      <c r="G305">
        <v>0</v>
      </c>
    </row>
    <row r="306" spans="1:7" x14ac:dyDescent="0.25">
      <c r="A306" s="5" t="s">
        <v>233</v>
      </c>
      <c r="B306" s="5" t="s">
        <v>4372</v>
      </c>
      <c r="C306" s="5" t="s">
        <v>4374</v>
      </c>
      <c r="D306">
        <v>125.26749804687501</v>
      </c>
      <c r="E306">
        <v>22.428892578125001</v>
      </c>
      <c r="F306">
        <v>0</v>
      </c>
      <c r="G306">
        <v>0</v>
      </c>
    </row>
    <row r="307" spans="1:7" x14ac:dyDescent="0.25">
      <c r="A307" s="5" t="s">
        <v>233</v>
      </c>
      <c r="B307" s="5" t="s">
        <v>4372</v>
      </c>
      <c r="C307" s="5" t="s">
        <v>4375</v>
      </c>
      <c r="D307">
        <v>100.45733300781249</v>
      </c>
      <c r="E307">
        <v>14.1430478515625</v>
      </c>
      <c r="F307">
        <v>0</v>
      </c>
      <c r="G307">
        <v>0</v>
      </c>
    </row>
    <row r="308" spans="1:7" x14ac:dyDescent="0.25">
      <c r="A308" s="5" t="s">
        <v>233</v>
      </c>
      <c r="B308" s="5" t="s">
        <v>4376</v>
      </c>
      <c r="C308" s="5" t="s">
        <v>4377</v>
      </c>
      <c r="D308">
        <v>165.89790625000001</v>
      </c>
      <c r="E308">
        <v>22.308808593750001</v>
      </c>
      <c r="F308">
        <v>1.6858573427516563E-3</v>
      </c>
      <c r="G308">
        <v>0</v>
      </c>
    </row>
    <row r="309" spans="1:7" x14ac:dyDescent="0.25">
      <c r="A309" s="5" t="s">
        <v>233</v>
      </c>
      <c r="B309" s="5" t="s">
        <v>4376</v>
      </c>
      <c r="C309" s="5" t="s">
        <v>4378</v>
      </c>
      <c r="D309">
        <v>266.37267871093752</v>
      </c>
      <c r="E309">
        <v>15.797341796874999</v>
      </c>
      <c r="F309">
        <v>0</v>
      </c>
      <c r="G309">
        <v>0</v>
      </c>
    </row>
    <row r="310" spans="1:7" x14ac:dyDescent="0.25">
      <c r="A310" s="5" t="s">
        <v>233</v>
      </c>
      <c r="B310" s="5" t="s">
        <v>4376</v>
      </c>
      <c r="C310" s="5" t="s">
        <v>4379</v>
      </c>
      <c r="D310">
        <v>486.45309179687501</v>
      </c>
      <c r="E310">
        <v>24.914404296874999</v>
      </c>
      <c r="F310">
        <v>0</v>
      </c>
      <c r="G310">
        <v>0</v>
      </c>
    </row>
    <row r="311" spans="1:7" x14ac:dyDescent="0.25">
      <c r="A311" s="5" t="s">
        <v>233</v>
      </c>
      <c r="B311" s="5" t="s">
        <v>4380</v>
      </c>
      <c r="C311" s="5" t="s">
        <v>4381</v>
      </c>
      <c r="D311">
        <v>203.89775195312501</v>
      </c>
      <c r="E311">
        <v>8.4740781250000001</v>
      </c>
      <c r="F311">
        <v>0</v>
      </c>
      <c r="G311">
        <v>0</v>
      </c>
    </row>
    <row r="312" spans="1:7" x14ac:dyDescent="0.25">
      <c r="A312" s="5" t="s">
        <v>233</v>
      </c>
      <c r="B312" s="5" t="s">
        <v>4380</v>
      </c>
      <c r="C312" s="5" t="s">
        <v>4382</v>
      </c>
      <c r="D312">
        <v>52.087724609375002</v>
      </c>
      <c r="E312">
        <v>2.21236328125</v>
      </c>
      <c r="F312">
        <v>0</v>
      </c>
      <c r="G312">
        <v>0</v>
      </c>
    </row>
    <row r="313" spans="1:7" x14ac:dyDescent="0.25">
      <c r="A313" s="5" t="s">
        <v>233</v>
      </c>
      <c r="B313" s="5" t="s">
        <v>4380</v>
      </c>
      <c r="C313" s="5" t="s">
        <v>4383</v>
      </c>
      <c r="D313">
        <v>13.604663085937499</v>
      </c>
      <c r="E313">
        <v>2.2541064453124999</v>
      </c>
      <c r="F313">
        <v>0</v>
      </c>
      <c r="G313">
        <v>0</v>
      </c>
    </row>
    <row r="314" spans="1:7" x14ac:dyDescent="0.25">
      <c r="A314" s="5" t="s">
        <v>233</v>
      </c>
      <c r="B314" s="5" t="s">
        <v>4384</v>
      </c>
      <c r="C314" s="5" t="s">
        <v>4385</v>
      </c>
      <c r="D314">
        <v>198.07169726562501</v>
      </c>
      <c r="E314">
        <v>27.283119140625001</v>
      </c>
      <c r="F314">
        <v>0</v>
      </c>
      <c r="G314">
        <v>0</v>
      </c>
    </row>
    <row r="315" spans="1:7" x14ac:dyDescent="0.25">
      <c r="A315" s="5" t="s">
        <v>233</v>
      </c>
      <c r="B315" s="5" t="s">
        <v>4384</v>
      </c>
      <c r="C315" s="5" t="s">
        <v>4386</v>
      </c>
      <c r="D315">
        <v>115.75103027343749</v>
      </c>
      <c r="E315">
        <v>14.350929687500001</v>
      </c>
      <c r="F315">
        <v>2.0220811258947705E-3</v>
      </c>
      <c r="G315">
        <v>2.1551724137931036E-2</v>
      </c>
    </row>
    <row r="316" spans="1:7" x14ac:dyDescent="0.25">
      <c r="A316" s="5" t="s">
        <v>233</v>
      </c>
      <c r="B316" s="5" t="s">
        <v>4384</v>
      </c>
      <c r="C316" s="5" t="s">
        <v>4387</v>
      </c>
      <c r="D316">
        <v>123.5470830078125</v>
      </c>
      <c r="E316">
        <v>19.508062500000001</v>
      </c>
      <c r="F316">
        <v>0</v>
      </c>
      <c r="G316">
        <v>0</v>
      </c>
    </row>
    <row r="317" spans="1:7" x14ac:dyDescent="0.25">
      <c r="A317" s="5" t="s">
        <v>233</v>
      </c>
      <c r="B317" s="5" t="s">
        <v>4388</v>
      </c>
      <c r="C317" s="5" t="s">
        <v>4389</v>
      </c>
      <c r="D317">
        <v>62.068313476562501</v>
      </c>
      <c r="E317">
        <v>11.9060224609375</v>
      </c>
      <c r="F317">
        <v>0</v>
      </c>
      <c r="G317">
        <v>0</v>
      </c>
    </row>
    <row r="318" spans="1:7" x14ac:dyDescent="0.25">
      <c r="A318" s="5" t="s">
        <v>233</v>
      </c>
      <c r="B318" s="5" t="s">
        <v>4388</v>
      </c>
      <c r="C318" s="5" t="s">
        <v>4390</v>
      </c>
      <c r="D318">
        <v>203.66600976562501</v>
      </c>
      <c r="E318">
        <v>32.242725585937499</v>
      </c>
      <c r="F318">
        <v>0</v>
      </c>
      <c r="G318">
        <v>0</v>
      </c>
    </row>
    <row r="319" spans="1:7" x14ac:dyDescent="0.25">
      <c r="A319" s="5" t="s">
        <v>233</v>
      </c>
      <c r="B319" s="5" t="s">
        <v>4388</v>
      </c>
      <c r="C319" s="5" t="s">
        <v>4391</v>
      </c>
      <c r="D319">
        <v>105.92620507812499</v>
      </c>
      <c r="E319">
        <v>14.2665927734375</v>
      </c>
      <c r="F319">
        <v>0</v>
      </c>
      <c r="G319">
        <v>0</v>
      </c>
    </row>
    <row r="320" spans="1:7" x14ac:dyDescent="0.25">
      <c r="A320" s="5" t="s">
        <v>233</v>
      </c>
      <c r="B320" s="5" t="s">
        <v>4392</v>
      </c>
      <c r="C320" s="5" t="s">
        <v>4393</v>
      </c>
      <c r="D320">
        <v>26.984115234375</v>
      </c>
      <c r="E320">
        <v>8.1928955078124996</v>
      </c>
      <c r="F320">
        <v>0</v>
      </c>
      <c r="G320">
        <v>0</v>
      </c>
    </row>
    <row r="321" spans="1:7" x14ac:dyDescent="0.25">
      <c r="A321" s="5" t="s">
        <v>233</v>
      </c>
      <c r="B321" s="5" t="s">
        <v>4392</v>
      </c>
      <c r="C321" s="5" t="s">
        <v>4394</v>
      </c>
      <c r="D321">
        <v>62.003147460937498</v>
      </c>
      <c r="E321">
        <v>10.952892578125001</v>
      </c>
      <c r="F321">
        <v>0</v>
      </c>
      <c r="G321">
        <v>0</v>
      </c>
    </row>
    <row r="322" spans="1:7" x14ac:dyDescent="0.25">
      <c r="A322" s="5" t="s">
        <v>233</v>
      </c>
      <c r="B322" s="5" t="s">
        <v>4392</v>
      </c>
      <c r="C322" s="5" t="s">
        <v>4395</v>
      </c>
      <c r="D322">
        <v>75.232046874999995</v>
      </c>
      <c r="E322">
        <v>10.392807617187501</v>
      </c>
      <c r="F322">
        <v>0</v>
      </c>
      <c r="G322">
        <v>0</v>
      </c>
    </row>
    <row r="323" spans="1:7" x14ac:dyDescent="0.25">
      <c r="A323" s="5" t="s">
        <v>233</v>
      </c>
      <c r="B323" s="5" t="s">
        <v>4396</v>
      </c>
      <c r="C323" s="5" t="s">
        <v>4397</v>
      </c>
      <c r="D323">
        <v>15.798462890625</v>
      </c>
      <c r="E323">
        <v>3.9298857421875</v>
      </c>
      <c r="F323">
        <v>0</v>
      </c>
      <c r="G323">
        <v>0</v>
      </c>
    </row>
    <row r="324" spans="1:7" x14ac:dyDescent="0.25">
      <c r="A324" s="5" t="s">
        <v>233</v>
      </c>
      <c r="B324" s="5" t="s">
        <v>4396</v>
      </c>
      <c r="C324" s="5" t="s">
        <v>4398</v>
      </c>
      <c r="D324">
        <v>211.17426660156249</v>
      </c>
      <c r="E324">
        <v>12.7286640625</v>
      </c>
      <c r="F324">
        <v>0</v>
      </c>
      <c r="G324">
        <v>0</v>
      </c>
    </row>
    <row r="325" spans="1:7" x14ac:dyDescent="0.25">
      <c r="A325" s="5" t="s">
        <v>233</v>
      </c>
      <c r="B325" s="5" t="s">
        <v>4396</v>
      </c>
      <c r="C325" s="5" t="s">
        <v>4399</v>
      </c>
      <c r="D325">
        <v>130.26311816406249</v>
      </c>
      <c r="E325">
        <v>16.591199218749999</v>
      </c>
      <c r="F325">
        <v>0</v>
      </c>
      <c r="G325">
        <v>0</v>
      </c>
    </row>
    <row r="326" spans="1:7" x14ac:dyDescent="0.25">
      <c r="A326" s="5" t="s">
        <v>233</v>
      </c>
      <c r="B326" s="5" t="s">
        <v>4400</v>
      </c>
      <c r="C326" s="5" t="s">
        <v>4401</v>
      </c>
      <c r="D326">
        <v>134.14613671875</v>
      </c>
      <c r="E326">
        <v>19.770260742187499</v>
      </c>
      <c r="F326">
        <v>0</v>
      </c>
      <c r="G326">
        <v>0</v>
      </c>
    </row>
    <row r="327" spans="1:7" x14ac:dyDescent="0.25">
      <c r="A327" s="5" t="s">
        <v>233</v>
      </c>
      <c r="B327" s="5" t="s">
        <v>4400</v>
      </c>
      <c r="C327" s="5" t="s">
        <v>4402</v>
      </c>
      <c r="D327">
        <v>58.606644531249998</v>
      </c>
      <c r="E327">
        <v>5.9746357421875</v>
      </c>
      <c r="F327">
        <v>0</v>
      </c>
      <c r="G327">
        <v>0</v>
      </c>
    </row>
    <row r="328" spans="1:7" x14ac:dyDescent="0.25">
      <c r="A328" s="5" t="s">
        <v>233</v>
      </c>
      <c r="B328" s="5" t="s">
        <v>4400</v>
      </c>
      <c r="C328" s="5" t="s">
        <v>4403</v>
      </c>
      <c r="D328">
        <v>41.972619140625</v>
      </c>
      <c r="E328">
        <v>11.287826171875</v>
      </c>
      <c r="F328">
        <v>0</v>
      </c>
      <c r="G328">
        <v>0</v>
      </c>
    </row>
    <row r="329" spans="1:7" x14ac:dyDescent="0.25">
      <c r="A329" s="5" t="s">
        <v>233</v>
      </c>
      <c r="B329" s="5" t="s">
        <v>4404</v>
      </c>
      <c r="C329" s="5" t="s">
        <v>4405</v>
      </c>
      <c r="D329">
        <v>53.792828125</v>
      </c>
      <c r="E329">
        <v>5.8449277343750001</v>
      </c>
      <c r="F329">
        <v>0</v>
      </c>
      <c r="G329">
        <v>0</v>
      </c>
    </row>
    <row r="330" spans="1:7" x14ac:dyDescent="0.25">
      <c r="A330" s="5" t="s">
        <v>233</v>
      </c>
      <c r="B330" s="5" t="s">
        <v>4404</v>
      </c>
      <c r="C330" s="5" t="s">
        <v>4406</v>
      </c>
      <c r="D330">
        <v>123.511671875</v>
      </c>
      <c r="E330">
        <v>10.5829921875</v>
      </c>
      <c r="F330">
        <v>0</v>
      </c>
      <c r="G330">
        <v>0</v>
      </c>
    </row>
    <row r="331" spans="1:7" x14ac:dyDescent="0.25">
      <c r="A331" s="5" t="s">
        <v>233</v>
      </c>
      <c r="B331" s="5" t="s">
        <v>4404</v>
      </c>
      <c r="C331" s="5" t="s">
        <v>4407</v>
      </c>
      <c r="D331">
        <v>118.268546875</v>
      </c>
      <c r="E331">
        <v>17.189537109374999</v>
      </c>
      <c r="F331">
        <v>0</v>
      </c>
      <c r="G331">
        <v>0</v>
      </c>
    </row>
    <row r="332" spans="1:7" x14ac:dyDescent="0.25">
      <c r="A332" s="5" t="s">
        <v>233</v>
      </c>
      <c r="B332" s="5" t="s">
        <v>4408</v>
      </c>
      <c r="C332" s="5" t="s">
        <v>4409</v>
      </c>
      <c r="D332">
        <v>78.896617187499999</v>
      </c>
      <c r="E332">
        <v>9.0256445312500002</v>
      </c>
      <c r="F332">
        <v>0</v>
      </c>
      <c r="G332">
        <v>0</v>
      </c>
    </row>
    <row r="333" spans="1:7" x14ac:dyDescent="0.25">
      <c r="A333" s="5" t="s">
        <v>233</v>
      </c>
      <c r="B333" s="5" t="s">
        <v>4408</v>
      </c>
      <c r="C333" s="5" t="s">
        <v>4410</v>
      </c>
      <c r="D333">
        <v>127.665568359375</v>
      </c>
      <c r="E333">
        <v>12.52153515625</v>
      </c>
      <c r="F333">
        <v>0</v>
      </c>
      <c r="G333">
        <v>0</v>
      </c>
    </row>
    <row r="334" spans="1:7" x14ac:dyDescent="0.25">
      <c r="A334" s="5" t="s">
        <v>233</v>
      </c>
      <c r="B334" s="5" t="s">
        <v>4408</v>
      </c>
      <c r="C334" s="5" t="s">
        <v>4411</v>
      </c>
      <c r="D334">
        <v>197.54160937500001</v>
      </c>
      <c r="E334">
        <v>13.7591533203125</v>
      </c>
      <c r="F334">
        <v>0</v>
      </c>
      <c r="G334">
        <v>0</v>
      </c>
    </row>
    <row r="335" spans="1:7" x14ac:dyDescent="0.25">
      <c r="A335" s="5" t="s">
        <v>233</v>
      </c>
      <c r="B335" s="5" t="s">
        <v>4412</v>
      </c>
      <c r="C335" s="5" t="s">
        <v>4413</v>
      </c>
      <c r="D335">
        <v>223.87323339843749</v>
      </c>
      <c r="E335">
        <v>19.36809375</v>
      </c>
      <c r="F335">
        <v>0</v>
      </c>
      <c r="G335">
        <v>0</v>
      </c>
    </row>
    <row r="336" spans="1:7" x14ac:dyDescent="0.25">
      <c r="A336" s="5" t="s">
        <v>233</v>
      </c>
      <c r="B336" s="5" t="s">
        <v>4412</v>
      </c>
      <c r="C336" s="5" t="s">
        <v>4414</v>
      </c>
      <c r="D336">
        <v>0</v>
      </c>
      <c r="E336">
        <v>0</v>
      </c>
      <c r="F336">
        <v>0</v>
      </c>
      <c r="G336" t="e">
        <v>#DIV/0!</v>
      </c>
    </row>
    <row r="337" spans="1:7" x14ac:dyDescent="0.25">
      <c r="A337" s="5" t="s">
        <v>233</v>
      </c>
      <c r="B337" s="5" t="s">
        <v>4412</v>
      </c>
      <c r="C337" s="5" t="s">
        <v>4415</v>
      </c>
      <c r="D337">
        <v>30.800879882812499</v>
      </c>
      <c r="E337">
        <v>11.129513671874999</v>
      </c>
      <c r="F337">
        <v>0</v>
      </c>
      <c r="G337">
        <v>0</v>
      </c>
    </row>
    <row r="338" spans="1:7" x14ac:dyDescent="0.25">
      <c r="A338" s="5" t="s">
        <v>233</v>
      </c>
      <c r="B338" s="5" t="s">
        <v>4416</v>
      </c>
      <c r="C338" s="5" t="s">
        <v>4417</v>
      </c>
      <c r="D338">
        <v>16.806107421875002</v>
      </c>
      <c r="E338">
        <v>3.7039804687500002</v>
      </c>
      <c r="F338">
        <v>0</v>
      </c>
      <c r="G338">
        <v>0</v>
      </c>
    </row>
    <row r="339" spans="1:7" x14ac:dyDescent="0.25">
      <c r="A339" s="5" t="s">
        <v>233</v>
      </c>
      <c r="B339" s="5" t="s">
        <v>4416</v>
      </c>
      <c r="C339" s="5" t="s">
        <v>4418</v>
      </c>
      <c r="D339">
        <v>132.66568554687501</v>
      </c>
      <c r="E339">
        <v>24.477435546875</v>
      </c>
      <c r="F339">
        <v>0</v>
      </c>
      <c r="G339">
        <v>0</v>
      </c>
    </row>
    <row r="340" spans="1:7" x14ac:dyDescent="0.25">
      <c r="A340" s="5" t="s">
        <v>233</v>
      </c>
      <c r="B340" s="5" t="s">
        <v>4416</v>
      </c>
      <c r="C340" s="5" t="s">
        <v>4419</v>
      </c>
      <c r="D340">
        <v>58.292216796875003</v>
      </c>
      <c r="E340">
        <v>12.915462890624999</v>
      </c>
      <c r="F340">
        <v>0</v>
      </c>
      <c r="G340">
        <v>0</v>
      </c>
    </row>
    <row r="341" spans="1:7" x14ac:dyDescent="0.25">
      <c r="A341" s="5" t="s">
        <v>233</v>
      </c>
      <c r="B341" s="5" t="s">
        <v>988</v>
      </c>
      <c r="C341" s="5" t="s">
        <v>989</v>
      </c>
      <c r="D341">
        <v>22.539598632812499</v>
      </c>
      <c r="E341">
        <v>10.7517626953125</v>
      </c>
      <c r="F341">
        <v>0</v>
      </c>
      <c r="G341">
        <v>0</v>
      </c>
    </row>
    <row r="342" spans="1:7" x14ac:dyDescent="0.25">
      <c r="A342" s="5" t="s">
        <v>233</v>
      </c>
      <c r="B342" s="5" t="s">
        <v>988</v>
      </c>
      <c r="C342" s="5" t="s">
        <v>4420</v>
      </c>
      <c r="D342">
        <v>97.630912109375004</v>
      </c>
      <c r="E342">
        <v>27.825729492187499</v>
      </c>
      <c r="F342">
        <v>0</v>
      </c>
      <c r="G342">
        <v>4.37163247685767E-3</v>
      </c>
    </row>
    <row r="343" spans="1:7" x14ac:dyDescent="0.25">
      <c r="A343" s="5" t="s">
        <v>233</v>
      </c>
      <c r="B343" s="5" t="s">
        <v>988</v>
      </c>
      <c r="C343" s="5" t="s">
        <v>4421</v>
      </c>
      <c r="D343">
        <v>223.30505468749999</v>
      </c>
      <c r="E343">
        <v>84.111647460937505</v>
      </c>
      <c r="F343">
        <v>0</v>
      </c>
      <c r="G343">
        <v>0</v>
      </c>
    </row>
    <row r="344" spans="1:7" x14ac:dyDescent="0.25">
      <c r="A344" s="5" t="s">
        <v>233</v>
      </c>
      <c r="B344" s="5" t="s">
        <v>4422</v>
      </c>
      <c r="C344" s="5" t="s">
        <v>4423</v>
      </c>
      <c r="D344">
        <v>37.729520507812502</v>
      </c>
      <c r="E344">
        <v>9.0008955078124995</v>
      </c>
      <c r="F344">
        <v>0</v>
      </c>
      <c r="G344">
        <v>0</v>
      </c>
    </row>
    <row r="345" spans="1:7" x14ac:dyDescent="0.25">
      <c r="A345" s="5" t="s">
        <v>233</v>
      </c>
      <c r="B345" s="5" t="s">
        <v>4422</v>
      </c>
      <c r="C345" s="5" t="s">
        <v>4424</v>
      </c>
      <c r="D345">
        <v>28.038876953125001</v>
      </c>
      <c r="E345">
        <v>3.2473671875000001</v>
      </c>
      <c r="F345">
        <v>0</v>
      </c>
      <c r="G345">
        <v>0</v>
      </c>
    </row>
    <row r="346" spans="1:7" x14ac:dyDescent="0.25">
      <c r="A346" s="5" t="s">
        <v>233</v>
      </c>
      <c r="B346" s="5" t="s">
        <v>4422</v>
      </c>
      <c r="C346" s="5" t="s">
        <v>4425</v>
      </c>
      <c r="D346">
        <v>45.703839843750004</v>
      </c>
      <c r="E346">
        <v>7.1724960937500004</v>
      </c>
      <c r="F346">
        <v>0</v>
      </c>
      <c r="G346">
        <v>0</v>
      </c>
    </row>
    <row r="347" spans="1:7" x14ac:dyDescent="0.25">
      <c r="A347" s="5" t="s">
        <v>233</v>
      </c>
      <c r="B347" s="5" t="s">
        <v>4426</v>
      </c>
      <c r="C347" s="5" t="s">
        <v>4427</v>
      </c>
      <c r="D347">
        <v>177.88732519531251</v>
      </c>
      <c r="E347">
        <v>25.682140624999999</v>
      </c>
      <c r="F347">
        <v>0</v>
      </c>
      <c r="G347">
        <v>0</v>
      </c>
    </row>
    <row r="348" spans="1:7" x14ac:dyDescent="0.25">
      <c r="A348" s="5" t="s">
        <v>233</v>
      </c>
      <c r="B348" s="5" t="s">
        <v>4426</v>
      </c>
      <c r="C348" s="5" t="s">
        <v>4428</v>
      </c>
      <c r="D348">
        <v>49.909639648437498</v>
      </c>
      <c r="E348">
        <v>5.49105859375</v>
      </c>
      <c r="F348">
        <v>0</v>
      </c>
      <c r="G348">
        <v>0</v>
      </c>
    </row>
    <row r="349" spans="1:7" x14ac:dyDescent="0.25">
      <c r="A349" s="5" t="s">
        <v>233</v>
      </c>
      <c r="B349" s="5" t="s">
        <v>4426</v>
      </c>
      <c r="C349" s="5" t="s">
        <v>4429</v>
      </c>
      <c r="D349">
        <v>141.37706347656251</v>
      </c>
      <c r="E349">
        <v>20.815967773437499</v>
      </c>
      <c r="F349">
        <v>0</v>
      </c>
      <c r="G349">
        <v>0</v>
      </c>
    </row>
    <row r="350" spans="1:7" x14ac:dyDescent="0.25">
      <c r="A350" s="5" t="s">
        <v>233</v>
      </c>
      <c r="B350" s="5" t="s">
        <v>4430</v>
      </c>
      <c r="C350" s="5" t="s">
        <v>4431</v>
      </c>
      <c r="D350">
        <v>351.1753251953125</v>
      </c>
      <c r="E350">
        <v>32.5907685546875</v>
      </c>
      <c r="F350">
        <v>0</v>
      </c>
      <c r="G350">
        <v>0</v>
      </c>
    </row>
    <row r="351" spans="1:7" x14ac:dyDescent="0.25">
      <c r="A351" s="5" t="s">
        <v>233</v>
      </c>
      <c r="B351" s="5" t="s">
        <v>4430</v>
      </c>
      <c r="C351" s="5" t="s">
        <v>4432</v>
      </c>
      <c r="D351">
        <v>120.92201953125</v>
      </c>
      <c r="E351">
        <v>10.911982421875001</v>
      </c>
      <c r="F351">
        <v>0</v>
      </c>
      <c r="G351">
        <v>0</v>
      </c>
    </row>
    <row r="352" spans="1:7" x14ac:dyDescent="0.25">
      <c r="A352" s="5" t="s">
        <v>233</v>
      </c>
      <c r="B352" s="5" t="s">
        <v>4430</v>
      </c>
      <c r="C352" s="5" t="s">
        <v>4433</v>
      </c>
      <c r="D352">
        <v>83.422763671875003</v>
      </c>
      <c r="E352">
        <v>17.658719726562499</v>
      </c>
      <c r="F352">
        <v>0</v>
      </c>
      <c r="G352">
        <v>0</v>
      </c>
    </row>
    <row r="353" spans="1:7" x14ac:dyDescent="0.25">
      <c r="A353" s="5" t="s">
        <v>233</v>
      </c>
      <c r="B353" s="5" t="s">
        <v>4434</v>
      </c>
      <c r="C353" s="5" t="s">
        <v>4435</v>
      </c>
      <c r="D353">
        <v>654.81586035156249</v>
      </c>
      <c r="E353">
        <v>61.061639648437499</v>
      </c>
      <c r="F353">
        <v>0</v>
      </c>
      <c r="G353">
        <v>0</v>
      </c>
    </row>
    <row r="354" spans="1:7" x14ac:dyDescent="0.25">
      <c r="A354" s="5" t="s">
        <v>233</v>
      </c>
      <c r="B354" s="5" t="s">
        <v>4434</v>
      </c>
      <c r="C354" s="5" t="s">
        <v>4436</v>
      </c>
      <c r="D354">
        <v>203.99788183593751</v>
      </c>
      <c r="E354">
        <v>19.826147460937499</v>
      </c>
      <c r="F354">
        <v>0</v>
      </c>
      <c r="G354">
        <v>0</v>
      </c>
    </row>
    <row r="355" spans="1:7" x14ac:dyDescent="0.25">
      <c r="A355" s="5" t="s">
        <v>233</v>
      </c>
      <c r="B355" s="5" t="s">
        <v>4434</v>
      </c>
      <c r="C355" s="5" t="s">
        <v>4437</v>
      </c>
      <c r="D355">
        <v>230.48387109375</v>
      </c>
      <c r="E355">
        <v>34.428709960937503</v>
      </c>
      <c r="F355">
        <v>0</v>
      </c>
      <c r="G355">
        <v>0</v>
      </c>
    </row>
    <row r="356" spans="1:7" x14ac:dyDescent="0.25">
      <c r="A356" s="5" t="s">
        <v>233</v>
      </c>
      <c r="B356" s="5" t="s">
        <v>4438</v>
      </c>
      <c r="C356" s="5" t="s">
        <v>4439</v>
      </c>
      <c r="D356">
        <v>100.183361328125</v>
      </c>
      <c r="E356">
        <v>7.8142470703124998</v>
      </c>
      <c r="F356">
        <v>0</v>
      </c>
      <c r="G356">
        <v>0</v>
      </c>
    </row>
    <row r="357" spans="1:7" x14ac:dyDescent="0.25">
      <c r="A357" s="5" t="s">
        <v>233</v>
      </c>
      <c r="B357" s="5" t="s">
        <v>4438</v>
      </c>
      <c r="C357" s="5" t="s">
        <v>4440</v>
      </c>
      <c r="D357">
        <v>224.4590107421875</v>
      </c>
      <c r="E357">
        <v>10.3678154296875</v>
      </c>
      <c r="F357">
        <v>0</v>
      </c>
      <c r="G357">
        <v>0</v>
      </c>
    </row>
    <row r="358" spans="1:7" x14ac:dyDescent="0.25">
      <c r="A358" s="5" t="s">
        <v>233</v>
      </c>
      <c r="B358" s="5" t="s">
        <v>4438</v>
      </c>
      <c r="C358" s="5" t="s">
        <v>4441</v>
      </c>
      <c r="D358">
        <v>45.805861328124998</v>
      </c>
      <c r="E358">
        <v>5.4061220703124997</v>
      </c>
      <c r="F358">
        <v>0</v>
      </c>
      <c r="G358">
        <v>0</v>
      </c>
    </row>
    <row r="359" spans="1:7" x14ac:dyDescent="0.25">
      <c r="A359" s="5" t="s">
        <v>233</v>
      </c>
      <c r="B359" s="5" t="s">
        <v>4442</v>
      </c>
      <c r="C359" s="5" t="s">
        <v>4443</v>
      </c>
      <c r="D359">
        <v>163.47786718750001</v>
      </c>
      <c r="E359">
        <v>19.099184570312499</v>
      </c>
      <c r="F359">
        <v>0</v>
      </c>
      <c r="G359">
        <v>0</v>
      </c>
    </row>
    <row r="360" spans="1:7" x14ac:dyDescent="0.25">
      <c r="A360" s="5" t="s">
        <v>233</v>
      </c>
      <c r="B360" s="5" t="s">
        <v>4442</v>
      </c>
      <c r="C360" s="5" t="s">
        <v>4444</v>
      </c>
      <c r="D360">
        <v>83.8547548828125</v>
      </c>
      <c r="E360">
        <v>19.611071289062501</v>
      </c>
      <c r="F360">
        <v>0</v>
      </c>
      <c r="G360">
        <v>0</v>
      </c>
    </row>
    <row r="361" spans="1:7" x14ac:dyDescent="0.25">
      <c r="A361" s="5" t="s">
        <v>233</v>
      </c>
      <c r="B361" s="5" t="s">
        <v>4442</v>
      </c>
      <c r="C361" s="5" t="s">
        <v>4445</v>
      </c>
      <c r="D361">
        <v>48.688583007812497</v>
      </c>
      <c r="E361">
        <v>7.1348417968750004</v>
      </c>
      <c r="F361">
        <v>0</v>
      </c>
      <c r="G361">
        <v>0</v>
      </c>
    </row>
    <row r="362" spans="1:7" x14ac:dyDescent="0.25">
      <c r="A362" s="5" t="s">
        <v>233</v>
      </c>
      <c r="B362" s="5" t="s">
        <v>983</v>
      </c>
      <c r="C362" s="5" t="s">
        <v>990</v>
      </c>
      <c r="D362">
        <v>803.67153417968746</v>
      </c>
      <c r="E362">
        <v>129.90607128906251</v>
      </c>
      <c r="F362">
        <v>0</v>
      </c>
      <c r="G362">
        <v>0</v>
      </c>
    </row>
    <row r="363" spans="1:7" x14ac:dyDescent="0.25">
      <c r="A363" s="5" t="s">
        <v>233</v>
      </c>
      <c r="B363" s="5" t="s">
        <v>983</v>
      </c>
      <c r="C363" s="5" t="s">
        <v>4446</v>
      </c>
      <c r="D363">
        <v>159.46396874999999</v>
      </c>
      <c r="E363">
        <v>36.261905273437499</v>
      </c>
      <c r="F363">
        <v>0</v>
      </c>
      <c r="G363">
        <v>0</v>
      </c>
    </row>
    <row r="364" spans="1:7" x14ac:dyDescent="0.25">
      <c r="A364" s="5" t="s">
        <v>233</v>
      </c>
      <c r="B364" s="5" t="s">
        <v>983</v>
      </c>
      <c r="C364" s="5" t="s">
        <v>4447</v>
      </c>
      <c r="D364">
        <v>243.96027539062499</v>
      </c>
      <c r="E364">
        <v>43.849641601562503</v>
      </c>
      <c r="F364">
        <v>0</v>
      </c>
      <c r="G364">
        <v>0</v>
      </c>
    </row>
    <row r="365" spans="1:7" x14ac:dyDescent="0.25">
      <c r="A365" s="5" t="s">
        <v>233</v>
      </c>
      <c r="B365" s="5" t="s">
        <v>4448</v>
      </c>
      <c r="C365" s="5" t="s">
        <v>4449</v>
      </c>
      <c r="D365">
        <v>152.98674804687499</v>
      </c>
      <c r="E365">
        <v>14.2273740234375</v>
      </c>
      <c r="F365">
        <v>0</v>
      </c>
      <c r="G365">
        <v>0</v>
      </c>
    </row>
    <row r="366" spans="1:7" x14ac:dyDescent="0.25">
      <c r="A366" s="5" t="s">
        <v>233</v>
      </c>
      <c r="B366" s="5" t="s">
        <v>4448</v>
      </c>
      <c r="C366" s="5" t="s">
        <v>4450</v>
      </c>
      <c r="D366">
        <v>62.382296875000002</v>
      </c>
      <c r="E366">
        <v>7.6400634765625002</v>
      </c>
      <c r="F366">
        <v>0</v>
      </c>
      <c r="G366">
        <v>0</v>
      </c>
    </row>
    <row r="367" spans="1:7" x14ac:dyDescent="0.25">
      <c r="A367" s="5" t="s">
        <v>233</v>
      </c>
      <c r="B367" s="5" t="s">
        <v>4448</v>
      </c>
      <c r="C367" s="5" t="s">
        <v>4451</v>
      </c>
      <c r="D367">
        <v>17.516521484375001</v>
      </c>
      <c r="E367">
        <v>2.8588349609375001</v>
      </c>
      <c r="F367">
        <v>0</v>
      </c>
      <c r="G367">
        <v>0</v>
      </c>
    </row>
    <row r="368" spans="1:7" x14ac:dyDescent="0.25">
      <c r="A368" s="5" t="s">
        <v>233</v>
      </c>
      <c r="B368" s="5" t="s">
        <v>4452</v>
      </c>
      <c r="C368" s="5" t="s">
        <v>4453</v>
      </c>
      <c r="D368">
        <v>168.787419921875</v>
      </c>
      <c r="E368">
        <v>25.38992578125</v>
      </c>
      <c r="F368">
        <v>0</v>
      </c>
      <c r="G368">
        <v>0</v>
      </c>
    </row>
    <row r="369" spans="1:7" x14ac:dyDescent="0.25">
      <c r="A369" s="5" t="s">
        <v>233</v>
      </c>
      <c r="B369" s="5" t="s">
        <v>4452</v>
      </c>
      <c r="C369" s="5" t="s">
        <v>4454</v>
      </c>
      <c r="D369">
        <v>39.696454101562502</v>
      </c>
      <c r="E369">
        <v>5.6636757812500003</v>
      </c>
      <c r="F369">
        <v>0</v>
      </c>
      <c r="G369">
        <v>0</v>
      </c>
    </row>
    <row r="370" spans="1:7" x14ac:dyDescent="0.25">
      <c r="A370" s="5" t="s">
        <v>233</v>
      </c>
      <c r="B370" s="5" t="s">
        <v>4452</v>
      </c>
      <c r="C370" s="5" t="s">
        <v>4455</v>
      </c>
      <c r="D370">
        <v>189.309451171875</v>
      </c>
      <c r="E370">
        <v>25.716004882812499</v>
      </c>
      <c r="F370">
        <v>0</v>
      </c>
      <c r="G370">
        <v>0</v>
      </c>
    </row>
    <row r="371" spans="1:7" x14ac:dyDescent="0.25">
      <c r="A371" s="5" t="s">
        <v>233</v>
      </c>
      <c r="B371" s="5" t="s">
        <v>4456</v>
      </c>
      <c r="C371" s="5" t="s">
        <v>4457</v>
      </c>
      <c r="D371">
        <v>49.017532226562501</v>
      </c>
      <c r="E371">
        <v>7.495265625</v>
      </c>
      <c r="F371">
        <v>0</v>
      </c>
      <c r="G371">
        <v>0</v>
      </c>
    </row>
    <row r="372" spans="1:7" x14ac:dyDescent="0.25">
      <c r="A372" s="5" t="s">
        <v>233</v>
      </c>
      <c r="B372" s="5" t="s">
        <v>4456</v>
      </c>
      <c r="C372" s="5" t="s">
        <v>4458</v>
      </c>
      <c r="D372">
        <v>20.173092773437499</v>
      </c>
      <c r="E372">
        <v>3.9367265625000001</v>
      </c>
      <c r="F372">
        <v>0</v>
      </c>
      <c r="G372">
        <v>0</v>
      </c>
    </row>
    <row r="373" spans="1:7" x14ac:dyDescent="0.25">
      <c r="A373" s="5" t="s">
        <v>233</v>
      </c>
      <c r="B373" s="5" t="s">
        <v>4456</v>
      </c>
      <c r="C373" s="5" t="s">
        <v>4459</v>
      </c>
      <c r="D373">
        <v>70.111442382812498</v>
      </c>
      <c r="E373">
        <v>9.1963330078125001</v>
      </c>
      <c r="F373">
        <v>0</v>
      </c>
      <c r="G373">
        <v>0</v>
      </c>
    </row>
    <row r="374" spans="1:7" x14ac:dyDescent="0.25">
      <c r="A374" s="5" t="s">
        <v>233</v>
      </c>
      <c r="B374" s="5" t="s">
        <v>4460</v>
      </c>
      <c r="C374" s="5" t="s">
        <v>4461</v>
      </c>
      <c r="D374">
        <v>193.33841406249999</v>
      </c>
      <c r="E374">
        <v>38.385351562499999</v>
      </c>
      <c r="F374">
        <v>0</v>
      </c>
      <c r="G374">
        <v>0</v>
      </c>
    </row>
    <row r="375" spans="1:7" x14ac:dyDescent="0.25">
      <c r="A375" s="5" t="s">
        <v>233</v>
      </c>
      <c r="B375" s="5" t="s">
        <v>4460</v>
      </c>
      <c r="C375" s="5" t="s">
        <v>4462</v>
      </c>
      <c r="D375">
        <v>343.21664550781247</v>
      </c>
      <c r="E375">
        <v>53.292796875000001</v>
      </c>
      <c r="F375">
        <v>0</v>
      </c>
      <c r="G375">
        <v>0</v>
      </c>
    </row>
    <row r="376" spans="1:7" x14ac:dyDescent="0.25">
      <c r="A376" s="5" t="s">
        <v>233</v>
      </c>
      <c r="B376" s="5" t="s">
        <v>4460</v>
      </c>
      <c r="C376" s="5" t="s">
        <v>4463</v>
      </c>
      <c r="D376">
        <v>99.941053710937496</v>
      </c>
      <c r="E376">
        <v>19.46707421875</v>
      </c>
      <c r="F376">
        <v>0</v>
      </c>
      <c r="G376">
        <v>0</v>
      </c>
    </row>
    <row r="377" spans="1:7" x14ac:dyDescent="0.25">
      <c r="A377" s="5" t="s">
        <v>233</v>
      </c>
      <c r="B377" s="5" t="s">
        <v>4464</v>
      </c>
      <c r="C377" s="5" t="s">
        <v>4465</v>
      </c>
      <c r="D377">
        <v>47.923487304687498</v>
      </c>
      <c r="E377">
        <v>7.4159365234374999</v>
      </c>
      <c r="F377">
        <v>0</v>
      </c>
      <c r="G377">
        <v>0</v>
      </c>
    </row>
    <row r="378" spans="1:7" x14ac:dyDescent="0.25">
      <c r="A378" s="5" t="s">
        <v>233</v>
      </c>
      <c r="B378" s="5" t="s">
        <v>4464</v>
      </c>
      <c r="C378" s="5" t="s">
        <v>4466</v>
      </c>
      <c r="D378">
        <v>157.4274716796875</v>
      </c>
      <c r="E378">
        <v>12.845408203125</v>
      </c>
      <c r="F378">
        <v>0</v>
      </c>
      <c r="G378">
        <v>0</v>
      </c>
    </row>
    <row r="379" spans="1:7" x14ac:dyDescent="0.25">
      <c r="A379" s="5" t="s">
        <v>233</v>
      </c>
      <c r="B379" s="5" t="s">
        <v>4464</v>
      </c>
      <c r="C379" s="5" t="s">
        <v>4467</v>
      </c>
      <c r="D379">
        <v>79.284782226562498</v>
      </c>
      <c r="E379">
        <v>25.591794921875</v>
      </c>
      <c r="F379">
        <v>0</v>
      </c>
      <c r="G379">
        <v>0</v>
      </c>
    </row>
    <row r="380" spans="1:7" x14ac:dyDescent="0.25">
      <c r="A380" s="5" t="s">
        <v>233</v>
      </c>
      <c r="B380" s="5" t="s">
        <v>4468</v>
      </c>
      <c r="C380" s="5" t="s">
        <v>4469</v>
      </c>
      <c r="D380">
        <v>0.7824990234375</v>
      </c>
      <c r="E380">
        <v>0.150146484375</v>
      </c>
      <c r="F380">
        <v>0</v>
      </c>
      <c r="G380">
        <v>0</v>
      </c>
    </row>
    <row r="381" spans="1:7" x14ac:dyDescent="0.25">
      <c r="A381" s="5" t="s">
        <v>233</v>
      </c>
      <c r="B381" s="5" t="s">
        <v>4468</v>
      </c>
      <c r="C381" s="5" t="s">
        <v>4470</v>
      </c>
      <c r="D381">
        <v>104.646931640625</v>
      </c>
      <c r="E381">
        <v>44.070433593750003</v>
      </c>
      <c r="F381">
        <v>0</v>
      </c>
      <c r="G381">
        <v>0</v>
      </c>
    </row>
    <row r="382" spans="1:7" x14ac:dyDescent="0.25">
      <c r="A382" s="5" t="s">
        <v>233</v>
      </c>
      <c r="B382" s="5" t="s">
        <v>4468</v>
      </c>
      <c r="C382" s="5" t="s">
        <v>4471</v>
      </c>
      <c r="D382">
        <v>8.6274833984374997</v>
      </c>
      <c r="E382">
        <v>1.9222558593750001</v>
      </c>
      <c r="F382">
        <v>0</v>
      </c>
      <c r="G382">
        <v>0</v>
      </c>
    </row>
    <row r="383" spans="1:7" x14ac:dyDescent="0.25">
      <c r="A383" s="5" t="s">
        <v>233</v>
      </c>
      <c r="B383" s="5" t="s">
        <v>4472</v>
      </c>
      <c r="C383" s="5" t="s">
        <v>4473</v>
      </c>
      <c r="D383">
        <v>389.30872167968749</v>
      </c>
      <c r="E383">
        <v>65.128552734375006</v>
      </c>
      <c r="F383">
        <v>0</v>
      </c>
      <c r="G383">
        <v>0</v>
      </c>
    </row>
    <row r="384" spans="1:7" x14ac:dyDescent="0.25">
      <c r="A384" s="5" t="s">
        <v>233</v>
      </c>
      <c r="B384" s="5" t="s">
        <v>4472</v>
      </c>
      <c r="C384" s="5" t="s">
        <v>4474</v>
      </c>
      <c r="D384">
        <v>79.458279296875006</v>
      </c>
      <c r="E384">
        <v>20.071109374999999</v>
      </c>
      <c r="F384">
        <v>1.8411120316671268E-3</v>
      </c>
      <c r="G384">
        <v>0</v>
      </c>
    </row>
    <row r="385" spans="1:7" x14ac:dyDescent="0.25">
      <c r="A385" s="5" t="s">
        <v>233</v>
      </c>
      <c r="B385" s="5" t="s">
        <v>4472</v>
      </c>
      <c r="C385" s="5" t="s">
        <v>4475</v>
      </c>
      <c r="D385">
        <v>1429.6053076171875</v>
      </c>
      <c r="E385">
        <v>505.40417285156252</v>
      </c>
      <c r="F385">
        <v>2.6249105889830627E-3</v>
      </c>
      <c r="G385">
        <v>2.0724317026249763</v>
      </c>
    </row>
    <row r="386" spans="1:7" x14ac:dyDescent="0.25">
      <c r="A386" s="5" t="s">
        <v>233</v>
      </c>
      <c r="B386" s="5" t="s">
        <v>1056</v>
      </c>
      <c r="C386" s="5" t="s">
        <v>4476</v>
      </c>
      <c r="D386">
        <v>41.141214843749999</v>
      </c>
      <c r="E386">
        <v>3.4611025390624999</v>
      </c>
      <c r="F386">
        <v>0</v>
      </c>
      <c r="G386">
        <v>0</v>
      </c>
    </row>
    <row r="387" spans="1:7" x14ac:dyDescent="0.25">
      <c r="A387" s="5" t="s">
        <v>233</v>
      </c>
      <c r="B387" s="5" t="s">
        <v>1056</v>
      </c>
      <c r="C387" s="5" t="s">
        <v>1060</v>
      </c>
      <c r="D387">
        <v>194.6018759765625</v>
      </c>
      <c r="E387">
        <v>27.215590820312499</v>
      </c>
      <c r="F387">
        <v>0</v>
      </c>
      <c r="G387">
        <v>0</v>
      </c>
    </row>
    <row r="388" spans="1:7" x14ac:dyDescent="0.25">
      <c r="A388" s="5" t="s">
        <v>233</v>
      </c>
      <c r="B388" s="5" t="s">
        <v>1056</v>
      </c>
      <c r="C388" s="5" t="s">
        <v>4477</v>
      </c>
      <c r="D388">
        <v>8.7544716796874997</v>
      </c>
      <c r="E388">
        <v>4.6544423828125003</v>
      </c>
      <c r="F388">
        <v>0</v>
      </c>
      <c r="G388">
        <v>0</v>
      </c>
    </row>
    <row r="389" spans="1:7" x14ac:dyDescent="0.25">
      <c r="A389" s="5" t="s">
        <v>233</v>
      </c>
      <c r="B389" s="5" t="s">
        <v>4478</v>
      </c>
      <c r="C389" s="5" t="s">
        <v>4479</v>
      </c>
      <c r="D389">
        <v>1070.2802431640625</v>
      </c>
      <c r="E389">
        <v>224.15003515625</v>
      </c>
      <c r="F389">
        <v>1.8574068742628416E-4</v>
      </c>
      <c r="G389">
        <v>1.6059484329958166E-3</v>
      </c>
    </row>
    <row r="390" spans="1:7" x14ac:dyDescent="0.25">
      <c r="A390" s="5" t="s">
        <v>233</v>
      </c>
      <c r="B390" s="5" t="s">
        <v>4478</v>
      </c>
      <c r="C390" s="5" t="s">
        <v>4480</v>
      </c>
      <c r="D390">
        <v>386.07541601562502</v>
      </c>
      <c r="E390">
        <v>39.905729492187497</v>
      </c>
      <c r="F390">
        <v>0</v>
      </c>
      <c r="G390">
        <v>0</v>
      </c>
    </row>
    <row r="391" spans="1:7" x14ac:dyDescent="0.25">
      <c r="A391" s="5" t="s">
        <v>233</v>
      </c>
      <c r="B391" s="5" t="s">
        <v>4478</v>
      </c>
      <c r="C391" s="5" t="s">
        <v>4481</v>
      </c>
      <c r="D391">
        <v>25.916773437500002</v>
      </c>
      <c r="E391">
        <v>2.5351464843749998</v>
      </c>
      <c r="F391">
        <v>0</v>
      </c>
      <c r="G391">
        <v>0</v>
      </c>
    </row>
    <row r="392" spans="1:7" x14ac:dyDescent="0.25">
      <c r="A392" s="5" t="s">
        <v>233</v>
      </c>
      <c r="B392" s="5" t="s">
        <v>1378</v>
      </c>
      <c r="C392" s="5" t="s">
        <v>4482</v>
      </c>
      <c r="D392">
        <v>918.93942773437504</v>
      </c>
      <c r="E392">
        <v>117.190662109375</v>
      </c>
      <c r="F392">
        <v>0</v>
      </c>
      <c r="G392">
        <v>0</v>
      </c>
    </row>
    <row r="393" spans="1:7" x14ac:dyDescent="0.25">
      <c r="A393" s="5" t="s">
        <v>233</v>
      </c>
      <c r="B393" s="5" t="s">
        <v>1378</v>
      </c>
      <c r="C393" s="5" t="s">
        <v>1379</v>
      </c>
      <c r="D393">
        <v>675.41563281250001</v>
      </c>
      <c r="E393">
        <v>74.855614257812505</v>
      </c>
      <c r="F393">
        <v>0</v>
      </c>
      <c r="G393">
        <v>2.21837703536093E-3</v>
      </c>
    </row>
    <row r="394" spans="1:7" x14ac:dyDescent="0.25">
      <c r="A394" s="5" t="s">
        <v>233</v>
      </c>
      <c r="B394" s="5" t="s">
        <v>1378</v>
      </c>
      <c r="C394" s="5" t="s">
        <v>4483</v>
      </c>
      <c r="D394">
        <v>231.68511816406249</v>
      </c>
      <c r="E394">
        <v>42.686847656250002</v>
      </c>
      <c r="F394">
        <v>0</v>
      </c>
      <c r="G394">
        <v>0</v>
      </c>
    </row>
    <row r="395" spans="1:7" x14ac:dyDescent="0.25">
      <c r="A395" s="5" t="s">
        <v>233</v>
      </c>
      <c r="B395" s="5" t="s">
        <v>1143</v>
      </c>
      <c r="C395" s="5" t="s">
        <v>1145</v>
      </c>
      <c r="D395">
        <v>146.3683125</v>
      </c>
      <c r="E395">
        <v>26.456829101562501</v>
      </c>
      <c r="F395">
        <v>0</v>
      </c>
      <c r="G395">
        <v>0</v>
      </c>
    </row>
    <row r="396" spans="1:7" x14ac:dyDescent="0.25">
      <c r="A396" s="5" t="s">
        <v>233</v>
      </c>
      <c r="B396" s="5" t="s">
        <v>1143</v>
      </c>
      <c r="C396" s="5" t="s">
        <v>4484</v>
      </c>
      <c r="D396">
        <v>191.96179882812501</v>
      </c>
      <c r="E396">
        <v>31.3471669921875</v>
      </c>
      <c r="F396">
        <v>0</v>
      </c>
      <c r="G396">
        <v>0</v>
      </c>
    </row>
    <row r="397" spans="1:7" x14ac:dyDescent="0.25">
      <c r="A397" s="5" t="s">
        <v>233</v>
      </c>
      <c r="B397" s="5" t="s">
        <v>1143</v>
      </c>
      <c r="C397" s="5" t="s">
        <v>4485</v>
      </c>
      <c r="D397">
        <v>45.590906250000003</v>
      </c>
      <c r="E397">
        <v>28.221868164062499</v>
      </c>
      <c r="F397">
        <v>0</v>
      </c>
      <c r="G397">
        <v>0</v>
      </c>
    </row>
    <row r="398" spans="1:7" x14ac:dyDescent="0.25">
      <c r="A398" s="5" t="s">
        <v>233</v>
      </c>
      <c r="B398" s="5" t="s">
        <v>4486</v>
      </c>
      <c r="C398" s="5" t="s">
        <v>4487</v>
      </c>
      <c r="D398">
        <v>261.03908593749998</v>
      </c>
      <c r="E398">
        <v>33.815993164062498</v>
      </c>
      <c r="F398">
        <v>0</v>
      </c>
      <c r="G398">
        <v>0</v>
      </c>
    </row>
    <row r="399" spans="1:7" x14ac:dyDescent="0.25">
      <c r="A399" s="5" t="s">
        <v>233</v>
      </c>
      <c r="B399" s="5" t="s">
        <v>4486</v>
      </c>
      <c r="C399" s="5" t="s">
        <v>4488</v>
      </c>
      <c r="D399">
        <v>171.73055273437501</v>
      </c>
      <c r="E399">
        <v>33.627285156249997</v>
      </c>
      <c r="F399">
        <v>0</v>
      </c>
      <c r="G399">
        <v>0</v>
      </c>
    </row>
    <row r="400" spans="1:7" x14ac:dyDescent="0.25">
      <c r="A400" s="5" t="s">
        <v>233</v>
      </c>
      <c r="B400" s="5" t="s">
        <v>4486</v>
      </c>
      <c r="C400" s="5" t="s">
        <v>4489</v>
      </c>
      <c r="D400">
        <v>543.14590429687496</v>
      </c>
      <c r="E400">
        <v>70.771506835937501</v>
      </c>
      <c r="F400">
        <v>0</v>
      </c>
      <c r="G400">
        <v>0</v>
      </c>
    </row>
    <row r="401" spans="1:7" x14ac:dyDescent="0.25">
      <c r="A401" s="5" t="s">
        <v>233</v>
      </c>
      <c r="B401" s="5" t="s">
        <v>1058</v>
      </c>
      <c r="C401" s="5" t="s">
        <v>4490</v>
      </c>
      <c r="D401">
        <v>13.390900390624999</v>
      </c>
      <c r="E401">
        <v>0.4902392578125</v>
      </c>
      <c r="F401">
        <v>0</v>
      </c>
      <c r="G401">
        <v>0</v>
      </c>
    </row>
    <row r="402" spans="1:7" x14ac:dyDescent="0.25">
      <c r="A402" s="5" t="s">
        <v>233</v>
      </c>
      <c r="B402" s="5" t="s">
        <v>1058</v>
      </c>
      <c r="C402" s="5" t="s">
        <v>4491</v>
      </c>
      <c r="D402">
        <v>9.7964609374999991</v>
      </c>
      <c r="E402">
        <v>3.0145</v>
      </c>
      <c r="F402">
        <v>0</v>
      </c>
      <c r="G402">
        <v>0</v>
      </c>
    </row>
    <row r="403" spans="1:7" x14ac:dyDescent="0.25">
      <c r="A403" s="5" t="s">
        <v>233</v>
      </c>
      <c r="B403" s="5" t="s">
        <v>1058</v>
      </c>
      <c r="C403" s="5" t="s">
        <v>1064</v>
      </c>
      <c r="D403">
        <v>11.9962001953125</v>
      </c>
      <c r="E403">
        <v>1.5392187500000001</v>
      </c>
      <c r="F403">
        <v>0</v>
      </c>
      <c r="G403">
        <v>0</v>
      </c>
    </row>
    <row r="404" spans="1:7" x14ac:dyDescent="0.25">
      <c r="A404" s="5" t="s">
        <v>233</v>
      </c>
      <c r="B404" s="5" t="s">
        <v>450</v>
      </c>
      <c r="C404" s="5" t="s">
        <v>991</v>
      </c>
      <c r="D404">
        <v>97.0529267578125</v>
      </c>
      <c r="E404">
        <v>7.2357207031249997</v>
      </c>
      <c r="F404">
        <v>0</v>
      </c>
      <c r="G404">
        <v>0</v>
      </c>
    </row>
    <row r="405" spans="1:7" x14ac:dyDescent="0.25">
      <c r="A405" s="5" t="s">
        <v>233</v>
      </c>
      <c r="B405" s="5" t="s">
        <v>450</v>
      </c>
      <c r="C405" s="5" t="s">
        <v>1061</v>
      </c>
      <c r="D405">
        <v>43.924790039062501</v>
      </c>
      <c r="E405">
        <v>14.5163134765625</v>
      </c>
      <c r="F405">
        <v>0</v>
      </c>
      <c r="G405">
        <v>0</v>
      </c>
    </row>
    <row r="406" spans="1:7" x14ac:dyDescent="0.25">
      <c r="A406" s="5" t="s">
        <v>233</v>
      </c>
      <c r="B406" s="5" t="s">
        <v>450</v>
      </c>
      <c r="C406" s="5" t="s">
        <v>4492</v>
      </c>
      <c r="D406">
        <v>71.02985546875</v>
      </c>
      <c r="E406">
        <v>10.425296875000001</v>
      </c>
      <c r="F406">
        <v>0</v>
      </c>
      <c r="G406">
        <v>0</v>
      </c>
    </row>
    <row r="407" spans="1:7" x14ac:dyDescent="0.25">
      <c r="A407" s="5" t="s">
        <v>233</v>
      </c>
      <c r="B407" s="5" t="s">
        <v>4493</v>
      </c>
      <c r="C407" s="5" t="s">
        <v>4494</v>
      </c>
      <c r="D407">
        <v>139.45529687499999</v>
      </c>
      <c r="E407">
        <v>72.775544921874996</v>
      </c>
      <c r="F407">
        <v>0</v>
      </c>
      <c r="G407">
        <v>0</v>
      </c>
    </row>
    <row r="408" spans="1:7" x14ac:dyDescent="0.25">
      <c r="A408" s="5" t="s">
        <v>233</v>
      </c>
      <c r="B408" s="5" t="s">
        <v>4493</v>
      </c>
      <c r="C408" s="5" t="s">
        <v>4495</v>
      </c>
      <c r="D408">
        <v>50.138176757812502</v>
      </c>
      <c r="E408">
        <v>28.358446289062499</v>
      </c>
      <c r="F408">
        <v>0</v>
      </c>
      <c r="G408">
        <v>0</v>
      </c>
    </row>
    <row r="409" spans="1:7" x14ac:dyDescent="0.25">
      <c r="A409" s="5" t="s">
        <v>233</v>
      </c>
      <c r="B409" s="5" t="s">
        <v>4493</v>
      </c>
      <c r="C409" s="5" t="s">
        <v>4496</v>
      </c>
      <c r="D409">
        <v>26.666228515625001</v>
      </c>
      <c r="E409">
        <v>11.552085937499999</v>
      </c>
      <c r="F409">
        <v>0</v>
      </c>
      <c r="G409">
        <v>0</v>
      </c>
    </row>
    <row r="410" spans="1:7" x14ac:dyDescent="0.25">
      <c r="A410" s="5" t="s">
        <v>233</v>
      </c>
      <c r="B410" s="5" t="s">
        <v>4497</v>
      </c>
      <c r="C410" s="5" t="s">
        <v>4498</v>
      </c>
      <c r="D410">
        <v>243.59818847656251</v>
      </c>
      <c r="E410">
        <v>26.37915234375</v>
      </c>
      <c r="F410">
        <v>0</v>
      </c>
      <c r="G410">
        <v>0</v>
      </c>
    </row>
    <row r="411" spans="1:7" x14ac:dyDescent="0.25">
      <c r="A411" s="5" t="s">
        <v>233</v>
      </c>
      <c r="B411" s="5" t="s">
        <v>4497</v>
      </c>
      <c r="C411" s="5" t="s">
        <v>4499</v>
      </c>
      <c r="D411">
        <v>153.21309667968751</v>
      </c>
      <c r="E411">
        <v>19.823037109375001</v>
      </c>
      <c r="F411">
        <v>0</v>
      </c>
      <c r="G411">
        <v>0</v>
      </c>
    </row>
    <row r="412" spans="1:7" x14ac:dyDescent="0.25">
      <c r="A412" s="5" t="s">
        <v>233</v>
      </c>
      <c r="B412" s="5" t="s">
        <v>4497</v>
      </c>
      <c r="C412" s="5" t="s">
        <v>4500</v>
      </c>
      <c r="D412">
        <v>50.259856445312501</v>
      </c>
      <c r="E412">
        <v>5.1477509765624996</v>
      </c>
      <c r="F412">
        <v>0</v>
      </c>
      <c r="G412">
        <v>0</v>
      </c>
    </row>
    <row r="413" spans="1:7" x14ac:dyDescent="0.25">
      <c r="A413" s="5" t="s">
        <v>233</v>
      </c>
      <c r="B413" s="5" t="s">
        <v>4501</v>
      </c>
      <c r="C413" s="5" t="s">
        <v>4502</v>
      </c>
      <c r="D413">
        <v>42.459808593749997</v>
      </c>
      <c r="E413">
        <v>3.5734902343749999</v>
      </c>
      <c r="F413">
        <v>0</v>
      </c>
      <c r="G413">
        <v>0</v>
      </c>
    </row>
    <row r="414" spans="1:7" x14ac:dyDescent="0.25">
      <c r="A414" s="5" t="s">
        <v>233</v>
      </c>
      <c r="B414" s="5" t="s">
        <v>4501</v>
      </c>
      <c r="C414" s="5" t="s">
        <v>4503</v>
      </c>
      <c r="D414">
        <v>19.2607421875</v>
      </c>
      <c r="E414">
        <v>2.8060664062499998</v>
      </c>
      <c r="F414">
        <v>0</v>
      </c>
      <c r="G414">
        <v>0</v>
      </c>
    </row>
    <row r="415" spans="1:7" x14ac:dyDescent="0.25">
      <c r="A415" s="5" t="s">
        <v>233</v>
      </c>
      <c r="B415" s="5" t="s">
        <v>4501</v>
      </c>
      <c r="C415" s="5" t="s">
        <v>4504</v>
      </c>
      <c r="D415">
        <v>73.658212890624995</v>
      </c>
      <c r="E415">
        <v>6.6374277343749997</v>
      </c>
      <c r="F415">
        <v>0</v>
      </c>
      <c r="G415">
        <v>0</v>
      </c>
    </row>
    <row r="416" spans="1:7" x14ac:dyDescent="0.25">
      <c r="A416" s="5" t="s">
        <v>233</v>
      </c>
      <c r="B416" s="5" t="s">
        <v>4505</v>
      </c>
      <c r="C416" s="5" t="s">
        <v>4506</v>
      </c>
      <c r="D416">
        <v>210.28981152343749</v>
      </c>
      <c r="E416">
        <v>17.411135742187501</v>
      </c>
      <c r="F416">
        <v>0</v>
      </c>
      <c r="G416">
        <v>0</v>
      </c>
    </row>
    <row r="417" spans="1:7" x14ac:dyDescent="0.25">
      <c r="A417" s="5" t="s">
        <v>233</v>
      </c>
      <c r="B417" s="5" t="s">
        <v>4505</v>
      </c>
      <c r="C417" s="5" t="s">
        <v>4507</v>
      </c>
      <c r="D417">
        <v>50.487551757812497</v>
      </c>
      <c r="E417">
        <v>14.32830078125</v>
      </c>
      <c r="F417">
        <v>0</v>
      </c>
      <c r="G417">
        <v>2.0263424518743665E-2</v>
      </c>
    </row>
    <row r="418" spans="1:7" x14ac:dyDescent="0.25">
      <c r="A418" s="5" t="s">
        <v>233</v>
      </c>
      <c r="B418" s="5" t="s">
        <v>4505</v>
      </c>
      <c r="C418" s="5" t="s">
        <v>4508</v>
      </c>
      <c r="D418">
        <v>81.794687499999995</v>
      </c>
      <c r="E418">
        <v>29.863834960937499</v>
      </c>
      <c r="F418">
        <v>0</v>
      </c>
      <c r="G418">
        <v>0</v>
      </c>
    </row>
    <row r="419" spans="1:7" x14ac:dyDescent="0.25">
      <c r="A419" s="5" t="s">
        <v>233</v>
      </c>
      <c r="B419" s="5" t="s">
        <v>4509</v>
      </c>
      <c r="C419" s="5" t="s">
        <v>4510</v>
      </c>
      <c r="D419">
        <v>143.57713085937499</v>
      </c>
      <c r="E419">
        <v>15.391685546874999</v>
      </c>
      <c r="F419">
        <v>0</v>
      </c>
      <c r="G419">
        <v>0</v>
      </c>
    </row>
    <row r="420" spans="1:7" x14ac:dyDescent="0.25">
      <c r="A420" s="5" t="s">
        <v>233</v>
      </c>
      <c r="B420" s="5" t="s">
        <v>4509</v>
      </c>
      <c r="C420" s="5" t="s">
        <v>4511</v>
      </c>
      <c r="D420">
        <v>897.13262011718746</v>
      </c>
      <c r="E420">
        <v>83.312670898437503</v>
      </c>
      <c r="F420">
        <v>0</v>
      </c>
      <c r="G420">
        <v>0</v>
      </c>
    </row>
    <row r="421" spans="1:7" x14ac:dyDescent="0.25">
      <c r="A421" s="5" t="s">
        <v>233</v>
      </c>
      <c r="B421" s="5" t="s">
        <v>4509</v>
      </c>
      <c r="C421" s="5" t="s">
        <v>4512</v>
      </c>
      <c r="D421">
        <v>256.35150781250002</v>
      </c>
      <c r="E421">
        <v>30.498400390625001</v>
      </c>
      <c r="F421">
        <v>0</v>
      </c>
      <c r="G421">
        <v>0</v>
      </c>
    </row>
    <row r="422" spans="1:7" x14ac:dyDescent="0.25">
      <c r="A422" s="5" t="s">
        <v>233</v>
      </c>
      <c r="B422" s="5" t="s">
        <v>4513</v>
      </c>
      <c r="C422" s="5" t="s">
        <v>4514</v>
      </c>
      <c r="D422">
        <v>134.53447558593751</v>
      </c>
      <c r="E422">
        <v>20.4144296875</v>
      </c>
      <c r="F422">
        <v>0</v>
      </c>
      <c r="G422">
        <v>0</v>
      </c>
    </row>
    <row r="423" spans="1:7" x14ac:dyDescent="0.25">
      <c r="A423" s="5" t="s">
        <v>233</v>
      </c>
      <c r="B423" s="5" t="s">
        <v>4513</v>
      </c>
      <c r="C423" s="5" t="s">
        <v>4515</v>
      </c>
      <c r="D423">
        <v>92.474909179687501</v>
      </c>
      <c r="E423">
        <v>13.3106181640625</v>
      </c>
      <c r="F423">
        <v>0</v>
      </c>
      <c r="G423">
        <v>0</v>
      </c>
    </row>
    <row r="424" spans="1:7" x14ac:dyDescent="0.25">
      <c r="A424" s="5" t="s">
        <v>233</v>
      </c>
      <c r="B424" s="5" t="s">
        <v>4513</v>
      </c>
      <c r="C424" s="5" t="s">
        <v>4516</v>
      </c>
      <c r="D424">
        <v>127.7934453125</v>
      </c>
      <c r="E424">
        <v>14.318521484374999</v>
      </c>
      <c r="F424">
        <v>0</v>
      </c>
      <c r="G424">
        <v>0</v>
      </c>
    </row>
    <row r="425" spans="1:7" x14ac:dyDescent="0.25">
      <c r="A425" s="5" t="s">
        <v>233</v>
      </c>
      <c r="B425" s="5" t="s">
        <v>4517</v>
      </c>
      <c r="C425" s="5" t="s">
        <v>4518</v>
      </c>
      <c r="D425">
        <v>147.91927246093749</v>
      </c>
      <c r="E425">
        <v>25.8522431640625</v>
      </c>
      <c r="F425">
        <v>0</v>
      </c>
      <c r="G425">
        <v>0</v>
      </c>
    </row>
    <row r="426" spans="1:7" x14ac:dyDescent="0.25">
      <c r="A426" s="5" t="s">
        <v>233</v>
      </c>
      <c r="B426" s="5" t="s">
        <v>4517</v>
      </c>
      <c r="C426" s="5" t="s">
        <v>4519</v>
      </c>
      <c r="D426">
        <v>189.75399804687501</v>
      </c>
      <c r="E426">
        <v>24.171005859375001</v>
      </c>
      <c r="F426">
        <v>0</v>
      </c>
      <c r="G426">
        <v>0</v>
      </c>
    </row>
    <row r="427" spans="1:7" x14ac:dyDescent="0.25">
      <c r="A427" s="5" t="s">
        <v>233</v>
      </c>
      <c r="B427" s="5" t="s">
        <v>4517</v>
      </c>
      <c r="C427" s="5" t="s">
        <v>4520</v>
      </c>
      <c r="D427">
        <v>167.41874218749999</v>
      </c>
      <c r="E427">
        <v>24.90147265625</v>
      </c>
      <c r="F427">
        <v>0</v>
      </c>
      <c r="G427">
        <v>0</v>
      </c>
    </row>
    <row r="428" spans="1:7" x14ac:dyDescent="0.25">
      <c r="A428" s="5" t="s">
        <v>233</v>
      </c>
      <c r="B428" s="5" t="s">
        <v>4521</v>
      </c>
      <c r="C428" s="5" t="s">
        <v>4522</v>
      </c>
      <c r="D428">
        <v>11.2068916015625</v>
      </c>
      <c r="E428">
        <v>2.8708369140625001</v>
      </c>
      <c r="F428">
        <v>0</v>
      </c>
      <c r="G428">
        <v>0</v>
      </c>
    </row>
    <row r="429" spans="1:7" x14ac:dyDescent="0.25">
      <c r="A429" s="5" t="s">
        <v>233</v>
      </c>
      <c r="B429" s="5" t="s">
        <v>4521</v>
      </c>
      <c r="C429" s="5" t="s">
        <v>4523</v>
      </c>
      <c r="D429">
        <v>122.96705761718751</v>
      </c>
      <c r="E429">
        <v>9.2053945312500005</v>
      </c>
      <c r="F429">
        <v>0</v>
      </c>
      <c r="G429">
        <v>0</v>
      </c>
    </row>
    <row r="430" spans="1:7" x14ac:dyDescent="0.25">
      <c r="A430" s="5" t="s">
        <v>233</v>
      </c>
      <c r="B430" s="5" t="s">
        <v>4521</v>
      </c>
      <c r="C430" s="5" t="s">
        <v>4524</v>
      </c>
      <c r="D430">
        <v>50.734345703125001</v>
      </c>
      <c r="E430">
        <v>13.365428710937501</v>
      </c>
      <c r="F430">
        <v>0</v>
      </c>
      <c r="G430">
        <v>0</v>
      </c>
    </row>
    <row r="431" spans="1:7" x14ac:dyDescent="0.25">
      <c r="A431" s="5" t="s">
        <v>233</v>
      </c>
      <c r="B431" s="5" t="s">
        <v>4525</v>
      </c>
      <c r="C431" s="5" t="s">
        <v>4526</v>
      </c>
      <c r="D431">
        <v>93.951631835937505</v>
      </c>
      <c r="E431">
        <v>12.951427734375001</v>
      </c>
      <c r="F431">
        <v>0</v>
      </c>
      <c r="G431">
        <v>0</v>
      </c>
    </row>
    <row r="432" spans="1:7" x14ac:dyDescent="0.25">
      <c r="A432" s="5" t="s">
        <v>233</v>
      </c>
      <c r="B432" s="5" t="s">
        <v>4525</v>
      </c>
      <c r="C432" s="5" t="s">
        <v>4527</v>
      </c>
      <c r="D432">
        <v>20.848363281249998</v>
      </c>
      <c r="E432">
        <v>1.9939599609375001</v>
      </c>
      <c r="F432">
        <v>0</v>
      </c>
      <c r="G432">
        <v>0</v>
      </c>
    </row>
    <row r="433" spans="1:7" x14ac:dyDescent="0.25">
      <c r="A433" s="5" t="s">
        <v>233</v>
      </c>
      <c r="B433" s="5" t="s">
        <v>4525</v>
      </c>
      <c r="C433" s="5" t="s">
        <v>4528</v>
      </c>
      <c r="D433">
        <v>234.33467480468749</v>
      </c>
      <c r="E433">
        <v>19.5016240234375</v>
      </c>
      <c r="F433">
        <v>0</v>
      </c>
      <c r="G433">
        <v>0</v>
      </c>
    </row>
    <row r="434" spans="1:7" x14ac:dyDescent="0.25">
      <c r="A434" s="5" t="s">
        <v>233</v>
      </c>
      <c r="B434" s="5" t="s">
        <v>1303</v>
      </c>
      <c r="C434" s="5" t="s">
        <v>4529</v>
      </c>
      <c r="D434">
        <v>127.160685546875</v>
      </c>
      <c r="E434">
        <v>12.20526953125</v>
      </c>
      <c r="F434">
        <v>0</v>
      </c>
      <c r="G434">
        <v>0</v>
      </c>
    </row>
    <row r="435" spans="1:7" x14ac:dyDescent="0.25">
      <c r="A435" s="5" t="s">
        <v>233</v>
      </c>
      <c r="B435" s="5" t="s">
        <v>1303</v>
      </c>
      <c r="C435" s="5" t="s">
        <v>1304</v>
      </c>
      <c r="D435">
        <v>262.31641503906252</v>
      </c>
      <c r="E435">
        <v>41.730524414062501</v>
      </c>
      <c r="F435">
        <v>0</v>
      </c>
      <c r="G435">
        <v>0</v>
      </c>
    </row>
    <row r="436" spans="1:7" x14ac:dyDescent="0.25">
      <c r="A436" s="5" t="s">
        <v>233</v>
      </c>
      <c r="B436" s="5" t="s">
        <v>1303</v>
      </c>
      <c r="C436" s="5" t="s">
        <v>4530</v>
      </c>
      <c r="D436">
        <v>101.64307226562499</v>
      </c>
      <c r="E436">
        <v>15.73978125</v>
      </c>
      <c r="F436">
        <v>0</v>
      </c>
      <c r="G436">
        <v>0</v>
      </c>
    </row>
    <row r="437" spans="1:7" x14ac:dyDescent="0.25">
      <c r="A437" s="5" t="s">
        <v>233</v>
      </c>
      <c r="B437" s="5" t="s">
        <v>1065</v>
      </c>
      <c r="C437" s="5" t="s">
        <v>4531</v>
      </c>
      <c r="D437">
        <v>61.032573242187503</v>
      </c>
      <c r="E437">
        <v>11.914416015624999</v>
      </c>
      <c r="F437">
        <v>0</v>
      </c>
      <c r="G437">
        <v>0</v>
      </c>
    </row>
    <row r="438" spans="1:7" x14ac:dyDescent="0.25">
      <c r="A438" s="5" t="s">
        <v>233</v>
      </c>
      <c r="B438" s="5" t="s">
        <v>1065</v>
      </c>
      <c r="C438" s="5" t="s">
        <v>4532</v>
      </c>
      <c r="D438">
        <v>182.63541699218749</v>
      </c>
      <c r="E438">
        <v>46.284561523437503</v>
      </c>
      <c r="F438">
        <v>0</v>
      </c>
      <c r="G438">
        <v>0</v>
      </c>
    </row>
    <row r="439" spans="1:7" x14ac:dyDescent="0.25">
      <c r="A439" s="5" t="s">
        <v>233</v>
      </c>
      <c r="B439" s="5" t="s">
        <v>1065</v>
      </c>
      <c r="C439" s="5" t="s">
        <v>1066</v>
      </c>
      <c r="D439">
        <v>319.82087207031248</v>
      </c>
      <c r="E439">
        <v>34.359791015624999</v>
      </c>
      <c r="F439">
        <v>0</v>
      </c>
      <c r="G439">
        <v>0</v>
      </c>
    </row>
    <row r="440" spans="1:7" x14ac:dyDescent="0.25">
      <c r="A440" s="5" t="s">
        <v>233</v>
      </c>
      <c r="B440" s="5" t="s">
        <v>4533</v>
      </c>
      <c r="C440" s="5" t="s">
        <v>4534</v>
      </c>
      <c r="D440">
        <v>95.915547851562494</v>
      </c>
      <c r="E440">
        <v>12.878591796875</v>
      </c>
      <c r="F440">
        <v>0</v>
      </c>
      <c r="G440">
        <v>0</v>
      </c>
    </row>
    <row r="441" spans="1:7" x14ac:dyDescent="0.25">
      <c r="A441" s="5" t="s">
        <v>233</v>
      </c>
      <c r="B441" s="5" t="s">
        <v>4533</v>
      </c>
      <c r="C441" s="5" t="s">
        <v>4535</v>
      </c>
      <c r="D441">
        <v>707.89400195312498</v>
      </c>
      <c r="E441">
        <v>143.27850683593749</v>
      </c>
      <c r="F441">
        <v>0</v>
      </c>
      <c r="G441">
        <v>0</v>
      </c>
    </row>
    <row r="442" spans="1:7" x14ac:dyDescent="0.25">
      <c r="A442" s="5" t="s">
        <v>233</v>
      </c>
      <c r="B442" s="5" t="s">
        <v>4533</v>
      </c>
      <c r="C442" s="5" t="s">
        <v>4536</v>
      </c>
      <c r="D442">
        <v>149.24014550781251</v>
      </c>
      <c r="E442">
        <v>27.292450195312501</v>
      </c>
      <c r="F442">
        <v>0</v>
      </c>
      <c r="G442">
        <v>0</v>
      </c>
    </row>
    <row r="443" spans="1:7" x14ac:dyDescent="0.25">
      <c r="A443" s="5" t="s">
        <v>233</v>
      </c>
      <c r="B443" s="5" t="s">
        <v>4537</v>
      </c>
      <c r="C443" s="5" t="s">
        <v>4538</v>
      </c>
      <c r="D443">
        <v>174.5454501953125</v>
      </c>
      <c r="E443">
        <v>35.348100585937502</v>
      </c>
      <c r="F443">
        <v>0</v>
      </c>
      <c r="G443">
        <v>0</v>
      </c>
    </row>
    <row r="444" spans="1:7" x14ac:dyDescent="0.25">
      <c r="A444" s="5" t="s">
        <v>233</v>
      </c>
      <c r="B444" s="5" t="s">
        <v>4537</v>
      </c>
      <c r="C444" s="5" t="s">
        <v>4539</v>
      </c>
      <c r="D444">
        <v>17.6114677734375</v>
      </c>
      <c r="E444">
        <v>2.6497832031250002</v>
      </c>
      <c r="F444">
        <v>0</v>
      </c>
      <c r="G444">
        <v>0</v>
      </c>
    </row>
    <row r="445" spans="1:7" x14ac:dyDescent="0.25">
      <c r="A445" s="5" t="s">
        <v>233</v>
      </c>
      <c r="B445" s="5" t="s">
        <v>4537</v>
      </c>
      <c r="C445" s="5" t="s">
        <v>4540</v>
      </c>
      <c r="D445">
        <v>115.39692285156249</v>
      </c>
      <c r="E445">
        <v>15.89998046875</v>
      </c>
      <c r="F445">
        <v>0</v>
      </c>
      <c r="G445">
        <v>0</v>
      </c>
    </row>
    <row r="446" spans="1:7" x14ac:dyDescent="0.25">
      <c r="A446" s="5" t="s">
        <v>233</v>
      </c>
      <c r="B446" s="5" t="s">
        <v>4541</v>
      </c>
      <c r="C446" s="5" t="s">
        <v>4542</v>
      </c>
      <c r="D446">
        <v>245.84438085937501</v>
      </c>
      <c r="E446">
        <v>21.2526318359375</v>
      </c>
      <c r="F446">
        <v>0</v>
      </c>
      <c r="G446">
        <v>0</v>
      </c>
    </row>
    <row r="447" spans="1:7" x14ac:dyDescent="0.25">
      <c r="A447" s="5" t="s">
        <v>233</v>
      </c>
      <c r="B447" s="5" t="s">
        <v>4541</v>
      </c>
      <c r="C447" s="5" t="s">
        <v>4543</v>
      </c>
      <c r="D447">
        <v>186.11449316406251</v>
      </c>
      <c r="E447">
        <v>21.682123046874999</v>
      </c>
      <c r="F447">
        <v>0</v>
      </c>
      <c r="G447">
        <v>0</v>
      </c>
    </row>
    <row r="448" spans="1:7" x14ac:dyDescent="0.25">
      <c r="A448" s="5" t="s">
        <v>233</v>
      </c>
      <c r="B448" s="5" t="s">
        <v>4541</v>
      </c>
      <c r="C448" s="5" t="s">
        <v>4544</v>
      </c>
      <c r="D448">
        <v>89.564624023437503</v>
      </c>
      <c r="E448">
        <v>16.939636718749998</v>
      </c>
      <c r="F448">
        <v>0</v>
      </c>
      <c r="G448">
        <v>0</v>
      </c>
    </row>
    <row r="449" spans="1:7" x14ac:dyDescent="0.25">
      <c r="A449" s="5" t="s">
        <v>233</v>
      </c>
      <c r="B449" s="5" t="s">
        <v>4545</v>
      </c>
      <c r="C449" s="5" t="s">
        <v>4546</v>
      </c>
      <c r="D449">
        <v>120.093203125</v>
      </c>
      <c r="E449">
        <v>24.334653320312501</v>
      </c>
      <c r="F449">
        <v>0</v>
      </c>
      <c r="G449">
        <v>0</v>
      </c>
    </row>
    <row r="450" spans="1:7" x14ac:dyDescent="0.25">
      <c r="A450" s="5" t="s">
        <v>233</v>
      </c>
      <c r="B450" s="5" t="s">
        <v>4545</v>
      </c>
      <c r="C450" s="5" t="s">
        <v>4547</v>
      </c>
      <c r="D450">
        <v>140.17481152343751</v>
      </c>
      <c r="E450">
        <v>28.321392578125</v>
      </c>
      <c r="F450">
        <v>0</v>
      </c>
      <c r="G450">
        <v>0</v>
      </c>
    </row>
    <row r="451" spans="1:7" x14ac:dyDescent="0.25">
      <c r="A451" s="5" t="s">
        <v>233</v>
      </c>
      <c r="B451" s="5" t="s">
        <v>4545</v>
      </c>
      <c r="C451" s="5" t="s">
        <v>4548</v>
      </c>
      <c r="D451">
        <v>141.82416503906251</v>
      </c>
      <c r="E451">
        <v>25.277808593749999</v>
      </c>
      <c r="F451">
        <v>0</v>
      </c>
      <c r="G451">
        <v>0</v>
      </c>
    </row>
    <row r="452" spans="1:7" x14ac:dyDescent="0.25">
      <c r="A452" s="5" t="s">
        <v>233</v>
      </c>
      <c r="B452" s="5" t="s">
        <v>4549</v>
      </c>
      <c r="C452" s="5" t="s">
        <v>4550</v>
      </c>
      <c r="D452">
        <v>116.01755761718751</v>
      </c>
      <c r="E452">
        <v>21.964557617187499</v>
      </c>
      <c r="F452">
        <v>0</v>
      </c>
      <c r="G452">
        <v>0</v>
      </c>
    </row>
    <row r="453" spans="1:7" x14ac:dyDescent="0.25">
      <c r="A453" s="5" t="s">
        <v>233</v>
      </c>
      <c r="B453" s="5" t="s">
        <v>4549</v>
      </c>
      <c r="C453" s="5" t="s">
        <v>4551</v>
      </c>
      <c r="D453">
        <v>25.794372070312502</v>
      </c>
      <c r="E453">
        <v>3.1148125000000002</v>
      </c>
      <c r="F453">
        <v>0</v>
      </c>
      <c r="G453">
        <v>0</v>
      </c>
    </row>
    <row r="454" spans="1:7" x14ac:dyDescent="0.25">
      <c r="A454" s="5" t="s">
        <v>233</v>
      </c>
      <c r="B454" s="5" t="s">
        <v>4549</v>
      </c>
      <c r="C454" s="5" t="s">
        <v>4552</v>
      </c>
      <c r="D454">
        <v>133.9378662109375</v>
      </c>
      <c r="E454">
        <v>23.180346679687499</v>
      </c>
      <c r="F454">
        <v>0</v>
      </c>
      <c r="G454">
        <v>0</v>
      </c>
    </row>
    <row r="455" spans="1:7" x14ac:dyDescent="0.25">
      <c r="A455" s="5" t="s">
        <v>233</v>
      </c>
      <c r="B455" s="5" t="s">
        <v>4553</v>
      </c>
      <c r="C455" s="5" t="s">
        <v>4554</v>
      </c>
      <c r="D455">
        <v>21.287624999999998</v>
      </c>
      <c r="E455">
        <v>7.11121484375</v>
      </c>
      <c r="F455">
        <v>0</v>
      </c>
      <c r="G455">
        <v>0</v>
      </c>
    </row>
    <row r="456" spans="1:7" x14ac:dyDescent="0.25">
      <c r="A456" s="5" t="s">
        <v>233</v>
      </c>
      <c r="B456" s="5" t="s">
        <v>4553</v>
      </c>
      <c r="C456" s="5" t="s">
        <v>4555</v>
      </c>
      <c r="D456">
        <v>9.3969453124999998</v>
      </c>
      <c r="E456">
        <v>5.06313671875</v>
      </c>
      <c r="F456">
        <v>0</v>
      </c>
      <c r="G456">
        <v>0</v>
      </c>
    </row>
    <row r="457" spans="1:7" x14ac:dyDescent="0.25">
      <c r="A457" s="5" t="s">
        <v>233</v>
      </c>
      <c r="B457" s="5" t="s">
        <v>4553</v>
      </c>
      <c r="C457" s="5" t="s">
        <v>4556</v>
      </c>
      <c r="D457">
        <v>29.783426757812499</v>
      </c>
      <c r="E457">
        <v>6.0018056640625002</v>
      </c>
      <c r="F457">
        <v>0</v>
      </c>
      <c r="G457">
        <v>0</v>
      </c>
    </row>
    <row r="458" spans="1:7" x14ac:dyDescent="0.25">
      <c r="A458" s="5" t="s">
        <v>233</v>
      </c>
      <c r="B458" s="5" t="s">
        <v>4557</v>
      </c>
      <c r="C458" s="5" t="s">
        <v>4558</v>
      </c>
      <c r="D458">
        <v>337.34745605468748</v>
      </c>
      <c r="E458">
        <v>27.093415039062499</v>
      </c>
      <c r="F458">
        <v>0</v>
      </c>
      <c r="G458">
        <v>0</v>
      </c>
    </row>
    <row r="459" spans="1:7" x14ac:dyDescent="0.25">
      <c r="A459" s="5" t="s">
        <v>233</v>
      </c>
      <c r="B459" s="5" t="s">
        <v>4557</v>
      </c>
      <c r="C459" s="5" t="s">
        <v>4559</v>
      </c>
      <c r="D459">
        <v>165.39250585937501</v>
      </c>
      <c r="E459">
        <v>24.620036132812501</v>
      </c>
      <c r="F459">
        <v>0</v>
      </c>
      <c r="G459">
        <v>0</v>
      </c>
    </row>
    <row r="460" spans="1:7" x14ac:dyDescent="0.25">
      <c r="A460" s="5" t="s">
        <v>233</v>
      </c>
      <c r="B460" s="5" t="s">
        <v>4557</v>
      </c>
      <c r="C460" s="5" t="s">
        <v>4560</v>
      </c>
      <c r="D460">
        <v>107.1771767578125</v>
      </c>
      <c r="E460">
        <v>12.475990234375001</v>
      </c>
      <c r="F460">
        <v>0</v>
      </c>
      <c r="G460">
        <v>0</v>
      </c>
    </row>
    <row r="461" spans="1:7" x14ac:dyDescent="0.25">
      <c r="A461" s="5" t="s">
        <v>233</v>
      </c>
      <c r="B461" s="5" t="s">
        <v>4561</v>
      </c>
      <c r="C461" s="5" t="s">
        <v>4562</v>
      </c>
      <c r="D461">
        <v>48.409511718749997</v>
      </c>
      <c r="E461">
        <v>6.2805800781250003</v>
      </c>
      <c r="F461">
        <v>0</v>
      </c>
      <c r="G461">
        <v>0</v>
      </c>
    </row>
    <row r="462" spans="1:7" x14ac:dyDescent="0.25">
      <c r="A462" s="5" t="s">
        <v>233</v>
      </c>
      <c r="B462" s="5" t="s">
        <v>4561</v>
      </c>
      <c r="C462" s="5" t="s">
        <v>4563</v>
      </c>
      <c r="D462">
        <v>247.32467382812499</v>
      </c>
      <c r="E462">
        <v>33.94248828125</v>
      </c>
      <c r="F462">
        <v>0</v>
      </c>
      <c r="G462">
        <v>0</v>
      </c>
    </row>
    <row r="463" spans="1:7" x14ac:dyDescent="0.25">
      <c r="A463" s="5" t="s">
        <v>233</v>
      </c>
      <c r="B463" s="5" t="s">
        <v>4561</v>
      </c>
      <c r="C463" s="5" t="s">
        <v>4564</v>
      </c>
      <c r="D463">
        <v>131.29865234375001</v>
      </c>
      <c r="E463">
        <v>11.7770205078125</v>
      </c>
      <c r="F463">
        <v>0</v>
      </c>
      <c r="G463">
        <v>0</v>
      </c>
    </row>
    <row r="464" spans="1:7" x14ac:dyDescent="0.25">
      <c r="A464" s="5" t="s">
        <v>233</v>
      </c>
      <c r="B464" s="5" t="s">
        <v>4565</v>
      </c>
      <c r="C464" s="5" t="s">
        <v>4566</v>
      </c>
      <c r="D464">
        <v>71.610564453124994</v>
      </c>
      <c r="E464">
        <v>8.3532734375000004</v>
      </c>
      <c r="F464">
        <v>0</v>
      </c>
      <c r="G464">
        <v>0</v>
      </c>
    </row>
    <row r="465" spans="1:7" x14ac:dyDescent="0.25">
      <c r="A465" s="5" t="s">
        <v>233</v>
      </c>
      <c r="B465" s="5" t="s">
        <v>4565</v>
      </c>
      <c r="C465" s="5" t="s">
        <v>4567</v>
      </c>
      <c r="D465">
        <v>129.70399707031251</v>
      </c>
      <c r="E465">
        <v>76.817273437500006</v>
      </c>
      <c r="F465">
        <v>0</v>
      </c>
      <c r="G465">
        <v>0</v>
      </c>
    </row>
    <row r="466" spans="1:7" x14ac:dyDescent="0.25">
      <c r="A466" s="5" t="s">
        <v>233</v>
      </c>
      <c r="B466" s="5" t="s">
        <v>4565</v>
      </c>
      <c r="C466" s="5" t="s">
        <v>4568</v>
      </c>
      <c r="D466">
        <v>54.9741044921875</v>
      </c>
      <c r="E466">
        <v>8.4831025390625001</v>
      </c>
      <c r="F466">
        <v>0</v>
      </c>
      <c r="G466">
        <v>0</v>
      </c>
    </row>
    <row r="467" spans="1:7" x14ac:dyDescent="0.25">
      <c r="A467" s="5" t="s">
        <v>233</v>
      </c>
      <c r="B467" s="5" t="s">
        <v>4569</v>
      </c>
      <c r="C467" s="5" t="s">
        <v>4570</v>
      </c>
      <c r="D467">
        <v>62.568139648437501</v>
      </c>
      <c r="E467">
        <v>22.26560546875</v>
      </c>
      <c r="F467">
        <v>0</v>
      </c>
      <c r="G467">
        <v>0</v>
      </c>
    </row>
    <row r="468" spans="1:7" x14ac:dyDescent="0.25">
      <c r="A468" s="5" t="s">
        <v>233</v>
      </c>
      <c r="B468" s="5" t="s">
        <v>4569</v>
      </c>
      <c r="C468" s="5" t="s">
        <v>4571</v>
      </c>
      <c r="D468">
        <v>66.824348632812502</v>
      </c>
      <c r="E468">
        <v>5.3184980468749998</v>
      </c>
      <c r="F468">
        <v>0</v>
      </c>
      <c r="G468">
        <v>0</v>
      </c>
    </row>
    <row r="469" spans="1:7" x14ac:dyDescent="0.25">
      <c r="A469" s="5" t="s">
        <v>233</v>
      </c>
      <c r="B469" s="5" t="s">
        <v>4569</v>
      </c>
      <c r="C469" s="5" t="s">
        <v>4572</v>
      </c>
      <c r="D469">
        <v>160.73022851562499</v>
      </c>
      <c r="E469">
        <v>18.830111328125</v>
      </c>
      <c r="F469">
        <v>0</v>
      </c>
      <c r="G469">
        <v>0</v>
      </c>
    </row>
    <row r="470" spans="1:7" x14ac:dyDescent="0.25">
      <c r="A470" s="5" t="s">
        <v>233</v>
      </c>
      <c r="B470" s="5" t="s">
        <v>4573</v>
      </c>
      <c r="C470" s="5" t="s">
        <v>4574</v>
      </c>
      <c r="D470">
        <v>33.962213867187501</v>
      </c>
      <c r="E470">
        <v>5.5638662109375003</v>
      </c>
      <c r="F470">
        <v>0</v>
      </c>
      <c r="G470">
        <v>0</v>
      </c>
    </row>
    <row r="471" spans="1:7" x14ac:dyDescent="0.25">
      <c r="A471" s="5" t="s">
        <v>233</v>
      </c>
      <c r="B471" s="5" t="s">
        <v>4573</v>
      </c>
      <c r="C471" s="5" t="s">
        <v>4575</v>
      </c>
      <c r="D471">
        <v>34.265123046874997</v>
      </c>
      <c r="E471">
        <v>7.3688154296875004</v>
      </c>
      <c r="F471">
        <v>0</v>
      </c>
      <c r="G471">
        <v>0</v>
      </c>
    </row>
    <row r="472" spans="1:7" x14ac:dyDescent="0.25">
      <c r="A472" s="5" t="s">
        <v>233</v>
      </c>
      <c r="B472" s="5" t="s">
        <v>4573</v>
      </c>
      <c r="C472" s="5" t="s">
        <v>4576</v>
      </c>
      <c r="D472">
        <v>79.939502929687507</v>
      </c>
      <c r="E472">
        <v>5.3684560546875</v>
      </c>
      <c r="F472">
        <v>0</v>
      </c>
      <c r="G472">
        <v>0</v>
      </c>
    </row>
    <row r="473" spans="1:7" x14ac:dyDescent="0.25">
      <c r="A473" s="5" t="s">
        <v>233</v>
      </c>
      <c r="B473" s="5" t="s">
        <v>4577</v>
      </c>
      <c r="C473" s="5" t="s">
        <v>4578</v>
      </c>
      <c r="D473">
        <v>22.053347656250001</v>
      </c>
      <c r="E473">
        <v>6.9772177734375003</v>
      </c>
      <c r="F473">
        <v>0</v>
      </c>
      <c r="G473">
        <v>0</v>
      </c>
    </row>
    <row r="474" spans="1:7" x14ac:dyDescent="0.25">
      <c r="A474" s="5" t="s">
        <v>233</v>
      </c>
      <c r="B474" s="5" t="s">
        <v>4577</v>
      </c>
      <c r="C474" s="5" t="s">
        <v>4579</v>
      </c>
      <c r="D474">
        <v>407.44539257812499</v>
      </c>
      <c r="E474">
        <v>25.853221679687501</v>
      </c>
      <c r="F474">
        <v>0</v>
      </c>
      <c r="G474">
        <v>0</v>
      </c>
    </row>
    <row r="475" spans="1:7" x14ac:dyDescent="0.25">
      <c r="A475" s="5" t="s">
        <v>233</v>
      </c>
      <c r="B475" s="5" t="s">
        <v>4577</v>
      </c>
      <c r="C475" s="5" t="s">
        <v>4580</v>
      </c>
      <c r="D475">
        <v>16.846206054687499</v>
      </c>
      <c r="E475">
        <v>4.2446923828124996</v>
      </c>
      <c r="F475">
        <v>0</v>
      </c>
      <c r="G475">
        <v>0</v>
      </c>
    </row>
    <row r="476" spans="1:7" x14ac:dyDescent="0.25">
      <c r="A476" s="5" t="s">
        <v>233</v>
      </c>
      <c r="B476" s="5" t="s">
        <v>4581</v>
      </c>
      <c r="C476" s="5" t="s">
        <v>4582</v>
      </c>
      <c r="D476">
        <v>47.665587890624998</v>
      </c>
      <c r="E476">
        <v>8.1083203125000001</v>
      </c>
      <c r="F476">
        <v>0</v>
      </c>
      <c r="G476">
        <v>0</v>
      </c>
    </row>
    <row r="477" spans="1:7" x14ac:dyDescent="0.25">
      <c r="A477" s="5" t="s">
        <v>233</v>
      </c>
      <c r="B477" s="5" t="s">
        <v>4581</v>
      </c>
      <c r="C477" s="5" t="s">
        <v>4583</v>
      </c>
      <c r="D477">
        <v>3.21940625</v>
      </c>
      <c r="E477">
        <v>1.7845507812500001</v>
      </c>
      <c r="F477">
        <v>0</v>
      </c>
      <c r="G477">
        <v>0</v>
      </c>
    </row>
    <row r="478" spans="1:7" x14ac:dyDescent="0.25">
      <c r="A478" s="5" t="s">
        <v>233</v>
      </c>
      <c r="B478" s="5" t="s">
        <v>4581</v>
      </c>
      <c r="C478" s="5" t="s">
        <v>4584</v>
      </c>
      <c r="D478">
        <v>84.882883789062504</v>
      </c>
      <c r="E478">
        <v>11.3367373046875</v>
      </c>
      <c r="F478">
        <v>0</v>
      </c>
      <c r="G478">
        <v>0</v>
      </c>
    </row>
    <row r="479" spans="1:7" x14ac:dyDescent="0.25">
      <c r="A479" s="5" t="s">
        <v>233</v>
      </c>
      <c r="B479" s="5" t="s">
        <v>4585</v>
      </c>
      <c r="C479" s="5" t="s">
        <v>4586</v>
      </c>
      <c r="D479">
        <v>46.978066406250001</v>
      </c>
      <c r="E479">
        <v>8.2651132812500006</v>
      </c>
      <c r="F479">
        <v>0</v>
      </c>
      <c r="G479">
        <v>0</v>
      </c>
    </row>
    <row r="480" spans="1:7" x14ac:dyDescent="0.25">
      <c r="A480" s="5" t="s">
        <v>233</v>
      </c>
      <c r="B480" s="5" t="s">
        <v>4585</v>
      </c>
      <c r="C480" s="5" t="s">
        <v>4587</v>
      </c>
      <c r="D480">
        <v>207.79866308593751</v>
      </c>
      <c r="E480">
        <v>28.645922851562499</v>
      </c>
      <c r="F480">
        <v>0</v>
      </c>
      <c r="G480">
        <v>0</v>
      </c>
    </row>
    <row r="481" spans="1:7" x14ac:dyDescent="0.25">
      <c r="A481" s="5" t="s">
        <v>233</v>
      </c>
      <c r="B481" s="5" t="s">
        <v>4585</v>
      </c>
      <c r="C481" s="5" t="s">
        <v>4588</v>
      </c>
      <c r="D481">
        <v>75.488327148437506</v>
      </c>
      <c r="E481">
        <v>10.813472656249999</v>
      </c>
      <c r="F481">
        <v>0</v>
      </c>
      <c r="G481">
        <v>0</v>
      </c>
    </row>
    <row r="482" spans="1:7" x14ac:dyDescent="0.25">
      <c r="A482" s="5" t="s">
        <v>233</v>
      </c>
      <c r="B482" s="5" t="s">
        <v>4589</v>
      </c>
      <c r="C482" s="5" t="s">
        <v>4590</v>
      </c>
      <c r="D482">
        <v>83.832326171874996</v>
      </c>
      <c r="E482">
        <v>13.054551757812501</v>
      </c>
      <c r="F482">
        <v>0</v>
      </c>
      <c r="G482">
        <v>0</v>
      </c>
    </row>
    <row r="483" spans="1:7" x14ac:dyDescent="0.25">
      <c r="A483" s="5" t="s">
        <v>233</v>
      </c>
      <c r="B483" s="5" t="s">
        <v>4589</v>
      </c>
      <c r="C483" s="5" t="s">
        <v>4591</v>
      </c>
      <c r="D483">
        <v>92.605040039062501</v>
      </c>
      <c r="E483">
        <v>45.667682617187502</v>
      </c>
      <c r="F483">
        <v>0</v>
      </c>
      <c r="G483">
        <v>0</v>
      </c>
    </row>
    <row r="484" spans="1:7" x14ac:dyDescent="0.25">
      <c r="A484" s="5" t="s">
        <v>233</v>
      </c>
      <c r="B484" s="5" t="s">
        <v>4589</v>
      </c>
      <c r="C484" s="5" t="s">
        <v>4592</v>
      </c>
      <c r="D484">
        <v>199.92574511718749</v>
      </c>
      <c r="E484">
        <v>18.708283203124999</v>
      </c>
      <c r="F484">
        <v>0</v>
      </c>
      <c r="G484">
        <v>0</v>
      </c>
    </row>
    <row r="485" spans="1:7" x14ac:dyDescent="0.25">
      <c r="A485" s="5" t="s">
        <v>233</v>
      </c>
      <c r="B485" s="5" t="s">
        <v>4593</v>
      </c>
      <c r="C485" s="5" t="s">
        <v>4594</v>
      </c>
      <c r="D485">
        <v>58.978491210937499</v>
      </c>
      <c r="E485">
        <v>2.9165546875000001</v>
      </c>
      <c r="F485">
        <v>0</v>
      </c>
      <c r="G485">
        <v>0</v>
      </c>
    </row>
    <row r="486" spans="1:7" x14ac:dyDescent="0.25">
      <c r="A486" s="5" t="s">
        <v>233</v>
      </c>
      <c r="B486" s="5" t="s">
        <v>4593</v>
      </c>
      <c r="C486" s="5" t="s">
        <v>4595</v>
      </c>
      <c r="D486">
        <v>139.01693652343749</v>
      </c>
      <c r="E486">
        <v>24.69901171875</v>
      </c>
      <c r="F486">
        <v>0</v>
      </c>
      <c r="G486">
        <v>0</v>
      </c>
    </row>
    <row r="487" spans="1:7" x14ac:dyDescent="0.25">
      <c r="A487" s="5" t="s">
        <v>233</v>
      </c>
      <c r="B487" s="5" t="s">
        <v>4593</v>
      </c>
      <c r="C487" s="5" t="s">
        <v>4596</v>
      </c>
      <c r="D487">
        <v>241.36701855468749</v>
      </c>
      <c r="E487">
        <v>16.370673828125</v>
      </c>
      <c r="F487">
        <v>0</v>
      </c>
      <c r="G487">
        <v>0</v>
      </c>
    </row>
    <row r="488" spans="1:7" x14ac:dyDescent="0.25">
      <c r="A488" s="5" t="s">
        <v>233</v>
      </c>
      <c r="B488" s="5" t="s">
        <v>4597</v>
      </c>
      <c r="C488" s="5" t="s">
        <v>4598</v>
      </c>
      <c r="D488">
        <v>77.851329101562499</v>
      </c>
      <c r="E488">
        <v>10.88556640625</v>
      </c>
      <c r="F488">
        <v>0</v>
      </c>
      <c r="G488">
        <v>0</v>
      </c>
    </row>
    <row r="489" spans="1:7" x14ac:dyDescent="0.25">
      <c r="A489" s="5" t="s">
        <v>233</v>
      </c>
      <c r="B489" s="5" t="s">
        <v>4597</v>
      </c>
      <c r="C489" s="5" t="s">
        <v>4599</v>
      </c>
      <c r="D489">
        <v>41.108352539062501</v>
      </c>
      <c r="E489">
        <v>11.120876953125</v>
      </c>
      <c r="F489">
        <v>0</v>
      </c>
      <c r="G489">
        <v>0</v>
      </c>
    </row>
    <row r="490" spans="1:7" x14ac:dyDescent="0.25">
      <c r="A490" s="5" t="s">
        <v>233</v>
      </c>
      <c r="B490" s="5" t="s">
        <v>4597</v>
      </c>
      <c r="C490" s="5" t="s">
        <v>4600</v>
      </c>
      <c r="D490">
        <v>156.75944042968749</v>
      </c>
      <c r="E490">
        <v>16.903837890624999</v>
      </c>
      <c r="F490">
        <v>0</v>
      </c>
      <c r="G490">
        <v>0</v>
      </c>
    </row>
    <row r="491" spans="1:7" x14ac:dyDescent="0.25">
      <c r="A491" s="5" t="s">
        <v>233</v>
      </c>
      <c r="B491" s="5" t="s">
        <v>1239</v>
      </c>
      <c r="C491" s="5" t="s">
        <v>4601</v>
      </c>
      <c r="D491">
        <v>168.9289892578125</v>
      </c>
      <c r="E491">
        <v>26.9953955078125</v>
      </c>
      <c r="F491">
        <v>0</v>
      </c>
      <c r="G491">
        <v>0</v>
      </c>
    </row>
    <row r="492" spans="1:7" x14ac:dyDescent="0.25">
      <c r="A492" s="5" t="s">
        <v>233</v>
      </c>
      <c r="B492" s="5" t="s">
        <v>1239</v>
      </c>
      <c r="C492" s="5" t="s">
        <v>4602</v>
      </c>
      <c r="D492">
        <v>23.334416992187499</v>
      </c>
      <c r="E492">
        <v>5.4582363281250004</v>
      </c>
      <c r="F492">
        <v>0</v>
      </c>
      <c r="G492">
        <v>0</v>
      </c>
    </row>
    <row r="493" spans="1:7" x14ac:dyDescent="0.25">
      <c r="A493" s="5" t="s">
        <v>233</v>
      </c>
      <c r="B493" s="5" t="s">
        <v>1239</v>
      </c>
      <c r="C493" s="5" t="s">
        <v>1240</v>
      </c>
      <c r="D493">
        <v>44.922876953124998</v>
      </c>
      <c r="E493">
        <v>6.6629394531250004</v>
      </c>
      <c r="F493">
        <v>0</v>
      </c>
      <c r="G493">
        <v>0</v>
      </c>
    </row>
    <row r="494" spans="1:7" x14ac:dyDescent="0.25">
      <c r="A494" s="5" t="s">
        <v>233</v>
      </c>
      <c r="B494" s="5" t="s">
        <v>4603</v>
      </c>
      <c r="C494" s="5" t="s">
        <v>4604</v>
      </c>
      <c r="D494">
        <v>0</v>
      </c>
      <c r="E494">
        <v>0</v>
      </c>
      <c r="F494" t="e">
        <v>#N/A</v>
      </c>
      <c r="G494" t="e">
        <v>#N/A</v>
      </c>
    </row>
    <row r="495" spans="1:7" x14ac:dyDescent="0.25">
      <c r="A495" s="5" t="s">
        <v>233</v>
      </c>
      <c r="B495" s="5" t="s">
        <v>4603</v>
      </c>
      <c r="C495" s="5" t="s">
        <v>4605</v>
      </c>
      <c r="D495">
        <v>0</v>
      </c>
      <c r="E495">
        <v>0</v>
      </c>
      <c r="F495" t="e">
        <v>#N/A</v>
      </c>
      <c r="G495" t="e">
        <v>#N/A</v>
      </c>
    </row>
    <row r="496" spans="1:7" x14ac:dyDescent="0.25">
      <c r="A496" s="5" t="s">
        <v>233</v>
      </c>
      <c r="B496" s="5" t="s">
        <v>4603</v>
      </c>
      <c r="C496" s="5" t="s">
        <v>4606</v>
      </c>
      <c r="D496">
        <v>0</v>
      </c>
      <c r="E496">
        <v>0</v>
      </c>
      <c r="F496" t="e">
        <v>#N/A</v>
      </c>
      <c r="G496" t="e">
        <v>#N/A</v>
      </c>
    </row>
    <row r="497" spans="1:7" x14ac:dyDescent="0.25">
      <c r="A497" s="5" t="s">
        <v>233</v>
      </c>
      <c r="B497" s="5" t="s">
        <v>4607</v>
      </c>
      <c r="C497" s="5" t="s">
        <v>4608</v>
      </c>
      <c r="D497">
        <v>234.30906542968751</v>
      </c>
      <c r="E497">
        <v>21.684041992187499</v>
      </c>
      <c r="F497">
        <v>0</v>
      </c>
      <c r="G497">
        <v>0</v>
      </c>
    </row>
    <row r="498" spans="1:7" x14ac:dyDescent="0.25">
      <c r="A498" s="5" t="s">
        <v>233</v>
      </c>
      <c r="B498" s="5" t="s">
        <v>4607</v>
      </c>
      <c r="C498" s="5" t="s">
        <v>4609</v>
      </c>
      <c r="D498">
        <v>68.934449218750004</v>
      </c>
      <c r="E498">
        <v>12.05751171875</v>
      </c>
      <c r="F498">
        <v>0</v>
      </c>
      <c r="G498">
        <v>0</v>
      </c>
    </row>
    <row r="499" spans="1:7" x14ac:dyDescent="0.25">
      <c r="A499" s="5" t="s">
        <v>233</v>
      </c>
      <c r="B499" s="5" t="s">
        <v>4607</v>
      </c>
      <c r="C499" s="5" t="s">
        <v>4610</v>
      </c>
      <c r="D499">
        <v>81.625458984375001</v>
      </c>
      <c r="E499">
        <v>11.172750000000001</v>
      </c>
      <c r="F499">
        <v>0</v>
      </c>
      <c r="G499">
        <v>0</v>
      </c>
    </row>
    <row r="500" spans="1:7" x14ac:dyDescent="0.25">
      <c r="A500" s="5" t="s">
        <v>233</v>
      </c>
      <c r="B500" s="5" t="s">
        <v>4611</v>
      </c>
      <c r="C500" s="5" t="s">
        <v>4612</v>
      </c>
      <c r="D500">
        <v>123.631228515625</v>
      </c>
      <c r="E500">
        <v>11.90198828125</v>
      </c>
      <c r="F500">
        <v>0</v>
      </c>
      <c r="G500">
        <v>0</v>
      </c>
    </row>
    <row r="501" spans="1:7" x14ac:dyDescent="0.25">
      <c r="A501" s="5" t="s">
        <v>233</v>
      </c>
      <c r="B501" s="5" t="s">
        <v>4611</v>
      </c>
      <c r="C501" s="5" t="s">
        <v>4613</v>
      </c>
      <c r="D501">
        <v>16.900752929687499</v>
      </c>
      <c r="E501">
        <v>4.3587236328124996</v>
      </c>
      <c r="F501">
        <v>0</v>
      </c>
      <c r="G501">
        <v>0</v>
      </c>
    </row>
    <row r="502" spans="1:7" x14ac:dyDescent="0.25">
      <c r="A502" s="5" t="s">
        <v>233</v>
      </c>
      <c r="B502" s="5" t="s">
        <v>4611</v>
      </c>
      <c r="C502" s="5" t="s">
        <v>4614</v>
      </c>
      <c r="D502">
        <v>306.58613671875003</v>
      </c>
      <c r="E502">
        <v>20.001241210937501</v>
      </c>
      <c r="F502">
        <v>0</v>
      </c>
      <c r="G502">
        <v>0</v>
      </c>
    </row>
    <row r="503" spans="1:7" x14ac:dyDescent="0.25">
      <c r="A503" s="5" t="s">
        <v>233</v>
      </c>
      <c r="B503" s="5" t="s">
        <v>4615</v>
      </c>
      <c r="C503" s="5" t="s">
        <v>4616</v>
      </c>
      <c r="D503">
        <v>80.583252929687504</v>
      </c>
      <c r="E503">
        <v>34.553955078125</v>
      </c>
      <c r="F503">
        <v>0</v>
      </c>
      <c r="G503">
        <v>0</v>
      </c>
    </row>
    <row r="504" spans="1:7" x14ac:dyDescent="0.25">
      <c r="A504" s="5" t="s">
        <v>233</v>
      </c>
      <c r="B504" s="5" t="s">
        <v>4615</v>
      </c>
      <c r="C504" s="5" t="s">
        <v>4617</v>
      </c>
      <c r="D504">
        <v>55.220857421875003</v>
      </c>
      <c r="E504">
        <v>9.2738847656250005</v>
      </c>
      <c r="F504">
        <v>0</v>
      </c>
      <c r="G504">
        <v>0</v>
      </c>
    </row>
    <row r="505" spans="1:7" x14ac:dyDescent="0.25">
      <c r="A505" s="5" t="s">
        <v>233</v>
      </c>
      <c r="B505" s="5" t="s">
        <v>4615</v>
      </c>
      <c r="C505" s="5" t="s">
        <v>4618</v>
      </c>
      <c r="D505">
        <v>23.119828125000002</v>
      </c>
      <c r="E505">
        <v>3.85251953125</v>
      </c>
      <c r="F505">
        <v>4.4527562561225399E-2</v>
      </c>
      <c r="G505">
        <v>0</v>
      </c>
    </row>
    <row r="506" spans="1:7" x14ac:dyDescent="0.25">
      <c r="A506" s="5" t="s">
        <v>233</v>
      </c>
      <c r="B506" s="5" t="s">
        <v>4619</v>
      </c>
      <c r="C506" s="5" t="s">
        <v>4620</v>
      </c>
      <c r="D506">
        <v>897.54957812500004</v>
      </c>
      <c r="E506">
        <v>31.2962138671875</v>
      </c>
      <c r="F506">
        <v>0</v>
      </c>
      <c r="G506">
        <v>0</v>
      </c>
    </row>
    <row r="507" spans="1:7" x14ac:dyDescent="0.25">
      <c r="A507" s="5" t="s">
        <v>233</v>
      </c>
      <c r="B507" s="5" t="s">
        <v>4619</v>
      </c>
      <c r="C507" s="5" t="s">
        <v>4621</v>
      </c>
      <c r="D507">
        <v>69.294523437500004</v>
      </c>
      <c r="E507">
        <v>12.661687499999999</v>
      </c>
      <c r="F507">
        <v>0</v>
      </c>
      <c r="G507">
        <v>0</v>
      </c>
    </row>
    <row r="508" spans="1:7" x14ac:dyDescent="0.25">
      <c r="A508" s="5" t="s">
        <v>233</v>
      </c>
      <c r="B508" s="5" t="s">
        <v>4619</v>
      </c>
      <c r="C508" s="5" t="s">
        <v>4622</v>
      </c>
      <c r="D508">
        <v>103.8615712890625</v>
      </c>
      <c r="E508">
        <v>18.723974609374999</v>
      </c>
      <c r="F508">
        <v>0</v>
      </c>
      <c r="G508">
        <v>0</v>
      </c>
    </row>
    <row r="509" spans="1:7" x14ac:dyDescent="0.25">
      <c r="A509" s="5" t="s">
        <v>233</v>
      </c>
      <c r="B509" s="5" t="s">
        <v>4623</v>
      </c>
      <c r="C509" s="5" t="s">
        <v>4624</v>
      </c>
      <c r="D509">
        <v>434.78571093750003</v>
      </c>
      <c r="E509">
        <v>133.49018359375</v>
      </c>
      <c r="F509">
        <v>0</v>
      </c>
      <c r="G509">
        <v>0</v>
      </c>
    </row>
    <row r="510" spans="1:7" x14ac:dyDescent="0.25">
      <c r="A510" s="5" t="s">
        <v>233</v>
      </c>
      <c r="B510" s="5" t="s">
        <v>4623</v>
      </c>
      <c r="C510" s="5" t="s">
        <v>4625</v>
      </c>
      <c r="D510">
        <v>101.8955830078125</v>
      </c>
      <c r="E510">
        <v>9.1868281249999999</v>
      </c>
      <c r="F510">
        <v>0</v>
      </c>
      <c r="G510">
        <v>0</v>
      </c>
    </row>
    <row r="511" spans="1:7" x14ac:dyDescent="0.25">
      <c r="A511" s="5" t="s">
        <v>233</v>
      </c>
      <c r="B511" s="5" t="s">
        <v>4623</v>
      </c>
      <c r="C511" s="5" t="s">
        <v>4626</v>
      </c>
      <c r="D511">
        <v>53.049727539062502</v>
      </c>
      <c r="E511">
        <v>4.6287402343749999</v>
      </c>
      <c r="F511">
        <v>0</v>
      </c>
      <c r="G511">
        <v>0</v>
      </c>
    </row>
    <row r="512" spans="1:7" x14ac:dyDescent="0.25">
      <c r="A512" s="5" t="s">
        <v>233</v>
      </c>
      <c r="B512" s="5" t="s">
        <v>4627</v>
      </c>
      <c r="C512" s="5" t="s">
        <v>4628</v>
      </c>
      <c r="D512">
        <v>106.47236230468749</v>
      </c>
      <c r="E512">
        <v>12.7487109375</v>
      </c>
      <c r="F512">
        <v>0</v>
      </c>
      <c r="G512">
        <v>0</v>
      </c>
    </row>
    <row r="513" spans="1:7" x14ac:dyDescent="0.25">
      <c r="A513" s="5" t="s">
        <v>233</v>
      </c>
      <c r="B513" s="5" t="s">
        <v>4627</v>
      </c>
      <c r="C513" s="5" t="s">
        <v>4629</v>
      </c>
      <c r="D513">
        <v>232.24608984375001</v>
      </c>
      <c r="E513">
        <v>25.981087890624998</v>
      </c>
      <c r="F513">
        <v>0</v>
      </c>
      <c r="G513">
        <v>0</v>
      </c>
    </row>
    <row r="514" spans="1:7" x14ac:dyDescent="0.25">
      <c r="A514" s="5" t="s">
        <v>233</v>
      </c>
      <c r="B514" s="5" t="s">
        <v>4627</v>
      </c>
      <c r="C514" s="5" t="s">
        <v>4630</v>
      </c>
      <c r="D514">
        <v>56.884137695312504</v>
      </c>
      <c r="E514">
        <v>10.0355478515625</v>
      </c>
      <c r="F514">
        <v>0</v>
      </c>
      <c r="G514">
        <v>0</v>
      </c>
    </row>
    <row r="515" spans="1:7" x14ac:dyDescent="0.25">
      <c r="A515" s="5" t="s">
        <v>233</v>
      </c>
      <c r="B515" s="5" t="s">
        <v>4631</v>
      </c>
      <c r="C515" s="5" t="s">
        <v>4632</v>
      </c>
      <c r="D515">
        <v>57.599833007812499</v>
      </c>
      <c r="E515">
        <v>1.9353115234375</v>
      </c>
      <c r="F515">
        <v>0</v>
      </c>
      <c r="G515">
        <v>0</v>
      </c>
    </row>
    <row r="516" spans="1:7" x14ac:dyDescent="0.25">
      <c r="A516" s="5" t="s">
        <v>233</v>
      </c>
      <c r="B516" s="5" t="s">
        <v>4631</v>
      </c>
      <c r="C516" s="5" t="s">
        <v>4633</v>
      </c>
      <c r="D516">
        <v>57.131147460937498</v>
      </c>
      <c r="E516">
        <v>6.3369980468750002</v>
      </c>
      <c r="F516">
        <v>0</v>
      </c>
      <c r="G516">
        <v>0</v>
      </c>
    </row>
    <row r="517" spans="1:7" x14ac:dyDescent="0.25">
      <c r="A517" s="5" t="s">
        <v>233</v>
      </c>
      <c r="B517" s="5" t="s">
        <v>4631</v>
      </c>
      <c r="C517" s="5" t="s">
        <v>4634</v>
      </c>
      <c r="D517">
        <v>143.60311914062501</v>
      </c>
      <c r="E517">
        <v>6.4159169921875003</v>
      </c>
      <c r="F517">
        <v>0</v>
      </c>
      <c r="G517">
        <v>0</v>
      </c>
    </row>
    <row r="518" spans="1:7" x14ac:dyDescent="0.25">
      <c r="A518" s="5" t="s">
        <v>233</v>
      </c>
      <c r="B518" s="5" t="s">
        <v>4635</v>
      </c>
      <c r="C518" s="5" t="s">
        <v>4636</v>
      </c>
      <c r="D518">
        <v>119.081177734375</v>
      </c>
      <c r="E518">
        <v>8.6790029296875009</v>
      </c>
      <c r="F518">
        <v>0</v>
      </c>
      <c r="G518">
        <v>0</v>
      </c>
    </row>
    <row r="519" spans="1:7" x14ac:dyDescent="0.25">
      <c r="A519" s="5" t="s">
        <v>233</v>
      </c>
      <c r="B519" s="5" t="s">
        <v>4635</v>
      </c>
      <c r="C519" s="5" t="s">
        <v>4637</v>
      </c>
      <c r="D519">
        <v>296.48604296874998</v>
      </c>
      <c r="E519">
        <v>28.090895507812501</v>
      </c>
      <c r="F519">
        <v>0</v>
      </c>
      <c r="G519">
        <v>0</v>
      </c>
    </row>
    <row r="520" spans="1:7" x14ac:dyDescent="0.25">
      <c r="A520" s="5" t="s">
        <v>233</v>
      </c>
      <c r="B520" s="5" t="s">
        <v>4635</v>
      </c>
      <c r="C520" s="5" t="s">
        <v>4638</v>
      </c>
      <c r="D520">
        <v>20.226861328125</v>
      </c>
      <c r="E520">
        <v>2.2820478515625</v>
      </c>
      <c r="F520">
        <v>0</v>
      </c>
      <c r="G520">
        <v>0</v>
      </c>
    </row>
    <row r="521" spans="1:7" x14ac:dyDescent="0.25">
      <c r="A521" s="5" t="s">
        <v>233</v>
      </c>
      <c r="B521" s="5" t="s">
        <v>4639</v>
      </c>
      <c r="C521" s="5" t="s">
        <v>4640</v>
      </c>
      <c r="D521">
        <v>69.761417968749996</v>
      </c>
      <c r="E521">
        <v>13.61948046875</v>
      </c>
      <c r="F521">
        <v>0</v>
      </c>
      <c r="G521">
        <v>0</v>
      </c>
    </row>
    <row r="522" spans="1:7" x14ac:dyDescent="0.25">
      <c r="A522" s="5" t="s">
        <v>233</v>
      </c>
      <c r="B522" s="5" t="s">
        <v>4639</v>
      </c>
      <c r="C522" s="5" t="s">
        <v>4641</v>
      </c>
      <c r="D522">
        <v>30.419374023437499</v>
      </c>
      <c r="E522">
        <v>5.3862099609375003</v>
      </c>
      <c r="F522">
        <v>0</v>
      </c>
      <c r="G522">
        <v>0</v>
      </c>
    </row>
    <row r="523" spans="1:7" x14ac:dyDescent="0.25">
      <c r="A523" s="5" t="s">
        <v>233</v>
      </c>
      <c r="B523" s="5" t="s">
        <v>4639</v>
      </c>
      <c r="C523" s="5" t="s">
        <v>4642</v>
      </c>
      <c r="D523">
        <v>32.949214843749999</v>
      </c>
      <c r="E523">
        <v>7.8810498046874997</v>
      </c>
      <c r="F523">
        <v>0</v>
      </c>
      <c r="G523">
        <v>0</v>
      </c>
    </row>
    <row r="524" spans="1:7" x14ac:dyDescent="0.25">
      <c r="A524" s="5" t="s">
        <v>233</v>
      </c>
      <c r="B524" s="5" t="s">
        <v>4643</v>
      </c>
      <c r="C524" s="5" t="s">
        <v>4644</v>
      </c>
      <c r="D524">
        <v>21.6333203125</v>
      </c>
      <c r="E524">
        <v>3.4243300781250001</v>
      </c>
      <c r="F524">
        <v>0</v>
      </c>
      <c r="G524">
        <v>0</v>
      </c>
    </row>
    <row r="525" spans="1:7" x14ac:dyDescent="0.25">
      <c r="A525" s="5" t="s">
        <v>233</v>
      </c>
      <c r="B525" s="5" t="s">
        <v>4643</v>
      </c>
      <c r="C525" s="5" t="s">
        <v>4645</v>
      </c>
      <c r="D525">
        <v>227.2199921875</v>
      </c>
      <c r="E525">
        <v>25.399026367187499</v>
      </c>
      <c r="F525">
        <v>0</v>
      </c>
      <c r="G525">
        <v>0</v>
      </c>
    </row>
    <row r="526" spans="1:7" x14ac:dyDescent="0.25">
      <c r="A526" s="5" t="s">
        <v>233</v>
      </c>
      <c r="B526" s="5" t="s">
        <v>4643</v>
      </c>
      <c r="C526" s="5" t="s">
        <v>4646</v>
      </c>
      <c r="D526">
        <v>59.668172851562503</v>
      </c>
      <c r="E526">
        <v>11.622475585937501</v>
      </c>
      <c r="F526">
        <v>0</v>
      </c>
      <c r="G526">
        <v>0</v>
      </c>
    </row>
    <row r="527" spans="1:7" x14ac:dyDescent="0.25">
      <c r="A527" s="5" t="s">
        <v>233</v>
      </c>
      <c r="B527" s="5" t="s">
        <v>4647</v>
      </c>
      <c r="C527" s="5" t="s">
        <v>4648</v>
      </c>
      <c r="D527">
        <v>193.67176171874999</v>
      </c>
      <c r="E527">
        <v>24.054699218749999</v>
      </c>
      <c r="F527">
        <v>0</v>
      </c>
      <c r="G527">
        <v>0</v>
      </c>
    </row>
    <row r="528" spans="1:7" x14ac:dyDescent="0.25">
      <c r="A528" s="5" t="s">
        <v>233</v>
      </c>
      <c r="B528" s="5" t="s">
        <v>4647</v>
      </c>
      <c r="C528" s="5" t="s">
        <v>4649</v>
      </c>
      <c r="D528">
        <v>312.16250976562497</v>
      </c>
      <c r="E528">
        <v>182.81330566406251</v>
      </c>
      <c r="F528">
        <v>0</v>
      </c>
      <c r="G528">
        <v>0</v>
      </c>
    </row>
    <row r="529" spans="1:7" x14ac:dyDescent="0.25">
      <c r="A529" s="5" t="s">
        <v>233</v>
      </c>
      <c r="B529" s="5" t="s">
        <v>4647</v>
      </c>
      <c r="C529" s="5" t="s">
        <v>4650</v>
      </c>
      <c r="D529">
        <v>185.49023828124999</v>
      </c>
      <c r="E529">
        <v>38.166632812499998</v>
      </c>
      <c r="F529">
        <v>0</v>
      </c>
      <c r="G529">
        <v>0</v>
      </c>
    </row>
    <row r="530" spans="1:7" x14ac:dyDescent="0.25">
      <c r="A530" s="5" t="s">
        <v>233</v>
      </c>
      <c r="B530" s="5" t="s">
        <v>4651</v>
      </c>
      <c r="C530" s="5" t="s">
        <v>4652</v>
      </c>
      <c r="D530">
        <v>198.40033105468751</v>
      </c>
      <c r="E530">
        <v>34.6483525390625</v>
      </c>
      <c r="F530">
        <v>0</v>
      </c>
      <c r="G530">
        <v>0</v>
      </c>
    </row>
    <row r="531" spans="1:7" x14ac:dyDescent="0.25">
      <c r="A531" s="5" t="s">
        <v>233</v>
      </c>
      <c r="B531" s="5" t="s">
        <v>4651</v>
      </c>
      <c r="C531" s="5" t="s">
        <v>4653</v>
      </c>
      <c r="D531">
        <v>45.136309570312498</v>
      </c>
      <c r="E531">
        <v>5.8376904296875001</v>
      </c>
      <c r="F531">
        <v>0</v>
      </c>
      <c r="G531">
        <v>0</v>
      </c>
    </row>
    <row r="532" spans="1:7" x14ac:dyDescent="0.25">
      <c r="A532" s="5" t="s">
        <v>233</v>
      </c>
      <c r="B532" s="5" t="s">
        <v>4651</v>
      </c>
      <c r="C532" s="5" t="s">
        <v>4654</v>
      </c>
      <c r="D532">
        <v>468.25997070312502</v>
      </c>
      <c r="E532">
        <v>39.009585937499999</v>
      </c>
      <c r="F532">
        <v>0</v>
      </c>
      <c r="G532">
        <v>0</v>
      </c>
    </row>
    <row r="533" spans="1:7" x14ac:dyDescent="0.25">
      <c r="A533" s="5" t="s">
        <v>233</v>
      </c>
      <c r="B533" s="5" t="s">
        <v>4655</v>
      </c>
      <c r="C533" s="5" t="s">
        <v>4656</v>
      </c>
      <c r="D533">
        <v>3.35926171875</v>
      </c>
      <c r="E533">
        <v>1.0945136718749999</v>
      </c>
      <c r="F533">
        <v>0</v>
      </c>
      <c r="G533">
        <v>0</v>
      </c>
    </row>
    <row r="534" spans="1:7" x14ac:dyDescent="0.25">
      <c r="A534" s="5" t="s">
        <v>233</v>
      </c>
      <c r="B534" s="5" t="s">
        <v>4655</v>
      </c>
      <c r="C534" s="5" t="s">
        <v>4657</v>
      </c>
      <c r="D534">
        <v>50.846643554687503</v>
      </c>
      <c r="E534">
        <v>10.76012109375</v>
      </c>
      <c r="F534">
        <v>0</v>
      </c>
      <c r="G534">
        <v>0</v>
      </c>
    </row>
    <row r="535" spans="1:7" x14ac:dyDescent="0.25">
      <c r="A535" s="5" t="s">
        <v>233</v>
      </c>
      <c r="B535" s="5" t="s">
        <v>4655</v>
      </c>
      <c r="C535" s="5" t="s">
        <v>4658</v>
      </c>
      <c r="D535">
        <v>51.436169921874999</v>
      </c>
      <c r="E535">
        <v>26.523601562500001</v>
      </c>
      <c r="F535">
        <v>0</v>
      </c>
      <c r="G535">
        <v>0</v>
      </c>
    </row>
    <row r="536" spans="1:7" x14ac:dyDescent="0.25">
      <c r="A536" s="5" t="s">
        <v>233</v>
      </c>
      <c r="B536" s="5" t="s">
        <v>4659</v>
      </c>
      <c r="C536" s="5" t="s">
        <v>4660</v>
      </c>
      <c r="D536">
        <v>7.2368759765624997</v>
      </c>
      <c r="E536">
        <v>1.1195214843750001</v>
      </c>
      <c r="F536">
        <v>0</v>
      </c>
      <c r="G536">
        <v>0</v>
      </c>
    </row>
    <row r="537" spans="1:7" x14ac:dyDescent="0.25">
      <c r="A537" s="5" t="s">
        <v>233</v>
      </c>
      <c r="B537" s="5" t="s">
        <v>4659</v>
      </c>
      <c r="C537" s="5" t="s">
        <v>4661</v>
      </c>
      <c r="D537">
        <v>3.41841796875</v>
      </c>
      <c r="E537">
        <v>2.5556455078125002</v>
      </c>
      <c r="F537">
        <v>0</v>
      </c>
      <c r="G537">
        <v>0</v>
      </c>
    </row>
    <row r="538" spans="1:7" x14ac:dyDescent="0.25">
      <c r="A538" s="5" t="s">
        <v>233</v>
      </c>
      <c r="B538" s="5" t="s">
        <v>4659</v>
      </c>
      <c r="C538" s="5" t="s">
        <v>4662</v>
      </c>
      <c r="D538">
        <v>93.289753906249999</v>
      </c>
      <c r="E538">
        <v>16.270633789062501</v>
      </c>
      <c r="F538">
        <v>0</v>
      </c>
      <c r="G538">
        <v>0</v>
      </c>
    </row>
    <row r="539" spans="1:7" x14ac:dyDescent="0.25">
      <c r="A539" s="5" t="s">
        <v>233</v>
      </c>
      <c r="B539" s="5" t="s">
        <v>4663</v>
      </c>
      <c r="C539" s="5" t="s">
        <v>4664</v>
      </c>
      <c r="D539">
        <v>437.52490136718751</v>
      </c>
      <c r="E539">
        <v>58.0538310546875</v>
      </c>
      <c r="F539">
        <v>0</v>
      </c>
      <c r="G539">
        <v>0</v>
      </c>
    </row>
    <row r="540" spans="1:7" x14ac:dyDescent="0.25">
      <c r="A540" s="5" t="s">
        <v>233</v>
      </c>
      <c r="B540" s="5" t="s">
        <v>4663</v>
      </c>
      <c r="C540" s="5" t="s">
        <v>4665</v>
      </c>
      <c r="D540">
        <v>9.4103066406250004</v>
      </c>
      <c r="E540">
        <v>3.2680869140625002</v>
      </c>
      <c r="F540">
        <v>0</v>
      </c>
      <c r="G540">
        <v>0</v>
      </c>
    </row>
    <row r="541" spans="1:7" x14ac:dyDescent="0.25">
      <c r="A541" s="5" t="s">
        <v>233</v>
      </c>
      <c r="B541" s="5" t="s">
        <v>4663</v>
      </c>
      <c r="C541" s="5" t="s">
        <v>4666</v>
      </c>
      <c r="D541">
        <v>102.94573046875</v>
      </c>
      <c r="E541">
        <v>12.709425781249999</v>
      </c>
      <c r="F541">
        <v>0</v>
      </c>
      <c r="G541">
        <v>0</v>
      </c>
    </row>
    <row r="542" spans="1:7" x14ac:dyDescent="0.25">
      <c r="A542" s="5" t="s">
        <v>233</v>
      </c>
      <c r="B542" s="5" t="s">
        <v>1138</v>
      </c>
      <c r="C542" s="5" t="s">
        <v>1139</v>
      </c>
      <c r="D542">
        <v>134.59416796875001</v>
      </c>
      <c r="E542">
        <v>10.8260400390625</v>
      </c>
      <c r="F542">
        <v>0</v>
      </c>
      <c r="G542">
        <v>0</v>
      </c>
    </row>
    <row r="543" spans="1:7" x14ac:dyDescent="0.25">
      <c r="A543" s="5" t="s">
        <v>233</v>
      </c>
      <c r="B543" s="5" t="s">
        <v>1138</v>
      </c>
      <c r="C543" s="5" t="s">
        <v>4667</v>
      </c>
      <c r="D543">
        <v>5.7302802734374998</v>
      </c>
      <c r="E543">
        <v>2.0386611328124999</v>
      </c>
      <c r="F543">
        <v>0</v>
      </c>
      <c r="G543">
        <v>0</v>
      </c>
    </row>
    <row r="544" spans="1:7" x14ac:dyDescent="0.25">
      <c r="A544" s="5" t="s">
        <v>233</v>
      </c>
      <c r="B544" s="5" t="s">
        <v>1059</v>
      </c>
      <c r="C544" s="5" t="s">
        <v>4668</v>
      </c>
      <c r="D544">
        <v>71.059027343750003</v>
      </c>
      <c r="E544">
        <v>9.71521875</v>
      </c>
      <c r="F544">
        <v>0</v>
      </c>
      <c r="G544">
        <v>0</v>
      </c>
    </row>
    <row r="545" spans="1:7" x14ac:dyDescent="0.25">
      <c r="A545" s="5" t="s">
        <v>233</v>
      </c>
      <c r="B545" s="5" t="s">
        <v>1059</v>
      </c>
      <c r="C545" s="5" t="s">
        <v>4669</v>
      </c>
      <c r="D545">
        <v>1.3874912109374999</v>
      </c>
      <c r="E545">
        <v>1.494986328125</v>
      </c>
      <c r="F545">
        <v>0</v>
      </c>
      <c r="G545">
        <v>0</v>
      </c>
    </row>
    <row r="546" spans="1:7" x14ac:dyDescent="0.25">
      <c r="A546" s="5" t="s">
        <v>233</v>
      </c>
      <c r="B546" s="5" t="s">
        <v>1059</v>
      </c>
      <c r="C546" s="5" t="s">
        <v>1067</v>
      </c>
      <c r="D546">
        <v>5.7934482421875</v>
      </c>
      <c r="E546">
        <v>2.4678603515624999</v>
      </c>
      <c r="F546">
        <v>0</v>
      </c>
      <c r="G546">
        <v>0</v>
      </c>
    </row>
    <row r="547" spans="1:7" x14ac:dyDescent="0.25">
      <c r="A547" s="5" t="s">
        <v>233</v>
      </c>
      <c r="B547" s="5" t="s">
        <v>1374</v>
      </c>
      <c r="C547" s="5" t="s">
        <v>4670</v>
      </c>
      <c r="D547">
        <v>54.43512890625</v>
      </c>
      <c r="E547">
        <v>10.830823242187501</v>
      </c>
      <c r="F547">
        <v>0</v>
      </c>
      <c r="G547">
        <v>0</v>
      </c>
    </row>
    <row r="548" spans="1:7" x14ac:dyDescent="0.25">
      <c r="A548" s="5" t="s">
        <v>233</v>
      </c>
      <c r="B548" s="5" t="s">
        <v>1374</v>
      </c>
      <c r="C548" s="5" t="s">
        <v>1375</v>
      </c>
      <c r="D548">
        <v>43.409031249999998</v>
      </c>
      <c r="E548">
        <v>9.7709980468750004</v>
      </c>
      <c r="F548">
        <v>0</v>
      </c>
      <c r="G548">
        <v>0</v>
      </c>
    </row>
    <row r="549" spans="1:7" x14ac:dyDescent="0.25">
      <c r="A549" s="5" t="s">
        <v>233</v>
      </c>
      <c r="B549" s="5" t="s">
        <v>4671</v>
      </c>
      <c r="C549" s="5" t="s">
        <v>4672</v>
      </c>
      <c r="D549">
        <v>477.87488378906249</v>
      </c>
      <c r="E549">
        <v>50.897025390624997</v>
      </c>
      <c r="F549">
        <v>0</v>
      </c>
      <c r="G549">
        <v>0</v>
      </c>
    </row>
    <row r="550" spans="1:7" x14ac:dyDescent="0.25">
      <c r="A550" s="5" t="s">
        <v>233</v>
      </c>
      <c r="B550" s="5" t="s">
        <v>4671</v>
      </c>
      <c r="C550" s="5" t="s">
        <v>4673</v>
      </c>
      <c r="D550">
        <v>180.62065722656251</v>
      </c>
      <c r="E550">
        <v>16.494494140625001</v>
      </c>
      <c r="F550">
        <v>0</v>
      </c>
      <c r="G550">
        <v>0</v>
      </c>
    </row>
    <row r="551" spans="1:7" x14ac:dyDescent="0.25">
      <c r="A551" s="5" t="s">
        <v>233</v>
      </c>
      <c r="B551" s="5" t="s">
        <v>4671</v>
      </c>
      <c r="C551" s="5" t="s">
        <v>4674</v>
      </c>
      <c r="D551">
        <v>260.3025908203125</v>
      </c>
      <c r="E551">
        <v>50.637564453125002</v>
      </c>
      <c r="F551">
        <v>0</v>
      </c>
      <c r="G551">
        <v>0</v>
      </c>
    </row>
    <row r="552" spans="1:7" x14ac:dyDescent="0.25">
      <c r="A552" s="5" t="s">
        <v>233</v>
      </c>
      <c r="B552" s="5" t="s">
        <v>4675</v>
      </c>
      <c r="C552" s="5" t="s">
        <v>4676</v>
      </c>
      <c r="D552">
        <v>397.00181640624999</v>
      </c>
      <c r="E552">
        <v>96.319955078125005</v>
      </c>
      <c r="F552">
        <v>4.5764844971587657E-2</v>
      </c>
      <c r="G552">
        <v>0</v>
      </c>
    </row>
    <row r="553" spans="1:7" x14ac:dyDescent="0.25">
      <c r="A553" s="5" t="s">
        <v>233</v>
      </c>
      <c r="B553" s="5" t="s">
        <v>4675</v>
      </c>
      <c r="C553" s="5" t="s">
        <v>4677</v>
      </c>
      <c r="D553">
        <v>49.593476562500001</v>
      </c>
      <c r="E553">
        <v>12.789962890625</v>
      </c>
      <c r="F553">
        <v>0</v>
      </c>
      <c r="G553">
        <v>0</v>
      </c>
    </row>
    <row r="554" spans="1:7" x14ac:dyDescent="0.25">
      <c r="A554" s="5" t="s">
        <v>233</v>
      </c>
      <c r="B554" s="5" t="s">
        <v>4675</v>
      </c>
      <c r="C554" s="5" t="s">
        <v>4678</v>
      </c>
      <c r="D554">
        <v>106.43266308593751</v>
      </c>
      <c r="E554">
        <v>10.650212890624999</v>
      </c>
      <c r="F554">
        <v>0</v>
      </c>
      <c r="G554">
        <v>0</v>
      </c>
    </row>
    <row r="555" spans="1:7" x14ac:dyDescent="0.25">
      <c r="A555" s="5" t="s">
        <v>233</v>
      </c>
      <c r="B555" s="5" t="s">
        <v>451</v>
      </c>
      <c r="C555" s="5" t="s">
        <v>452</v>
      </c>
      <c r="D555">
        <v>192.00711035156249</v>
      </c>
      <c r="E555">
        <v>86.535955078124999</v>
      </c>
      <c r="F555">
        <v>4.5769582842944946E-2</v>
      </c>
      <c r="G555">
        <v>0</v>
      </c>
    </row>
    <row r="556" spans="1:7" x14ac:dyDescent="0.25">
      <c r="A556" s="5" t="s">
        <v>233</v>
      </c>
      <c r="B556" s="5" t="s">
        <v>451</v>
      </c>
      <c r="C556" s="5" t="s">
        <v>1144</v>
      </c>
      <c r="D556">
        <v>10.279571289062501</v>
      </c>
      <c r="E556">
        <v>2.5378056640625002</v>
      </c>
      <c r="F556">
        <v>0</v>
      </c>
      <c r="G556">
        <v>0</v>
      </c>
    </row>
    <row r="557" spans="1:7" x14ac:dyDescent="0.25">
      <c r="A557" s="5" t="s">
        <v>233</v>
      </c>
      <c r="B557" s="5" t="s">
        <v>451</v>
      </c>
      <c r="C557" s="5" t="s">
        <v>4679</v>
      </c>
      <c r="D557">
        <v>192.83270898437499</v>
      </c>
      <c r="E557">
        <v>26.241490234375</v>
      </c>
      <c r="F557">
        <v>0</v>
      </c>
      <c r="G557">
        <v>0</v>
      </c>
    </row>
    <row r="558" spans="1:7" x14ac:dyDescent="0.25">
      <c r="A558" s="5" t="s">
        <v>233</v>
      </c>
      <c r="B558" s="5" t="s">
        <v>673</v>
      </c>
      <c r="C558" s="5" t="s">
        <v>674</v>
      </c>
      <c r="D558">
        <v>155.60386230468751</v>
      </c>
      <c r="E558">
        <v>52.820439453124997</v>
      </c>
      <c r="F558">
        <v>0</v>
      </c>
      <c r="G558">
        <v>0</v>
      </c>
    </row>
    <row r="559" spans="1:7" x14ac:dyDescent="0.25">
      <c r="A559" s="5" t="s">
        <v>233</v>
      </c>
      <c r="B559" s="5" t="s">
        <v>673</v>
      </c>
      <c r="C559" s="5" t="s">
        <v>4680</v>
      </c>
      <c r="D559">
        <v>122.84184765625</v>
      </c>
      <c r="E559">
        <v>29.454929687500002</v>
      </c>
      <c r="F559">
        <v>0</v>
      </c>
      <c r="G559">
        <v>0</v>
      </c>
    </row>
    <row r="560" spans="1:7" x14ac:dyDescent="0.25">
      <c r="A560" s="5" t="s">
        <v>233</v>
      </c>
      <c r="B560" s="5" t="s">
        <v>673</v>
      </c>
      <c r="C560" s="5" t="s">
        <v>4681</v>
      </c>
      <c r="D560">
        <v>96.003130859375005</v>
      </c>
      <c r="E560">
        <v>20.822785156249999</v>
      </c>
      <c r="F560">
        <v>0</v>
      </c>
      <c r="G560">
        <v>0</v>
      </c>
    </row>
    <row r="561" spans="1:7" x14ac:dyDescent="0.25">
      <c r="A561" s="5" t="s">
        <v>233</v>
      </c>
      <c r="B561" s="5" t="s">
        <v>769</v>
      </c>
      <c r="C561" s="5" t="s">
        <v>770</v>
      </c>
      <c r="D561">
        <v>33.868294921874998</v>
      </c>
      <c r="E561">
        <v>10.906105468750001</v>
      </c>
      <c r="F561">
        <v>8.962380408236428E-3</v>
      </c>
      <c r="G561">
        <v>0</v>
      </c>
    </row>
    <row r="562" spans="1:7" x14ac:dyDescent="0.25">
      <c r="A562" s="5" t="s">
        <v>233</v>
      </c>
      <c r="B562" s="5" t="s">
        <v>769</v>
      </c>
      <c r="C562" s="5" t="s">
        <v>1062</v>
      </c>
      <c r="D562">
        <v>14.6597646484375</v>
      </c>
      <c r="E562">
        <v>5.8999560546875003</v>
      </c>
      <c r="F562">
        <v>1.373532037634778E-2</v>
      </c>
      <c r="G562">
        <v>0</v>
      </c>
    </row>
    <row r="563" spans="1:7" x14ac:dyDescent="0.25">
      <c r="A563" s="5" t="s">
        <v>233</v>
      </c>
      <c r="B563" s="5" t="s">
        <v>4682</v>
      </c>
      <c r="C563" s="5" t="s">
        <v>4683</v>
      </c>
      <c r="D563">
        <v>101.961685546875</v>
      </c>
      <c r="E563">
        <v>20.385815429687501</v>
      </c>
      <c r="F563">
        <v>0</v>
      </c>
      <c r="G563">
        <v>0</v>
      </c>
    </row>
    <row r="564" spans="1:7" x14ac:dyDescent="0.25">
      <c r="A564" s="5" t="s">
        <v>233</v>
      </c>
      <c r="B564" s="5" t="s">
        <v>4682</v>
      </c>
      <c r="C564" s="5" t="s">
        <v>4684</v>
      </c>
      <c r="D564">
        <v>3.9105927734375001</v>
      </c>
      <c r="E564">
        <v>1.2086923828125</v>
      </c>
      <c r="F564">
        <v>0</v>
      </c>
      <c r="G564">
        <v>0</v>
      </c>
    </row>
    <row r="565" spans="1:7" x14ac:dyDescent="0.25">
      <c r="A565" s="5" t="s">
        <v>233</v>
      </c>
      <c r="B565" s="5" t="s">
        <v>4682</v>
      </c>
      <c r="C565" s="5" t="s">
        <v>4685</v>
      </c>
      <c r="D565">
        <v>28.754713867187501</v>
      </c>
      <c r="E565">
        <v>5.9400068359375</v>
      </c>
      <c r="F565">
        <v>0</v>
      </c>
      <c r="G565">
        <v>0</v>
      </c>
    </row>
    <row r="566" spans="1:7" x14ac:dyDescent="0.25">
      <c r="A566" s="5" t="s">
        <v>233</v>
      </c>
      <c r="B566" s="5" t="s">
        <v>4686</v>
      </c>
      <c r="C566" s="5" t="s">
        <v>4687</v>
      </c>
      <c r="D566">
        <v>4.6313310546875002</v>
      </c>
      <c r="E566">
        <v>3.9706083984374998</v>
      </c>
      <c r="F566">
        <v>0</v>
      </c>
      <c r="G566">
        <v>0</v>
      </c>
    </row>
    <row r="567" spans="1:7" x14ac:dyDescent="0.25">
      <c r="A567" s="5" t="s">
        <v>233</v>
      </c>
      <c r="B567" s="5" t="s">
        <v>4686</v>
      </c>
      <c r="C567" s="5" t="s">
        <v>4688</v>
      </c>
      <c r="D567">
        <v>107.142533203125</v>
      </c>
      <c r="E567">
        <v>11.98868359375</v>
      </c>
      <c r="F567">
        <v>0</v>
      </c>
      <c r="G567">
        <v>0</v>
      </c>
    </row>
    <row r="568" spans="1:7" x14ac:dyDescent="0.25">
      <c r="A568" s="5" t="s">
        <v>233</v>
      </c>
      <c r="B568" s="5" t="s">
        <v>4686</v>
      </c>
      <c r="C568" s="5" t="s">
        <v>4689</v>
      </c>
      <c r="D568">
        <v>83.755847656249998</v>
      </c>
      <c r="E568">
        <v>13.377557617187501</v>
      </c>
      <c r="F568">
        <v>0</v>
      </c>
      <c r="G568">
        <v>0</v>
      </c>
    </row>
    <row r="569" spans="1:7" x14ac:dyDescent="0.25">
      <c r="A569" s="5" t="s">
        <v>233</v>
      </c>
      <c r="B569" s="5" t="s">
        <v>4690</v>
      </c>
      <c r="C569" s="5" t="s">
        <v>4691</v>
      </c>
      <c r="D569">
        <v>353.3667734375</v>
      </c>
      <c r="E569">
        <v>31.694256835937502</v>
      </c>
      <c r="F569">
        <v>0</v>
      </c>
      <c r="G569">
        <v>0</v>
      </c>
    </row>
    <row r="570" spans="1:7" x14ac:dyDescent="0.25">
      <c r="A570" s="5" t="s">
        <v>233</v>
      </c>
      <c r="B570" s="5" t="s">
        <v>4690</v>
      </c>
      <c r="C570" s="5" t="s">
        <v>4692</v>
      </c>
      <c r="D570">
        <v>69.769119140624994</v>
      </c>
      <c r="E570">
        <v>21.538965820312502</v>
      </c>
      <c r="F570">
        <v>0</v>
      </c>
      <c r="G570">
        <v>0</v>
      </c>
    </row>
    <row r="571" spans="1:7" x14ac:dyDescent="0.25">
      <c r="A571" s="5" t="s">
        <v>233</v>
      </c>
      <c r="B571" s="5" t="s">
        <v>4690</v>
      </c>
      <c r="C571" s="5" t="s">
        <v>4693</v>
      </c>
      <c r="D571">
        <v>28.507478515624999</v>
      </c>
      <c r="E571">
        <v>3.4546679687499999</v>
      </c>
      <c r="F571">
        <v>0</v>
      </c>
      <c r="G571">
        <v>0</v>
      </c>
    </row>
    <row r="572" spans="1:7" x14ac:dyDescent="0.25">
      <c r="A572" s="5" t="s">
        <v>233</v>
      </c>
      <c r="B572" s="5" t="s">
        <v>4694</v>
      </c>
      <c r="C572" s="5" t="s">
        <v>4695</v>
      </c>
      <c r="D572">
        <v>11.864740234375001</v>
      </c>
      <c r="E572">
        <v>2.4282011718750001</v>
      </c>
      <c r="F572">
        <v>0</v>
      </c>
      <c r="G572">
        <v>0</v>
      </c>
    </row>
    <row r="573" spans="1:7" x14ac:dyDescent="0.25">
      <c r="A573" s="5" t="s">
        <v>233</v>
      </c>
      <c r="B573" s="5" t="s">
        <v>4694</v>
      </c>
      <c r="C573" s="5" t="s">
        <v>4696</v>
      </c>
      <c r="D573">
        <v>7.7838203124999996</v>
      </c>
      <c r="E573">
        <v>2.1812050781250001</v>
      </c>
      <c r="F573">
        <v>0</v>
      </c>
      <c r="G573">
        <v>0</v>
      </c>
    </row>
    <row r="574" spans="1:7" x14ac:dyDescent="0.25">
      <c r="A574" s="5" t="s">
        <v>233</v>
      </c>
      <c r="B574" s="5" t="s">
        <v>4694</v>
      </c>
      <c r="C574" s="5" t="s">
        <v>4697</v>
      </c>
      <c r="D574">
        <v>35.676875000000003</v>
      </c>
      <c r="E574">
        <v>6.5502070312500003</v>
      </c>
      <c r="F574">
        <v>0</v>
      </c>
      <c r="G574">
        <v>0</v>
      </c>
    </row>
    <row r="575" spans="1:7" x14ac:dyDescent="0.25">
      <c r="A575" s="5" t="s">
        <v>233</v>
      </c>
      <c r="B575" s="5" t="s">
        <v>4698</v>
      </c>
      <c r="C575" s="5" t="s">
        <v>4699</v>
      </c>
      <c r="D575">
        <v>10.642598632812501</v>
      </c>
      <c r="E575">
        <v>1.2710146484375</v>
      </c>
      <c r="F575">
        <v>0</v>
      </c>
      <c r="G575">
        <v>0</v>
      </c>
    </row>
    <row r="576" spans="1:7" x14ac:dyDescent="0.25">
      <c r="A576" s="5" t="s">
        <v>233</v>
      </c>
      <c r="B576" s="5" t="s">
        <v>4698</v>
      </c>
      <c r="C576" s="5" t="s">
        <v>4700</v>
      </c>
      <c r="D576">
        <v>56.680827148437501</v>
      </c>
      <c r="E576">
        <v>7.1637187500000001</v>
      </c>
      <c r="F576">
        <v>0</v>
      </c>
      <c r="G576">
        <v>0</v>
      </c>
    </row>
    <row r="577" spans="1:7" x14ac:dyDescent="0.25">
      <c r="A577" s="5" t="s">
        <v>233</v>
      </c>
      <c r="B577" s="5" t="s">
        <v>4698</v>
      </c>
      <c r="C577" s="5" t="s">
        <v>4701</v>
      </c>
      <c r="D577">
        <v>96.606491210937506</v>
      </c>
      <c r="E577">
        <v>7.5372031249999996</v>
      </c>
      <c r="F577">
        <v>0</v>
      </c>
      <c r="G577">
        <v>0</v>
      </c>
    </row>
    <row r="578" spans="1:7" x14ac:dyDescent="0.25">
      <c r="A578" s="5" t="s">
        <v>233</v>
      </c>
      <c r="B578" s="5" t="s">
        <v>4702</v>
      </c>
      <c r="C578" s="5" t="s">
        <v>4703</v>
      </c>
      <c r="D578">
        <v>316.30702441406248</v>
      </c>
      <c r="E578">
        <v>58.140613281249998</v>
      </c>
      <c r="F578">
        <v>0</v>
      </c>
      <c r="G578">
        <v>0</v>
      </c>
    </row>
    <row r="579" spans="1:7" x14ac:dyDescent="0.25">
      <c r="A579" s="5" t="s">
        <v>233</v>
      </c>
      <c r="B579" s="5" t="s">
        <v>4702</v>
      </c>
      <c r="C579" s="5" t="s">
        <v>4704</v>
      </c>
      <c r="D579">
        <v>54.914649414062502</v>
      </c>
      <c r="E579">
        <v>7.5149189453125</v>
      </c>
      <c r="F579">
        <v>0</v>
      </c>
      <c r="G579">
        <v>0</v>
      </c>
    </row>
    <row r="580" spans="1:7" x14ac:dyDescent="0.25">
      <c r="A580" s="5" t="s">
        <v>233</v>
      </c>
      <c r="B580" s="5" t="s">
        <v>782</v>
      </c>
      <c r="C580" s="5" t="s">
        <v>795</v>
      </c>
      <c r="D580">
        <v>0.77822363281249995</v>
      </c>
      <c r="E580">
        <v>0.15374902343749999</v>
      </c>
      <c r="F580">
        <v>0</v>
      </c>
      <c r="G580">
        <v>0</v>
      </c>
    </row>
    <row r="581" spans="1:7" x14ac:dyDescent="0.25">
      <c r="A581" s="5" t="s">
        <v>233</v>
      </c>
      <c r="B581" s="5" t="s">
        <v>782</v>
      </c>
      <c r="C581" s="5" t="s">
        <v>4705</v>
      </c>
      <c r="D581">
        <v>3.6488935546875001</v>
      </c>
      <c r="E581">
        <v>0.97023437499999998</v>
      </c>
      <c r="F581">
        <v>0</v>
      </c>
      <c r="G581">
        <v>0</v>
      </c>
    </row>
    <row r="582" spans="1:7" x14ac:dyDescent="0.25">
      <c r="A582" s="5" t="s">
        <v>233</v>
      </c>
      <c r="B582" s="5" t="s">
        <v>782</v>
      </c>
      <c r="C582" s="5" t="s">
        <v>4706</v>
      </c>
      <c r="D582">
        <v>8.33203125E-3</v>
      </c>
      <c r="E582">
        <v>1.63349609375E-2</v>
      </c>
      <c r="F582">
        <v>0</v>
      </c>
      <c r="G582">
        <v>0</v>
      </c>
    </row>
    <row r="583" spans="1:7" x14ac:dyDescent="0.25">
      <c r="A583" s="5" t="s">
        <v>233</v>
      </c>
      <c r="B583" s="5" t="s">
        <v>4707</v>
      </c>
      <c r="C583" s="5" t="s">
        <v>4708</v>
      </c>
      <c r="D583">
        <v>146.52840624999999</v>
      </c>
      <c r="E583">
        <v>41.741872070312503</v>
      </c>
      <c r="F583">
        <v>0</v>
      </c>
      <c r="G583">
        <v>0</v>
      </c>
    </row>
    <row r="584" spans="1:7" x14ac:dyDescent="0.25">
      <c r="A584" s="5" t="s">
        <v>233</v>
      </c>
      <c r="B584" s="5" t="s">
        <v>4707</v>
      </c>
      <c r="C584" s="5" t="s">
        <v>4709</v>
      </c>
      <c r="D584">
        <v>58.147751953125002</v>
      </c>
      <c r="E584">
        <v>9.4223115234375001</v>
      </c>
      <c r="F584">
        <v>0</v>
      </c>
      <c r="G584">
        <v>0</v>
      </c>
    </row>
    <row r="585" spans="1:7" x14ac:dyDescent="0.25">
      <c r="A585" s="5" t="s">
        <v>233</v>
      </c>
      <c r="B585" s="5" t="s">
        <v>4707</v>
      </c>
      <c r="C585" s="5" t="s">
        <v>4710</v>
      </c>
      <c r="D585">
        <v>150.9189716796875</v>
      </c>
      <c r="E585">
        <v>25.924458984375001</v>
      </c>
      <c r="F585">
        <v>0</v>
      </c>
      <c r="G585">
        <v>0</v>
      </c>
    </row>
    <row r="586" spans="1:7" x14ac:dyDescent="0.25">
      <c r="A586" s="5" t="s">
        <v>233</v>
      </c>
      <c r="B586" s="5" t="s">
        <v>4711</v>
      </c>
      <c r="C586" s="5" t="s">
        <v>4712</v>
      </c>
      <c r="D586">
        <v>131.15350976562499</v>
      </c>
      <c r="E586">
        <v>14.652383789062499</v>
      </c>
      <c r="F586">
        <v>0</v>
      </c>
      <c r="G586">
        <v>0</v>
      </c>
    </row>
    <row r="587" spans="1:7" x14ac:dyDescent="0.25">
      <c r="A587" s="5" t="s">
        <v>233</v>
      </c>
      <c r="B587" s="5" t="s">
        <v>4711</v>
      </c>
      <c r="C587" s="5" t="s">
        <v>4713</v>
      </c>
      <c r="D587">
        <v>9.6333613281249999</v>
      </c>
      <c r="E587">
        <v>2.8271484375</v>
      </c>
      <c r="F587">
        <v>0</v>
      </c>
      <c r="G587">
        <v>0</v>
      </c>
    </row>
    <row r="588" spans="1:7" x14ac:dyDescent="0.25">
      <c r="A588" s="5" t="s">
        <v>233</v>
      </c>
      <c r="B588" s="5" t="s">
        <v>4711</v>
      </c>
      <c r="C588" s="5" t="s">
        <v>4714</v>
      </c>
      <c r="D588">
        <v>36.735531250000001</v>
      </c>
      <c r="E588">
        <v>15.5848115234375</v>
      </c>
      <c r="F588">
        <v>0</v>
      </c>
      <c r="G588">
        <v>0</v>
      </c>
    </row>
    <row r="589" spans="1:7" x14ac:dyDescent="0.25">
      <c r="A589" s="5" t="s">
        <v>233</v>
      </c>
      <c r="B589" s="5" t="s">
        <v>4715</v>
      </c>
      <c r="C589" s="5" t="s">
        <v>4716</v>
      </c>
      <c r="D589">
        <v>17.5322939453125</v>
      </c>
      <c r="E589">
        <v>4.0205136718750003</v>
      </c>
      <c r="F589">
        <v>0</v>
      </c>
      <c r="G589">
        <v>0</v>
      </c>
    </row>
    <row r="590" spans="1:7" x14ac:dyDescent="0.25">
      <c r="A590" s="5" t="s">
        <v>233</v>
      </c>
      <c r="B590" s="5" t="s">
        <v>4715</v>
      </c>
      <c r="C590" s="5" t="s">
        <v>4717</v>
      </c>
      <c r="D590">
        <v>4.8239707031250001</v>
      </c>
      <c r="E590">
        <v>1.0107451171874999</v>
      </c>
      <c r="F590">
        <v>0</v>
      </c>
      <c r="G590">
        <v>0</v>
      </c>
    </row>
    <row r="591" spans="1:7" x14ac:dyDescent="0.25">
      <c r="A591" s="5" t="s">
        <v>233</v>
      </c>
      <c r="B591" s="5" t="s">
        <v>4715</v>
      </c>
      <c r="C591" s="5" t="s">
        <v>4718</v>
      </c>
      <c r="D591">
        <v>63.746134765625001</v>
      </c>
      <c r="E591">
        <v>7.6821074218750001</v>
      </c>
      <c r="F591">
        <v>0</v>
      </c>
      <c r="G591">
        <v>0</v>
      </c>
    </row>
    <row r="592" spans="1:7" x14ac:dyDescent="0.25">
      <c r="A592" s="5" t="s">
        <v>233</v>
      </c>
      <c r="B592" s="5" t="s">
        <v>4719</v>
      </c>
      <c r="C592" s="5" t="s">
        <v>4720</v>
      </c>
      <c r="D592">
        <v>29.874820312499999</v>
      </c>
      <c r="E592">
        <v>3.3324072265625002</v>
      </c>
      <c r="F592">
        <v>0</v>
      </c>
      <c r="G592">
        <v>0</v>
      </c>
    </row>
    <row r="593" spans="1:7" x14ac:dyDescent="0.25">
      <c r="A593" s="5" t="s">
        <v>233</v>
      </c>
      <c r="B593" s="5" t="s">
        <v>4719</v>
      </c>
      <c r="C593" s="5" t="s">
        <v>4721</v>
      </c>
      <c r="D593">
        <v>23.3702392578125</v>
      </c>
      <c r="E593">
        <v>6.1987705078125002</v>
      </c>
      <c r="F593">
        <v>0</v>
      </c>
      <c r="G593">
        <v>0</v>
      </c>
    </row>
    <row r="594" spans="1:7" x14ac:dyDescent="0.25">
      <c r="A594" s="5" t="s">
        <v>233</v>
      </c>
      <c r="B594" s="5" t="s">
        <v>4719</v>
      </c>
      <c r="C594" s="5" t="s">
        <v>4722</v>
      </c>
      <c r="D594">
        <v>3.4819521484374998</v>
      </c>
      <c r="E594">
        <v>1.17816796875</v>
      </c>
      <c r="F594">
        <v>0</v>
      </c>
      <c r="G594">
        <v>0</v>
      </c>
    </row>
    <row r="595" spans="1:7" x14ac:dyDescent="0.25">
      <c r="A595" s="5" t="s">
        <v>233</v>
      </c>
      <c r="B595" s="5" t="s">
        <v>4723</v>
      </c>
      <c r="C595" s="5" t="s">
        <v>4724</v>
      </c>
      <c r="D595">
        <v>38.812029296874996</v>
      </c>
      <c r="E595">
        <v>7.0061240234374997</v>
      </c>
      <c r="F595">
        <v>0</v>
      </c>
      <c r="G595">
        <v>0</v>
      </c>
    </row>
    <row r="596" spans="1:7" x14ac:dyDescent="0.25">
      <c r="A596" s="5" t="s">
        <v>233</v>
      </c>
      <c r="B596" s="5" t="s">
        <v>4723</v>
      </c>
      <c r="C596" s="5" t="s">
        <v>4725</v>
      </c>
      <c r="D596">
        <v>62.295090820312502</v>
      </c>
      <c r="E596">
        <v>16.093184570312498</v>
      </c>
      <c r="F596">
        <v>0</v>
      </c>
      <c r="G596">
        <v>0</v>
      </c>
    </row>
    <row r="597" spans="1:7" x14ac:dyDescent="0.25">
      <c r="A597" s="5" t="s">
        <v>233</v>
      </c>
      <c r="B597" s="5" t="s">
        <v>4723</v>
      </c>
      <c r="C597" s="5" t="s">
        <v>4726</v>
      </c>
      <c r="D597">
        <v>30.808852539062499</v>
      </c>
      <c r="E597">
        <v>11.888353515625001</v>
      </c>
      <c r="F597">
        <v>0</v>
      </c>
      <c r="G597">
        <v>0</v>
      </c>
    </row>
    <row r="598" spans="1:7" x14ac:dyDescent="0.25">
      <c r="A598" s="5" t="s">
        <v>233</v>
      </c>
      <c r="B598" s="5" t="s">
        <v>4727</v>
      </c>
      <c r="C598" s="5" t="s">
        <v>4728</v>
      </c>
      <c r="D598">
        <v>2.1424208984374999</v>
      </c>
      <c r="E598">
        <v>0.65161718749999997</v>
      </c>
      <c r="F598">
        <v>0</v>
      </c>
      <c r="G598">
        <v>0</v>
      </c>
    </row>
    <row r="599" spans="1:7" x14ac:dyDescent="0.25">
      <c r="A599" s="5" t="s">
        <v>233</v>
      </c>
      <c r="B599" s="5" t="s">
        <v>4727</v>
      </c>
      <c r="C599" s="5" t="s">
        <v>4729</v>
      </c>
      <c r="D599">
        <v>20.996583984375</v>
      </c>
      <c r="E599">
        <v>1.9360224609375001</v>
      </c>
      <c r="F599">
        <v>0</v>
      </c>
      <c r="G599">
        <v>0</v>
      </c>
    </row>
    <row r="600" spans="1:7" x14ac:dyDescent="0.25">
      <c r="A600" s="5" t="s">
        <v>233</v>
      </c>
      <c r="B600" s="5" t="s">
        <v>4727</v>
      </c>
      <c r="C600" s="5" t="s">
        <v>4730</v>
      </c>
      <c r="D600">
        <v>6.5564199218750003</v>
      </c>
      <c r="E600">
        <v>1.0762128906249999</v>
      </c>
      <c r="F600">
        <v>0</v>
      </c>
      <c r="G600">
        <v>0</v>
      </c>
    </row>
    <row r="601" spans="1:7" x14ac:dyDescent="0.25">
      <c r="A601" s="5" t="s">
        <v>233</v>
      </c>
      <c r="B601" s="5" t="s">
        <v>4731</v>
      </c>
      <c r="C601" s="5" t="s">
        <v>4732</v>
      </c>
      <c r="D601">
        <v>147.1386083984375</v>
      </c>
      <c r="E601">
        <v>8.8266123046874991</v>
      </c>
      <c r="F601">
        <v>0</v>
      </c>
      <c r="G601">
        <v>0</v>
      </c>
    </row>
    <row r="602" spans="1:7" x14ac:dyDescent="0.25">
      <c r="A602" s="5" t="s">
        <v>233</v>
      </c>
      <c r="B602" s="5" t="s">
        <v>4731</v>
      </c>
      <c r="C602" s="5" t="s">
        <v>4733</v>
      </c>
      <c r="D602">
        <v>62.865185546874997</v>
      </c>
      <c r="E602">
        <v>6.4248750000000001</v>
      </c>
      <c r="F602">
        <v>0</v>
      </c>
      <c r="G602">
        <v>0</v>
      </c>
    </row>
    <row r="603" spans="1:7" x14ac:dyDescent="0.25">
      <c r="A603" s="5" t="s">
        <v>233</v>
      </c>
      <c r="B603" s="5" t="s">
        <v>4731</v>
      </c>
      <c r="C603" s="5" t="s">
        <v>4734</v>
      </c>
      <c r="D603">
        <v>58.078146484374997</v>
      </c>
      <c r="E603">
        <v>11.350109375000001</v>
      </c>
      <c r="F603">
        <v>0</v>
      </c>
      <c r="G603">
        <v>0</v>
      </c>
    </row>
    <row r="604" spans="1:7" x14ac:dyDescent="0.25">
      <c r="A604" s="5" t="s">
        <v>233</v>
      </c>
      <c r="B604" s="5" t="s">
        <v>4735</v>
      </c>
      <c r="C604" s="5" t="s">
        <v>992</v>
      </c>
      <c r="D604">
        <v>424.14599902343753</v>
      </c>
      <c r="E604">
        <v>24.429982421875</v>
      </c>
      <c r="F604">
        <v>0</v>
      </c>
      <c r="G604">
        <v>0</v>
      </c>
    </row>
    <row r="605" spans="1:7" x14ac:dyDescent="0.25">
      <c r="A605" s="5" t="s">
        <v>233</v>
      </c>
      <c r="B605" s="5" t="s">
        <v>4735</v>
      </c>
      <c r="C605" s="5" t="s">
        <v>4736</v>
      </c>
      <c r="D605">
        <v>54.571846679687503</v>
      </c>
      <c r="E605">
        <v>6.8402275390625</v>
      </c>
      <c r="F605">
        <v>0</v>
      </c>
      <c r="G605">
        <v>0</v>
      </c>
    </row>
    <row r="606" spans="1:7" x14ac:dyDescent="0.25">
      <c r="A606" s="5" t="s">
        <v>233</v>
      </c>
      <c r="B606" s="5" t="s">
        <v>4737</v>
      </c>
      <c r="C606" s="5" t="s">
        <v>4738</v>
      </c>
      <c r="D606">
        <v>200.8499169921875</v>
      </c>
      <c r="E606">
        <v>27.066751953124999</v>
      </c>
      <c r="F606">
        <v>0</v>
      </c>
      <c r="G606">
        <v>0</v>
      </c>
    </row>
    <row r="607" spans="1:7" x14ac:dyDescent="0.25">
      <c r="A607" s="5" t="s">
        <v>233</v>
      </c>
      <c r="B607" s="5" t="s">
        <v>4737</v>
      </c>
      <c r="C607" s="5" t="s">
        <v>4739</v>
      </c>
      <c r="D607">
        <v>0.34125878906250001</v>
      </c>
      <c r="E607">
        <v>0.329740234375</v>
      </c>
      <c r="F607">
        <v>0</v>
      </c>
      <c r="G607">
        <v>0</v>
      </c>
    </row>
    <row r="608" spans="1:7" x14ac:dyDescent="0.25">
      <c r="A608" s="5" t="s">
        <v>233</v>
      </c>
      <c r="B608" s="5" t="s">
        <v>4737</v>
      </c>
      <c r="C608" s="5" t="s">
        <v>4740</v>
      </c>
      <c r="D608">
        <v>41.099197265625001</v>
      </c>
      <c r="E608">
        <v>3.6685068359374999</v>
      </c>
      <c r="F608">
        <v>0</v>
      </c>
      <c r="G608">
        <v>0</v>
      </c>
    </row>
    <row r="609" spans="1:7" x14ac:dyDescent="0.25">
      <c r="A609" s="5" t="s">
        <v>233</v>
      </c>
      <c r="B609" s="5" t="s">
        <v>4741</v>
      </c>
      <c r="C609" s="5" t="s">
        <v>4742</v>
      </c>
      <c r="D609">
        <v>0.63819824218749999</v>
      </c>
      <c r="E609">
        <v>0.26872070312500002</v>
      </c>
      <c r="F609">
        <v>0</v>
      </c>
      <c r="G609">
        <v>0</v>
      </c>
    </row>
    <row r="610" spans="1:7" x14ac:dyDescent="0.25">
      <c r="A610" s="5" t="s">
        <v>233</v>
      </c>
      <c r="B610" s="5" t="s">
        <v>4741</v>
      </c>
      <c r="C610" s="5" t="s">
        <v>4743</v>
      </c>
      <c r="D610">
        <v>40.647874023437502</v>
      </c>
      <c r="E610">
        <v>5.7763232421874999</v>
      </c>
      <c r="F610">
        <v>0</v>
      </c>
      <c r="G610">
        <v>0</v>
      </c>
    </row>
    <row r="611" spans="1:7" x14ac:dyDescent="0.25">
      <c r="A611" s="5" t="s">
        <v>233</v>
      </c>
      <c r="B611" s="5" t="s">
        <v>4741</v>
      </c>
      <c r="C611" s="5" t="s">
        <v>4744</v>
      </c>
      <c r="D611">
        <v>12.145191406249999</v>
      </c>
      <c r="E611">
        <v>2.6915302734375</v>
      </c>
      <c r="F611">
        <v>0</v>
      </c>
      <c r="G611">
        <v>0</v>
      </c>
    </row>
    <row r="612" spans="1:7" x14ac:dyDescent="0.25">
      <c r="A612" s="5" t="s">
        <v>233</v>
      </c>
      <c r="B612" s="5" t="s">
        <v>410</v>
      </c>
      <c r="C612" s="5" t="s">
        <v>455</v>
      </c>
      <c r="D612">
        <v>10.339248046874999</v>
      </c>
      <c r="E612">
        <v>2.0606865234375</v>
      </c>
      <c r="F612">
        <v>0</v>
      </c>
      <c r="G612">
        <v>0</v>
      </c>
    </row>
    <row r="613" spans="1:7" x14ac:dyDescent="0.25">
      <c r="A613" s="5" t="s">
        <v>233</v>
      </c>
      <c r="B613" s="5" t="s">
        <v>410</v>
      </c>
      <c r="C613" s="5" t="s">
        <v>411</v>
      </c>
      <c r="D613">
        <v>225.82781640625001</v>
      </c>
      <c r="E613">
        <v>27.3580654296875</v>
      </c>
      <c r="F613">
        <v>0</v>
      </c>
      <c r="G613">
        <v>0</v>
      </c>
    </row>
    <row r="614" spans="1:7" x14ac:dyDescent="0.25">
      <c r="A614" s="5" t="s">
        <v>233</v>
      </c>
      <c r="B614" s="5" t="s">
        <v>410</v>
      </c>
      <c r="C614" s="5" t="s">
        <v>453</v>
      </c>
      <c r="D614">
        <v>0</v>
      </c>
      <c r="E614">
        <v>0</v>
      </c>
      <c r="F614" t="e">
        <v>#N/A</v>
      </c>
      <c r="G614" t="e">
        <v>#N/A</v>
      </c>
    </row>
    <row r="615" spans="1:7" x14ac:dyDescent="0.25">
      <c r="A615" s="5" t="s">
        <v>233</v>
      </c>
      <c r="B615" s="5" t="s">
        <v>4745</v>
      </c>
      <c r="C615" s="5" t="s">
        <v>4746</v>
      </c>
      <c r="D615">
        <v>0</v>
      </c>
      <c r="E615">
        <v>0</v>
      </c>
      <c r="F615" t="e">
        <v>#N/A</v>
      </c>
      <c r="G615" t="e">
        <v>#N/A</v>
      </c>
    </row>
    <row r="616" spans="1:7" x14ac:dyDescent="0.25">
      <c r="A616" s="5" t="s">
        <v>233</v>
      </c>
      <c r="B616" s="5" t="s">
        <v>314</v>
      </c>
      <c r="C616" s="5" t="s">
        <v>393</v>
      </c>
      <c r="D616">
        <v>8.6738857421874993</v>
      </c>
      <c r="E616">
        <v>1.9819794921875</v>
      </c>
      <c r="F616">
        <v>0</v>
      </c>
      <c r="G616">
        <v>0</v>
      </c>
    </row>
    <row r="617" spans="1:7" x14ac:dyDescent="0.25">
      <c r="A617" s="5" t="s">
        <v>233</v>
      </c>
      <c r="B617" s="5" t="s">
        <v>314</v>
      </c>
      <c r="C617" s="5" t="s">
        <v>315</v>
      </c>
      <c r="D617">
        <v>3.5560693359375</v>
      </c>
      <c r="E617">
        <v>1.2093750000000001</v>
      </c>
      <c r="F617">
        <v>0</v>
      </c>
      <c r="G617">
        <v>0</v>
      </c>
    </row>
    <row r="618" spans="1:7" x14ac:dyDescent="0.25">
      <c r="A618" s="5" t="s">
        <v>233</v>
      </c>
      <c r="B618" s="5" t="s">
        <v>314</v>
      </c>
      <c r="C618" s="5" t="s">
        <v>454</v>
      </c>
      <c r="D618">
        <v>22.717940429687498</v>
      </c>
      <c r="E618">
        <v>4.9178828125000003</v>
      </c>
      <c r="F618">
        <v>0</v>
      </c>
      <c r="G618">
        <v>0</v>
      </c>
    </row>
    <row r="619" spans="1:7" x14ac:dyDescent="0.25">
      <c r="A619" s="5" t="s">
        <v>233</v>
      </c>
      <c r="B619" s="5" t="s">
        <v>1068</v>
      </c>
      <c r="C619" s="5" t="s">
        <v>4747</v>
      </c>
      <c r="D619">
        <v>5.6220703124999997E-3</v>
      </c>
      <c r="E619">
        <v>5.4414062500000001E-3</v>
      </c>
      <c r="F619">
        <v>0</v>
      </c>
      <c r="G619">
        <v>0</v>
      </c>
    </row>
    <row r="620" spans="1:7" x14ac:dyDescent="0.25">
      <c r="A620" s="5" t="s">
        <v>233</v>
      </c>
      <c r="B620" s="5" t="s">
        <v>1068</v>
      </c>
      <c r="C620" s="5" t="s">
        <v>4748</v>
      </c>
      <c r="D620">
        <v>5.07900390625E-2</v>
      </c>
      <c r="E620">
        <v>3.4999023437499999E-2</v>
      </c>
      <c r="F620">
        <v>0</v>
      </c>
      <c r="G620">
        <v>0</v>
      </c>
    </row>
    <row r="621" spans="1:7" x14ac:dyDescent="0.25">
      <c r="A621" s="5" t="s">
        <v>233</v>
      </c>
      <c r="B621" s="5" t="s">
        <v>1068</v>
      </c>
      <c r="C621" s="5" t="s">
        <v>1069</v>
      </c>
      <c r="D621">
        <v>3.9319335937499998E-2</v>
      </c>
      <c r="E621">
        <v>2.81416015625E-2</v>
      </c>
      <c r="F621">
        <v>0</v>
      </c>
      <c r="G621">
        <v>0</v>
      </c>
    </row>
    <row r="622" spans="1:7" x14ac:dyDescent="0.25">
      <c r="A622" s="5" t="s">
        <v>316</v>
      </c>
      <c r="B622" s="5" t="s">
        <v>1246</v>
      </c>
      <c r="C622" s="5" t="s">
        <v>4749</v>
      </c>
      <c r="D622">
        <v>112.6008896484375</v>
      </c>
      <c r="E622">
        <v>15.3167275390625</v>
      </c>
      <c r="F622">
        <v>0</v>
      </c>
      <c r="G622">
        <v>0</v>
      </c>
    </row>
    <row r="623" spans="1:7" x14ac:dyDescent="0.25">
      <c r="A623" s="5" t="s">
        <v>316</v>
      </c>
      <c r="B623" s="5" t="s">
        <v>1246</v>
      </c>
      <c r="C623" s="5" t="s">
        <v>1257</v>
      </c>
      <c r="D623">
        <v>174.3358447265625</v>
      </c>
      <c r="E623">
        <v>19.5954775390625</v>
      </c>
      <c r="F623">
        <v>0</v>
      </c>
      <c r="G623">
        <v>0</v>
      </c>
    </row>
    <row r="624" spans="1:7" x14ac:dyDescent="0.25">
      <c r="A624" s="5" t="s">
        <v>316</v>
      </c>
      <c r="B624" s="5" t="s">
        <v>1246</v>
      </c>
      <c r="C624" s="5" t="s">
        <v>4750</v>
      </c>
      <c r="D624">
        <v>224.4123876953125</v>
      </c>
      <c r="E624">
        <v>10.335951171874999</v>
      </c>
      <c r="F624">
        <v>0</v>
      </c>
      <c r="G624">
        <v>0</v>
      </c>
    </row>
    <row r="625" spans="1:7" x14ac:dyDescent="0.25">
      <c r="A625" s="5" t="s">
        <v>316</v>
      </c>
      <c r="B625" s="5" t="s">
        <v>458</v>
      </c>
      <c r="C625" s="5" t="s">
        <v>459</v>
      </c>
      <c r="D625">
        <v>47.457646484374997</v>
      </c>
      <c r="E625">
        <v>4.1528769531250003</v>
      </c>
      <c r="F625">
        <v>4.9438868838680965E-3</v>
      </c>
      <c r="G625">
        <v>0</v>
      </c>
    </row>
    <row r="626" spans="1:7" x14ac:dyDescent="0.25">
      <c r="A626" s="5" t="s">
        <v>316</v>
      </c>
      <c r="B626" s="5" t="s">
        <v>458</v>
      </c>
      <c r="C626" s="5" t="s">
        <v>932</v>
      </c>
      <c r="D626">
        <v>0.4033720703125</v>
      </c>
      <c r="E626">
        <v>0.54686621093749999</v>
      </c>
      <c r="F626">
        <v>0</v>
      </c>
      <c r="G626">
        <v>0</v>
      </c>
    </row>
    <row r="627" spans="1:7" x14ac:dyDescent="0.25">
      <c r="A627" s="5" t="s">
        <v>316</v>
      </c>
      <c r="B627" s="5" t="s">
        <v>458</v>
      </c>
      <c r="C627" s="5" t="s">
        <v>460</v>
      </c>
      <c r="D627">
        <v>27.348471679687499</v>
      </c>
      <c r="E627">
        <v>4.5771386718749998</v>
      </c>
      <c r="F627">
        <v>0</v>
      </c>
      <c r="G627">
        <v>0</v>
      </c>
    </row>
    <row r="628" spans="1:7" x14ac:dyDescent="0.25">
      <c r="A628" s="5" t="s">
        <v>316</v>
      </c>
      <c r="B628" s="5" t="s">
        <v>4751</v>
      </c>
      <c r="C628" s="5" t="s">
        <v>4752</v>
      </c>
      <c r="D628">
        <v>258.34470605468749</v>
      </c>
      <c r="E628">
        <v>27.745955078125</v>
      </c>
      <c r="F628">
        <v>3.0525962330962488E-3</v>
      </c>
      <c r="G628">
        <v>0</v>
      </c>
    </row>
    <row r="629" spans="1:7" x14ac:dyDescent="0.25">
      <c r="A629" s="5" t="s">
        <v>316</v>
      </c>
      <c r="B629" s="5" t="s">
        <v>4751</v>
      </c>
      <c r="C629" s="5" t="s">
        <v>4753</v>
      </c>
      <c r="D629">
        <v>537.50393359375005</v>
      </c>
      <c r="E629">
        <v>55.573848632812499</v>
      </c>
      <c r="F629">
        <v>0</v>
      </c>
      <c r="G629">
        <v>0</v>
      </c>
    </row>
    <row r="630" spans="1:7" x14ac:dyDescent="0.25">
      <c r="A630" s="5" t="s">
        <v>316</v>
      </c>
      <c r="B630" s="5" t="s">
        <v>4751</v>
      </c>
      <c r="C630" s="5" t="s">
        <v>4754</v>
      </c>
      <c r="D630">
        <v>54.781999999999996</v>
      </c>
      <c r="E630">
        <v>8.0987099609374997</v>
      </c>
      <c r="F630">
        <v>0</v>
      </c>
      <c r="G630">
        <v>0</v>
      </c>
    </row>
    <row r="631" spans="1:7" x14ac:dyDescent="0.25">
      <c r="A631" s="5" t="s">
        <v>316</v>
      </c>
      <c r="B631" s="5" t="s">
        <v>4755</v>
      </c>
      <c r="C631" s="5" t="s">
        <v>4756</v>
      </c>
      <c r="D631">
        <v>261.71181445312499</v>
      </c>
      <c r="E631">
        <v>49.636767578125003</v>
      </c>
      <c r="F631">
        <v>9.2727390743951854E-4</v>
      </c>
      <c r="G631">
        <v>3.6733644344855453E-3</v>
      </c>
    </row>
    <row r="632" spans="1:7" x14ac:dyDescent="0.25">
      <c r="A632" s="5" t="s">
        <v>316</v>
      </c>
      <c r="B632" s="5" t="s">
        <v>4755</v>
      </c>
      <c r="C632" s="5" t="s">
        <v>4757</v>
      </c>
      <c r="D632">
        <v>181.69348730468749</v>
      </c>
      <c r="E632">
        <v>25.160516601562499</v>
      </c>
      <c r="F632">
        <v>0</v>
      </c>
      <c r="G632">
        <v>0</v>
      </c>
    </row>
    <row r="633" spans="1:7" x14ac:dyDescent="0.25">
      <c r="A633" s="5" t="s">
        <v>316</v>
      </c>
      <c r="B633" s="5" t="s">
        <v>4755</v>
      </c>
      <c r="C633" s="5" t="s">
        <v>4758</v>
      </c>
      <c r="D633">
        <v>37.7318095703125</v>
      </c>
      <c r="E633">
        <v>7.4756855468749999</v>
      </c>
      <c r="F633">
        <v>0</v>
      </c>
      <c r="G633">
        <v>0</v>
      </c>
    </row>
    <row r="634" spans="1:7" x14ac:dyDescent="0.25">
      <c r="A634" s="5" t="s">
        <v>316</v>
      </c>
      <c r="B634" s="5" t="s">
        <v>4759</v>
      </c>
      <c r="C634" s="5" t="s">
        <v>4760</v>
      </c>
      <c r="D634">
        <v>360.06739550781248</v>
      </c>
      <c r="E634">
        <v>34.561204101562502</v>
      </c>
      <c r="F634">
        <v>0</v>
      </c>
      <c r="G634">
        <v>0</v>
      </c>
    </row>
    <row r="635" spans="1:7" x14ac:dyDescent="0.25">
      <c r="A635" s="5" t="s">
        <v>316</v>
      </c>
      <c r="B635" s="5" t="s">
        <v>4759</v>
      </c>
      <c r="C635" s="5" t="s">
        <v>4761</v>
      </c>
      <c r="D635">
        <v>154.88031445312501</v>
      </c>
      <c r="E635">
        <v>20.9095126953125</v>
      </c>
      <c r="F635">
        <v>0</v>
      </c>
      <c r="G635">
        <v>0</v>
      </c>
    </row>
    <row r="636" spans="1:7" x14ac:dyDescent="0.25">
      <c r="A636" s="5" t="s">
        <v>316</v>
      </c>
      <c r="B636" s="5" t="s">
        <v>4759</v>
      </c>
      <c r="C636" s="5" t="s">
        <v>4762</v>
      </c>
      <c r="D636">
        <v>231.3018134765625</v>
      </c>
      <c r="E636">
        <v>39.489143554687502</v>
      </c>
      <c r="F636">
        <v>0</v>
      </c>
      <c r="G636">
        <v>0</v>
      </c>
    </row>
    <row r="637" spans="1:7" x14ac:dyDescent="0.25">
      <c r="A637" s="5" t="s">
        <v>316</v>
      </c>
      <c r="B637" s="5" t="s">
        <v>4763</v>
      </c>
      <c r="C637" s="5" t="s">
        <v>4764</v>
      </c>
      <c r="D637">
        <v>382.59887011718752</v>
      </c>
      <c r="E637">
        <v>36.554477539062503</v>
      </c>
      <c r="F637">
        <v>0</v>
      </c>
      <c r="G637">
        <v>0</v>
      </c>
    </row>
    <row r="638" spans="1:7" x14ac:dyDescent="0.25">
      <c r="A638" s="5" t="s">
        <v>316</v>
      </c>
      <c r="B638" s="5" t="s">
        <v>4763</v>
      </c>
      <c r="C638" s="5" t="s">
        <v>4765</v>
      </c>
      <c r="D638">
        <v>396.65813574218748</v>
      </c>
      <c r="E638">
        <v>51.077791015625003</v>
      </c>
      <c r="F638">
        <v>0</v>
      </c>
      <c r="G638">
        <v>6.9649523597258595E-2</v>
      </c>
    </row>
    <row r="639" spans="1:7" x14ac:dyDescent="0.25">
      <c r="A639" s="5" t="s">
        <v>316</v>
      </c>
      <c r="B639" s="5" t="s">
        <v>4763</v>
      </c>
      <c r="C639" s="5" t="s">
        <v>4766</v>
      </c>
      <c r="D639">
        <v>87.571760742187493</v>
      </c>
      <c r="E639">
        <v>7.9209042968750003</v>
      </c>
      <c r="F639">
        <v>0</v>
      </c>
      <c r="G639">
        <v>0</v>
      </c>
    </row>
    <row r="640" spans="1:7" x14ac:dyDescent="0.25">
      <c r="A640" s="5" t="s">
        <v>316</v>
      </c>
      <c r="B640" s="5" t="s">
        <v>4767</v>
      </c>
      <c r="C640" s="5" t="s">
        <v>4768</v>
      </c>
      <c r="D640">
        <v>209.53039355468749</v>
      </c>
      <c r="E640">
        <v>29.815627929687501</v>
      </c>
      <c r="F640">
        <v>0</v>
      </c>
      <c r="G640">
        <v>3.9952057530962842E-2</v>
      </c>
    </row>
    <row r="641" spans="1:7" x14ac:dyDescent="0.25">
      <c r="A641" s="5" t="s">
        <v>316</v>
      </c>
      <c r="B641" s="5" t="s">
        <v>4767</v>
      </c>
      <c r="C641" s="5" t="s">
        <v>4769</v>
      </c>
      <c r="D641">
        <v>47.850730468750001</v>
      </c>
      <c r="E641">
        <v>6.1849169921874996</v>
      </c>
      <c r="F641">
        <v>0</v>
      </c>
      <c r="G641">
        <v>0</v>
      </c>
    </row>
    <row r="642" spans="1:7" x14ac:dyDescent="0.25">
      <c r="A642" s="5" t="s">
        <v>316</v>
      </c>
      <c r="B642" s="5" t="s">
        <v>4767</v>
      </c>
      <c r="C642" s="5" t="s">
        <v>4770</v>
      </c>
      <c r="D642">
        <v>415.45931152343752</v>
      </c>
      <c r="E642">
        <v>72.246456054687499</v>
      </c>
      <c r="F642">
        <v>8.1960015221145682E-3</v>
      </c>
      <c r="G642">
        <v>0.6320541760722348</v>
      </c>
    </row>
    <row r="643" spans="1:7" x14ac:dyDescent="0.25">
      <c r="A643" s="5" t="s">
        <v>316</v>
      </c>
      <c r="B643" s="5" t="s">
        <v>4771</v>
      </c>
      <c r="C643" s="5" t="s">
        <v>4772</v>
      </c>
      <c r="D643">
        <v>159.65107324218749</v>
      </c>
      <c r="E643">
        <v>12.0568916015625</v>
      </c>
      <c r="F643">
        <v>0</v>
      </c>
      <c r="G643">
        <v>0</v>
      </c>
    </row>
    <row r="644" spans="1:7" x14ac:dyDescent="0.25">
      <c r="A644" s="5" t="s">
        <v>316</v>
      </c>
      <c r="B644" s="5" t="s">
        <v>4771</v>
      </c>
      <c r="C644" s="5" t="s">
        <v>4773</v>
      </c>
      <c r="D644">
        <v>7.1711884765624996</v>
      </c>
      <c r="E644">
        <v>2.3776005859375</v>
      </c>
      <c r="F644">
        <v>1.467782181124321E-2</v>
      </c>
      <c r="G644">
        <v>0</v>
      </c>
    </row>
    <row r="645" spans="1:7" x14ac:dyDescent="0.25">
      <c r="A645" s="5" t="s">
        <v>316</v>
      </c>
      <c r="B645" s="5" t="s">
        <v>4771</v>
      </c>
      <c r="C645" s="5" t="s">
        <v>4774</v>
      </c>
      <c r="D645">
        <v>121.3678564453125</v>
      </c>
      <c r="E645">
        <v>18.751491210937498</v>
      </c>
      <c r="F645">
        <v>3.3125013802089084E-2</v>
      </c>
      <c r="G645">
        <v>0</v>
      </c>
    </row>
    <row r="646" spans="1:7" x14ac:dyDescent="0.25">
      <c r="A646" s="5" t="s">
        <v>316</v>
      </c>
      <c r="B646" s="5" t="s">
        <v>928</v>
      </c>
      <c r="C646" s="5" t="s">
        <v>4775</v>
      </c>
      <c r="D646">
        <v>44.574120117187498</v>
      </c>
      <c r="E646">
        <v>5.6088613281250002</v>
      </c>
      <c r="F646">
        <v>0</v>
      </c>
      <c r="G646">
        <v>0</v>
      </c>
    </row>
    <row r="647" spans="1:7" x14ac:dyDescent="0.25">
      <c r="A647" s="5" t="s">
        <v>316</v>
      </c>
      <c r="B647" s="5" t="s">
        <v>928</v>
      </c>
      <c r="C647" s="5" t="s">
        <v>933</v>
      </c>
      <c r="D647">
        <v>703.15135449218747</v>
      </c>
      <c r="E647">
        <v>74.506772460937498</v>
      </c>
      <c r="F647">
        <v>7.3467738479340251E-3</v>
      </c>
      <c r="G647">
        <v>0.92731189076704024</v>
      </c>
    </row>
    <row r="648" spans="1:7" x14ac:dyDescent="0.25">
      <c r="A648" s="5" t="s">
        <v>316</v>
      </c>
      <c r="B648" s="5" t="s">
        <v>928</v>
      </c>
      <c r="C648" s="5" t="s">
        <v>4776</v>
      </c>
      <c r="D648">
        <v>122.8199794921875</v>
      </c>
      <c r="E648">
        <v>18.753603515624999</v>
      </c>
      <c r="F648">
        <v>0</v>
      </c>
      <c r="G648">
        <v>0</v>
      </c>
    </row>
    <row r="649" spans="1:7" x14ac:dyDescent="0.25">
      <c r="A649" s="5" t="s">
        <v>316</v>
      </c>
      <c r="B649" s="5" t="s">
        <v>4777</v>
      </c>
      <c r="C649" s="5" t="s">
        <v>4778</v>
      </c>
      <c r="D649">
        <v>621.13690234374997</v>
      </c>
      <c r="E649">
        <v>39.478406249999999</v>
      </c>
      <c r="F649">
        <v>3.132537668765467E-3</v>
      </c>
      <c r="G649">
        <v>0</v>
      </c>
    </row>
    <row r="650" spans="1:7" x14ac:dyDescent="0.25">
      <c r="A650" s="5" t="s">
        <v>316</v>
      </c>
      <c r="B650" s="5" t="s">
        <v>4777</v>
      </c>
      <c r="C650" s="5" t="s">
        <v>4779</v>
      </c>
      <c r="D650">
        <v>183.29900781250001</v>
      </c>
      <c r="E650">
        <v>17.512617187499998</v>
      </c>
      <c r="F650">
        <v>0</v>
      </c>
      <c r="G650">
        <v>0</v>
      </c>
    </row>
    <row r="651" spans="1:7" x14ac:dyDescent="0.25">
      <c r="A651" s="5" t="s">
        <v>316</v>
      </c>
      <c r="B651" s="5" t="s">
        <v>4777</v>
      </c>
      <c r="C651" s="5" t="s">
        <v>4780</v>
      </c>
      <c r="D651">
        <v>97.377087890625006</v>
      </c>
      <c r="E651">
        <v>9.3307158203125002</v>
      </c>
      <c r="F651">
        <v>3.7183360446200325E-2</v>
      </c>
      <c r="G651">
        <v>0</v>
      </c>
    </row>
    <row r="652" spans="1:7" x14ac:dyDescent="0.25">
      <c r="A652" s="5" t="s">
        <v>316</v>
      </c>
      <c r="B652" s="5" t="s">
        <v>4781</v>
      </c>
      <c r="C652" s="5" t="s">
        <v>4782</v>
      </c>
      <c r="D652">
        <v>462.70840625</v>
      </c>
      <c r="E652">
        <v>100.18953125</v>
      </c>
      <c r="F652">
        <v>4.4251929639431878E-2</v>
      </c>
      <c r="G652">
        <v>2.5337676022607529</v>
      </c>
    </row>
    <row r="653" spans="1:7" x14ac:dyDescent="0.25">
      <c r="A653" s="5" t="s">
        <v>316</v>
      </c>
      <c r="B653" s="5" t="s">
        <v>4781</v>
      </c>
      <c r="C653" s="5" t="s">
        <v>4783</v>
      </c>
      <c r="D653">
        <v>161.412828125</v>
      </c>
      <c r="E653">
        <v>19.893985351562499</v>
      </c>
      <c r="F653">
        <v>0</v>
      </c>
      <c r="G653">
        <v>4.3665738769717806E-2</v>
      </c>
    </row>
    <row r="654" spans="1:7" x14ac:dyDescent="0.25">
      <c r="A654" s="5" t="s">
        <v>316</v>
      </c>
      <c r="B654" s="5" t="s">
        <v>4781</v>
      </c>
      <c r="C654" s="5" t="s">
        <v>4784</v>
      </c>
      <c r="D654">
        <v>583.07170898437505</v>
      </c>
      <c r="E654">
        <v>226.52965039062499</v>
      </c>
      <c r="F654">
        <v>0.34434853432788887</v>
      </c>
      <c r="G654">
        <v>24.050200366562084</v>
      </c>
    </row>
    <row r="655" spans="1:7" x14ac:dyDescent="0.25">
      <c r="A655" s="5" t="s">
        <v>316</v>
      </c>
      <c r="B655" s="5" t="s">
        <v>661</v>
      </c>
      <c r="C655" s="5" t="s">
        <v>662</v>
      </c>
      <c r="D655">
        <v>11.613734375</v>
      </c>
      <c r="E655">
        <v>4.5618388671875003</v>
      </c>
      <c r="F655">
        <v>0</v>
      </c>
      <c r="G655">
        <v>0</v>
      </c>
    </row>
    <row r="656" spans="1:7" x14ac:dyDescent="0.25">
      <c r="A656" s="5" t="s">
        <v>316</v>
      </c>
      <c r="B656" s="5" t="s">
        <v>661</v>
      </c>
      <c r="C656" s="5" t="s">
        <v>4785</v>
      </c>
      <c r="D656">
        <v>107.587439453125</v>
      </c>
      <c r="E656">
        <v>17.692723632812498</v>
      </c>
      <c r="F656">
        <v>3.6703982382088455E-3</v>
      </c>
      <c r="G656">
        <v>7.7059412807274404E-3</v>
      </c>
    </row>
    <row r="657" spans="1:7" x14ac:dyDescent="0.25">
      <c r="A657" s="5" t="s">
        <v>316</v>
      </c>
      <c r="B657" s="5" t="s">
        <v>661</v>
      </c>
      <c r="C657" s="5" t="s">
        <v>4786</v>
      </c>
      <c r="D657">
        <v>18.407309570312499</v>
      </c>
      <c r="E657">
        <v>3.136529296875</v>
      </c>
      <c r="F657">
        <v>1.6603021749958494E-2</v>
      </c>
      <c r="G657">
        <v>0</v>
      </c>
    </row>
    <row r="658" spans="1:7" x14ac:dyDescent="0.25">
      <c r="A658" s="5" t="s">
        <v>316</v>
      </c>
      <c r="B658" s="5" t="s">
        <v>457</v>
      </c>
      <c r="C658" s="5" t="s">
        <v>1241</v>
      </c>
      <c r="D658">
        <v>68.559098632812507</v>
      </c>
      <c r="E658">
        <v>101.0199677734375</v>
      </c>
      <c r="F658">
        <v>0</v>
      </c>
      <c r="G658">
        <v>0</v>
      </c>
    </row>
    <row r="659" spans="1:7" x14ac:dyDescent="0.25">
      <c r="A659" s="5" t="s">
        <v>316</v>
      </c>
      <c r="B659" s="5" t="s">
        <v>457</v>
      </c>
      <c r="C659" s="5" t="s">
        <v>4787</v>
      </c>
      <c r="D659">
        <v>144.2703115234375</v>
      </c>
      <c r="E659">
        <v>18.363843750000001</v>
      </c>
      <c r="F659">
        <v>7.7361680181083636E-2</v>
      </c>
      <c r="G659">
        <v>0</v>
      </c>
    </row>
    <row r="660" spans="1:7" x14ac:dyDescent="0.25">
      <c r="A660" s="5" t="s">
        <v>316</v>
      </c>
      <c r="B660" s="5" t="s">
        <v>457</v>
      </c>
      <c r="C660" s="5" t="s">
        <v>735</v>
      </c>
      <c r="D660">
        <v>48.906625976562502</v>
      </c>
      <c r="E660">
        <v>4.8634316406250004</v>
      </c>
      <c r="F660">
        <v>1.422070534698521E-2</v>
      </c>
      <c r="G660">
        <v>0</v>
      </c>
    </row>
    <row r="661" spans="1:7" x14ac:dyDescent="0.25">
      <c r="A661" s="5" t="s">
        <v>316</v>
      </c>
      <c r="B661" s="5" t="s">
        <v>461</v>
      </c>
      <c r="C661" s="5" t="s">
        <v>1004</v>
      </c>
      <c r="D661">
        <v>41.942349609375</v>
      </c>
      <c r="E661">
        <v>7.1105507812499997</v>
      </c>
      <c r="F661">
        <v>0</v>
      </c>
      <c r="G661">
        <v>0</v>
      </c>
    </row>
    <row r="662" spans="1:7" x14ac:dyDescent="0.25">
      <c r="A662" s="5" t="s">
        <v>316</v>
      </c>
      <c r="B662" s="5" t="s">
        <v>461</v>
      </c>
      <c r="C662" s="5" t="s">
        <v>1171</v>
      </c>
      <c r="D662">
        <v>47.674894531249997</v>
      </c>
      <c r="E662">
        <v>8.3930654296874998</v>
      </c>
      <c r="F662">
        <v>0</v>
      </c>
      <c r="G662">
        <v>0</v>
      </c>
    </row>
    <row r="663" spans="1:7" x14ac:dyDescent="0.25">
      <c r="A663" s="5" t="s">
        <v>316</v>
      </c>
      <c r="B663" s="5" t="s">
        <v>461</v>
      </c>
      <c r="C663" s="5" t="s">
        <v>810</v>
      </c>
      <c r="D663">
        <v>47.309025390625003</v>
      </c>
      <c r="E663">
        <v>13.403822265624999</v>
      </c>
      <c r="F663">
        <v>0</v>
      </c>
      <c r="G663">
        <v>0</v>
      </c>
    </row>
    <row r="664" spans="1:7" x14ac:dyDescent="0.25">
      <c r="A664" s="5" t="s">
        <v>316</v>
      </c>
      <c r="B664" s="5" t="s">
        <v>1151</v>
      </c>
      <c r="C664" s="5" t="s">
        <v>4788</v>
      </c>
      <c r="D664">
        <v>20.675264648437501</v>
      </c>
      <c r="E664">
        <v>5.7940966796874998</v>
      </c>
      <c r="F664">
        <v>4.8515427906074132E-3</v>
      </c>
      <c r="G664">
        <v>0</v>
      </c>
    </row>
    <row r="665" spans="1:7" x14ac:dyDescent="0.25">
      <c r="A665" s="5" t="s">
        <v>316</v>
      </c>
      <c r="B665" s="5" t="s">
        <v>1151</v>
      </c>
      <c r="C665" s="5" t="s">
        <v>1152</v>
      </c>
      <c r="D665">
        <v>68.121372070312503</v>
      </c>
      <c r="E665">
        <v>16.834487304687499</v>
      </c>
      <c r="F665">
        <v>0</v>
      </c>
      <c r="G665">
        <v>0</v>
      </c>
    </row>
    <row r="666" spans="1:7" x14ac:dyDescent="0.25">
      <c r="A666" s="5" t="s">
        <v>316</v>
      </c>
      <c r="B666" s="5" t="s">
        <v>1151</v>
      </c>
      <c r="C666" s="5" t="s">
        <v>4789</v>
      </c>
      <c r="D666">
        <v>138.19300488281249</v>
      </c>
      <c r="E666">
        <v>14.5101142578125</v>
      </c>
      <c r="F666">
        <v>0</v>
      </c>
      <c r="G666">
        <v>0</v>
      </c>
    </row>
    <row r="667" spans="1:7" x14ac:dyDescent="0.25">
      <c r="A667" s="5" t="s">
        <v>316</v>
      </c>
      <c r="B667" s="5" t="s">
        <v>4790</v>
      </c>
      <c r="C667" s="5" t="s">
        <v>4791</v>
      </c>
      <c r="D667">
        <v>96.836958007812498</v>
      </c>
      <c r="E667">
        <v>17.230970703124999</v>
      </c>
      <c r="F667">
        <v>1.814322259919807E-3</v>
      </c>
      <c r="G667">
        <v>6.2861453356801607E-3</v>
      </c>
    </row>
    <row r="668" spans="1:7" x14ac:dyDescent="0.25">
      <c r="A668" s="5" t="s">
        <v>316</v>
      </c>
      <c r="B668" s="5" t="s">
        <v>4790</v>
      </c>
      <c r="C668" s="5" t="s">
        <v>4792</v>
      </c>
      <c r="D668">
        <v>45.7753388671875</v>
      </c>
      <c r="E668">
        <v>9.2065703125000002</v>
      </c>
      <c r="F668">
        <v>8.8051422030465797E-3</v>
      </c>
      <c r="G668">
        <v>2.9563932002956393E-2</v>
      </c>
    </row>
    <row r="669" spans="1:7" x14ac:dyDescent="0.25">
      <c r="A669" s="5" t="s">
        <v>316</v>
      </c>
      <c r="B669" s="5" t="s">
        <v>4790</v>
      </c>
      <c r="C669" s="5" t="s">
        <v>4793</v>
      </c>
      <c r="D669">
        <v>97.891435546875002</v>
      </c>
      <c r="E669">
        <v>17.569830078125001</v>
      </c>
      <c r="F669">
        <v>1.5038950882786417E-3</v>
      </c>
      <c r="G669">
        <v>7.3453797561333911E-3</v>
      </c>
    </row>
    <row r="670" spans="1:7" x14ac:dyDescent="0.25">
      <c r="A670" s="5" t="s">
        <v>316</v>
      </c>
      <c r="B670" s="5" t="s">
        <v>4794</v>
      </c>
      <c r="C670" s="5" t="s">
        <v>4795</v>
      </c>
      <c r="D670">
        <v>78.855523437499997</v>
      </c>
      <c r="E670">
        <v>14.940197265625001</v>
      </c>
      <c r="F670">
        <v>0</v>
      </c>
      <c r="G670">
        <v>0</v>
      </c>
    </row>
    <row r="671" spans="1:7" x14ac:dyDescent="0.25">
      <c r="A671" s="5" t="s">
        <v>316</v>
      </c>
      <c r="B671" s="5" t="s">
        <v>4794</v>
      </c>
      <c r="C671" s="5" t="s">
        <v>4796</v>
      </c>
      <c r="D671">
        <v>756.4857177734375</v>
      </c>
      <c r="E671">
        <v>124.43853027343749</v>
      </c>
      <c r="F671">
        <v>4.1747525317591037E-2</v>
      </c>
      <c r="G671">
        <v>6.4589677051614736</v>
      </c>
    </row>
    <row r="672" spans="1:7" x14ac:dyDescent="0.25">
      <c r="A672" s="5" t="s">
        <v>316</v>
      </c>
      <c r="B672" s="5" t="s">
        <v>4794</v>
      </c>
      <c r="C672" s="5" t="s">
        <v>4797</v>
      </c>
      <c r="D672">
        <v>418.69324121093752</v>
      </c>
      <c r="E672">
        <v>44.706565429687501</v>
      </c>
      <c r="F672">
        <v>1.1830819284235433E-2</v>
      </c>
      <c r="G672">
        <v>1.1465307815370029</v>
      </c>
    </row>
    <row r="673" spans="1:7" x14ac:dyDescent="0.25">
      <c r="A673" s="5" t="s">
        <v>316</v>
      </c>
      <c r="B673" s="5" t="s">
        <v>4798</v>
      </c>
      <c r="C673" s="5" t="s">
        <v>4799</v>
      </c>
      <c r="D673">
        <v>0.51684765624999995</v>
      </c>
      <c r="E673">
        <v>0.34050000000000002</v>
      </c>
      <c r="F673">
        <v>0</v>
      </c>
      <c r="G673">
        <v>0</v>
      </c>
    </row>
    <row r="674" spans="1:7" x14ac:dyDescent="0.25">
      <c r="A674" s="5" t="s">
        <v>316</v>
      </c>
      <c r="B674" s="5" t="s">
        <v>4798</v>
      </c>
      <c r="C674" s="5" t="s">
        <v>4800</v>
      </c>
      <c r="D674">
        <v>1.2323232421874999</v>
      </c>
      <c r="E674">
        <v>0.52623242187499997</v>
      </c>
      <c r="F674">
        <v>0</v>
      </c>
      <c r="G674">
        <v>0</v>
      </c>
    </row>
    <row r="675" spans="1:7" x14ac:dyDescent="0.25">
      <c r="A675" s="5" t="s">
        <v>316</v>
      </c>
      <c r="B675" s="5" t="s">
        <v>4798</v>
      </c>
      <c r="C675" s="5" t="s">
        <v>4801</v>
      </c>
      <c r="D675">
        <v>3.6880976562500001</v>
      </c>
      <c r="E675">
        <v>1.9540039062500001</v>
      </c>
      <c r="F675">
        <v>0</v>
      </c>
      <c r="G675">
        <v>0</v>
      </c>
    </row>
    <row r="676" spans="1:7" x14ac:dyDescent="0.25">
      <c r="A676" s="5" t="s">
        <v>316</v>
      </c>
      <c r="B676" s="5" t="s">
        <v>4802</v>
      </c>
      <c r="C676" s="5" t="s">
        <v>4803</v>
      </c>
      <c r="D676">
        <v>12.613337890625001</v>
      </c>
      <c r="E676">
        <v>0.81890136718749995</v>
      </c>
      <c r="F676">
        <v>0</v>
      </c>
      <c r="G676">
        <v>0</v>
      </c>
    </row>
    <row r="677" spans="1:7" x14ac:dyDescent="0.25">
      <c r="A677" s="5" t="s">
        <v>316</v>
      </c>
      <c r="B677" s="5" t="s">
        <v>4802</v>
      </c>
      <c r="C677" s="5" t="s">
        <v>4804</v>
      </c>
      <c r="D677">
        <v>19.228402343749998</v>
      </c>
      <c r="E677">
        <v>4.7809121093750004</v>
      </c>
      <c r="F677">
        <v>0</v>
      </c>
      <c r="G677">
        <v>0</v>
      </c>
    </row>
    <row r="678" spans="1:7" x14ac:dyDescent="0.25">
      <c r="A678" s="5" t="s">
        <v>316</v>
      </c>
      <c r="B678" s="5" t="s">
        <v>4802</v>
      </c>
      <c r="C678" s="5" t="s">
        <v>4805</v>
      </c>
      <c r="D678">
        <v>13.9738076171875</v>
      </c>
      <c r="E678">
        <v>4.678052734375</v>
      </c>
      <c r="F678">
        <v>0</v>
      </c>
      <c r="G678">
        <v>0</v>
      </c>
    </row>
    <row r="679" spans="1:7" x14ac:dyDescent="0.25">
      <c r="A679" s="5" t="s">
        <v>316</v>
      </c>
      <c r="B679" s="5" t="s">
        <v>4806</v>
      </c>
      <c r="C679" s="5" t="s">
        <v>4807</v>
      </c>
      <c r="D679">
        <v>97.029335937499994</v>
      </c>
      <c r="E679">
        <v>8.0272744140625001</v>
      </c>
      <c r="F679">
        <v>0</v>
      </c>
      <c r="G679">
        <v>0</v>
      </c>
    </row>
    <row r="680" spans="1:7" x14ac:dyDescent="0.25">
      <c r="A680" s="5" t="s">
        <v>316</v>
      </c>
      <c r="B680" s="5" t="s">
        <v>4806</v>
      </c>
      <c r="C680" s="5" t="s">
        <v>4808</v>
      </c>
      <c r="D680">
        <v>161.26391210937501</v>
      </c>
      <c r="E680">
        <v>18.82395703125</v>
      </c>
      <c r="F680">
        <v>0</v>
      </c>
      <c r="G680">
        <v>0</v>
      </c>
    </row>
    <row r="681" spans="1:7" x14ac:dyDescent="0.25">
      <c r="A681" s="5" t="s">
        <v>316</v>
      </c>
      <c r="B681" s="5" t="s">
        <v>4806</v>
      </c>
      <c r="C681" s="5" t="s">
        <v>4809</v>
      </c>
      <c r="D681">
        <v>36.371955078124998</v>
      </c>
      <c r="E681">
        <v>4.9372626953124996</v>
      </c>
      <c r="F681">
        <v>0</v>
      </c>
      <c r="G681">
        <v>0</v>
      </c>
    </row>
    <row r="682" spans="1:7" x14ac:dyDescent="0.25">
      <c r="A682" s="5" t="s">
        <v>316</v>
      </c>
      <c r="B682" s="5" t="s">
        <v>1247</v>
      </c>
      <c r="C682" s="5" t="s">
        <v>4810</v>
      </c>
      <c r="D682">
        <v>29.627375000000001</v>
      </c>
      <c r="E682">
        <v>8.5359755859374999</v>
      </c>
      <c r="F682">
        <v>0</v>
      </c>
      <c r="G682">
        <v>0.14988418040604987</v>
      </c>
    </row>
    <row r="683" spans="1:7" x14ac:dyDescent="0.25">
      <c r="A683" s="5" t="s">
        <v>316</v>
      </c>
      <c r="B683" s="5" t="s">
        <v>1247</v>
      </c>
      <c r="C683" s="5" t="s">
        <v>1248</v>
      </c>
      <c r="D683">
        <v>95.178143554687495</v>
      </c>
      <c r="E683">
        <v>9.7547187500000003</v>
      </c>
      <c r="F683">
        <v>0</v>
      </c>
      <c r="G683">
        <v>0</v>
      </c>
    </row>
    <row r="684" spans="1:7" x14ac:dyDescent="0.25">
      <c r="A684" s="5" t="s">
        <v>316</v>
      </c>
      <c r="B684" s="5" t="s">
        <v>1247</v>
      </c>
      <c r="C684" s="5" t="s">
        <v>4811</v>
      </c>
      <c r="D684">
        <v>45.896076171875002</v>
      </c>
      <c r="E684">
        <v>7.7930468749999999</v>
      </c>
      <c r="F684">
        <v>0</v>
      </c>
      <c r="G684">
        <v>0.1892147587511826</v>
      </c>
    </row>
    <row r="685" spans="1:7" x14ac:dyDescent="0.25">
      <c r="A685" s="5" t="s">
        <v>316</v>
      </c>
      <c r="B685" s="5" t="s">
        <v>4812</v>
      </c>
      <c r="C685" s="5" t="s">
        <v>4813</v>
      </c>
      <c r="D685">
        <v>0.55207324218749998</v>
      </c>
      <c r="E685">
        <v>0.59548828124999997</v>
      </c>
      <c r="F685">
        <v>0</v>
      </c>
      <c r="G685">
        <v>0</v>
      </c>
    </row>
    <row r="686" spans="1:7" x14ac:dyDescent="0.25">
      <c r="A686" s="5" t="s">
        <v>316</v>
      </c>
      <c r="B686" s="5" t="s">
        <v>4812</v>
      </c>
      <c r="C686" s="5" t="s">
        <v>4814</v>
      </c>
      <c r="D686">
        <v>1.486826171875</v>
      </c>
      <c r="E686">
        <v>9.6151367187500003E-2</v>
      </c>
      <c r="F686">
        <v>0</v>
      </c>
      <c r="G686">
        <v>0</v>
      </c>
    </row>
    <row r="687" spans="1:7" x14ac:dyDescent="0.25">
      <c r="A687" s="5" t="s">
        <v>316</v>
      </c>
      <c r="B687" s="5" t="s">
        <v>4812</v>
      </c>
      <c r="C687" s="5" t="s">
        <v>4815</v>
      </c>
      <c r="D687">
        <v>10.468860351562499</v>
      </c>
      <c r="E687">
        <v>1.0420185546875</v>
      </c>
      <c r="F687">
        <v>0</v>
      </c>
      <c r="G687">
        <v>0</v>
      </c>
    </row>
    <row r="688" spans="1:7" x14ac:dyDescent="0.25">
      <c r="A688" s="5" t="s">
        <v>316</v>
      </c>
      <c r="B688" s="5" t="s">
        <v>841</v>
      </c>
      <c r="C688" s="5" t="s">
        <v>843</v>
      </c>
      <c r="D688">
        <v>132.41168554687499</v>
      </c>
      <c r="E688">
        <v>11.600007812499999</v>
      </c>
      <c r="F688">
        <v>0</v>
      </c>
      <c r="G688">
        <v>0</v>
      </c>
    </row>
    <row r="689" spans="1:7" x14ac:dyDescent="0.25">
      <c r="A689" s="5" t="s">
        <v>316</v>
      </c>
      <c r="B689" s="5" t="s">
        <v>841</v>
      </c>
      <c r="C689" s="5" t="s">
        <v>4816</v>
      </c>
      <c r="D689">
        <v>7.3977949218749997</v>
      </c>
      <c r="E689">
        <v>4.2732763671875</v>
      </c>
      <c r="F689">
        <v>0</v>
      </c>
      <c r="G689">
        <v>0</v>
      </c>
    </row>
    <row r="690" spans="1:7" x14ac:dyDescent="0.25">
      <c r="A690" s="5" t="s">
        <v>316</v>
      </c>
      <c r="B690" s="5" t="s">
        <v>841</v>
      </c>
      <c r="C690" s="5" t="s">
        <v>4817</v>
      </c>
      <c r="D690">
        <v>69.659910156250007</v>
      </c>
      <c r="E690">
        <v>7.3217812499999999</v>
      </c>
      <c r="F690">
        <v>0</v>
      </c>
      <c r="G690">
        <v>0</v>
      </c>
    </row>
    <row r="691" spans="1:7" x14ac:dyDescent="0.25">
      <c r="A691" s="5" t="s">
        <v>316</v>
      </c>
      <c r="B691" s="5" t="s">
        <v>900</v>
      </c>
      <c r="C691" s="5" t="s">
        <v>4818</v>
      </c>
      <c r="D691">
        <v>7.2214511718749996</v>
      </c>
      <c r="E691">
        <v>2.2030898437499999</v>
      </c>
      <c r="F691">
        <v>2.1198417184850198E-2</v>
      </c>
      <c r="G691">
        <v>0</v>
      </c>
    </row>
    <row r="692" spans="1:7" x14ac:dyDescent="0.25">
      <c r="A692" s="5" t="s">
        <v>316</v>
      </c>
      <c r="B692" s="5" t="s">
        <v>900</v>
      </c>
      <c r="C692" s="5" t="s">
        <v>4819</v>
      </c>
      <c r="D692">
        <v>48.206294921874999</v>
      </c>
      <c r="E692">
        <v>4.7106767578125002</v>
      </c>
      <c r="F692">
        <v>0</v>
      </c>
      <c r="G692">
        <v>0</v>
      </c>
    </row>
    <row r="693" spans="1:7" x14ac:dyDescent="0.25">
      <c r="A693" s="5" t="s">
        <v>316</v>
      </c>
      <c r="B693" s="5" t="s">
        <v>900</v>
      </c>
      <c r="C693" s="5" t="s">
        <v>902</v>
      </c>
      <c r="D693">
        <v>71.588250976562506</v>
      </c>
      <c r="E693">
        <v>16.488221679687499</v>
      </c>
      <c r="F693">
        <v>0</v>
      </c>
      <c r="G693">
        <v>0</v>
      </c>
    </row>
    <row r="694" spans="1:7" x14ac:dyDescent="0.25">
      <c r="A694" s="5" t="s">
        <v>316</v>
      </c>
      <c r="B694" s="5" t="s">
        <v>462</v>
      </c>
      <c r="C694" s="5" t="s">
        <v>495</v>
      </c>
      <c r="D694">
        <v>4.2061748046874996</v>
      </c>
      <c r="E694">
        <v>2.3681103515625002</v>
      </c>
      <c r="F694">
        <v>5.2623270009998424E-3</v>
      </c>
      <c r="G694">
        <v>0</v>
      </c>
    </row>
    <row r="695" spans="1:7" x14ac:dyDescent="0.25">
      <c r="A695" s="5" t="s">
        <v>316</v>
      </c>
      <c r="B695" s="5" t="s">
        <v>462</v>
      </c>
      <c r="C695" s="5" t="s">
        <v>1249</v>
      </c>
      <c r="D695">
        <v>0.94425878906250005</v>
      </c>
      <c r="E695">
        <v>1.1801894531249999</v>
      </c>
      <c r="F695">
        <v>9.1650627806800482E-3</v>
      </c>
      <c r="G695">
        <v>0</v>
      </c>
    </row>
    <row r="696" spans="1:7" x14ac:dyDescent="0.25">
      <c r="A696" s="5" t="s">
        <v>316</v>
      </c>
      <c r="B696" s="5" t="s">
        <v>462</v>
      </c>
      <c r="C696" s="5" t="s">
        <v>496</v>
      </c>
      <c r="D696">
        <v>1.3786240234375</v>
      </c>
      <c r="E696">
        <v>2.4759394531250001</v>
      </c>
      <c r="F696">
        <v>0</v>
      </c>
      <c r="G696">
        <v>0</v>
      </c>
    </row>
    <row r="697" spans="1:7" x14ac:dyDescent="0.25">
      <c r="A697" s="5" t="s">
        <v>316</v>
      </c>
      <c r="B697" s="5" t="s">
        <v>4820</v>
      </c>
      <c r="C697" s="5" t="s">
        <v>4821</v>
      </c>
      <c r="D697">
        <v>395.6242724609375</v>
      </c>
      <c r="E697">
        <v>84.467257812499994</v>
      </c>
      <c r="F697">
        <v>1.0289336132032762E-3</v>
      </c>
      <c r="G697">
        <v>1.6853932584269662E-2</v>
      </c>
    </row>
    <row r="698" spans="1:7" x14ac:dyDescent="0.25">
      <c r="A698" s="5" t="s">
        <v>316</v>
      </c>
      <c r="B698" s="5" t="s">
        <v>4820</v>
      </c>
      <c r="C698" s="5" t="s">
        <v>4822</v>
      </c>
      <c r="D698">
        <v>82.764643554687495</v>
      </c>
      <c r="E698">
        <v>13.14916796875</v>
      </c>
      <c r="F698">
        <v>3.0457414996123602E-2</v>
      </c>
      <c r="G698">
        <v>4.7031158142269255E-2</v>
      </c>
    </row>
    <row r="699" spans="1:7" x14ac:dyDescent="0.25">
      <c r="A699" s="5" t="s">
        <v>316</v>
      </c>
      <c r="B699" s="5" t="s">
        <v>4820</v>
      </c>
      <c r="C699" s="5" t="s">
        <v>4823</v>
      </c>
      <c r="D699">
        <v>7.6267080078124998</v>
      </c>
      <c r="E699">
        <v>0.99357812499999998</v>
      </c>
      <c r="F699">
        <v>0</v>
      </c>
      <c r="G699">
        <v>0</v>
      </c>
    </row>
    <row r="700" spans="1:7" x14ac:dyDescent="0.25">
      <c r="A700" s="5" t="s">
        <v>316</v>
      </c>
      <c r="B700" s="5" t="s">
        <v>736</v>
      </c>
      <c r="C700" s="5" t="s">
        <v>737</v>
      </c>
      <c r="D700">
        <v>44.476628906249999</v>
      </c>
      <c r="E700">
        <v>2.8281689453125001</v>
      </c>
      <c r="F700">
        <v>1.2693577050012695E-2</v>
      </c>
      <c r="G700">
        <v>0</v>
      </c>
    </row>
    <row r="701" spans="1:7" x14ac:dyDescent="0.25">
      <c r="A701" s="5" t="s">
        <v>316</v>
      </c>
      <c r="B701" s="5" t="s">
        <v>736</v>
      </c>
      <c r="C701" s="5" t="s">
        <v>4824</v>
      </c>
      <c r="D701">
        <v>147.61141406249999</v>
      </c>
      <c r="E701">
        <v>12.2105703125</v>
      </c>
      <c r="F701">
        <v>3.1453464599125597E-3</v>
      </c>
      <c r="G701">
        <v>0</v>
      </c>
    </row>
    <row r="702" spans="1:7" x14ac:dyDescent="0.25">
      <c r="A702" s="5" t="s">
        <v>316</v>
      </c>
      <c r="B702" s="5" t="s">
        <v>736</v>
      </c>
      <c r="C702" s="5" t="s">
        <v>4825</v>
      </c>
      <c r="D702">
        <v>201.47987792968749</v>
      </c>
      <c r="E702">
        <v>18.565205078125</v>
      </c>
      <c r="F702">
        <v>7.3797712270919608E-2</v>
      </c>
      <c r="G702">
        <v>1.7725782150137374E-2</v>
      </c>
    </row>
    <row r="703" spans="1:7" x14ac:dyDescent="0.25">
      <c r="A703" s="5" t="s">
        <v>316</v>
      </c>
      <c r="B703" s="5" t="s">
        <v>4826</v>
      </c>
      <c r="C703" s="5" t="s">
        <v>4827</v>
      </c>
      <c r="D703">
        <v>0</v>
      </c>
      <c r="E703">
        <v>0</v>
      </c>
      <c r="F703" t="e">
        <v>#N/A</v>
      </c>
      <c r="G703" t="e">
        <v>#N/A</v>
      </c>
    </row>
    <row r="704" spans="1:7" x14ac:dyDescent="0.25">
      <c r="A704" s="5" t="s">
        <v>316</v>
      </c>
      <c r="B704" s="5" t="s">
        <v>4826</v>
      </c>
      <c r="C704" s="5" t="s">
        <v>4828</v>
      </c>
      <c r="D704">
        <v>0</v>
      </c>
      <c r="E704">
        <v>0</v>
      </c>
      <c r="F704" t="e">
        <v>#N/A</v>
      </c>
      <c r="G704" t="e">
        <v>#N/A</v>
      </c>
    </row>
    <row r="705" spans="1:7" x14ac:dyDescent="0.25">
      <c r="A705" s="5" t="s">
        <v>316</v>
      </c>
      <c r="B705" s="5" t="s">
        <v>4826</v>
      </c>
      <c r="C705" s="5" t="s">
        <v>4829</v>
      </c>
      <c r="D705">
        <v>0</v>
      </c>
      <c r="E705">
        <v>0</v>
      </c>
      <c r="F705" t="e">
        <v>#N/A</v>
      </c>
      <c r="G705" t="e">
        <v>#N/A</v>
      </c>
    </row>
    <row r="706" spans="1:7" x14ac:dyDescent="0.25">
      <c r="A706" s="5" t="s">
        <v>316</v>
      </c>
      <c r="B706" s="5" t="s">
        <v>4830</v>
      </c>
      <c r="C706" s="5" t="s">
        <v>4831</v>
      </c>
      <c r="D706">
        <v>3.3616640625</v>
      </c>
      <c r="E706">
        <v>2.6409677734375001</v>
      </c>
      <c r="F706">
        <v>0</v>
      </c>
      <c r="G706">
        <v>0</v>
      </c>
    </row>
    <row r="707" spans="1:7" x14ac:dyDescent="0.25">
      <c r="A707" s="5" t="s">
        <v>316</v>
      </c>
      <c r="B707" s="5" t="s">
        <v>4830</v>
      </c>
      <c r="C707" s="5" t="s">
        <v>4832</v>
      </c>
      <c r="D707">
        <v>20.527338867187499</v>
      </c>
      <c r="E707">
        <v>1.945697265625</v>
      </c>
      <c r="F707">
        <v>0</v>
      </c>
      <c r="G707">
        <v>0</v>
      </c>
    </row>
    <row r="708" spans="1:7" x14ac:dyDescent="0.25">
      <c r="A708" s="5" t="s">
        <v>316</v>
      </c>
      <c r="B708" s="5" t="s">
        <v>4830</v>
      </c>
      <c r="C708" s="5" t="s">
        <v>4833</v>
      </c>
      <c r="D708">
        <v>98.489492187500005</v>
      </c>
      <c r="E708">
        <v>12.6004462890625</v>
      </c>
      <c r="F708">
        <v>0</v>
      </c>
      <c r="G708">
        <v>0</v>
      </c>
    </row>
    <row r="709" spans="1:7" x14ac:dyDescent="0.25">
      <c r="A709" s="5" t="s">
        <v>316</v>
      </c>
      <c r="B709" s="5" t="s">
        <v>783</v>
      </c>
      <c r="C709" s="5" t="s">
        <v>934</v>
      </c>
      <c r="D709">
        <v>50.143138671875001</v>
      </c>
      <c r="E709">
        <v>12.8502529296875</v>
      </c>
      <c r="F709">
        <v>0</v>
      </c>
      <c r="G709">
        <v>0</v>
      </c>
    </row>
    <row r="710" spans="1:7" x14ac:dyDescent="0.25">
      <c r="A710" s="5" t="s">
        <v>316</v>
      </c>
      <c r="B710" s="5" t="s">
        <v>783</v>
      </c>
      <c r="C710" s="5" t="s">
        <v>784</v>
      </c>
      <c r="D710">
        <v>6.2092490234374997</v>
      </c>
      <c r="E710">
        <v>2.3226914062500001</v>
      </c>
      <c r="F710">
        <v>8.939746111210442E-3</v>
      </c>
      <c r="G710">
        <v>0</v>
      </c>
    </row>
    <row r="711" spans="1:7" x14ac:dyDescent="0.25">
      <c r="A711" s="5" t="s">
        <v>316</v>
      </c>
      <c r="B711" s="5" t="s">
        <v>783</v>
      </c>
      <c r="C711" s="5" t="s">
        <v>4834</v>
      </c>
      <c r="D711">
        <v>68.237776367187493</v>
      </c>
      <c r="E711">
        <v>11.89265625</v>
      </c>
      <c r="F711">
        <v>4.5702794725897486E-3</v>
      </c>
      <c r="G711">
        <v>0</v>
      </c>
    </row>
    <row r="712" spans="1:7" x14ac:dyDescent="0.25">
      <c r="A712" s="5" t="s">
        <v>316</v>
      </c>
      <c r="B712" s="5" t="s">
        <v>4835</v>
      </c>
      <c r="C712" s="5" t="s">
        <v>4836</v>
      </c>
      <c r="D712">
        <v>31.524466796875</v>
      </c>
      <c r="E712">
        <v>3.4739970703125</v>
      </c>
      <c r="F712">
        <v>0</v>
      </c>
      <c r="G712">
        <v>0</v>
      </c>
    </row>
    <row r="713" spans="1:7" x14ac:dyDescent="0.25">
      <c r="A713" s="5" t="s">
        <v>316</v>
      </c>
      <c r="B713" s="5" t="s">
        <v>4835</v>
      </c>
      <c r="C713" s="5" t="s">
        <v>4837</v>
      </c>
      <c r="D713">
        <v>1.7188564453124999</v>
      </c>
      <c r="E713">
        <v>0.54504980468749997</v>
      </c>
      <c r="F713">
        <v>0</v>
      </c>
      <c r="G713">
        <v>0</v>
      </c>
    </row>
    <row r="714" spans="1:7" x14ac:dyDescent="0.25">
      <c r="A714" s="5" t="s">
        <v>316</v>
      </c>
      <c r="B714" s="5" t="s">
        <v>4835</v>
      </c>
      <c r="C714" s="5" t="s">
        <v>4838</v>
      </c>
      <c r="D714">
        <v>3.10009765625</v>
      </c>
      <c r="E714">
        <v>0.87835546875000003</v>
      </c>
      <c r="F714">
        <v>0</v>
      </c>
      <c r="G714">
        <v>0</v>
      </c>
    </row>
    <row r="715" spans="1:7" x14ac:dyDescent="0.25">
      <c r="A715" s="5" t="s">
        <v>316</v>
      </c>
      <c r="B715" s="5" t="s">
        <v>771</v>
      </c>
      <c r="C715" s="5" t="s">
        <v>814</v>
      </c>
      <c r="D715">
        <v>350.7987060546875</v>
      </c>
      <c r="E715">
        <v>44.343166992187498</v>
      </c>
      <c r="F715">
        <v>2.6072468744833197E-2</v>
      </c>
      <c r="G715">
        <v>0.2394742704388505</v>
      </c>
    </row>
    <row r="716" spans="1:7" x14ac:dyDescent="0.25">
      <c r="A716" s="5" t="s">
        <v>316</v>
      </c>
      <c r="B716" s="5" t="s">
        <v>771</v>
      </c>
      <c r="C716" s="5" t="s">
        <v>4839</v>
      </c>
      <c r="D716">
        <v>411.38560546874999</v>
      </c>
      <c r="E716">
        <v>54.188944335937499</v>
      </c>
      <c r="F716">
        <v>4.0578047817171552E-2</v>
      </c>
      <c r="G716">
        <v>1.2102806868677847</v>
      </c>
    </row>
    <row r="717" spans="1:7" x14ac:dyDescent="0.25">
      <c r="A717" s="5" t="s">
        <v>316</v>
      </c>
      <c r="B717" s="5" t="s">
        <v>771</v>
      </c>
      <c r="C717" s="5" t="s">
        <v>4840</v>
      </c>
      <c r="D717">
        <v>301.44862695312497</v>
      </c>
      <c r="E717">
        <v>67.564532226562505</v>
      </c>
      <c r="F717">
        <v>3.1255372017065432E-3</v>
      </c>
      <c r="G717">
        <v>3.3593940874664059E-2</v>
      </c>
    </row>
    <row r="718" spans="1:7" x14ac:dyDescent="0.25">
      <c r="A718" s="5" t="s">
        <v>316</v>
      </c>
      <c r="B718" s="5" t="s">
        <v>4841</v>
      </c>
      <c r="C718" s="5" t="s">
        <v>4842</v>
      </c>
      <c r="D718">
        <v>30.110932617187501</v>
      </c>
      <c r="E718">
        <v>2.6547275390624998</v>
      </c>
      <c r="F718">
        <v>1.0440593025683859E-2</v>
      </c>
      <c r="G718">
        <v>0</v>
      </c>
    </row>
    <row r="719" spans="1:7" x14ac:dyDescent="0.25">
      <c r="A719" s="5" t="s">
        <v>316</v>
      </c>
      <c r="B719" s="5" t="s">
        <v>4841</v>
      </c>
      <c r="C719" s="5" t="s">
        <v>4843</v>
      </c>
      <c r="D719">
        <v>34.714728515624998</v>
      </c>
      <c r="E719">
        <v>4.9051650390625001</v>
      </c>
      <c r="F719">
        <v>0</v>
      </c>
      <c r="G719">
        <v>0</v>
      </c>
    </row>
    <row r="720" spans="1:7" x14ac:dyDescent="0.25">
      <c r="A720" s="5" t="s">
        <v>316</v>
      </c>
      <c r="B720" s="5" t="s">
        <v>4841</v>
      </c>
      <c r="C720" s="5" t="s">
        <v>926</v>
      </c>
      <c r="D720">
        <v>97.698169921875007</v>
      </c>
      <c r="E720">
        <v>25.748876953124999</v>
      </c>
      <c r="F720">
        <v>8.2721196479385879E-3</v>
      </c>
      <c r="G720">
        <v>0</v>
      </c>
    </row>
    <row r="721" spans="1:7" x14ac:dyDescent="0.25">
      <c r="A721" s="5" t="s">
        <v>316</v>
      </c>
      <c r="B721" s="5" t="s">
        <v>4844</v>
      </c>
      <c r="C721" s="5" t="s">
        <v>4845</v>
      </c>
      <c r="D721">
        <v>129.6072119140625</v>
      </c>
      <c r="E721">
        <v>14.5022568359375</v>
      </c>
      <c r="F721">
        <v>3.7524860219895683E-3</v>
      </c>
      <c r="G721">
        <v>0</v>
      </c>
    </row>
    <row r="722" spans="1:7" x14ac:dyDescent="0.25">
      <c r="A722" s="5" t="s">
        <v>316</v>
      </c>
      <c r="B722" s="5" t="s">
        <v>4844</v>
      </c>
      <c r="C722" s="5" t="s">
        <v>4846</v>
      </c>
      <c r="D722">
        <v>71.088340820312496</v>
      </c>
      <c r="E722">
        <v>10.851164062500001</v>
      </c>
      <c r="F722">
        <v>0</v>
      </c>
      <c r="G722">
        <v>0</v>
      </c>
    </row>
    <row r="723" spans="1:7" x14ac:dyDescent="0.25">
      <c r="A723" s="5" t="s">
        <v>316</v>
      </c>
      <c r="B723" s="5" t="s">
        <v>4844</v>
      </c>
      <c r="C723" s="5" t="s">
        <v>4847</v>
      </c>
      <c r="D723">
        <v>2.9301757812499999E-2</v>
      </c>
      <c r="E723">
        <v>3.4478515624999997E-2</v>
      </c>
      <c r="F723">
        <v>0</v>
      </c>
      <c r="G723">
        <v>0</v>
      </c>
    </row>
    <row r="724" spans="1:7" x14ac:dyDescent="0.25">
      <c r="A724" s="5" t="s">
        <v>316</v>
      </c>
      <c r="B724" s="5" t="s">
        <v>1250</v>
      </c>
      <c r="C724" s="5" t="s">
        <v>1258</v>
      </c>
      <c r="D724">
        <v>5.8948671875</v>
      </c>
      <c r="E724">
        <v>2.2387841796874999</v>
      </c>
      <c r="F724">
        <v>5.658028742786014E-3</v>
      </c>
      <c r="G724">
        <v>0</v>
      </c>
    </row>
    <row r="725" spans="1:7" x14ac:dyDescent="0.25">
      <c r="A725" s="5" t="s">
        <v>316</v>
      </c>
      <c r="B725" s="5" t="s">
        <v>1250</v>
      </c>
      <c r="C725" s="5" t="s">
        <v>4848</v>
      </c>
      <c r="D725">
        <v>16.534696289062499</v>
      </c>
      <c r="E725">
        <v>4.6528515625000004</v>
      </c>
      <c r="F725">
        <v>0</v>
      </c>
      <c r="G725">
        <v>0</v>
      </c>
    </row>
    <row r="726" spans="1:7" x14ac:dyDescent="0.25">
      <c r="A726" s="5" t="s">
        <v>316</v>
      </c>
      <c r="B726" s="5" t="s">
        <v>1250</v>
      </c>
      <c r="C726" s="5" t="s">
        <v>1251</v>
      </c>
      <c r="D726">
        <v>2.1417880859374998</v>
      </c>
      <c r="E726">
        <v>0.68899707031250002</v>
      </c>
      <c r="F726">
        <v>0</v>
      </c>
      <c r="G726">
        <v>0</v>
      </c>
    </row>
    <row r="727" spans="1:7" x14ac:dyDescent="0.25">
      <c r="A727" s="5" t="s">
        <v>316</v>
      </c>
      <c r="B727" s="5" t="s">
        <v>4849</v>
      </c>
      <c r="C727" s="5" t="s">
        <v>4850</v>
      </c>
      <c r="D727">
        <v>0.9111328125</v>
      </c>
      <c r="E727">
        <v>0.12754394531249999</v>
      </c>
      <c r="F727">
        <v>0</v>
      </c>
      <c r="G727">
        <v>0</v>
      </c>
    </row>
    <row r="728" spans="1:7" x14ac:dyDescent="0.25">
      <c r="A728" s="5" t="s">
        <v>316</v>
      </c>
      <c r="B728" s="5" t="s">
        <v>4849</v>
      </c>
      <c r="C728" s="5" t="s">
        <v>4851</v>
      </c>
      <c r="D728">
        <v>19.600729492187501</v>
      </c>
      <c r="E728">
        <v>1.1799921874999999</v>
      </c>
      <c r="F728">
        <v>0</v>
      </c>
      <c r="G728">
        <v>0</v>
      </c>
    </row>
    <row r="729" spans="1:7" x14ac:dyDescent="0.25">
      <c r="A729" s="5" t="s">
        <v>316</v>
      </c>
      <c r="B729" s="5" t="s">
        <v>4849</v>
      </c>
      <c r="C729" s="5" t="s">
        <v>4852</v>
      </c>
      <c r="D729">
        <v>2.2026884765624999</v>
      </c>
      <c r="E729">
        <v>0.273123046875</v>
      </c>
      <c r="F729">
        <v>0</v>
      </c>
      <c r="G729">
        <v>0</v>
      </c>
    </row>
    <row r="730" spans="1:7" x14ac:dyDescent="0.25">
      <c r="A730" s="5" t="s">
        <v>316</v>
      </c>
      <c r="B730" s="5" t="s">
        <v>378</v>
      </c>
      <c r="C730" s="5" t="s">
        <v>379</v>
      </c>
      <c r="D730">
        <v>22.479077148437501</v>
      </c>
      <c r="E730">
        <v>4.57433203125</v>
      </c>
      <c r="F730">
        <v>0</v>
      </c>
      <c r="G730">
        <v>0</v>
      </c>
    </row>
    <row r="731" spans="1:7" x14ac:dyDescent="0.25">
      <c r="A731" s="5" t="s">
        <v>316</v>
      </c>
      <c r="B731" s="5" t="s">
        <v>378</v>
      </c>
      <c r="C731" s="5" t="s">
        <v>463</v>
      </c>
      <c r="D731">
        <v>48.373833984374997</v>
      </c>
      <c r="E731">
        <v>8.6669003906250008</v>
      </c>
      <c r="F731">
        <v>0</v>
      </c>
      <c r="G731">
        <v>0</v>
      </c>
    </row>
    <row r="732" spans="1:7" x14ac:dyDescent="0.25">
      <c r="A732" s="5" t="s">
        <v>316</v>
      </c>
      <c r="B732" s="5" t="s">
        <v>378</v>
      </c>
      <c r="C732" s="5" t="s">
        <v>1306</v>
      </c>
      <c r="D732">
        <v>47.309682617187498</v>
      </c>
      <c r="E732">
        <v>2.6241064453125</v>
      </c>
      <c r="F732">
        <v>0</v>
      </c>
      <c r="G732">
        <v>0</v>
      </c>
    </row>
    <row r="733" spans="1:7" x14ac:dyDescent="0.25">
      <c r="A733" s="5" t="s">
        <v>316</v>
      </c>
      <c r="B733" s="5" t="s">
        <v>1305</v>
      </c>
      <c r="C733" s="5" t="s">
        <v>1313</v>
      </c>
      <c r="D733">
        <v>210.05896191406251</v>
      </c>
      <c r="E733">
        <v>27.721972656249999</v>
      </c>
      <c r="F733">
        <v>4.5684003746088303E-3</v>
      </c>
      <c r="G733">
        <v>1.8428933425477998E-2</v>
      </c>
    </row>
    <row r="734" spans="1:7" x14ac:dyDescent="0.25">
      <c r="A734" s="5" t="s">
        <v>316</v>
      </c>
      <c r="B734" s="5" t="s">
        <v>1305</v>
      </c>
      <c r="C734" s="5" t="s">
        <v>4853</v>
      </c>
      <c r="D734">
        <v>373.22609082031249</v>
      </c>
      <c r="E734">
        <v>58.484041015625003</v>
      </c>
      <c r="F734">
        <v>1.4157812415727306E-2</v>
      </c>
      <c r="G734">
        <v>0.16225661507738393</v>
      </c>
    </row>
    <row r="735" spans="1:7" x14ac:dyDescent="0.25">
      <c r="A735" s="5" t="s">
        <v>316</v>
      </c>
      <c r="B735" s="5" t="s">
        <v>1305</v>
      </c>
      <c r="C735" s="5" t="s">
        <v>4854</v>
      </c>
      <c r="D735">
        <v>211.79708007812499</v>
      </c>
      <c r="E735">
        <v>22.844932617187499</v>
      </c>
      <c r="F735">
        <v>1.197547422877946E-3</v>
      </c>
      <c r="G735">
        <v>0</v>
      </c>
    </row>
    <row r="736" spans="1:7" x14ac:dyDescent="0.25">
      <c r="A736" s="5" t="s">
        <v>316</v>
      </c>
      <c r="B736" s="5" t="s">
        <v>4855</v>
      </c>
      <c r="C736" s="5" t="s">
        <v>4856</v>
      </c>
      <c r="D736">
        <v>0</v>
      </c>
      <c r="E736">
        <v>0</v>
      </c>
      <c r="F736" t="e">
        <v>#N/A</v>
      </c>
      <c r="G736" t="e">
        <v>#N/A</v>
      </c>
    </row>
    <row r="737" spans="1:7" x14ac:dyDescent="0.25">
      <c r="A737" s="5" t="s">
        <v>316</v>
      </c>
      <c r="B737" s="5" t="s">
        <v>4855</v>
      </c>
      <c r="C737" s="5" t="s">
        <v>4857</v>
      </c>
      <c r="D737">
        <v>0</v>
      </c>
      <c r="E737">
        <v>0</v>
      </c>
      <c r="F737" t="e">
        <v>#N/A</v>
      </c>
      <c r="G737" t="e">
        <v>#N/A</v>
      </c>
    </row>
    <row r="738" spans="1:7" x14ac:dyDescent="0.25">
      <c r="A738" s="5" t="s">
        <v>316</v>
      </c>
      <c r="B738" s="5" t="s">
        <v>4855</v>
      </c>
      <c r="C738" s="5" t="s">
        <v>4858</v>
      </c>
      <c r="D738">
        <v>0</v>
      </c>
      <c r="E738">
        <v>0</v>
      </c>
      <c r="F738" t="e">
        <v>#N/A</v>
      </c>
      <c r="G738" t="e">
        <v>#N/A</v>
      </c>
    </row>
    <row r="739" spans="1:7" x14ac:dyDescent="0.25">
      <c r="A739" s="5" t="s">
        <v>316</v>
      </c>
      <c r="B739" s="5" t="s">
        <v>1148</v>
      </c>
      <c r="C739" s="5" t="s">
        <v>4859</v>
      </c>
      <c r="D739">
        <v>4.8744130859375003</v>
      </c>
      <c r="E739">
        <v>1.8725029296875</v>
      </c>
      <c r="F739">
        <v>1.684352366515075E-2</v>
      </c>
      <c r="G739">
        <v>0</v>
      </c>
    </row>
    <row r="740" spans="1:7" x14ac:dyDescent="0.25">
      <c r="A740" s="5" t="s">
        <v>316</v>
      </c>
      <c r="B740" s="5" t="s">
        <v>1148</v>
      </c>
      <c r="C740" s="5" t="s">
        <v>4860</v>
      </c>
      <c r="D740">
        <v>95.573345703125</v>
      </c>
      <c r="E740">
        <v>9.5819970703125001</v>
      </c>
      <c r="F740">
        <v>0</v>
      </c>
      <c r="G740">
        <v>0</v>
      </c>
    </row>
    <row r="741" spans="1:7" x14ac:dyDescent="0.25">
      <c r="A741" s="5" t="s">
        <v>316</v>
      </c>
      <c r="B741" s="5" t="s">
        <v>1148</v>
      </c>
      <c r="C741" s="5" t="s">
        <v>1149</v>
      </c>
      <c r="D741">
        <v>257.4682666015625</v>
      </c>
      <c r="E741">
        <v>41.612802734375002</v>
      </c>
      <c r="F741">
        <v>0.77686924716231132</v>
      </c>
      <c r="G741">
        <v>0.281785392245266</v>
      </c>
    </row>
    <row r="742" spans="1:7" x14ac:dyDescent="0.25">
      <c r="A742" s="5" t="s">
        <v>316</v>
      </c>
      <c r="B742" s="5" t="s">
        <v>680</v>
      </c>
      <c r="C742" s="5" t="s">
        <v>4861</v>
      </c>
      <c r="D742">
        <v>93.606423828125003</v>
      </c>
      <c r="E742">
        <v>13.573638671875001</v>
      </c>
      <c r="F742">
        <v>8.5112591800009726E-2</v>
      </c>
      <c r="G742">
        <v>0.11501964919006996</v>
      </c>
    </row>
    <row r="743" spans="1:7" x14ac:dyDescent="0.25">
      <c r="A743" s="5" t="s">
        <v>316</v>
      </c>
      <c r="B743" s="5" t="s">
        <v>680</v>
      </c>
      <c r="C743" s="5" t="s">
        <v>681</v>
      </c>
      <c r="D743">
        <v>160.47153515625001</v>
      </c>
      <c r="E743">
        <v>12.8275673828125</v>
      </c>
      <c r="F743">
        <v>3.8056094683563572E-2</v>
      </c>
      <c r="G743">
        <v>4.8602673147023087E-2</v>
      </c>
    </row>
    <row r="744" spans="1:7" x14ac:dyDescent="0.25">
      <c r="A744" s="5" t="s">
        <v>316</v>
      </c>
      <c r="B744" s="5" t="s">
        <v>680</v>
      </c>
      <c r="C744" s="5" t="s">
        <v>4862</v>
      </c>
      <c r="D744">
        <v>51.608824218750001</v>
      </c>
      <c r="E744">
        <v>7.1992119140625004</v>
      </c>
      <c r="F744">
        <v>8.8652482269503549E-2</v>
      </c>
      <c r="G744">
        <v>0.41879096868171883</v>
      </c>
    </row>
    <row r="745" spans="1:7" x14ac:dyDescent="0.25">
      <c r="A745" s="5" t="s">
        <v>316</v>
      </c>
      <c r="B745" s="5" t="s">
        <v>464</v>
      </c>
      <c r="C745" s="5" t="s">
        <v>465</v>
      </c>
      <c r="D745">
        <v>222.6311083984375</v>
      </c>
      <c r="E745">
        <v>23.4315546875</v>
      </c>
      <c r="F745">
        <v>0</v>
      </c>
      <c r="G745">
        <v>1.6140742809271154</v>
      </c>
    </row>
    <row r="746" spans="1:7" x14ac:dyDescent="0.25">
      <c r="A746" s="5" t="s">
        <v>316</v>
      </c>
      <c r="B746" s="5" t="s">
        <v>464</v>
      </c>
      <c r="C746" s="5" t="s">
        <v>1259</v>
      </c>
      <c r="D746">
        <v>32.51154296875</v>
      </c>
      <c r="E746">
        <v>5.3638945312499997</v>
      </c>
      <c r="F746">
        <v>6.5782260717026642E-2</v>
      </c>
      <c r="G746">
        <v>0</v>
      </c>
    </row>
    <row r="747" spans="1:7" x14ac:dyDescent="0.25">
      <c r="A747" s="5" t="s">
        <v>316</v>
      </c>
      <c r="B747" s="5" t="s">
        <v>464</v>
      </c>
      <c r="C747" s="5" t="s">
        <v>466</v>
      </c>
      <c r="D747">
        <v>112.81586328125</v>
      </c>
      <c r="E747">
        <v>7.7201416015625002</v>
      </c>
      <c r="F747">
        <v>0</v>
      </c>
      <c r="G747">
        <v>5.1440329218106998E-2</v>
      </c>
    </row>
    <row r="748" spans="1:7" x14ac:dyDescent="0.25">
      <c r="A748" s="5" t="s">
        <v>316</v>
      </c>
      <c r="B748" s="5" t="s">
        <v>4863</v>
      </c>
      <c r="C748" s="5" t="s">
        <v>4864</v>
      </c>
      <c r="D748">
        <v>40.532895507812498</v>
      </c>
      <c r="E748">
        <v>4.1518496093749997</v>
      </c>
      <c r="F748">
        <v>0</v>
      </c>
      <c r="G748">
        <v>0</v>
      </c>
    </row>
    <row r="749" spans="1:7" x14ac:dyDescent="0.25">
      <c r="A749" s="5" t="s">
        <v>316</v>
      </c>
      <c r="B749" s="5" t="s">
        <v>4863</v>
      </c>
      <c r="C749" s="5" t="s">
        <v>4865</v>
      </c>
      <c r="D749">
        <v>290.10653613281249</v>
      </c>
      <c r="E749">
        <v>19.768370117187501</v>
      </c>
      <c r="F749">
        <v>0</v>
      </c>
      <c r="G749">
        <v>8.4849627604412184E-2</v>
      </c>
    </row>
    <row r="750" spans="1:7" x14ac:dyDescent="0.25">
      <c r="A750" s="5" t="s">
        <v>316</v>
      </c>
      <c r="B750" s="5" t="s">
        <v>4863</v>
      </c>
      <c r="C750" s="5" t="s">
        <v>4866</v>
      </c>
      <c r="D750">
        <v>72.497365234374996</v>
      </c>
      <c r="E750">
        <v>5.67728515625</v>
      </c>
      <c r="F750">
        <v>0</v>
      </c>
      <c r="G750">
        <v>0</v>
      </c>
    </row>
    <row r="751" spans="1:7" x14ac:dyDescent="0.25">
      <c r="A751" s="5" t="s">
        <v>316</v>
      </c>
      <c r="B751" s="5" t="s">
        <v>4867</v>
      </c>
      <c r="C751" s="5" t="s">
        <v>4868</v>
      </c>
      <c r="D751">
        <v>48.406688476562501</v>
      </c>
      <c r="E751">
        <v>3.2135058593750001</v>
      </c>
      <c r="F751">
        <v>0</v>
      </c>
      <c r="G751">
        <v>0</v>
      </c>
    </row>
    <row r="752" spans="1:7" x14ac:dyDescent="0.25">
      <c r="A752" s="5" t="s">
        <v>316</v>
      </c>
      <c r="B752" s="5" t="s">
        <v>4867</v>
      </c>
      <c r="C752" s="5" t="s">
        <v>4869</v>
      </c>
      <c r="D752">
        <v>21.585540039062501</v>
      </c>
      <c r="E752">
        <v>1.828275390625</v>
      </c>
      <c r="F752">
        <v>0</v>
      </c>
      <c r="G752">
        <v>0</v>
      </c>
    </row>
    <row r="753" spans="1:7" x14ac:dyDescent="0.25">
      <c r="A753" s="5" t="s">
        <v>316</v>
      </c>
      <c r="B753" s="5" t="s">
        <v>4867</v>
      </c>
      <c r="C753" s="5" t="s">
        <v>4870</v>
      </c>
      <c r="D753">
        <v>32.715707031249998</v>
      </c>
      <c r="E753">
        <v>4.4828447265625</v>
      </c>
      <c r="F753">
        <v>0</v>
      </c>
      <c r="G753">
        <v>0</v>
      </c>
    </row>
    <row r="754" spans="1:7" x14ac:dyDescent="0.25">
      <c r="A754" s="5" t="s">
        <v>316</v>
      </c>
      <c r="B754" s="5" t="s">
        <v>4871</v>
      </c>
      <c r="C754" s="5" t="s">
        <v>4872</v>
      </c>
      <c r="D754">
        <v>144.74640625000001</v>
      </c>
      <c r="E754">
        <v>7.9833085937500003</v>
      </c>
      <c r="F754">
        <v>0</v>
      </c>
      <c r="G754">
        <v>0</v>
      </c>
    </row>
    <row r="755" spans="1:7" x14ac:dyDescent="0.25">
      <c r="A755" s="5" t="s">
        <v>316</v>
      </c>
      <c r="B755" s="5" t="s">
        <v>4871</v>
      </c>
      <c r="C755" s="5" t="s">
        <v>4873</v>
      </c>
      <c r="D755">
        <v>158.59313769531249</v>
      </c>
      <c r="E755">
        <v>17.0118740234375</v>
      </c>
      <c r="F755">
        <v>0</v>
      </c>
      <c r="G755">
        <v>0</v>
      </c>
    </row>
    <row r="756" spans="1:7" x14ac:dyDescent="0.25">
      <c r="A756" s="5" t="s">
        <v>316</v>
      </c>
      <c r="B756" s="5" t="s">
        <v>4871</v>
      </c>
      <c r="C756" s="5" t="s">
        <v>4874</v>
      </c>
      <c r="D756">
        <v>11.683478515625</v>
      </c>
      <c r="E756">
        <v>2.2012880859375001</v>
      </c>
      <c r="F756">
        <v>0</v>
      </c>
      <c r="G756">
        <v>0</v>
      </c>
    </row>
    <row r="757" spans="1:7" x14ac:dyDescent="0.25">
      <c r="A757" s="5" t="s">
        <v>316</v>
      </c>
      <c r="B757" s="5" t="s">
        <v>4875</v>
      </c>
      <c r="C757" s="5" t="s">
        <v>4876</v>
      </c>
      <c r="D757">
        <v>183.40943554687499</v>
      </c>
      <c r="E757">
        <v>13.752586914062499</v>
      </c>
      <c r="F757">
        <v>0</v>
      </c>
      <c r="G757">
        <v>0</v>
      </c>
    </row>
    <row r="758" spans="1:7" x14ac:dyDescent="0.25">
      <c r="A758" s="5" t="s">
        <v>316</v>
      </c>
      <c r="B758" s="5" t="s">
        <v>4875</v>
      </c>
      <c r="C758" s="5" t="s">
        <v>4877</v>
      </c>
      <c r="D758">
        <v>488.6725810546875</v>
      </c>
      <c r="E758">
        <v>56.216824218749998</v>
      </c>
      <c r="F758">
        <v>1.2141209407294726E-2</v>
      </c>
      <c r="G758">
        <v>0.23993925588458617</v>
      </c>
    </row>
    <row r="759" spans="1:7" x14ac:dyDescent="0.25">
      <c r="A759" s="5" t="s">
        <v>316</v>
      </c>
      <c r="B759" s="5" t="s">
        <v>4875</v>
      </c>
      <c r="C759" s="5" t="s">
        <v>4878</v>
      </c>
      <c r="D759">
        <v>468.6175537109375</v>
      </c>
      <c r="E759">
        <v>68.694210937500003</v>
      </c>
      <c r="F759">
        <v>4.5580982211729508E-2</v>
      </c>
      <c r="G759">
        <v>1.5526542454327033</v>
      </c>
    </row>
    <row r="760" spans="1:7" x14ac:dyDescent="0.25">
      <c r="A760" s="5" t="s">
        <v>316</v>
      </c>
      <c r="B760" s="5" t="s">
        <v>4879</v>
      </c>
      <c r="C760" s="5" t="s">
        <v>4880</v>
      </c>
      <c r="D760">
        <v>5.1169736328125</v>
      </c>
      <c r="E760">
        <v>0.75650976562500005</v>
      </c>
      <c r="F760">
        <v>0</v>
      </c>
      <c r="G760">
        <v>0</v>
      </c>
    </row>
    <row r="761" spans="1:7" x14ac:dyDescent="0.25">
      <c r="A761" s="5" t="s">
        <v>316</v>
      </c>
      <c r="B761" s="5" t="s">
        <v>4879</v>
      </c>
      <c r="C761" s="5" t="s">
        <v>4881</v>
      </c>
      <c r="D761">
        <v>108.28260253906249</v>
      </c>
      <c r="E761">
        <v>15.988943359375</v>
      </c>
      <c r="F761">
        <v>0</v>
      </c>
      <c r="G761">
        <v>0</v>
      </c>
    </row>
    <row r="762" spans="1:7" x14ac:dyDescent="0.25">
      <c r="A762" s="5" t="s">
        <v>316</v>
      </c>
      <c r="B762" s="5" t="s">
        <v>4879</v>
      </c>
      <c r="C762" s="5" t="s">
        <v>4882</v>
      </c>
      <c r="D762">
        <v>101.26437890625</v>
      </c>
      <c r="E762">
        <v>16.920491210937499</v>
      </c>
      <c r="F762">
        <v>0</v>
      </c>
      <c r="G762">
        <v>0</v>
      </c>
    </row>
    <row r="763" spans="1:7" x14ac:dyDescent="0.25">
      <c r="A763" s="5" t="s">
        <v>316</v>
      </c>
      <c r="B763" s="5" t="s">
        <v>4883</v>
      </c>
      <c r="C763" s="5" t="s">
        <v>4884</v>
      </c>
      <c r="D763">
        <v>333.87925000000001</v>
      </c>
      <c r="E763">
        <v>36.762257812500003</v>
      </c>
      <c r="F763">
        <v>6.990953705904559E-3</v>
      </c>
      <c r="G763">
        <v>0</v>
      </c>
    </row>
    <row r="764" spans="1:7" x14ac:dyDescent="0.25">
      <c r="A764" s="5" t="s">
        <v>316</v>
      </c>
      <c r="B764" s="5" t="s">
        <v>4883</v>
      </c>
      <c r="C764" s="5" t="s">
        <v>4885</v>
      </c>
      <c r="D764">
        <v>396.44207226562497</v>
      </c>
      <c r="E764">
        <v>26.328848632812502</v>
      </c>
      <c r="F764">
        <v>0</v>
      </c>
      <c r="G764">
        <v>0</v>
      </c>
    </row>
    <row r="765" spans="1:7" x14ac:dyDescent="0.25">
      <c r="A765" s="5" t="s">
        <v>316</v>
      </c>
      <c r="B765" s="5" t="s">
        <v>4883</v>
      </c>
      <c r="C765" s="5" t="s">
        <v>4886</v>
      </c>
      <c r="D765">
        <v>302.84756152343749</v>
      </c>
      <c r="E765">
        <v>45.287439453125003</v>
      </c>
      <c r="F765">
        <v>0</v>
      </c>
      <c r="G765">
        <v>0</v>
      </c>
    </row>
    <row r="766" spans="1:7" x14ac:dyDescent="0.25">
      <c r="A766" s="5" t="s">
        <v>316</v>
      </c>
      <c r="B766" s="5" t="s">
        <v>875</v>
      </c>
      <c r="C766" s="5" t="s">
        <v>876</v>
      </c>
      <c r="D766">
        <v>324.0954326171875</v>
      </c>
      <c r="E766">
        <v>44.877249999999997</v>
      </c>
      <c r="F766">
        <v>7.1613231260607706E-4</v>
      </c>
      <c r="G766">
        <v>7.822073892524704E-3</v>
      </c>
    </row>
    <row r="767" spans="1:7" x14ac:dyDescent="0.25">
      <c r="A767" s="5" t="s">
        <v>316</v>
      </c>
      <c r="B767" s="5" t="s">
        <v>875</v>
      </c>
      <c r="C767" s="5" t="s">
        <v>4887</v>
      </c>
      <c r="D767">
        <v>64.483695312500004</v>
      </c>
      <c r="E767">
        <v>7.4933046875000002</v>
      </c>
      <c r="F767">
        <v>0</v>
      </c>
      <c r="G767">
        <v>0</v>
      </c>
    </row>
    <row r="768" spans="1:7" x14ac:dyDescent="0.25">
      <c r="A768" s="5" t="s">
        <v>316</v>
      </c>
      <c r="B768" s="5" t="s">
        <v>875</v>
      </c>
      <c r="C768" s="5" t="s">
        <v>1260</v>
      </c>
      <c r="D768">
        <v>1581.745787109375</v>
      </c>
      <c r="E768">
        <v>51.200341796875001</v>
      </c>
      <c r="F768">
        <v>0</v>
      </c>
      <c r="G768">
        <v>0</v>
      </c>
    </row>
    <row r="769" spans="1:7" x14ac:dyDescent="0.25">
      <c r="A769" s="5" t="s">
        <v>316</v>
      </c>
      <c r="B769" s="5" t="s">
        <v>4888</v>
      </c>
      <c r="C769" s="5" t="s">
        <v>4889</v>
      </c>
      <c r="D769">
        <v>208.51232031250001</v>
      </c>
      <c r="E769">
        <v>14.9627265625</v>
      </c>
      <c r="F769">
        <v>1.2037315678603671E-2</v>
      </c>
      <c r="G769">
        <v>0</v>
      </c>
    </row>
    <row r="770" spans="1:7" x14ac:dyDescent="0.25">
      <c r="A770" s="5" t="s">
        <v>316</v>
      </c>
      <c r="B770" s="5" t="s">
        <v>4888</v>
      </c>
      <c r="C770" s="5" t="s">
        <v>4890</v>
      </c>
      <c r="D770">
        <v>113.391234375</v>
      </c>
      <c r="E770">
        <v>8.8386455078124992</v>
      </c>
      <c r="F770">
        <v>0</v>
      </c>
      <c r="G770">
        <v>0</v>
      </c>
    </row>
    <row r="771" spans="1:7" x14ac:dyDescent="0.25">
      <c r="A771" s="5" t="s">
        <v>316</v>
      </c>
      <c r="B771" s="5" t="s">
        <v>4888</v>
      </c>
      <c r="C771" s="5" t="s">
        <v>4891</v>
      </c>
      <c r="D771">
        <v>592.38582031249996</v>
      </c>
      <c r="E771">
        <v>45.954764648437497</v>
      </c>
      <c r="F771">
        <v>0</v>
      </c>
      <c r="G771">
        <v>0</v>
      </c>
    </row>
    <row r="772" spans="1:7" x14ac:dyDescent="0.25">
      <c r="A772" s="5" t="s">
        <v>316</v>
      </c>
      <c r="B772" s="5" t="s">
        <v>996</v>
      </c>
      <c r="C772" s="5" t="s">
        <v>4892</v>
      </c>
      <c r="D772">
        <v>710.80456738281248</v>
      </c>
      <c r="E772">
        <v>93.439853515625003</v>
      </c>
      <c r="F772">
        <v>0</v>
      </c>
      <c r="G772">
        <v>4.3650966868916145E-3</v>
      </c>
    </row>
    <row r="773" spans="1:7" x14ac:dyDescent="0.25">
      <c r="A773" s="5" t="s">
        <v>316</v>
      </c>
      <c r="B773" s="5" t="s">
        <v>996</v>
      </c>
      <c r="C773" s="5" t="s">
        <v>4893</v>
      </c>
      <c r="D773">
        <v>215.1332109375</v>
      </c>
      <c r="E773">
        <v>32.94573046875</v>
      </c>
      <c r="F773">
        <v>0</v>
      </c>
      <c r="G773">
        <v>0</v>
      </c>
    </row>
    <row r="774" spans="1:7" x14ac:dyDescent="0.25">
      <c r="A774" s="5" t="s">
        <v>316</v>
      </c>
      <c r="B774" s="5" t="s">
        <v>996</v>
      </c>
      <c r="C774" s="5" t="s">
        <v>1013</v>
      </c>
      <c r="D774">
        <v>447.85657714843751</v>
      </c>
      <c r="E774">
        <v>44.106281250000002</v>
      </c>
      <c r="F774">
        <v>0</v>
      </c>
      <c r="G774">
        <v>4.1382164287192217E-3</v>
      </c>
    </row>
    <row r="775" spans="1:7" x14ac:dyDescent="0.25">
      <c r="A775" s="5" t="s">
        <v>316</v>
      </c>
      <c r="B775" s="5" t="s">
        <v>467</v>
      </c>
      <c r="C775" s="5" t="s">
        <v>4894</v>
      </c>
      <c r="D775">
        <v>344.79050878906253</v>
      </c>
      <c r="E775">
        <v>50.537480468749997</v>
      </c>
      <c r="F775">
        <v>0</v>
      </c>
      <c r="G775">
        <v>2.6350461133069828E-2</v>
      </c>
    </row>
    <row r="776" spans="1:7" x14ac:dyDescent="0.25">
      <c r="A776" s="5" t="s">
        <v>316</v>
      </c>
      <c r="B776" s="5" t="s">
        <v>467</v>
      </c>
      <c r="C776" s="5" t="s">
        <v>1307</v>
      </c>
      <c r="D776">
        <v>279.9138818359375</v>
      </c>
      <c r="E776">
        <v>40.030769531250002</v>
      </c>
      <c r="F776">
        <v>5.552030456852792E-3</v>
      </c>
      <c r="G776">
        <v>7.6562350464159254E-2</v>
      </c>
    </row>
    <row r="777" spans="1:7" x14ac:dyDescent="0.25">
      <c r="A777" s="5" t="s">
        <v>316</v>
      </c>
      <c r="B777" s="5" t="s">
        <v>467</v>
      </c>
      <c r="C777" s="5" t="s">
        <v>1308</v>
      </c>
      <c r="D777">
        <v>58.715739257812501</v>
      </c>
      <c r="E777">
        <v>9.8908466796875008</v>
      </c>
      <c r="F777">
        <v>0</v>
      </c>
      <c r="G777">
        <v>0</v>
      </c>
    </row>
    <row r="778" spans="1:7" x14ac:dyDescent="0.25">
      <c r="A778" s="5" t="s">
        <v>316</v>
      </c>
      <c r="B778" s="5" t="s">
        <v>4895</v>
      </c>
      <c r="C778" s="5" t="s">
        <v>497</v>
      </c>
      <c r="D778">
        <v>113.99052734375</v>
      </c>
      <c r="E778">
        <v>21.333032226562501</v>
      </c>
      <c r="F778">
        <v>0.10140518615094887</v>
      </c>
      <c r="G778">
        <v>0.6044578768417076</v>
      </c>
    </row>
    <row r="779" spans="1:7" x14ac:dyDescent="0.25">
      <c r="A779" s="5" t="s">
        <v>316</v>
      </c>
      <c r="B779" s="5" t="s">
        <v>4895</v>
      </c>
      <c r="C779" s="5" t="s">
        <v>4896</v>
      </c>
      <c r="D779">
        <v>18.493744140625001</v>
      </c>
      <c r="E779">
        <v>4.6190966796874999</v>
      </c>
      <c r="F779">
        <v>0</v>
      </c>
      <c r="G779">
        <v>0</v>
      </c>
    </row>
    <row r="780" spans="1:7" x14ac:dyDescent="0.25">
      <c r="A780" s="5" t="s">
        <v>316</v>
      </c>
      <c r="B780" s="5" t="s">
        <v>4895</v>
      </c>
      <c r="C780" s="5" t="s">
        <v>816</v>
      </c>
      <c r="D780">
        <v>19.80639453125</v>
      </c>
      <c r="E780">
        <v>5.7710068359375004</v>
      </c>
      <c r="F780">
        <v>0</v>
      </c>
      <c r="G780">
        <v>0</v>
      </c>
    </row>
    <row r="781" spans="1:7" x14ac:dyDescent="0.25">
      <c r="A781" s="5" t="s">
        <v>316</v>
      </c>
      <c r="B781" s="5" t="s">
        <v>1163</v>
      </c>
      <c r="C781" s="5" t="s">
        <v>1164</v>
      </c>
      <c r="D781">
        <v>455.43653027343748</v>
      </c>
      <c r="E781">
        <v>47.819893554687503</v>
      </c>
      <c r="F781">
        <v>4.3161865628479918E-3</v>
      </c>
      <c r="G781">
        <v>7.5852391246634052E-3</v>
      </c>
    </row>
    <row r="782" spans="1:7" x14ac:dyDescent="0.25">
      <c r="A782" s="5" t="s">
        <v>316</v>
      </c>
      <c r="B782" s="5" t="s">
        <v>1163</v>
      </c>
      <c r="C782" s="5" t="s">
        <v>4897</v>
      </c>
      <c r="D782">
        <v>13.7400927734375</v>
      </c>
      <c r="E782">
        <v>10.967927734374999</v>
      </c>
      <c r="F782">
        <v>0</v>
      </c>
      <c r="G782">
        <v>0</v>
      </c>
    </row>
    <row r="783" spans="1:7" x14ac:dyDescent="0.25">
      <c r="A783" s="5" t="s">
        <v>316</v>
      </c>
      <c r="B783" s="5" t="s">
        <v>1163</v>
      </c>
      <c r="C783" s="5" t="s">
        <v>4898</v>
      </c>
      <c r="D783">
        <v>7.208400390625</v>
      </c>
      <c r="E783">
        <v>10.1039775390625</v>
      </c>
      <c r="F783">
        <v>0</v>
      </c>
      <c r="G783">
        <v>0</v>
      </c>
    </row>
    <row r="784" spans="1:7" x14ac:dyDescent="0.25">
      <c r="A784" s="5" t="s">
        <v>316</v>
      </c>
      <c r="B784" s="5" t="s">
        <v>1314</v>
      </c>
      <c r="C784" s="5" t="s">
        <v>1315</v>
      </c>
      <c r="D784">
        <v>3.50390625</v>
      </c>
      <c r="E784">
        <v>0.79405957031249996</v>
      </c>
      <c r="F784">
        <v>0</v>
      </c>
      <c r="G784">
        <v>0</v>
      </c>
    </row>
    <row r="785" spans="1:7" x14ac:dyDescent="0.25">
      <c r="A785" s="5" t="s">
        <v>316</v>
      </c>
      <c r="B785" s="5" t="s">
        <v>1314</v>
      </c>
      <c r="C785" s="5" t="s">
        <v>4899</v>
      </c>
      <c r="D785">
        <v>198.854646484375</v>
      </c>
      <c r="E785">
        <v>9.7565136718750001</v>
      </c>
      <c r="F785">
        <v>0</v>
      </c>
      <c r="G785">
        <v>0</v>
      </c>
    </row>
    <row r="786" spans="1:7" x14ac:dyDescent="0.25">
      <c r="A786" s="5" t="s">
        <v>316</v>
      </c>
      <c r="B786" s="5" t="s">
        <v>1314</v>
      </c>
      <c r="C786" s="5" t="s">
        <v>4900</v>
      </c>
      <c r="D786">
        <v>94.717394531249994</v>
      </c>
      <c r="E786">
        <v>5.2556601562500003</v>
      </c>
      <c r="F786">
        <v>0</v>
      </c>
      <c r="G786">
        <v>0</v>
      </c>
    </row>
    <row r="787" spans="1:7" x14ac:dyDescent="0.25">
      <c r="A787" s="5" t="s">
        <v>316</v>
      </c>
      <c r="B787" s="5" t="s">
        <v>371</v>
      </c>
      <c r="C787" s="5" t="s">
        <v>372</v>
      </c>
      <c r="D787">
        <v>102.7016259765625</v>
      </c>
      <c r="E787">
        <v>3.1445849609374998</v>
      </c>
      <c r="F787">
        <v>0</v>
      </c>
      <c r="G787">
        <v>0</v>
      </c>
    </row>
    <row r="788" spans="1:7" x14ac:dyDescent="0.25">
      <c r="A788" s="5" t="s">
        <v>316</v>
      </c>
      <c r="B788" s="5" t="s">
        <v>371</v>
      </c>
      <c r="C788" s="5" t="s">
        <v>468</v>
      </c>
      <c r="D788">
        <v>17.356478515625</v>
      </c>
      <c r="E788">
        <v>2.5928027343750002</v>
      </c>
      <c r="F788">
        <v>0</v>
      </c>
      <c r="G788">
        <v>0</v>
      </c>
    </row>
    <row r="789" spans="1:7" x14ac:dyDescent="0.25">
      <c r="A789" s="5" t="s">
        <v>316</v>
      </c>
      <c r="B789" s="5" t="s">
        <v>371</v>
      </c>
      <c r="C789" s="5" t="s">
        <v>469</v>
      </c>
      <c r="D789">
        <v>37.271788085937501</v>
      </c>
      <c r="E789">
        <v>3.2252119140625002</v>
      </c>
      <c r="F789">
        <v>0</v>
      </c>
      <c r="G789">
        <v>0</v>
      </c>
    </row>
    <row r="790" spans="1:7" x14ac:dyDescent="0.25">
      <c r="A790" s="5" t="s">
        <v>316</v>
      </c>
      <c r="B790" s="5" t="s">
        <v>498</v>
      </c>
      <c r="C790" s="5" t="s">
        <v>4901</v>
      </c>
      <c r="D790">
        <v>7.9732636718750003</v>
      </c>
      <c r="E790">
        <v>2.6676796875000002</v>
      </c>
      <c r="F790">
        <v>0</v>
      </c>
      <c r="G790">
        <v>0</v>
      </c>
    </row>
    <row r="791" spans="1:7" x14ac:dyDescent="0.25">
      <c r="A791" s="5" t="s">
        <v>316</v>
      </c>
      <c r="B791" s="5" t="s">
        <v>498</v>
      </c>
      <c r="C791" s="5" t="s">
        <v>499</v>
      </c>
      <c r="D791">
        <v>5.3280605468750002</v>
      </c>
      <c r="E791">
        <v>3.9311601562499998</v>
      </c>
      <c r="F791">
        <v>0</v>
      </c>
      <c r="G791">
        <v>0</v>
      </c>
    </row>
    <row r="792" spans="1:7" x14ac:dyDescent="0.25">
      <c r="A792" s="5" t="s">
        <v>316</v>
      </c>
      <c r="B792" s="5" t="s">
        <v>498</v>
      </c>
      <c r="C792" s="5" t="s">
        <v>4902</v>
      </c>
      <c r="D792">
        <v>0.32721289062499997</v>
      </c>
      <c r="E792">
        <v>9.8776367187500005E-2</v>
      </c>
      <c r="F792">
        <v>0</v>
      </c>
      <c r="G792">
        <v>0</v>
      </c>
    </row>
    <row r="793" spans="1:7" x14ac:dyDescent="0.25">
      <c r="A793" s="5" t="s">
        <v>316</v>
      </c>
      <c r="B793" s="5" t="s">
        <v>470</v>
      </c>
      <c r="C793" s="5" t="s">
        <v>4903</v>
      </c>
      <c r="D793">
        <v>60.293107421875</v>
      </c>
      <c r="E793">
        <v>4.0006591796875002</v>
      </c>
      <c r="F793">
        <v>0</v>
      </c>
      <c r="G793">
        <v>0</v>
      </c>
    </row>
    <row r="794" spans="1:7" x14ac:dyDescent="0.25">
      <c r="A794" s="5" t="s">
        <v>316</v>
      </c>
      <c r="B794" s="5" t="s">
        <v>470</v>
      </c>
      <c r="C794" s="5" t="s">
        <v>4904</v>
      </c>
      <c r="D794">
        <v>15.141702148437499</v>
      </c>
      <c r="E794">
        <v>2.9372832031249998</v>
      </c>
      <c r="F794">
        <v>0</v>
      </c>
      <c r="G794">
        <v>0</v>
      </c>
    </row>
    <row r="795" spans="1:7" x14ac:dyDescent="0.25">
      <c r="A795" s="5" t="s">
        <v>316</v>
      </c>
      <c r="B795" s="5" t="s">
        <v>470</v>
      </c>
      <c r="C795" s="5" t="s">
        <v>471</v>
      </c>
      <c r="D795">
        <v>42.267885742187502</v>
      </c>
      <c r="E795">
        <v>3.7008212890625001</v>
      </c>
      <c r="F795">
        <v>5.05076013940098E-3</v>
      </c>
      <c r="G795">
        <v>0</v>
      </c>
    </row>
    <row r="796" spans="1:7" x14ac:dyDescent="0.25">
      <c r="A796" s="5" t="s">
        <v>316</v>
      </c>
      <c r="B796" s="5" t="s">
        <v>997</v>
      </c>
      <c r="C796" s="5" t="s">
        <v>4905</v>
      </c>
      <c r="D796">
        <v>46.848084960937499</v>
      </c>
      <c r="E796">
        <v>4.6273115234375002</v>
      </c>
      <c r="F796">
        <v>0</v>
      </c>
      <c r="G796">
        <v>0</v>
      </c>
    </row>
    <row r="797" spans="1:7" x14ac:dyDescent="0.25">
      <c r="A797" s="5" t="s">
        <v>316</v>
      </c>
      <c r="B797" s="5" t="s">
        <v>997</v>
      </c>
      <c r="C797" s="5" t="s">
        <v>4906</v>
      </c>
      <c r="D797">
        <v>109.12825683593751</v>
      </c>
      <c r="E797">
        <v>11.4364267578125</v>
      </c>
      <c r="F797">
        <v>0</v>
      </c>
      <c r="G797">
        <v>0</v>
      </c>
    </row>
    <row r="798" spans="1:7" x14ac:dyDescent="0.25">
      <c r="A798" s="5" t="s">
        <v>316</v>
      </c>
      <c r="B798" s="5" t="s">
        <v>997</v>
      </c>
      <c r="C798" s="5" t="s">
        <v>998</v>
      </c>
      <c r="D798">
        <v>29.226191406249999</v>
      </c>
      <c r="E798">
        <v>4.311671875</v>
      </c>
      <c r="F798">
        <v>0</v>
      </c>
      <c r="G798">
        <v>0</v>
      </c>
    </row>
    <row r="799" spans="1:7" x14ac:dyDescent="0.25">
      <c r="A799" s="5" t="s">
        <v>316</v>
      </c>
      <c r="B799" s="5" t="s">
        <v>993</v>
      </c>
      <c r="C799" s="5" t="s">
        <v>4907</v>
      </c>
      <c r="D799">
        <v>129.67840527343751</v>
      </c>
      <c r="E799">
        <v>17.509703125000001</v>
      </c>
      <c r="F799">
        <v>2.8313804068475844E-2</v>
      </c>
      <c r="G799">
        <v>0</v>
      </c>
    </row>
    <row r="800" spans="1:7" x14ac:dyDescent="0.25">
      <c r="A800" s="5" t="s">
        <v>316</v>
      </c>
      <c r="B800" s="5" t="s">
        <v>993</v>
      </c>
      <c r="C800" s="5" t="s">
        <v>4908</v>
      </c>
      <c r="D800">
        <v>230.26854785156249</v>
      </c>
      <c r="E800">
        <v>47.122946289062497</v>
      </c>
      <c r="F800">
        <v>2.4615586589428425E-3</v>
      </c>
      <c r="G800">
        <v>1.1143302874972142E-2</v>
      </c>
    </row>
    <row r="801" spans="1:7" x14ac:dyDescent="0.25">
      <c r="A801" s="5" t="s">
        <v>316</v>
      </c>
      <c r="B801" s="5" t="s">
        <v>993</v>
      </c>
      <c r="C801" s="5" t="s">
        <v>1005</v>
      </c>
      <c r="D801">
        <v>82.6267939453125</v>
      </c>
      <c r="E801">
        <v>15.2847216796875</v>
      </c>
      <c r="F801">
        <v>0</v>
      </c>
      <c r="G801">
        <v>0</v>
      </c>
    </row>
    <row r="802" spans="1:7" x14ac:dyDescent="0.25">
      <c r="A802" s="5" t="s">
        <v>316</v>
      </c>
      <c r="B802" s="5" t="s">
        <v>4909</v>
      </c>
      <c r="C802" s="5" t="s">
        <v>4910</v>
      </c>
      <c r="D802">
        <v>60.579403320312501</v>
      </c>
      <c r="E802">
        <v>8.9200478515625008</v>
      </c>
      <c r="F802">
        <v>0</v>
      </c>
      <c r="G802">
        <v>0</v>
      </c>
    </row>
    <row r="803" spans="1:7" x14ac:dyDescent="0.25">
      <c r="A803" s="5" t="s">
        <v>316</v>
      </c>
      <c r="B803" s="5" t="s">
        <v>4909</v>
      </c>
      <c r="C803" s="5" t="s">
        <v>4911</v>
      </c>
      <c r="D803">
        <v>128.2262783203125</v>
      </c>
      <c r="E803">
        <v>7.2641503906249998</v>
      </c>
      <c r="F803">
        <v>0</v>
      </c>
      <c r="G803">
        <v>0</v>
      </c>
    </row>
    <row r="804" spans="1:7" x14ac:dyDescent="0.25">
      <c r="A804" s="5" t="s">
        <v>316</v>
      </c>
      <c r="B804" s="5" t="s">
        <v>4909</v>
      </c>
      <c r="C804" s="5" t="s">
        <v>4912</v>
      </c>
      <c r="D804">
        <v>73.633036132812506</v>
      </c>
      <c r="E804">
        <v>6.7518662109375001</v>
      </c>
      <c r="F804">
        <v>0</v>
      </c>
      <c r="G804">
        <v>0</v>
      </c>
    </row>
    <row r="805" spans="1:7" x14ac:dyDescent="0.25">
      <c r="A805" s="5" t="s">
        <v>316</v>
      </c>
      <c r="B805" s="5" t="s">
        <v>752</v>
      </c>
      <c r="C805" s="5" t="s">
        <v>4913</v>
      </c>
      <c r="D805">
        <v>63.277234374999999</v>
      </c>
      <c r="E805">
        <v>12.819396484375</v>
      </c>
      <c r="F805">
        <v>0</v>
      </c>
      <c r="G805">
        <v>0</v>
      </c>
    </row>
    <row r="806" spans="1:7" x14ac:dyDescent="0.25">
      <c r="A806" s="5" t="s">
        <v>316</v>
      </c>
      <c r="B806" s="5" t="s">
        <v>752</v>
      </c>
      <c r="C806" s="5" t="s">
        <v>753</v>
      </c>
      <c r="D806">
        <v>1.3034619140624999</v>
      </c>
      <c r="E806">
        <v>0.79461230468749999</v>
      </c>
      <c r="F806">
        <v>0</v>
      </c>
      <c r="G806">
        <v>0</v>
      </c>
    </row>
    <row r="807" spans="1:7" x14ac:dyDescent="0.25">
      <c r="A807" s="5" t="s">
        <v>316</v>
      </c>
      <c r="B807" s="5" t="s">
        <v>752</v>
      </c>
      <c r="C807" s="5" t="s">
        <v>4914</v>
      </c>
      <c r="D807">
        <v>4.778716796875</v>
      </c>
      <c r="E807">
        <v>2.3174980468749999</v>
      </c>
      <c r="F807">
        <v>0</v>
      </c>
      <c r="G807">
        <v>0</v>
      </c>
    </row>
    <row r="808" spans="1:7" x14ac:dyDescent="0.25">
      <c r="A808" s="5" t="s">
        <v>316</v>
      </c>
      <c r="B808" s="5" t="s">
        <v>472</v>
      </c>
      <c r="C808" s="5" t="s">
        <v>473</v>
      </c>
      <c r="D808">
        <v>0.94805371093750002</v>
      </c>
      <c r="E808">
        <v>0.60657421874999995</v>
      </c>
      <c r="F808">
        <v>0</v>
      </c>
      <c r="G808">
        <v>0</v>
      </c>
    </row>
    <row r="809" spans="1:7" x14ac:dyDescent="0.25">
      <c r="A809" s="5" t="s">
        <v>316</v>
      </c>
      <c r="B809" s="5" t="s">
        <v>472</v>
      </c>
      <c r="C809" s="5" t="s">
        <v>474</v>
      </c>
      <c r="D809">
        <v>14.625458984374999</v>
      </c>
      <c r="E809">
        <v>2.7031933593750002</v>
      </c>
      <c r="F809">
        <v>0</v>
      </c>
      <c r="G809">
        <v>0</v>
      </c>
    </row>
    <row r="810" spans="1:7" x14ac:dyDescent="0.25">
      <c r="A810" s="5" t="s">
        <v>316</v>
      </c>
      <c r="B810" s="5" t="s">
        <v>472</v>
      </c>
      <c r="C810" s="5" t="s">
        <v>4915</v>
      </c>
      <c r="D810">
        <v>893.44806054687501</v>
      </c>
      <c r="E810">
        <v>44.145457031249997</v>
      </c>
      <c r="F810">
        <v>0</v>
      </c>
      <c r="G810">
        <v>0</v>
      </c>
    </row>
    <row r="811" spans="1:7" x14ac:dyDescent="0.25">
      <c r="A811" s="5" t="s">
        <v>316</v>
      </c>
      <c r="B811" s="5" t="s">
        <v>4916</v>
      </c>
      <c r="C811" s="5" t="s">
        <v>4917</v>
      </c>
      <c r="D811">
        <v>147.17604199218749</v>
      </c>
      <c r="E811">
        <v>15.2977822265625</v>
      </c>
      <c r="F811">
        <v>0</v>
      </c>
      <c r="G811">
        <v>0</v>
      </c>
    </row>
    <row r="812" spans="1:7" x14ac:dyDescent="0.25">
      <c r="A812" s="5" t="s">
        <v>316</v>
      </c>
      <c r="B812" s="5" t="s">
        <v>4916</v>
      </c>
      <c r="C812" s="5" t="s">
        <v>4918</v>
      </c>
      <c r="D812">
        <v>15.519031249999999</v>
      </c>
      <c r="E812">
        <v>3.66832421875</v>
      </c>
      <c r="F812">
        <v>0</v>
      </c>
      <c r="G812">
        <v>0</v>
      </c>
    </row>
    <row r="813" spans="1:7" x14ac:dyDescent="0.25">
      <c r="A813" s="5" t="s">
        <v>316</v>
      </c>
      <c r="B813" s="5" t="s">
        <v>4916</v>
      </c>
      <c r="C813" s="5" t="s">
        <v>4919</v>
      </c>
      <c r="D813">
        <v>157.0735205078125</v>
      </c>
      <c r="E813">
        <v>27.963070312500001</v>
      </c>
      <c r="F813">
        <v>0</v>
      </c>
      <c r="G813">
        <v>2.9916831209238315E-3</v>
      </c>
    </row>
    <row r="814" spans="1:7" x14ac:dyDescent="0.25">
      <c r="A814" s="5" t="s">
        <v>316</v>
      </c>
      <c r="B814" s="5" t="s">
        <v>675</v>
      </c>
      <c r="C814" s="5" t="s">
        <v>1261</v>
      </c>
      <c r="D814">
        <v>223.79742382812501</v>
      </c>
      <c r="E814">
        <v>29.2679423828125</v>
      </c>
      <c r="F814">
        <v>1.5013437026138393E-3</v>
      </c>
      <c r="G814">
        <v>0</v>
      </c>
    </row>
    <row r="815" spans="1:7" x14ac:dyDescent="0.25">
      <c r="A815" s="5" t="s">
        <v>316</v>
      </c>
      <c r="B815" s="5" t="s">
        <v>675</v>
      </c>
      <c r="C815" s="5" t="s">
        <v>4920</v>
      </c>
      <c r="D815">
        <v>202.58671386718751</v>
      </c>
      <c r="E815">
        <v>28.2207919921875</v>
      </c>
      <c r="F815">
        <v>0</v>
      </c>
      <c r="G815">
        <v>0</v>
      </c>
    </row>
    <row r="816" spans="1:7" x14ac:dyDescent="0.25">
      <c r="A816" s="5" t="s">
        <v>316</v>
      </c>
      <c r="B816" s="5" t="s">
        <v>675</v>
      </c>
      <c r="C816" s="5" t="s">
        <v>677</v>
      </c>
      <c r="D816">
        <v>16.725859374999999</v>
      </c>
      <c r="E816">
        <v>4.7314511718750003</v>
      </c>
      <c r="F816">
        <v>0</v>
      </c>
      <c r="G816">
        <v>0</v>
      </c>
    </row>
    <row r="817" spans="1:7" x14ac:dyDescent="0.25">
      <c r="A817" s="5" t="s">
        <v>316</v>
      </c>
      <c r="B817" s="5" t="s">
        <v>4921</v>
      </c>
      <c r="C817" s="5" t="s">
        <v>4922</v>
      </c>
      <c r="D817">
        <v>297.78118457031252</v>
      </c>
      <c r="E817">
        <v>21.140864257812499</v>
      </c>
      <c r="F817">
        <v>2.5556492626951878E-3</v>
      </c>
      <c r="G817">
        <v>0</v>
      </c>
    </row>
    <row r="818" spans="1:7" x14ac:dyDescent="0.25">
      <c r="A818" s="5" t="s">
        <v>316</v>
      </c>
      <c r="B818" s="5" t="s">
        <v>4921</v>
      </c>
      <c r="C818" s="5" t="s">
        <v>4923</v>
      </c>
      <c r="D818">
        <v>158.32115820312501</v>
      </c>
      <c r="E818">
        <v>13.866216796874999</v>
      </c>
      <c r="F818">
        <v>0</v>
      </c>
      <c r="G818">
        <v>0</v>
      </c>
    </row>
    <row r="819" spans="1:7" x14ac:dyDescent="0.25">
      <c r="A819" s="5" t="s">
        <v>316</v>
      </c>
      <c r="B819" s="5" t="s">
        <v>4921</v>
      </c>
      <c r="C819" s="5" t="s">
        <v>4924</v>
      </c>
      <c r="D819">
        <v>13.585044921874999</v>
      </c>
      <c r="E819">
        <v>2.0865917968750001</v>
      </c>
      <c r="F819">
        <v>0</v>
      </c>
      <c r="G819">
        <v>0</v>
      </c>
    </row>
    <row r="820" spans="1:7" x14ac:dyDescent="0.25">
      <c r="A820" s="5" t="s">
        <v>316</v>
      </c>
      <c r="B820" s="5" t="s">
        <v>4925</v>
      </c>
      <c r="C820" s="5" t="s">
        <v>4926</v>
      </c>
      <c r="D820">
        <v>307.873837890625</v>
      </c>
      <c r="E820">
        <v>21.265602539062499</v>
      </c>
      <c r="F820">
        <v>5.7780088981337031E-3</v>
      </c>
      <c r="G820">
        <v>0</v>
      </c>
    </row>
    <row r="821" spans="1:7" x14ac:dyDescent="0.25">
      <c r="A821" s="5" t="s">
        <v>316</v>
      </c>
      <c r="B821" s="5" t="s">
        <v>4925</v>
      </c>
      <c r="C821" s="5" t="s">
        <v>4927</v>
      </c>
      <c r="D821">
        <v>106.8358779296875</v>
      </c>
      <c r="E821">
        <v>10.206023437500001</v>
      </c>
      <c r="F821">
        <v>0</v>
      </c>
      <c r="G821">
        <v>0</v>
      </c>
    </row>
    <row r="822" spans="1:7" x14ac:dyDescent="0.25">
      <c r="A822" s="5" t="s">
        <v>316</v>
      </c>
      <c r="B822" s="5" t="s">
        <v>4925</v>
      </c>
      <c r="C822" s="5" t="s">
        <v>4928</v>
      </c>
      <c r="D822">
        <v>76.514537109374999</v>
      </c>
      <c r="E822">
        <v>7.9883515625000001</v>
      </c>
      <c r="F822">
        <v>0</v>
      </c>
      <c r="G822">
        <v>0</v>
      </c>
    </row>
    <row r="823" spans="1:7" x14ac:dyDescent="0.25">
      <c r="A823" s="5" t="s">
        <v>316</v>
      </c>
      <c r="B823" s="5" t="s">
        <v>4929</v>
      </c>
      <c r="C823" s="5" t="s">
        <v>4930</v>
      </c>
      <c r="D823">
        <v>229.08331152343749</v>
      </c>
      <c r="E823">
        <v>71.193949218750006</v>
      </c>
      <c r="F823">
        <v>0</v>
      </c>
      <c r="G823">
        <v>0</v>
      </c>
    </row>
    <row r="824" spans="1:7" x14ac:dyDescent="0.25">
      <c r="A824" s="5" t="s">
        <v>316</v>
      </c>
      <c r="B824" s="5" t="s">
        <v>4929</v>
      </c>
      <c r="C824" s="5" t="s">
        <v>4931</v>
      </c>
      <c r="D824">
        <v>206.290158203125</v>
      </c>
      <c r="E824">
        <v>43.071027343750004</v>
      </c>
      <c r="F824">
        <v>1.8750669666773814E-2</v>
      </c>
      <c r="G824">
        <v>0</v>
      </c>
    </row>
    <row r="825" spans="1:7" x14ac:dyDescent="0.25">
      <c r="A825" s="5" t="s">
        <v>316</v>
      </c>
      <c r="B825" s="5" t="s">
        <v>4929</v>
      </c>
      <c r="C825" s="5" t="s">
        <v>4932</v>
      </c>
      <c r="D825">
        <v>22.4529150390625</v>
      </c>
      <c r="E825">
        <v>5.1299550781249996</v>
      </c>
      <c r="F825">
        <v>0</v>
      </c>
      <c r="G825">
        <v>0</v>
      </c>
    </row>
    <row r="826" spans="1:7" x14ac:dyDescent="0.25">
      <c r="A826" s="5" t="s">
        <v>316</v>
      </c>
      <c r="B826" s="5" t="s">
        <v>4933</v>
      </c>
      <c r="C826" s="5" t="s">
        <v>4934</v>
      </c>
      <c r="D826">
        <v>57.699922851562498</v>
      </c>
      <c r="E826">
        <v>13.8742080078125</v>
      </c>
      <c r="F826">
        <v>3.8374457960781306E-3</v>
      </c>
      <c r="G826">
        <v>0</v>
      </c>
    </row>
    <row r="827" spans="1:7" x14ac:dyDescent="0.25">
      <c r="A827" s="5" t="s">
        <v>316</v>
      </c>
      <c r="B827" s="5" t="s">
        <v>4933</v>
      </c>
      <c r="C827" s="5" t="s">
        <v>4935</v>
      </c>
      <c r="D827">
        <v>55.964798828124998</v>
      </c>
      <c r="E827">
        <v>11.552957031249999</v>
      </c>
      <c r="F827">
        <v>0</v>
      </c>
      <c r="G827">
        <v>0</v>
      </c>
    </row>
    <row r="828" spans="1:7" x14ac:dyDescent="0.25">
      <c r="A828" s="5" t="s">
        <v>316</v>
      </c>
      <c r="B828" s="5" t="s">
        <v>4933</v>
      </c>
      <c r="C828" s="5" t="s">
        <v>4936</v>
      </c>
      <c r="D828">
        <v>34.443662109374998</v>
      </c>
      <c r="E828">
        <v>9.4851298828124992</v>
      </c>
      <c r="F828">
        <v>0</v>
      </c>
      <c r="G828">
        <v>0</v>
      </c>
    </row>
    <row r="829" spans="1:7" x14ac:dyDescent="0.25">
      <c r="A829" s="5" t="s">
        <v>316</v>
      </c>
      <c r="B829" s="5" t="s">
        <v>4937</v>
      </c>
      <c r="C829" s="5" t="s">
        <v>4938</v>
      </c>
      <c r="D829">
        <v>691.51556933593747</v>
      </c>
      <c r="E829">
        <v>65.054680664062502</v>
      </c>
      <c r="F829">
        <v>6.6457252479963144E-3</v>
      </c>
      <c r="G829">
        <v>0.60522696011004129</v>
      </c>
    </row>
    <row r="830" spans="1:7" x14ac:dyDescent="0.25">
      <c r="A830" s="5" t="s">
        <v>316</v>
      </c>
      <c r="B830" s="5" t="s">
        <v>4937</v>
      </c>
      <c r="C830" s="5" t="s">
        <v>4939</v>
      </c>
      <c r="D830">
        <v>361.34206835937499</v>
      </c>
      <c r="E830">
        <v>56.687689453125003</v>
      </c>
      <c r="F830">
        <v>4.0524268247499077E-3</v>
      </c>
      <c r="G830">
        <v>4.0871139137035092E-2</v>
      </c>
    </row>
    <row r="831" spans="1:7" x14ac:dyDescent="0.25">
      <c r="A831" s="5" t="s">
        <v>316</v>
      </c>
      <c r="B831" s="5" t="s">
        <v>4937</v>
      </c>
      <c r="C831" s="5" t="s">
        <v>4940</v>
      </c>
      <c r="D831">
        <v>116.76240917968749</v>
      </c>
      <c r="E831">
        <v>18.916881835937499</v>
      </c>
      <c r="F831">
        <v>0</v>
      </c>
      <c r="G831">
        <v>4.7594117367093427E-3</v>
      </c>
    </row>
    <row r="832" spans="1:7" x14ac:dyDescent="0.25">
      <c r="A832" s="5" t="s">
        <v>316</v>
      </c>
      <c r="B832" s="5" t="s">
        <v>1309</v>
      </c>
      <c r="C832" s="5" t="s">
        <v>4941</v>
      </c>
      <c r="D832">
        <v>126.16575390625</v>
      </c>
      <c r="E832">
        <v>31.373584960937499</v>
      </c>
      <c r="F832">
        <v>4.1838378344455371E-3</v>
      </c>
      <c r="G832">
        <v>2.3603833262521832E-2</v>
      </c>
    </row>
    <row r="833" spans="1:7" x14ac:dyDescent="0.25">
      <c r="A833" s="5" t="s">
        <v>316</v>
      </c>
      <c r="B833" s="5" t="s">
        <v>1309</v>
      </c>
      <c r="C833" s="5" t="s">
        <v>4942</v>
      </c>
      <c r="D833">
        <v>10.1546650390625</v>
      </c>
      <c r="E833">
        <v>1.2490468749999999</v>
      </c>
      <c r="F833">
        <v>0</v>
      </c>
      <c r="G833">
        <v>0</v>
      </c>
    </row>
    <row r="834" spans="1:7" x14ac:dyDescent="0.25">
      <c r="A834" s="5" t="s">
        <v>316</v>
      </c>
      <c r="B834" s="5" t="s">
        <v>1309</v>
      </c>
      <c r="C834" s="5" t="s">
        <v>1321</v>
      </c>
      <c r="D834">
        <v>242.2236171875</v>
      </c>
      <c r="E834">
        <v>77.249433593749998</v>
      </c>
      <c r="F834">
        <v>2.3523012121702182E-2</v>
      </c>
      <c r="G834">
        <v>3.108647220351277E-2</v>
      </c>
    </row>
    <row r="835" spans="1:7" x14ac:dyDescent="0.25">
      <c r="A835" s="5" t="s">
        <v>316</v>
      </c>
      <c r="B835" s="5" t="s">
        <v>4943</v>
      </c>
      <c r="C835" s="5" t="s">
        <v>4944</v>
      </c>
      <c r="D835">
        <v>300.24199511718751</v>
      </c>
      <c r="E835">
        <v>54.257592773437501</v>
      </c>
      <c r="F835">
        <v>0</v>
      </c>
      <c r="G835">
        <v>0</v>
      </c>
    </row>
    <row r="836" spans="1:7" x14ac:dyDescent="0.25">
      <c r="A836" s="5" t="s">
        <v>316</v>
      </c>
      <c r="B836" s="5" t="s">
        <v>4943</v>
      </c>
      <c r="C836" s="5" t="s">
        <v>4945</v>
      </c>
      <c r="D836">
        <v>762.65584472656246</v>
      </c>
      <c r="E836">
        <v>84.623016601562497</v>
      </c>
      <c r="F836">
        <v>1.1503563708173761E-2</v>
      </c>
      <c r="G836">
        <v>1.6578514600648919</v>
      </c>
    </row>
    <row r="837" spans="1:7" x14ac:dyDescent="0.25">
      <c r="A837" s="5" t="s">
        <v>316</v>
      </c>
      <c r="B837" s="5" t="s">
        <v>4943</v>
      </c>
      <c r="C837" s="5" t="s">
        <v>4946</v>
      </c>
      <c r="D837">
        <v>338.33276757812502</v>
      </c>
      <c r="E837">
        <v>60.708689453124997</v>
      </c>
      <c r="F837">
        <v>2.2482182870075468E-3</v>
      </c>
      <c r="G837">
        <v>0</v>
      </c>
    </row>
    <row r="838" spans="1:7" x14ac:dyDescent="0.25">
      <c r="A838" s="5" t="s">
        <v>316</v>
      </c>
      <c r="B838" s="5" t="s">
        <v>475</v>
      </c>
      <c r="C838" s="5" t="s">
        <v>4947</v>
      </c>
      <c r="D838">
        <v>37.989743164062503</v>
      </c>
      <c r="E838">
        <v>9.6174189453124992</v>
      </c>
      <c r="F838">
        <v>4.2883485569707109E-3</v>
      </c>
      <c r="G838">
        <v>7.7249903437620702E-3</v>
      </c>
    </row>
    <row r="839" spans="1:7" x14ac:dyDescent="0.25">
      <c r="A839" s="5" t="s">
        <v>316</v>
      </c>
      <c r="B839" s="5" t="s">
        <v>475</v>
      </c>
      <c r="C839" s="5" t="s">
        <v>4948</v>
      </c>
      <c r="D839">
        <v>277.635025390625</v>
      </c>
      <c r="E839">
        <v>69.948951171874995</v>
      </c>
      <c r="F839">
        <v>8.6288190228478792E-3</v>
      </c>
      <c r="G839">
        <v>1.9260400616332822E-2</v>
      </c>
    </row>
    <row r="840" spans="1:7" x14ac:dyDescent="0.25">
      <c r="A840" s="5" t="s">
        <v>316</v>
      </c>
      <c r="B840" s="5" t="s">
        <v>475</v>
      </c>
      <c r="C840" s="5" t="s">
        <v>660</v>
      </c>
      <c r="D840">
        <v>390.47805761718752</v>
      </c>
      <c r="E840">
        <v>33.511605468749998</v>
      </c>
      <c r="F840">
        <v>2.9015784586815226E-3</v>
      </c>
      <c r="G840">
        <v>0</v>
      </c>
    </row>
    <row r="841" spans="1:7" x14ac:dyDescent="0.25">
      <c r="A841" s="5" t="s">
        <v>316</v>
      </c>
      <c r="B841" s="5" t="s">
        <v>4949</v>
      </c>
      <c r="C841" s="5" t="s">
        <v>4950</v>
      </c>
      <c r="D841">
        <v>130.61529687500001</v>
      </c>
      <c r="E841">
        <v>26.497309570312499</v>
      </c>
      <c r="F841">
        <v>2.9421283356380005E-3</v>
      </c>
      <c r="G841">
        <v>0</v>
      </c>
    </row>
    <row r="842" spans="1:7" x14ac:dyDescent="0.25">
      <c r="A842" s="5" t="s">
        <v>316</v>
      </c>
      <c r="B842" s="5" t="s">
        <v>4949</v>
      </c>
      <c r="C842" s="5" t="s">
        <v>4951</v>
      </c>
      <c r="D842">
        <v>130.42596289062499</v>
      </c>
      <c r="E842">
        <v>47.377546875</v>
      </c>
      <c r="F842">
        <v>6.1213871063182917E-3</v>
      </c>
      <c r="G842">
        <v>3.3065502760969484E-3</v>
      </c>
    </row>
    <row r="843" spans="1:7" x14ac:dyDescent="0.25">
      <c r="A843" s="5" t="s">
        <v>316</v>
      </c>
      <c r="B843" s="5" t="s">
        <v>4949</v>
      </c>
      <c r="C843" s="5" t="s">
        <v>4952</v>
      </c>
      <c r="D843">
        <v>192.4235810546875</v>
      </c>
      <c r="E843">
        <v>33.151470703125</v>
      </c>
      <c r="F843">
        <v>5.4732740030431406E-3</v>
      </c>
      <c r="G843">
        <v>4.3798177995795374E-3</v>
      </c>
    </row>
    <row r="844" spans="1:7" x14ac:dyDescent="0.25">
      <c r="A844" s="5" t="s">
        <v>316</v>
      </c>
      <c r="B844" s="5" t="s">
        <v>4953</v>
      </c>
      <c r="C844" s="5" t="s">
        <v>4954</v>
      </c>
      <c r="D844">
        <v>190.0827529296875</v>
      </c>
      <c r="E844">
        <v>37.118195312499999</v>
      </c>
      <c r="F844">
        <v>0</v>
      </c>
      <c r="G844">
        <v>0</v>
      </c>
    </row>
    <row r="845" spans="1:7" x14ac:dyDescent="0.25">
      <c r="A845" s="5" t="s">
        <v>316</v>
      </c>
      <c r="B845" s="5" t="s">
        <v>4953</v>
      </c>
      <c r="C845" s="5" t="s">
        <v>4955</v>
      </c>
      <c r="D845">
        <v>155.11868554687501</v>
      </c>
      <c r="E845">
        <v>21.034192382812499</v>
      </c>
      <c r="F845">
        <v>0</v>
      </c>
      <c r="G845">
        <v>0</v>
      </c>
    </row>
    <row r="846" spans="1:7" x14ac:dyDescent="0.25">
      <c r="A846" s="5" t="s">
        <v>316</v>
      </c>
      <c r="B846" s="5" t="s">
        <v>4953</v>
      </c>
      <c r="C846" s="5" t="s">
        <v>4956</v>
      </c>
      <c r="D846">
        <v>336.88703515625002</v>
      </c>
      <c r="E846">
        <v>50.883854492187503</v>
      </c>
      <c r="F846">
        <v>1.5432694162583432E-3</v>
      </c>
      <c r="G846">
        <v>4.3215211754537596E-2</v>
      </c>
    </row>
    <row r="847" spans="1:7" x14ac:dyDescent="0.25">
      <c r="A847" s="5" t="s">
        <v>316</v>
      </c>
      <c r="B847" s="5" t="s">
        <v>4957</v>
      </c>
      <c r="C847" s="5" t="s">
        <v>4958</v>
      </c>
      <c r="D847">
        <v>44.053733398437501</v>
      </c>
      <c r="E847">
        <v>9.6325283203125007</v>
      </c>
      <c r="F847">
        <v>0</v>
      </c>
      <c r="G847">
        <v>0</v>
      </c>
    </row>
    <row r="848" spans="1:7" x14ac:dyDescent="0.25">
      <c r="A848" s="5" t="s">
        <v>316</v>
      </c>
      <c r="B848" s="5" t="s">
        <v>4957</v>
      </c>
      <c r="C848" s="5" t="s">
        <v>4959</v>
      </c>
      <c r="D848">
        <v>39.247614257812501</v>
      </c>
      <c r="E848">
        <v>5.9271933593749999</v>
      </c>
      <c r="F848">
        <v>0.35974304068522484</v>
      </c>
      <c r="G848">
        <v>0</v>
      </c>
    </row>
    <row r="849" spans="1:7" x14ac:dyDescent="0.25">
      <c r="A849" s="5" t="s">
        <v>316</v>
      </c>
      <c r="B849" s="5" t="s">
        <v>4957</v>
      </c>
      <c r="C849" s="5" t="s">
        <v>4960</v>
      </c>
      <c r="D849">
        <v>53.550107421874998</v>
      </c>
      <c r="E849">
        <v>9.6541367187499993</v>
      </c>
      <c r="F849">
        <v>1.2185833968012186E-2</v>
      </c>
      <c r="G849">
        <v>0</v>
      </c>
    </row>
    <row r="850" spans="1:7" x14ac:dyDescent="0.25">
      <c r="A850" s="5" t="s">
        <v>316</v>
      </c>
      <c r="B850" s="5" t="s">
        <v>394</v>
      </c>
      <c r="C850" s="5" t="s">
        <v>395</v>
      </c>
      <c r="D850">
        <v>17.968429687499999</v>
      </c>
      <c r="E850">
        <v>3.1502978515625002</v>
      </c>
      <c r="F850">
        <v>0</v>
      </c>
      <c r="G850">
        <v>0</v>
      </c>
    </row>
    <row r="851" spans="1:7" x14ac:dyDescent="0.25">
      <c r="A851" s="5" t="s">
        <v>316</v>
      </c>
      <c r="B851" s="5" t="s">
        <v>394</v>
      </c>
      <c r="C851" s="5" t="s">
        <v>4961</v>
      </c>
      <c r="D851">
        <v>366.32314843749998</v>
      </c>
      <c r="E851">
        <v>36.4290419921875</v>
      </c>
      <c r="F851">
        <v>1.3512417912061184E-3</v>
      </c>
      <c r="G851">
        <v>0</v>
      </c>
    </row>
    <row r="852" spans="1:7" x14ac:dyDescent="0.25">
      <c r="A852" s="5" t="s">
        <v>316</v>
      </c>
      <c r="B852" s="5" t="s">
        <v>394</v>
      </c>
      <c r="C852" s="5" t="s">
        <v>4962</v>
      </c>
      <c r="D852">
        <v>50.865000000000002</v>
      </c>
      <c r="E852">
        <v>6.6143486328124999</v>
      </c>
      <c r="F852">
        <v>0</v>
      </c>
      <c r="G852">
        <v>0</v>
      </c>
    </row>
    <row r="853" spans="1:7" x14ac:dyDescent="0.25">
      <c r="A853" s="5" t="s">
        <v>316</v>
      </c>
      <c r="B853" s="5" t="s">
        <v>4963</v>
      </c>
      <c r="C853" s="5" t="s">
        <v>4964</v>
      </c>
      <c r="D853">
        <v>144.679111328125</v>
      </c>
      <c r="E853">
        <v>17.448856445312501</v>
      </c>
      <c r="F853">
        <v>0</v>
      </c>
      <c r="G853">
        <v>4.276245456489202E-2</v>
      </c>
    </row>
    <row r="854" spans="1:7" x14ac:dyDescent="0.25">
      <c r="A854" s="5" t="s">
        <v>316</v>
      </c>
      <c r="B854" s="5" t="s">
        <v>4963</v>
      </c>
      <c r="C854" s="5" t="s">
        <v>4965</v>
      </c>
      <c r="D854">
        <v>22.888724609375</v>
      </c>
      <c r="E854">
        <v>4.0521494140624998</v>
      </c>
      <c r="F854">
        <v>0</v>
      </c>
      <c r="G854">
        <v>0</v>
      </c>
    </row>
    <row r="855" spans="1:7" x14ac:dyDescent="0.25">
      <c r="A855" s="5" t="s">
        <v>316</v>
      </c>
      <c r="B855" s="5" t="s">
        <v>4963</v>
      </c>
      <c r="C855" s="5" t="s">
        <v>4966</v>
      </c>
      <c r="D855">
        <v>148.15791796875001</v>
      </c>
      <c r="E855">
        <v>19.6710732421875</v>
      </c>
      <c r="F855">
        <v>0</v>
      </c>
      <c r="G855">
        <v>0</v>
      </c>
    </row>
    <row r="856" spans="1:7" x14ac:dyDescent="0.25">
      <c r="A856" s="5" t="s">
        <v>316</v>
      </c>
      <c r="B856" s="5" t="s">
        <v>476</v>
      </c>
      <c r="C856" s="5" t="s">
        <v>785</v>
      </c>
      <c r="D856">
        <v>265.82147851562502</v>
      </c>
      <c r="E856">
        <v>48.289654296875</v>
      </c>
      <c r="F856">
        <v>3.8209563535339872E-2</v>
      </c>
      <c r="G856">
        <v>4.4313146233382575E-2</v>
      </c>
    </row>
    <row r="857" spans="1:7" x14ac:dyDescent="0.25">
      <c r="A857" s="5" t="s">
        <v>316</v>
      </c>
      <c r="B857" s="5" t="s">
        <v>476</v>
      </c>
      <c r="C857" s="5" t="s">
        <v>4967</v>
      </c>
      <c r="D857">
        <v>92.026105468750004</v>
      </c>
      <c r="E857">
        <v>14.586247070312499</v>
      </c>
      <c r="F857">
        <v>0</v>
      </c>
      <c r="G857">
        <v>0</v>
      </c>
    </row>
    <row r="858" spans="1:7" x14ac:dyDescent="0.25">
      <c r="A858" s="5" t="s">
        <v>316</v>
      </c>
      <c r="B858" s="5" t="s">
        <v>476</v>
      </c>
      <c r="C858" s="5" t="s">
        <v>4968</v>
      </c>
      <c r="D858">
        <v>99.124248046874996</v>
      </c>
      <c r="E858">
        <v>9.1983642578125</v>
      </c>
      <c r="F858">
        <v>0</v>
      </c>
      <c r="G858">
        <v>0</v>
      </c>
    </row>
    <row r="859" spans="1:7" x14ac:dyDescent="0.25">
      <c r="A859" s="5" t="s">
        <v>316</v>
      </c>
      <c r="B859" s="5" t="s">
        <v>4969</v>
      </c>
      <c r="C859" s="5" t="s">
        <v>4970</v>
      </c>
      <c r="D859">
        <v>218.031708984375</v>
      </c>
      <c r="E859">
        <v>28.187332031250001</v>
      </c>
      <c r="F859">
        <v>0</v>
      </c>
      <c r="G859">
        <v>0</v>
      </c>
    </row>
    <row r="860" spans="1:7" x14ac:dyDescent="0.25">
      <c r="A860" s="5" t="s">
        <v>316</v>
      </c>
      <c r="B860" s="5" t="s">
        <v>4969</v>
      </c>
      <c r="C860" s="5" t="s">
        <v>4971</v>
      </c>
      <c r="D860">
        <v>149.90565429687501</v>
      </c>
      <c r="E860">
        <v>13.533796875</v>
      </c>
      <c r="F860">
        <v>0</v>
      </c>
      <c r="G860">
        <v>0</v>
      </c>
    </row>
    <row r="861" spans="1:7" x14ac:dyDescent="0.25">
      <c r="A861" s="5" t="s">
        <v>316</v>
      </c>
      <c r="B861" s="5" t="s">
        <v>4969</v>
      </c>
      <c r="C861" s="5" t="s">
        <v>4972</v>
      </c>
      <c r="D861">
        <v>69.281992187499995</v>
      </c>
      <c r="E861">
        <v>10.730943359375001</v>
      </c>
      <c r="F861">
        <v>0</v>
      </c>
      <c r="G861">
        <v>0</v>
      </c>
    </row>
    <row r="862" spans="1:7" x14ac:dyDescent="0.25">
      <c r="A862" s="5" t="s">
        <v>316</v>
      </c>
      <c r="B862" s="5" t="s">
        <v>4973</v>
      </c>
      <c r="C862" s="5" t="s">
        <v>4974</v>
      </c>
      <c r="D862">
        <v>31.417371093749999</v>
      </c>
      <c r="E862">
        <v>4.4439882812500002</v>
      </c>
      <c r="F862">
        <v>0</v>
      </c>
      <c r="G862">
        <v>0</v>
      </c>
    </row>
    <row r="863" spans="1:7" x14ac:dyDescent="0.25">
      <c r="A863" s="5" t="s">
        <v>316</v>
      </c>
      <c r="B863" s="5" t="s">
        <v>4973</v>
      </c>
      <c r="C863" s="5" t="s">
        <v>4975</v>
      </c>
      <c r="D863">
        <v>77.3958740234375</v>
      </c>
      <c r="E863">
        <v>11.967361328125</v>
      </c>
      <c r="F863">
        <v>0</v>
      </c>
      <c r="G863">
        <v>0</v>
      </c>
    </row>
    <row r="864" spans="1:7" x14ac:dyDescent="0.25">
      <c r="A864" s="5" t="s">
        <v>316</v>
      </c>
      <c r="B864" s="5" t="s">
        <v>4973</v>
      </c>
      <c r="C864" s="5" t="s">
        <v>4976</v>
      </c>
      <c r="D864">
        <v>158.797482421875</v>
      </c>
      <c r="E864">
        <v>14.467586914062499</v>
      </c>
      <c r="F864">
        <v>0</v>
      </c>
      <c r="G864">
        <v>0</v>
      </c>
    </row>
    <row r="865" spans="1:7" x14ac:dyDescent="0.25">
      <c r="A865" s="5" t="s">
        <v>316</v>
      </c>
      <c r="B865" s="5" t="s">
        <v>4977</v>
      </c>
      <c r="C865" s="5" t="s">
        <v>4978</v>
      </c>
      <c r="D865">
        <v>232.4892314453125</v>
      </c>
      <c r="E865">
        <v>50.840047851562503</v>
      </c>
      <c r="F865">
        <v>3.4583496391485183E-2</v>
      </c>
      <c r="G865">
        <v>2.3298385754701282E-2</v>
      </c>
    </row>
    <row r="866" spans="1:7" x14ac:dyDescent="0.25">
      <c r="A866" s="5" t="s">
        <v>316</v>
      </c>
      <c r="B866" s="5" t="s">
        <v>4977</v>
      </c>
      <c r="C866" s="5" t="s">
        <v>4979</v>
      </c>
      <c r="D866">
        <v>62.934005859374999</v>
      </c>
      <c r="E866">
        <v>9.9811708984374992</v>
      </c>
      <c r="F866">
        <v>0</v>
      </c>
      <c r="G866">
        <v>0</v>
      </c>
    </row>
    <row r="867" spans="1:7" x14ac:dyDescent="0.25">
      <c r="A867" s="5" t="s">
        <v>316</v>
      </c>
      <c r="B867" s="5" t="s">
        <v>4977</v>
      </c>
      <c r="C867" s="5" t="s">
        <v>4980</v>
      </c>
      <c r="D867">
        <v>232.99576855468749</v>
      </c>
      <c r="E867">
        <v>30.894102539062501</v>
      </c>
      <c r="F867">
        <v>0</v>
      </c>
      <c r="G867">
        <v>0</v>
      </c>
    </row>
    <row r="868" spans="1:7" x14ac:dyDescent="0.25">
      <c r="A868" s="5" t="s">
        <v>316</v>
      </c>
      <c r="B868" s="5" t="s">
        <v>4981</v>
      </c>
      <c r="C868" s="5" t="s">
        <v>4982</v>
      </c>
      <c r="D868">
        <v>130.1692080078125</v>
      </c>
      <c r="E868">
        <v>23.500956054687499</v>
      </c>
      <c r="F868">
        <v>1.0537037687471463E-2</v>
      </c>
      <c r="G868">
        <v>0</v>
      </c>
    </row>
    <row r="869" spans="1:7" x14ac:dyDescent="0.25">
      <c r="A869" s="5" t="s">
        <v>316</v>
      </c>
      <c r="B869" s="5" t="s">
        <v>4981</v>
      </c>
      <c r="C869" s="5" t="s">
        <v>4983</v>
      </c>
      <c r="D869">
        <v>250.88705175781249</v>
      </c>
      <c r="E869">
        <v>34.2603740234375</v>
      </c>
      <c r="F869">
        <v>0</v>
      </c>
      <c r="G869">
        <v>0</v>
      </c>
    </row>
    <row r="870" spans="1:7" x14ac:dyDescent="0.25">
      <c r="A870" s="5" t="s">
        <v>316</v>
      </c>
      <c r="B870" s="5" t="s">
        <v>4981</v>
      </c>
      <c r="C870" s="5" t="s">
        <v>4984</v>
      </c>
      <c r="D870">
        <v>186.32599999999999</v>
      </c>
      <c r="E870">
        <v>21.728702148437499</v>
      </c>
      <c r="F870">
        <v>0</v>
      </c>
      <c r="G870">
        <v>0</v>
      </c>
    </row>
    <row r="871" spans="1:7" x14ac:dyDescent="0.25">
      <c r="A871" s="5" t="s">
        <v>316</v>
      </c>
      <c r="B871" s="5" t="s">
        <v>722</v>
      </c>
      <c r="C871" s="5" t="s">
        <v>4985</v>
      </c>
      <c r="D871">
        <v>201.98893554687501</v>
      </c>
      <c r="E871">
        <v>34.480296875000001</v>
      </c>
      <c r="F871">
        <v>2.0189580157680622E-3</v>
      </c>
      <c r="G871">
        <v>9.005763688760807E-3</v>
      </c>
    </row>
    <row r="872" spans="1:7" x14ac:dyDescent="0.25">
      <c r="A872" s="5" t="s">
        <v>316</v>
      </c>
      <c r="B872" s="5" t="s">
        <v>722</v>
      </c>
      <c r="C872" s="5" t="s">
        <v>4986</v>
      </c>
      <c r="D872">
        <v>71.841546875000006</v>
      </c>
      <c r="E872">
        <v>3.1631562500000001</v>
      </c>
      <c r="F872">
        <v>0</v>
      </c>
      <c r="G872">
        <v>0</v>
      </c>
    </row>
    <row r="873" spans="1:7" x14ac:dyDescent="0.25">
      <c r="A873" s="5" t="s">
        <v>316</v>
      </c>
      <c r="B873" s="5" t="s">
        <v>722</v>
      </c>
      <c r="C873" s="5" t="s">
        <v>724</v>
      </c>
      <c r="D873">
        <v>295.56734082031249</v>
      </c>
      <c r="E873">
        <v>70.290147460937504</v>
      </c>
      <c r="F873">
        <v>7.3486634618328784E-3</v>
      </c>
      <c r="G873">
        <v>9.9221114253113061E-3</v>
      </c>
    </row>
    <row r="874" spans="1:7" x14ac:dyDescent="0.25">
      <c r="A874" s="5" t="s">
        <v>316</v>
      </c>
      <c r="B874" s="5" t="s">
        <v>738</v>
      </c>
      <c r="C874" s="5" t="s">
        <v>739</v>
      </c>
      <c r="D874">
        <v>49.038564453124998</v>
      </c>
      <c r="E874">
        <v>12.739517578125</v>
      </c>
      <c r="F874">
        <v>0</v>
      </c>
      <c r="G874">
        <v>0</v>
      </c>
    </row>
    <row r="875" spans="1:7" x14ac:dyDescent="0.25">
      <c r="A875" s="5" t="s">
        <v>316</v>
      </c>
      <c r="B875" s="5" t="s">
        <v>738</v>
      </c>
      <c r="C875" s="5" t="s">
        <v>1262</v>
      </c>
      <c r="D875">
        <v>18.796096679687501</v>
      </c>
      <c r="E875">
        <v>6.5785966796875002</v>
      </c>
      <c r="F875">
        <v>0</v>
      </c>
      <c r="G875">
        <v>0</v>
      </c>
    </row>
    <row r="876" spans="1:7" x14ac:dyDescent="0.25">
      <c r="A876" s="5" t="s">
        <v>316</v>
      </c>
      <c r="B876" s="5" t="s">
        <v>738</v>
      </c>
      <c r="C876" s="5" t="s">
        <v>878</v>
      </c>
      <c r="D876">
        <v>15.840916015625</v>
      </c>
      <c r="E876">
        <v>4.4849384765625002</v>
      </c>
      <c r="F876">
        <v>0</v>
      </c>
      <c r="G876">
        <v>0</v>
      </c>
    </row>
    <row r="877" spans="1:7" x14ac:dyDescent="0.25">
      <c r="A877" s="5" t="s">
        <v>316</v>
      </c>
      <c r="B877" s="5" t="s">
        <v>1071</v>
      </c>
      <c r="C877" s="5" t="s">
        <v>4987</v>
      </c>
      <c r="D877">
        <v>209.22420410156249</v>
      </c>
      <c r="E877">
        <v>14.5245693359375</v>
      </c>
      <c r="F877">
        <v>0</v>
      </c>
      <c r="G877">
        <v>0</v>
      </c>
    </row>
    <row r="878" spans="1:7" x14ac:dyDescent="0.25">
      <c r="A878" s="5" t="s">
        <v>316</v>
      </c>
      <c r="B878" s="5" t="s">
        <v>1071</v>
      </c>
      <c r="C878" s="5" t="s">
        <v>4988</v>
      </c>
      <c r="D878">
        <v>152.38823730468749</v>
      </c>
      <c r="E878">
        <v>16.279509765625001</v>
      </c>
      <c r="F878">
        <v>0</v>
      </c>
      <c r="G878">
        <v>0</v>
      </c>
    </row>
    <row r="879" spans="1:7" x14ac:dyDescent="0.25">
      <c r="A879" s="5" t="s">
        <v>316</v>
      </c>
      <c r="B879" s="5" t="s">
        <v>1071</v>
      </c>
      <c r="C879" s="5" t="s">
        <v>1077</v>
      </c>
      <c r="D879">
        <v>36.003721679687501</v>
      </c>
      <c r="E879">
        <v>6.1978623046874999</v>
      </c>
      <c r="F879">
        <v>0</v>
      </c>
      <c r="G879">
        <v>0</v>
      </c>
    </row>
    <row r="880" spans="1:7" x14ac:dyDescent="0.25">
      <c r="A880" s="5" t="s">
        <v>316</v>
      </c>
      <c r="B880" s="5" t="s">
        <v>899</v>
      </c>
      <c r="C880" s="5" t="s">
        <v>1243</v>
      </c>
      <c r="D880">
        <v>11.371202148437501</v>
      </c>
      <c r="E880">
        <v>3.1875947265625002</v>
      </c>
      <c r="F880">
        <v>0</v>
      </c>
      <c r="G880">
        <v>0</v>
      </c>
    </row>
    <row r="881" spans="1:7" x14ac:dyDescent="0.25">
      <c r="A881" s="5" t="s">
        <v>316</v>
      </c>
      <c r="B881" s="5" t="s">
        <v>899</v>
      </c>
      <c r="C881" s="5" t="s">
        <v>4989</v>
      </c>
      <c r="D881">
        <v>0.18420214843749999</v>
      </c>
      <c r="E881">
        <v>0.11270996093750001</v>
      </c>
      <c r="F881">
        <v>0</v>
      </c>
      <c r="G881">
        <v>0</v>
      </c>
    </row>
    <row r="882" spans="1:7" x14ac:dyDescent="0.25">
      <c r="A882" s="5" t="s">
        <v>316</v>
      </c>
      <c r="B882" s="5" t="s">
        <v>899</v>
      </c>
      <c r="C882" s="5" t="s">
        <v>4990</v>
      </c>
      <c r="D882">
        <v>115.235923828125</v>
      </c>
      <c r="E882">
        <v>15.159009765624999</v>
      </c>
      <c r="F882">
        <v>0</v>
      </c>
      <c r="G882">
        <v>0</v>
      </c>
    </row>
    <row r="883" spans="1:7" x14ac:dyDescent="0.25">
      <c r="A883" s="5" t="s">
        <v>316</v>
      </c>
      <c r="B883" s="5" t="s">
        <v>4991</v>
      </c>
      <c r="C883" s="5" t="s">
        <v>4992</v>
      </c>
      <c r="D883">
        <v>165.04598242187501</v>
      </c>
      <c r="E883">
        <v>26.4284140625</v>
      </c>
      <c r="F883">
        <v>0</v>
      </c>
      <c r="G883">
        <v>0</v>
      </c>
    </row>
    <row r="884" spans="1:7" x14ac:dyDescent="0.25">
      <c r="A884" s="5" t="s">
        <v>316</v>
      </c>
      <c r="B884" s="5" t="s">
        <v>4991</v>
      </c>
      <c r="C884" s="5" t="s">
        <v>4993</v>
      </c>
      <c r="D884">
        <v>139.783595703125</v>
      </c>
      <c r="E884">
        <v>9.8875419921875007</v>
      </c>
      <c r="F884">
        <v>0</v>
      </c>
      <c r="G884">
        <v>0</v>
      </c>
    </row>
    <row r="885" spans="1:7" x14ac:dyDescent="0.25">
      <c r="A885" s="5" t="s">
        <v>316</v>
      </c>
      <c r="B885" s="5" t="s">
        <v>4991</v>
      </c>
      <c r="C885" s="5" t="s">
        <v>4994</v>
      </c>
      <c r="D885">
        <v>151.37788769531249</v>
      </c>
      <c r="E885">
        <v>20.211248046874999</v>
      </c>
      <c r="F885">
        <v>0</v>
      </c>
      <c r="G885">
        <v>0</v>
      </c>
    </row>
    <row r="886" spans="1:7" x14ac:dyDescent="0.25">
      <c r="A886" s="5" t="s">
        <v>316</v>
      </c>
      <c r="B886" s="5" t="s">
        <v>4995</v>
      </c>
      <c r="C886" s="5" t="s">
        <v>4996</v>
      </c>
      <c r="D886">
        <v>8.3328388671874993</v>
      </c>
      <c r="E886">
        <v>2.4095458984375</v>
      </c>
      <c r="F886">
        <v>0</v>
      </c>
      <c r="G886">
        <v>0</v>
      </c>
    </row>
    <row r="887" spans="1:7" x14ac:dyDescent="0.25">
      <c r="A887" s="5" t="s">
        <v>316</v>
      </c>
      <c r="B887" s="5" t="s">
        <v>4995</v>
      </c>
      <c r="C887" s="5" t="s">
        <v>4997</v>
      </c>
      <c r="D887">
        <v>92.093712890625</v>
      </c>
      <c r="E887">
        <v>19.673125976562499</v>
      </c>
      <c r="F887">
        <v>3.114294612270321E-2</v>
      </c>
      <c r="G887">
        <v>0</v>
      </c>
    </row>
    <row r="888" spans="1:7" x14ac:dyDescent="0.25">
      <c r="A888" s="5" t="s">
        <v>316</v>
      </c>
      <c r="B888" s="5" t="s">
        <v>4995</v>
      </c>
      <c r="C888" s="5" t="s">
        <v>4998</v>
      </c>
      <c r="D888">
        <v>0.29285058593750002</v>
      </c>
      <c r="E888">
        <v>9.4373046875000005E-2</v>
      </c>
      <c r="F888">
        <v>0</v>
      </c>
      <c r="G888">
        <v>0</v>
      </c>
    </row>
    <row r="889" spans="1:7" x14ac:dyDescent="0.25">
      <c r="A889" s="5" t="s">
        <v>316</v>
      </c>
      <c r="B889" s="5" t="s">
        <v>420</v>
      </c>
      <c r="C889" s="5" t="s">
        <v>4999</v>
      </c>
      <c r="D889">
        <v>2.5437480468749998</v>
      </c>
      <c r="E889">
        <v>0.47111914062499999</v>
      </c>
      <c r="F889">
        <v>0</v>
      </c>
      <c r="G889">
        <v>0</v>
      </c>
    </row>
    <row r="890" spans="1:7" x14ac:dyDescent="0.25">
      <c r="A890" s="5" t="s">
        <v>316</v>
      </c>
      <c r="B890" s="5" t="s">
        <v>420</v>
      </c>
      <c r="C890" s="5" t="s">
        <v>1156</v>
      </c>
      <c r="D890">
        <v>335.83868847656248</v>
      </c>
      <c r="E890">
        <v>413.71889550781248</v>
      </c>
      <c r="F890">
        <v>0</v>
      </c>
      <c r="G890">
        <v>0</v>
      </c>
    </row>
    <row r="891" spans="1:7" x14ac:dyDescent="0.25">
      <c r="A891" s="5" t="s">
        <v>316</v>
      </c>
      <c r="B891" s="5" t="s">
        <v>420</v>
      </c>
      <c r="C891" s="5" t="s">
        <v>5000</v>
      </c>
      <c r="D891">
        <v>101.4455751953125</v>
      </c>
      <c r="E891">
        <v>17.53168359375</v>
      </c>
      <c r="F891">
        <v>1.5386982612709647E-2</v>
      </c>
      <c r="G891">
        <v>0</v>
      </c>
    </row>
    <row r="892" spans="1:7" x14ac:dyDescent="0.25">
      <c r="A892" s="5" t="s">
        <v>316</v>
      </c>
      <c r="B892" s="5" t="s">
        <v>995</v>
      </c>
      <c r="C892" s="5" t="s">
        <v>999</v>
      </c>
      <c r="D892">
        <v>50.231086914062502</v>
      </c>
      <c r="E892">
        <v>8.8197451171874999</v>
      </c>
      <c r="F892">
        <v>0</v>
      </c>
      <c r="G892">
        <v>0</v>
      </c>
    </row>
    <row r="893" spans="1:7" x14ac:dyDescent="0.25">
      <c r="A893" s="5" t="s">
        <v>316</v>
      </c>
      <c r="B893" s="5" t="s">
        <v>995</v>
      </c>
      <c r="C893" s="5" t="s">
        <v>5001</v>
      </c>
      <c r="D893">
        <v>188.75056933593751</v>
      </c>
      <c r="E893">
        <v>15.321234375</v>
      </c>
      <c r="F893">
        <v>0</v>
      </c>
      <c r="G893">
        <v>0</v>
      </c>
    </row>
    <row r="894" spans="1:7" x14ac:dyDescent="0.25">
      <c r="A894" s="5" t="s">
        <v>316</v>
      </c>
      <c r="B894" s="5" t="s">
        <v>995</v>
      </c>
      <c r="C894" s="5" t="s">
        <v>5002</v>
      </c>
      <c r="D894">
        <v>41.008524414062499</v>
      </c>
      <c r="E894">
        <v>4.8590546874999996</v>
      </c>
      <c r="F894">
        <v>0</v>
      </c>
      <c r="G894">
        <v>0</v>
      </c>
    </row>
    <row r="895" spans="1:7" x14ac:dyDescent="0.25">
      <c r="A895" s="5" t="s">
        <v>316</v>
      </c>
      <c r="B895" s="5" t="s">
        <v>477</v>
      </c>
      <c r="C895" s="5" t="s">
        <v>5003</v>
      </c>
      <c r="D895">
        <v>15.090511718749999</v>
      </c>
      <c r="E895">
        <v>5.0080869140625</v>
      </c>
      <c r="F895">
        <v>0</v>
      </c>
      <c r="G895">
        <v>0</v>
      </c>
    </row>
    <row r="896" spans="1:7" x14ac:dyDescent="0.25">
      <c r="A896" s="5" t="s">
        <v>316</v>
      </c>
      <c r="B896" s="5" t="s">
        <v>477</v>
      </c>
      <c r="C896" s="5" t="s">
        <v>500</v>
      </c>
      <c r="D896">
        <v>5.8978652343749998</v>
      </c>
      <c r="E896">
        <v>12.796265625</v>
      </c>
      <c r="F896">
        <v>0</v>
      </c>
      <c r="G896">
        <v>0</v>
      </c>
    </row>
    <row r="897" spans="1:7" x14ac:dyDescent="0.25">
      <c r="A897" s="5" t="s">
        <v>316</v>
      </c>
      <c r="B897" s="5" t="s">
        <v>477</v>
      </c>
      <c r="C897" s="5" t="s">
        <v>5004</v>
      </c>
      <c r="D897">
        <v>18.478646484374998</v>
      </c>
      <c r="E897">
        <v>2.8500624999999999</v>
      </c>
      <c r="F897">
        <v>0</v>
      </c>
      <c r="G897">
        <v>0</v>
      </c>
    </row>
    <row r="898" spans="1:7" x14ac:dyDescent="0.25">
      <c r="A898" s="5" t="s">
        <v>316</v>
      </c>
      <c r="B898" s="5" t="s">
        <v>5005</v>
      </c>
      <c r="C898" s="5" t="s">
        <v>5006</v>
      </c>
      <c r="D898">
        <v>10.9109833984375</v>
      </c>
      <c r="E898">
        <v>2.1319453125000001</v>
      </c>
      <c r="F898">
        <v>0</v>
      </c>
      <c r="G898">
        <v>4.3140638481449528E-2</v>
      </c>
    </row>
    <row r="899" spans="1:7" x14ac:dyDescent="0.25">
      <c r="A899" s="5" t="s">
        <v>316</v>
      </c>
      <c r="B899" s="5" t="s">
        <v>5005</v>
      </c>
      <c r="C899" s="5" t="s">
        <v>5007</v>
      </c>
      <c r="D899">
        <v>153.75734960937501</v>
      </c>
      <c r="E899">
        <v>14.2375322265625</v>
      </c>
      <c r="F899">
        <v>0</v>
      </c>
      <c r="G899">
        <v>0</v>
      </c>
    </row>
    <row r="900" spans="1:7" x14ac:dyDescent="0.25">
      <c r="A900" s="5" t="s">
        <v>316</v>
      </c>
      <c r="B900" s="5" t="s">
        <v>5005</v>
      </c>
      <c r="C900" s="5" t="s">
        <v>5008</v>
      </c>
      <c r="D900">
        <v>67.888245117187495</v>
      </c>
      <c r="E900">
        <v>5.5099785156249999</v>
      </c>
      <c r="F900">
        <v>0.10322900322074491</v>
      </c>
      <c r="G900">
        <v>0</v>
      </c>
    </row>
    <row r="901" spans="1:7" x14ac:dyDescent="0.25">
      <c r="A901" s="5" t="s">
        <v>316</v>
      </c>
      <c r="B901" s="5" t="s">
        <v>682</v>
      </c>
      <c r="C901" s="5" t="s">
        <v>1078</v>
      </c>
      <c r="D901">
        <v>43.372448242187502</v>
      </c>
      <c r="E901">
        <v>5.5427548828125</v>
      </c>
      <c r="F901">
        <v>0</v>
      </c>
      <c r="G901">
        <v>0</v>
      </c>
    </row>
    <row r="902" spans="1:7" x14ac:dyDescent="0.25">
      <c r="A902" s="5" t="s">
        <v>316</v>
      </c>
      <c r="B902" s="5" t="s">
        <v>682</v>
      </c>
      <c r="C902" s="5" t="s">
        <v>859</v>
      </c>
      <c r="D902">
        <v>37.868661132812498</v>
      </c>
      <c r="E902">
        <v>6.6503095703125004</v>
      </c>
      <c r="F902">
        <v>0</v>
      </c>
      <c r="G902">
        <v>0</v>
      </c>
    </row>
    <row r="903" spans="1:7" x14ac:dyDescent="0.25">
      <c r="A903" s="5" t="s">
        <v>316</v>
      </c>
      <c r="B903" s="5" t="s">
        <v>682</v>
      </c>
      <c r="C903" s="5" t="s">
        <v>683</v>
      </c>
      <c r="D903">
        <v>120.5189921875</v>
      </c>
      <c r="E903">
        <v>26.678994140625001</v>
      </c>
      <c r="F903">
        <v>8.170935980716592E-3</v>
      </c>
      <c r="G903">
        <v>0</v>
      </c>
    </row>
    <row r="904" spans="1:7" x14ac:dyDescent="0.25">
      <c r="A904" s="5" t="s">
        <v>316</v>
      </c>
      <c r="B904" s="5" t="s">
        <v>478</v>
      </c>
      <c r="C904" s="5" t="s">
        <v>5009</v>
      </c>
      <c r="D904">
        <v>264.10020507812499</v>
      </c>
      <c r="E904">
        <v>22.404061523437498</v>
      </c>
      <c r="F904">
        <v>0</v>
      </c>
      <c r="G904">
        <v>0</v>
      </c>
    </row>
    <row r="905" spans="1:7" x14ac:dyDescent="0.25">
      <c r="A905" s="5" t="s">
        <v>316</v>
      </c>
      <c r="B905" s="5" t="s">
        <v>478</v>
      </c>
      <c r="C905" s="5" t="s">
        <v>861</v>
      </c>
      <c r="D905">
        <v>254.63209277343751</v>
      </c>
      <c r="E905">
        <v>33.597736328125002</v>
      </c>
      <c r="F905">
        <v>3.2512395350727465E-3</v>
      </c>
      <c r="G905">
        <v>0</v>
      </c>
    </row>
    <row r="906" spans="1:7" x14ac:dyDescent="0.25">
      <c r="A906" s="5" t="s">
        <v>316</v>
      </c>
      <c r="B906" s="5" t="s">
        <v>478</v>
      </c>
      <c r="C906" s="5" t="s">
        <v>501</v>
      </c>
      <c r="D906">
        <v>72.650440429687507</v>
      </c>
      <c r="E906">
        <v>20.063889648437499</v>
      </c>
      <c r="F906">
        <v>0</v>
      </c>
      <c r="G906">
        <v>0</v>
      </c>
    </row>
    <row r="907" spans="1:7" x14ac:dyDescent="0.25">
      <c r="A907" s="5" t="s">
        <v>316</v>
      </c>
      <c r="B907" s="5" t="s">
        <v>5010</v>
      </c>
      <c r="C907" s="5" t="s">
        <v>5011</v>
      </c>
      <c r="D907">
        <v>81.199455078124998</v>
      </c>
      <c r="E907">
        <v>19.524505859375001</v>
      </c>
      <c r="F907">
        <v>0.37257537929710005</v>
      </c>
      <c r="G907">
        <v>3.487236713628121E-2</v>
      </c>
    </row>
    <row r="908" spans="1:7" x14ac:dyDescent="0.25">
      <c r="A908" s="5" t="s">
        <v>316</v>
      </c>
      <c r="B908" s="5" t="s">
        <v>5010</v>
      </c>
      <c r="C908" s="5" t="s">
        <v>5012</v>
      </c>
      <c r="D908">
        <v>39.489964843750002</v>
      </c>
      <c r="E908">
        <v>18.1867685546875</v>
      </c>
      <c r="F908">
        <v>0</v>
      </c>
      <c r="G908">
        <v>0</v>
      </c>
    </row>
    <row r="909" spans="1:7" x14ac:dyDescent="0.25">
      <c r="A909" s="5" t="s">
        <v>316</v>
      </c>
      <c r="B909" s="5" t="s">
        <v>5010</v>
      </c>
      <c r="C909" s="5" t="s">
        <v>5013</v>
      </c>
      <c r="D909">
        <v>37.375985351562498</v>
      </c>
      <c r="E909">
        <v>8.9566679687500006</v>
      </c>
      <c r="F909">
        <v>3.6006193065207213E-3</v>
      </c>
      <c r="G909">
        <v>0</v>
      </c>
    </row>
    <row r="910" spans="1:7" x14ac:dyDescent="0.25">
      <c r="A910" s="5" t="s">
        <v>316</v>
      </c>
      <c r="B910" s="5" t="s">
        <v>348</v>
      </c>
      <c r="C910" s="5" t="s">
        <v>349</v>
      </c>
      <c r="D910">
        <v>18.496604492187501</v>
      </c>
      <c r="E910">
        <v>1.865619140625</v>
      </c>
      <c r="F910">
        <v>0</v>
      </c>
      <c r="G910">
        <v>0</v>
      </c>
    </row>
    <row r="911" spans="1:7" x14ac:dyDescent="0.25">
      <c r="A911" s="5" t="s">
        <v>316</v>
      </c>
      <c r="B911" s="5" t="s">
        <v>348</v>
      </c>
      <c r="C911" s="5" t="s">
        <v>1072</v>
      </c>
      <c r="D911">
        <v>135.32058789062501</v>
      </c>
      <c r="E911">
        <v>19.061167968749999</v>
      </c>
      <c r="F911">
        <v>0</v>
      </c>
      <c r="G911">
        <v>1.2456402590931738E-2</v>
      </c>
    </row>
    <row r="912" spans="1:7" x14ac:dyDescent="0.25">
      <c r="A912" s="5" t="s">
        <v>316</v>
      </c>
      <c r="B912" s="5" t="s">
        <v>348</v>
      </c>
      <c r="C912" s="5" t="s">
        <v>5014</v>
      </c>
      <c r="D912">
        <v>57.110837890625</v>
      </c>
      <c r="E912">
        <v>10.67989453125</v>
      </c>
      <c r="F912">
        <v>6.4079287438323683E-3</v>
      </c>
      <c r="G912">
        <v>1.7454825067281816</v>
      </c>
    </row>
    <row r="913" spans="1:7" x14ac:dyDescent="0.25">
      <c r="A913" s="5" t="s">
        <v>316</v>
      </c>
      <c r="B913" s="5" t="s">
        <v>479</v>
      </c>
      <c r="C913" s="5" t="s">
        <v>1380</v>
      </c>
      <c r="D913">
        <v>0.87421972656250002</v>
      </c>
      <c r="E913">
        <v>0.4553974609375</v>
      </c>
      <c r="F913">
        <v>0</v>
      </c>
      <c r="G913">
        <v>0</v>
      </c>
    </row>
    <row r="914" spans="1:7" x14ac:dyDescent="0.25">
      <c r="A914" s="5" t="s">
        <v>316</v>
      </c>
      <c r="B914" s="5" t="s">
        <v>479</v>
      </c>
      <c r="C914" s="5" t="s">
        <v>480</v>
      </c>
      <c r="D914">
        <v>3.7929414062500002</v>
      </c>
      <c r="E914">
        <v>0.47368847656250002</v>
      </c>
      <c r="F914">
        <v>0</v>
      </c>
      <c r="G914">
        <v>0</v>
      </c>
    </row>
    <row r="915" spans="1:7" x14ac:dyDescent="0.25">
      <c r="A915" s="5" t="s">
        <v>316</v>
      </c>
      <c r="B915" s="5" t="s">
        <v>479</v>
      </c>
      <c r="C915" s="5" t="s">
        <v>481</v>
      </c>
      <c r="D915">
        <v>3.8778203124999999</v>
      </c>
      <c r="E915">
        <v>0.81261914062499996</v>
      </c>
      <c r="F915">
        <v>9.7713504006253671E-2</v>
      </c>
      <c r="G915">
        <v>0</v>
      </c>
    </row>
    <row r="916" spans="1:7" x14ac:dyDescent="0.25">
      <c r="A916" s="5" t="s">
        <v>316</v>
      </c>
      <c r="B916" s="5" t="s">
        <v>412</v>
      </c>
      <c r="C916" s="5" t="s">
        <v>5015</v>
      </c>
      <c r="D916">
        <v>79.336244140624999</v>
      </c>
      <c r="E916">
        <v>6.8443291015624999</v>
      </c>
      <c r="F916">
        <v>0</v>
      </c>
      <c r="G916">
        <v>0</v>
      </c>
    </row>
    <row r="917" spans="1:7" x14ac:dyDescent="0.25">
      <c r="A917" s="5" t="s">
        <v>316</v>
      </c>
      <c r="B917" s="5" t="s">
        <v>412</v>
      </c>
      <c r="C917" s="5" t="s">
        <v>5016</v>
      </c>
      <c r="D917">
        <v>20.009928710937501</v>
      </c>
      <c r="E917">
        <v>4.1082656249999996</v>
      </c>
      <c r="F917">
        <v>0</v>
      </c>
      <c r="G917">
        <v>0</v>
      </c>
    </row>
    <row r="918" spans="1:7" x14ac:dyDescent="0.25">
      <c r="A918" s="5" t="s">
        <v>316</v>
      </c>
      <c r="B918" s="5" t="s">
        <v>412</v>
      </c>
      <c r="C918" s="5" t="s">
        <v>413</v>
      </c>
      <c r="D918">
        <v>50.736087890625001</v>
      </c>
      <c r="E918">
        <v>7.8372919921874997</v>
      </c>
      <c r="F918">
        <v>0</v>
      </c>
      <c r="G918">
        <v>0</v>
      </c>
    </row>
    <row r="919" spans="1:7" x14ac:dyDescent="0.25">
      <c r="A919" s="5" t="s">
        <v>316</v>
      </c>
      <c r="B919" s="5" t="s">
        <v>5017</v>
      </c>
      <c r="C919" s="5" t="s">
        <v>5018</v>
      </c>
      <c r="D919">
        <v>115.94476367187499</v>
      </c>
      <c r="E919">
        <v>19.866726562499998</v>
      </c>
      <c r="F919">
        <v>1.8015313016063652E-2</v>
      </c>
      <c r="G919">
        <v>1.3144058885383806E-2</v>
      </c>
    </row>
    <row r="920" spans="1:7" x14ac:dyDescent="0.25">
      <c r="A920" s="5" t="s">
        <v>316</v>
      </c>
      <c r="B920" s="5" t="s">
        <v>5017</v>
      </c>
      <c r="C920" s="5" t="s">
        <v>5019</v>
      </c>
      <c r="D920">
        <v>134.02741601562499</v>
      </c>
      <c r="E920">
        <v>14.185267578125</v>
      </c>
      <c r="F920">
        <v>0</v>
      </c>
      <c r="G920">
        <v>0</v>
      </c>
    </row>
    <row r="921" spans="1:7" x14ac:dyDescent="0.25">
      <c r="A921" s="5" t="s">
        <v>316</v>
      </c>
      <c r="B921" s="5" t="s">
        <v>5017</v>
      </c>
      <c r="C921" s="5" t="s">
        <v>5020</v>
      </c>
      <c r="D921">
        <v>46.341198242187502</v>
      </c>
      <c r="E921">
        <v>9.4201132812499999</v>
      </c>
      <c r="F921">
        <v>0</v>
      </c>
      <c r="G921">
        <v>0</v>
      </c>
    </row>
    <row r="922" spans="1:7" x14ac:dyDescent="0.25">
      <c r="A922" s="5" t="s">
        <v>316</v>
      </c>
      <c r="B922" s="5" t="s">
        <v>5021</v>
      </c>
      <c r="C922" s="5" t="s">
        <v>5022</v>
      </c>
      <c r="D922">
        <v>5.8064345703124998</v>
      </c>
      <c r="E922">
        <v>2.4787216796874998</v>
      </c>
      <c r="F922">
        <v>0</v>
      </c>
      <c r="G922">
        <v>0</v>
      </c>
    </row>
    <row r="923" spans="1:7" x14ac:dyDescent="0.25">
      <c r="A923" s="5" t="s">
        <v>316</v>
      </c>
      <c r="B923" s="5" t="s">
        <v>5021</v>
      </c>
      <c r="C923" s="5" t="s">
        <v>5023</v>
      </c>
      <c r="D923">
        <v>2.2964638671875002</v>
      </c>
      <c r="E923">
        <v>0.58139062500000005</v>
      </c>
      <c r="F923">
        <v>0</v>
      </c>
      <c r="G923">
        <v>0</v>
      </c>
    </row>
    <row r="924" spans="1:7" x14ac:dyDescent="0.25">
      <c r="A924" s="5" t="s">
        <v>316</v>
      </c>
      <c r="B924" s="5" t="s">
        <v>5021</v>
      </c>
      <c r="C924" s="5" t="s">
        <v>5024</v>
      </c>
      <c r="D924">
        <v>1.8652558593749999</v>
      </c>
      <c r="E924">
        <v>1.26555078125</v>
      </c>
      <c r="F924">
        <v>0</v>
      </c>
      <c r="G924">
        <v>0</v>
      </c>
    </row>
    <row r="925" spans="1:7" x14ac:dyDescent="0.25">
      <c r="A925" s="5" t="s">
        <v>316</v>
      </c>
      <c r="B925" s="5" t="s">
        <v>723</v>
      </c>
      <c r="C925" s="5" t="s">
        <v>725</v>
      </c>
      <c r="D925">
        <v>35.168388671875</v>
      </c>
      <c r="E925">
        <v>3.4902822265625</v>
      </c>
      <c r="F925">
        <v>2.0165355918531962E-2</v>
      </c>
      <c r="G925">
        <v>0</v>
      </c>
    </row>
    <row r="926" spans="1:7" x14ac:dyDescent="0.25">
      <c r="A926" s="5" t="s">
        <v>316</v>
      </c>
      <c r="B926" s="5" t="s">
        <v>723</v>
      </c>
      <c r="C926" s="5" t="s">
        <v>5025</v>
      </c>
      <c r="D926">
        <v>3.6562773437499998</v>
      </c>
      <c r="E926">
        <v>1.4492685546874999</v>
      </c>
      <c r="F926">
        <v>0</v>
      </c>
      <c r="G926">
        <v>0</v>
      </c>
    </row>
    <row r="927" spans="1:7" x14ac:dyDescent="0.25">
      <c r="A927" s="5" t="s">
        <v>316</v>
      </c>
      <c r="B927" s="5" t="s">
        <v>723</v>
      </c>
      <c r="C927" s="5" t="s">
        <v>5026</v>
      </c>
      <c r="D927">
        <v>289.80485253906249</v>
      </c>
      <c r="E927">
        <v>30.451478515624999</v>
      </c>
      <c r="F927">
        <v>0</v>
      </c>
      <c r="G927">
        <v>0</v>
      </c>
    </row>
    <row r="928" spans="1:7" x14ac:dyDescent="0.25">
      <c r="A928" s="5" t="s">
        <v>316</v>
      </c>
      <c r="B928" s="5" t="s">
        <v>456</v>
      </c>
      <c r="C928" s="5" t="s">
        <v>482</v>
      </c>
      <c r="D928">
        <v>50.6351669921875</v>
      </c>
      <c r="E928">
        <v>8.5222617187500003</v>
      </c>
      <c r="F928">
        <v>6.869547296833139E-3</v>
      </c>
      <c r="G928">
        <v>0</v>
      </c>
    </row>
    <row r="929" spans="1:7" x14ac:dyDescent="0.25">
      <c r="A929" s="5" t="s">
        <v>316</v>
      </c>
      <c r="B929" s="5" t="s">
        <v>456</v>
      </c>
      <c r="C929" s="5" t="s">
        <v>5027</v>
      </c>
      <c r="D929">
        <v>0</v>
      </c>
      <c r="E929">
        <v>0</v>
      </c>
      <c r="F929" t="e">
        <v>#N/A</v>
      </c>
      <c r="G929" t="e">
        <v>#N/A</v>
      </c>
    </row>
    <row r="930" spans="1:7" x14ac:dyDescent="0.25">
      <c r="A930" s="5" t="s">
        <v>316</v>
      </c>
      <c r="B930" s="5" t="s">
        <v>456</v>
      </c>
      <c r="C930" s="5" t="s">
        <v>5028</v>
      </c>
      <c r="D930">
        <v>204.2799287109375</v>
      </c>
      <c r="E930">
        <v>45.380233398437497</v>
      </c>
      <c r="F930">
        <v>3.3201082355284787E-3</v>
      </c>
      <c r="G930">
        <v>0</v>
      </c>
    </row>
    <row r="931" spans="1:7" x14ac:dyDescent="0.25">
      <c r="A931" s="5" t="s">
        <v>316</v>
      </c>
      <c r="B931" s="5" t="s">
        <v>1252</v>
      </c>
      <c r="C931" s="5" t="s">
        <v>5029</v>
      </c>
      <c r="D931">
        <v>36.193798828124997</v>
      </c>
      <c r="E931">
        <v>9.1714765625000005</v>
      </c>
      <c r="F931">
        <v>0</v>
      </c>
      <c r="G931">
        <v>0</v>
      </c>
    </row>
    <row r="932" spans="1:7" x14ac:dyDescent="0.25">
      <c r="A932" s="5" t="s">
        <v>316</v>
      </c>
      <c r="B932" s="5" t="s">
        <v>1252</v>
      </c>
      <c r="C932" s="5" t="s">
        <v>1390</v>
      </c>
      <c r="D932">
        <v>9.8879189453124994</v>
      </c>
      <c r="E932">
        <v>1.4330898437499999</v>
      </c>
      <c r="F932">
        <v>0</v>
      </c>
      <c r="G932">
        <v>0</v>
      </c>
    </row>
    <row r="933" spans="1:7" x14ac:dyDescent="0.25">
      <c r="A933" s="5" t="s">
        <v>316</v>
      </c>
      <c r="B933" s="5" t="s">
        <v>1252</v>
      </c>
      <c r="C933" s="5" t="s">
        <v>1253</v>
      </c>
      <c r="D933">
        <v>5.4022460937499996</v>
      </c>
      <c r="E933">
        <v>1.4574843749999999</v>
      </c>
      <c r="F933">
        <v>0</v>
      </c>
      <c r="G933">
        <v>0</v>
      </c>
    </row>
    <row r="934" spans="1:7" x14ac:dyDescent="0.25">
      <c r="A934" s="5" t="s">
        <v>316</v>
      </c>
      <c r="B934" s="5" t="s">
        <v>502</v>
      </c>
      <c r="C934" s="5" t="s">
        <v>5030</v>
      </c>
      <c r="D934">
        <v>56.107921875000002</v>
      </c>
      <c r="E934">
        <v>14.1734599609375</v>
      </c>
      <c r="F934">
        <v>6.8982961208581481E-3</v>
      </c>
      <c r="G934">
        <v>8.6956521739130436E-3</v>
      </c>
    </row>
    <row r="935" spans="1:7" x14ac:dyDescent="0.25">
      <c r="A935" s="5" t="s">
        <v>316</v>
      </c>
      <c r="B935" s="5" t="s">
        <v>502</v>
      </c>
      <c r="C935" s="5" t="s">
        <v>5031</v>
      </c>
      <c r="D935">
        <v>0.50237109375</v>
      </c>
      <c r="E935">
        <v>0.1507861328125</v>
      </c>
      <c r="F935">
        <v>0</v>
      </c>
      <c r="G935">
        <v>0</v>
      </c>
    </row>
    <row r="936" spans="1:7" x14ac:dyDescent="0.25">
      <c r="A936" s="5" t="s">
        <v>316</v>
      </c>
      <c r="B936" s="5" t="s">
        <v>502</v>
      </c>
      <c r="C936" s="5" t="s">
        <v>503</v>
      </c>
      <c r="D936">
        <v>6.2935058593750002</v>
      </c>
      <c r="E936">
        <v>2.249943359375</v>
      </c>
      <c r="F936">
        <v>0</v>
      </c>
      <c r="G936">
        <v>0</v>
      </c>
    </row>
    <row r="937" spans="1:7" x14ac:dyDescent="0.25">
      <c r="A937" s="5" t="s">
        <v>316</v>
      </c>
      <c r="B937" s="5" t="s">
        <v>5032</v>
      </c>
      <c r="C937" s="5" t="s">
        <v>5033</v>
      </c>
      <c r="D937">
        <v>7.2332656249999996</v>
      </c>
      <c r="E937">
        <v>0.92747558593750001</v>
      </c>
      <c r="F937">
        <v>0</v>
      </c>
      <c r="G937">
        <v>0</v>
      </c>
    </row>
    <row r="938" spans="1:7" x14ac:dyDescent="0.25">
      <c r="A938" s="5" t="s">
        <v>316</v>
      </c>
      <c r="B938" s="5" t="s">
        <v>5032</v>
      </c>
      <c r="C938" s="5" t="s">
        <v>5034</v>
      </c>
      <c r="D938">
        <v>0.20953222656250001</v>
      </c>
      <c r="E938">
        <v>2.9646484375000001E-2</v>
      </c>
      <c r="F938">
        <v>0</v>
      </c>
      <c r="G938">
        <v>0</v>
      </c>
    </row>
    <row r="939" spans="1:7" x14ac:dyDescent="0.25">
      <c r="A939" s="5" t="s">
        <v>316</v>
      </c>
      <c r="B939" s="5" t="s">
        <v>5032</v>
      </c>
      <c r="C939" s="5" t="s">
        <v>5035</v>
      </c>
      <c r="D939">
        <v>0.17187695312500001</v>
      </c>
      <c r="E939">
        <v>0.1305859375</v>
      </c>
      <c r="F939">
        <v>0</v>
      </c>
      <c r="G939">
        <v>0</v>
      </c>
    </row>
    <row r="940" spans="1:7" x14ac:dyDescent="0.25">
      <c r="A940" s="5" t="s">
        <v>316</v>
      </c>
      <c r="B940" s="5" t="s">
        <v>5036</v>
      </c>
      <c r="C940" s="5" t="s">
        <v>5037</v>
      </c>
      <c r="D940">
        <v>39.025206054687501</v>
      </c>
      <c r="E940">
        <v>6.2467050781250002</v>
      </c>
      <c r="F940">
        <v>8.4498711394651229E-3</v>
      </c>
      <c r="G940">
        <v>0</v>
      </c>
    </row>
    <row r="941" spans="1:7" x14ac:dyDescent="0.25">
      <c r="A941" s="5" t="s">
        <v>316</v>
      </c>
      <c r="B941" s="5" t="s">
        <v>5036</v>
      </c>
      <c r="C941" s="5" t="s">
        <v>5038</v>
      </c>
      <c r="D941">
        <v>26.832965820312499</v>
      </c>
      <c r="E941">
        <v>7.2377636718750002</v>
      </c>
      <c r="F941">
        <v>0</v>
      </c>
      <c r="G941">
        <v>0</v>
      </c>
    </row>
    <row r="942" spans="1:7" x14ac:dyDescent="0.25">
      <c r="A942" s="5" t="s">
        <v>316</v>
      </c>
      <c r="B942" s="5" t="s">
        <v>5036</v>
      </c>
      <c r="C942" s="5" t="s">
        <v>5039</v>
      </c>
      <c r="D942">
        <v>314.30244628906252</v>
      </c>
      <c r="E942">
        <v>29.307167968750001</v>
      </c>
      <c r="F942">
        <v>0</v>
      </c>
      <c r="G942">
        <v>0</v>
      </c>
    </row>
    <row r="943" spans="1:7" x14ac:dyDescent="0.25">
      <c r="A943" s="5" t="s">
        <v>316</v>
      </c>
      <c r="B943" s="5" t="s">
        <v>5040</v>
      </c>
      <c r="C943" s="5" t="s">
        <v>5041</v>
      </c>
      <c r="D943">
        <v>38.449439453125002</v>
      </c>
      <c r="E943">
        <v>7.7304560546875001</v>
      </c>
      <c r="F943">
        <v>2.714440825190011E-2</v>
      </c>
      <c r="G943">
        <v>0</v>
      </c>
    </row>
    <row r="944" spans="1:7" x14ac:dyDescent="0.25">
      <c r="A944" s="5" t="s">
        <v>316</v>
      </c>
      <c r="B944" s="5" t="s">
        <v>5040</v>
      </c>
      <c r="C944" s="5" t="s">
        <v>5042</v>
      </c>
      <c r="D944">
        <v>72.6665927734375</v>
      </c>
      <c r="E944">
        <v>8.31508984375</v>
      </c>
      <c r="F944">
        <v>0</v>
      </c>
      <c r="G944">
        <v>0</v>
      </c>
    </row>
    <row r="945" spans="1:7" x14ac:dyDescent="0.25">
      <c r="A945" s="5" t="s">
        <v>316</v>
      </c>
      <c r="B945" s="5" t="s">
        <v>5040</v>
      </c>
      <c r="C945" s="5" t="s">
        <v>5043</v>
      </c>
      <c r="D945">
        <v>37.554691406250001</v>
      </c>
      <c r="E945">
        <v>8.3299433593749992</v>
      </c>
      <c r="F945">
        <v>3.2969103240391859E-2</v>
      </c>
      <c r="G945">
        <v>0</v>
      </c>
    </row>
    <row r="946" spans="1:7" x14ac:dyDescent="0.25">
      <c r="A946" s="5" t="s">
        <v>316</v>
      </c>
      <c r="B946" s="5" t="s">
        <v>5044</v>
      </c>
      <c r="C946" s="5" t="s">
        <v>5045</v>
      </c>
      <c r="D946">
        <v>352.28480468750001</v>
      </c>
      <c r="E946">
        <v>33.894022460937499</v>
      </c>
      <c r="F946">
        <v>0</v>
      </c>
      <c r="G946">
        <v>0</v>
      </c>
    </row>
    <row r="947" spans="1:7" x14ac:dyDescent="0.25">
      <c r="A947" s="5" t="s">
        <v>316</v>
      </c>
      <c r="B947" s="5" t="s">
        <v>5044</v>
      </c>
      <c r="C947" s="5" t="s">
        <v>5046</v>
      </c>
      <c r="D947">
        <v>100.7899609375</v>
      </c>
      <c r="E947">
        <v>13.1490498046875</v>
      </c>
      <c r="F947">
        <v>0</v>
      </c>
      <c r="G947">
        <v>0</v>
      </c>
    </row>
    <row r="948" spans="1:7" x14ac:dyDescent="0.25">
      <c r="A948" s="5" t="s">
        <v>316</v>
      </c>
      <c r="B948" s="5" t="s">
        <v>5044</v>
      </c>
      <c r="C948" s="5" t="s">
        <v>5047</v>
      </c>
      <c r="D948">
        <v>71.886685546875</v>
      </c>
      <c r="E948">
        <v>8.6725693359374993</v>
      </c>
      <c r="F948">
        <v>1.1398934199652332E-2</v>
      </c>
      <c r="G948">
        <v>0</v>
      </c>
    </row>
    <row r="949" spans="1:7" x14ac:dyDescent="0.25">
      <c r="A949" s="5" t="s">
        <v>316</v>
      </c>
      <c r="B949" s="5" t="s">
        <v>1000</v>
      </c>
      <c r="C949" s="5" t="s">
        <v>1006</v>
      </c>
      <c r="D949">
        <v>113.0380830078125</v>
      </c>
      <c r="E949">
        <v>12.240447265625001</v>
      </c>
      <c r="F949">
        <v>0</v>
      </c>
      <c r="G949">
        <v>0</v>
      </c>
    </row>
    <row r="950" spans="1:7" x14ac:dyDescent="0.25">
      <c r="A950" s="5" t="s">
        <v>316</v>
      </c>
      <c r="B950" s="5" t="s">
        <v>1000</v>
      </c>
      <c r="C950" s="5" t="s">
        <v>5048</v>
      </c>
      <c r="D950">
        <v>242.10262207031249</v>
      </c>
      <c r="E950">
        <v>33.734798828125001</v>
      </c>
      <c r="F950">
        <v>0</v>
      </c>
      <c r="G950">
        <v>0</v>
      </c>
    </row>
    <row r="951" spans="1:7" x14ac:dyDescent="0.25">
      <c r="A951" s="5" t="s">
        <v>316</v>
      </c>
      <c r="B951" s="5" t="s">
        <v>1000</v>
      </c>
      <c r="C951" s="5" t="s">
        <v>5049</v>
      </c>
      <c r="D951">
        <v>317.48775292968747</v>
      </c>
      <c r="E951">
        <v>30.326044921874999</v>
      </c>
      <c r="F951">
        <v>6.1943284728502588E-3</v>
      </c>
      <c r="G951">
        <v>0</v>
      </c>
    </row>
    <row r="952" spans="1:7" x14ac:dyDescent="0.25">
      <c r="A952" s="5" t="s">
        <v>316</v>
      </c>
      <c r="B952" s="5" t="s">
        <v>483</v>
      </c>
      <c r="C952" s="5" t="s">
        <v>1165</v>
      </c>
      <c r="D952">
        <v>0.1489423828125</v>
      </c>
      <c r="E952">
        <v>0.14926464843750001</v>
      </c>
      <c r="F952">
        <v>0</v>
      </c>
      <c r="G952">
        <v>0</v>
      </c>
    </row>
    <row r="953" spans="1:7" x14ac:dyDescent="0.25">
      <c r="A953" s="5" t="s">
        <v>316</v>
      </c>
      <c r="B953" s="5" t="s">
        <v>483</v>
      </c>
      <c r="C953" s="5" t="s">
        <v>5050</v>
      </c>
      <c r="D953">
        <v>32.426685546874999</v>
      </c>
      <c r="E953">
        <v>2.7534101562500002</v>
      </c>
      <c r="F953">
        <v>0</v>
      </c>
      <c r="G953">
        <v>0</v>
      </c>
    </row>
    <row r="954" spans="1:7" x14ac:dyDescent="0.25">
      <c r="A954" s="5" t="s">
        <v>316</v>
      </c>
      <c r="B954" s="5" t="s">
        <v>483</v>
      </c>
      <c r="C954" s="5" t="s">
        <v>484</v>
      </c>
      <c r="D954">
        <v>42.0114912109375</v>
      </c>
      <c r="E954">
        <v>1.3716357421875001</v>
      </c>
      <c r="F954">
        <v>0</v>
      </c>
      <c r="G954">
        <v>0</v>
      </c>
    </row>
    <row r="955" spans="1:7" x14ac:dyDescent="0.25">
      <c r="A955" s="5" t="s">
        <v>316</v>
      </c>
      <c r="B955" s="5" t="s">
        <v>1146</v>
      </c>
      <c r="C955" s="5" t="s">
        <v>1162</v>
      </c>
      <c r="D955">
        <v>4.8032226562500002E-2</v>
      </c>
      <c r="E955">
        <v>5.2643554687499997E-2</v>
      </c>
      <c r="F955">
        <v>0</v>
      </c>
      <c r="G955">
        <v>0</v>
      </c>
    </row>
    <row r="956" spans="1:7" x14ac:dyDescent="0.25">
      <c r="A956" s="5" t="s">
        <v>316</v>
      </c>
      <c r="B956" s="5" t="s">
        <v>1146</v>
      </c>
      <c r="C956" s="5" t="s">
        <v>5051</v>
      </c>
      <c r="D956">
        <v>0.14089941406250001</v>
      </c>
      <c r="E956">
        <v>4.1080078125000002E-2</v>
      </c>
      <c r="F956">
        <v>0</v>
      </c>
      <c r="G956">
        <v>0</v>
      </c>
    </row>
    <row r="957" spans="1:7" x14ac:dyDescent="0.25">
      <c r="A957" s="5" t="s">
        <v>316</v>
      </c>
      <c r="B957" s="5" t="s">
        <v>1146</v>
      </c>
      <c r="C957" s="5" t="s">
        <v>5052</v>
      </c>
      <c r="D957">
        <v>0</v>
      </c>
      <c r="E957">
        <v>0</v>
      </c>
      <c r="F957" t="e">
        <v>#N/A</v>
      </c>
      <c r="G957" t="e">
        <v>#N/A</v>
      </c>
    </row>
    <row r="958" spans="1:7" x14ac:dyDescent="0.25">
      <c r="A958" s="5" t="s">
        <v>316</v>
      </c>
      <c r="B958" s="5" t="s">
        <v>485</v>
      </c>
      <c r="C958" s="5" t="s">
        <v>504</v>
      </c>
      <c r="D958">
        <v>0.1182626953125</v>
      </c>
      <c r="E958">
        <v>0.18716503906250001</v>
      </c>
      <c r="F958">
        <v>0</v>
      </c>
      <c r="G958">
        <v>0</v>
      </c>
    </row>
    <row r="959" spans="1:7" x14ac:dyDescent="0.25">
      <c r="A959" s="5" t="s">
        <v>316</v>
      </c>
      <c r="B959" s="5" t="s">
        <v>485</v>
      </c>
      <c r="C959" s="5" t="s">
        <v>505</v>
      </c>
      <c r="D959">
        <v>0.3023447265625</v>
      </c>
      <c r="E959">
        <v>0.218755859375</v>
      </c>
      <c r="F959">
        <v>0</v>
      </c>
      <c r="G959">
        <v>0</v>
      </c>
    </row>
    <row r="960" spans="1:7" x14ac:dyDescent="0.25">
      <c r="A960" s="5" t="s">
        <v>316</v>
      </c>
      <c r="B960" s="5" t="s">
        <v>485</v>
      </c>
      <c r="C960" s="5" t="s">
        <v>486</v>
      </c>
      <c r="D960">
        <v>3.5648154296875001</v>
      </c>
      <c r="E960">
        <v>0.65652343749999997</v>
      </c>
      <c r="F960">
        <v>0</v>
      </c>
      <c r="G960">
        <v>0</v>
      </c>
    </row>
    <row r="961" spans="1:7" x14ac:dyDescent="0.25">
      <c r="A961" s="5" t="s">
        <v>316</v>
      </c>
      <c r="B961" s="5" t="s">
        <v>487</v>
      </c>
      <c r="C961" s="5" t="s">
        <v>1079</v>
      </c>
      <c r="D961">
        <v>1115.8359257812499</v>
      </c>
      <c r="E961">
        <v>248.43239746093749</v>
      </c>
      <c r="F961">
        <v>0</v>
      </c>
      <c r="G961">
        <v>1.5021781583295779E-2</v>
      </c>
    </row>
    <row r="962" spans="1:7" x14ac:dyDescent="0.25">
      <c r="A962" s="5" t="s">
        <v>316</v>
      </c>
      <c r="B962" s="5" t="s">
        <v>487</v>
      </c>
      <c r="C962" s="5" t="s">
        <v>5053</v>
      </c>
      <c r="D962">
        <v>71.590704101562494</v>
      </c>
      <c r="E962">
        <v>8.5648095703124998</v>
      </c>
      <c r="F962">
        <v>0</v>
      </c>
      <c r="G962">
        <v>0</v>
      </c>
    </row>
    <row r="963" spans="1:7" x14ac:dyDescent="0.25">
      <c r="A963" s="5" t="s">
        <v>316</v>
      </c>
      <c r="B963" s="5" t="s">
        <v>487</v>
      </c>
      <c r="C963" s="5" t="s">
        <v>488</v>
      </c>
      <c r="D963">
        <v>361.05788085937502</v>
      </c>
      <c r="E963">
        <v>61.974862304687498</v>
      </c>
      <c r="F963">
        <v>0</v>
      </c>
      <c r="G963">
        <v>5.0065084609992993E-3</v>
      </c>
    </row>
    <row r="964" spans="1:7" x14ac:dyDescent="0.25">
      <c r="A964" s="5" t="s">
        <v>316</v>
      </c>
      <c r="B964" s="5" t="s">
        <v>5054</v>
      </c>
      <c r="C964" s="5" t="s">
        <v>5055</v>
      </c>
      <c r="D964">
        <v>179.075171875</v>
      </c>
      <c r="E964">
        <v>23.823064453124999</v>
      </c>
      <c r="F964">
        <v>4.8182819383259912E-2</v>
      </c>
      <c r="G964">
        <v>1.4865467518953469E-2</v>
      </c>
    </row>
    <row r="965" spans="1:7" x14ac:dyDescent="0.25">
      <c r="A965" s="5" t="s">
        <v>316</v>
      </c>
      <c r="B965" s="5" t="s">
        <v>5054</v>
      </c>
      <c r="C965" s="5" t="s">
        <v>5056</v>
      </c>
      <c r="D965">
        <v>179.18068847656249</v>
      </c>
      <c r="E965">
        <v>33.134891601562501</v>
      </c>
      <c r="F965">
        <v>0</v>
      </c>
      <c r="G965">
        <v>0</v>
      </c>
    </row>
    <row r="966" spans="1:7" x14ac:dyDescent="0.25">
      <c r="A966" s="5" t="s">
        <v>316</v>
      </c>
      <c r="B966" s="5" t="s">
        <v>5054</v>
      </c>
      <c r="C966" s="5" t="s">
        <v>5057</v>
      </c>
      <c r="D966">
        <v>139.00618457031251</v>
      </c>
      <c r="E966">
        <v>21.980493164062501</v>
      </c>
      <c r="F966">
        <v>3.9204924138471799E-3</v>
      </c>
      <c r="G966">
        <v>2.3425787106446778E-3</v>
      </c>
    </row>
    <row r="967" spans="1:7" x14ac:dyDescent="0.25">
      <c r="A967" s="5" t="s">
        <v>316</v>
      </c>
      <c r="B967" s="5" t="s">
        <v>5058</v>
      </c>
      <c r="C967" s="5" t="s">
        <v>5059</v>
      </c>
      <c r="D967">
        <v>55.940431640625</v>
      </c>
      <c r="E967">
        <v>9.5433007812500001</v>
      </c>
      <c r="F967">
        <v>0</v>
      </c>
      <c r="G967">
        <v>0</v>
      </c>
    </row>
    <row r="968" spans="1:7" x14ac:dyDescent="0.25">
      <c r="A968" s="5" t="s">
        <v>316</v>
      </c>
      <c r="B968" s="5" t="s">
        <v>5058</v>
      </c>
      <c r="C968" s="5" t="s">
        <v>5060</v>
      </c>
      <c r="D968">
        <v>80.398313476562507</v>
      </c>
      <c r="E968">
        <v>7.0269101562499996</v>
      </c>
      <c r="F968">
        <v>0</v>
      </c>
      <c r="G968">
        <v>0</v>
      </c>
    </row>
    <row r="969" spans="1:7" x14ac:dyDescent="0.25">
      <c r="A969" s="5" t="s">
        <v>316</v>
      </c>
      <c r="B969" s="5" t="s">
        <v>5058</v>
      </c>
      <c r="C969" s="5" t="s">
        <v>5061</v>
      </c>
      <c r="D969">
        <v>136.287552734375</v>
      </c>
      <c r="E969">
        <v>17.7596416015625</v>
      </c>
      <c r="F969">
        <v>4.5483489493313928E-3</v>
      </c>
      <c r="G969">
        <v>1.6371971185330715E-2</v>
      </c>
    </row>
    <row r="970" spans="1:7" x14ac:dyDescent="0.25">
      <c r="A970" s="5" t="s">
        <v>316</v>
      </c>
      <c r="B970" s="5" t="s">
        <v>860</v>
      </c>
      <c r="C970" s="5" t="s">
        <v>5062</v>
      </c>
      <c r="D970">
        <v>118.10264453124999</v>
      </c>
      <c r="E970">
        <v>20.776516601562498</v>
      </c>
      <c r="F970">
        <v>0</v>
      </c>
      <c r="G970">
        <v>0</v>
      </c>
    </row>
    <row r="971" spans="1:7" x14ac:dyDescent="0.25">
      <c r="A971" s="5" t="s">
        <v>316</v>
      </c>
      <c r="B971" s="5" t="s">
        <v>860</v>
      </c>
      <c r="C971" s="5" t="s">
        <v>903</v>
      </c>
      <c r="D971">
        <v>352.13826562499997</v>
      </c>
      <c r="E971">
        <v>66.712357421874998</v>
      </c>
      <c r="F971">
        <v>6.9668756729368547E-3</v>
      </c>
      <c r="G971">
        <v>0.35214776917710372</v>
      </c>
    </row>
    <row r="972" spans="1:7" x14ac:dyDescent="0.25">
      <c r="A972" s="5" t="s">
        <v>316</v>
      </c>
      <c r="B972" s="5" t="s">
        <v>860</v>
      </c>
      <c r="C972" s="5" t="s">
        <v>5063</v>
      </c>
      <c r="D972">
        <v>367.1298720703125</v>
      </c>
      <c r="E972">
        <v>51.556734374999998</v>
      </c>
      <c r="F972">
        <v>8.6358023092135384E-4</v>
      </c>
      <c r="G972">
        <v>4.8369933249492111E-3</v>
      </c>
    </row>
    <row r="973" spans="1:7" x14ac:dyDescent="0.25">
      <c r="A973" s="5" t="s">
        <v>316</v>
      </c>
      <c r="B973" s="5" t="s">
        <v>1316</v>
      </c>
      <c r="C973" s="5" t="s">
        <v>5064</v>
      </c>
      <c r="D973">
        <v>234.74619140625001</v>
      </c>
      <c r="E973">
        <v>21.468896484375001</v>
      </c>
      <c r="F973">
        <v>0</v>
      </c>
      <c r="G973">
        <v>0</v>
      </c>
    </row>
    <row r="974" spans="1:7" x14ac:dyDescent="0.25">
      <c r="A974" s="5" t="s">
        <v>316</v>
      </c>
      <c r="B974" s="5" t="s">
        <v>1316</v>
      </c>
      <c r="C974" s="5" t="s">
        <v>5065</v>
      </c>
      <c r="D974">
        <v>259.21517480468748</v>
      </c>
      <c r="E974">
        <v>39.819490234375003</v>
      </c>
      <c r="F974">
        <v>0</v>
      </c>
      <c r="G974">
        <v>5.2949274594938046E-3</v>
      </c>
    </row>
    <row r="975" spans="1:7" x14ac:dyDescent="0.25">
      <c r="A975" s="5" t="s">
        <v>316</v>
      </c>
      <c r="B975" s="5" t="s">
        <v>1316</v>
      </c>
      <c r="C975" s="5" t="s">
        <v>1317</v>
      </c>
      <c r="D975">
        <v>626.19316015624997</v>
      </c>
      <c r="E975">
        <v>109.918091796875</v>
      </c>
      <c r="F975">
        <v>3.473579089053884E-2</v>
      </c>
      <c r="G975">
        <v>0.24920276234926403</v>
      </c>
    </row>
    <row r="976" spans="1:7" x14ac:dyDescent="0.25">
      <c r="A976" s="5" t="s">
        <v>316</v>
      </c>
      <c r="B976" s="5" t="s">
        <v>1242</v>
      </c>
      <c r="C976" s="5" t="s">
        <v>5066</v>
      </c>
      <c r="D976">
        <v>229.1959462890625</v>
      </c>
      <c r="E976">
        <v>45.980897460937499</v>
      </c>
      <c r="F976">
        <v>0</v>
      </c>
      <c r="G976">
        <v>0</v>
      </c>
    </row>
    <row r="977" spans="1:7" x14ac:dyDescent="0.25">
      <c r="A977" s="5" t="s">
        <v>316</v>
      </c>
      <c r="B977" s="5" t="s">
        <v>1242</v>
      </c>
      <c r="C977" s="5" t="s">
        <v>5067</v>
      </c>
      <c r="D977">
        <v>265.22517089843751</v>
      </c>
      <c r="E977">
        <v>32.490911132812499</v>
      </c>
      <c r="F977">
        <v>0</v>
      </c>
      <c r="G977">
        <v>0</v>
      </c>
    </row>
    <row r="978" spans="1:7" x14ac:dyDescent="0.25">
      <c r="A978" s="5" t="s">
        <v>316</v>
      </c>
      <c r="B978" s="5" t="s">
        <v>1242</v>
      </c>
      <c r="C978" s="5" t="s">
        <v>1254</v>
      </c>
      <c r="D978">
        <v>301.71743652343753</v>
      </c>
      <c r="E978">
        <v>49.463963867187502</v>
      </c>
      <c r="F978">
        <v>0</v>
      </c>
      <c r="G978">
        <v>0</v>
      </c>
    </row>
    <row r="979" spans="1:7" x14ac:dyDescent="0.25">
      <c r="A979" s="5" t="s">
        <v>316</v>
      </c>
      <c r="B979" s="5" t="s">
        <v>489</v>
      </c>
      <c r="C979" s="5" t="s">
        <v>5068</v>
      </c>
      <c r="D979">
        <v>257.72218066406248</v>
      </c>
      <c r="E979">
        <v>31.232765624999999</v>
      </c>
      <c r="F979">
        <v>0</v>
      </c>
      <c r="G979">
        <v>0</v>
      </c>
    </row>
    <row r="980" spans="1:7" x14ac:dyDescent="0.25">
      <c r="A980" s="5" t="s">
        <v>316</v>
      </c>
      <c r="B980" s="5" t="s">
        <v>489</v>
      </c>
      <c r="C980" s="5" t="s">
        <v>754</v>
      </c>
      <c r="D980">
        <v>279.69999414062499</v>
      </c>
      <c r="E980">
        <v>60.334831054687498</v>
      </c>
      <c r="F980">
        <v>1.5762459731841153E-2</v>
      </c>
      <c r="G980">
        <v>3.0695247352534916E-2</v>
      </c>
    </row>
    <row r="981" spans="1:7" x14ac:dyDescent="0.25">
      <c r="A981" s="5" t="s">
        <v>316</v>
      </c>
      <c r="B981" s="5" t="s">
        <v>489</v>
      </c>
      <c r="C981" s="5" t="s">
        <v>5069</v>
      </c>
      <c r="D981">
        <v>127.7201513671875</v>
      </c>
      <c r="E981">
        <v>18.938690429687501</v>
      </c>
      <c r="F981">
        <v>2.6342825531466504E-3</v>
      </c>
      <c r="G981">
        <v>0</v>
      </c>
    </row>
    <row r="982" spans="1:7" x14ac:dyDescent="0.25">
      <c r="A982" s="5" t="s">
        <v>316</v>
      </c>
      <c r="B982" s="5" t="s">
        <v>1147</v>
      </c>
      <c r="C982" s="5" t="s">
        <v>5070</v>
      </c>
      <c r="D982">
        <v>0</v>
      </c>
      <c r="E982">
        <v>0</v>
      </c>
      <c r="F982" t="e">
        <v>#N/A</v>
      </c>
      <c r="G982" t="e">
        <v>#N/A</v>
      </c>
    </row>
    <row r="983" spans="1:7" x14ac:dyDescent="0.25">
      <c r="A983" s="5" t="s">
        <v>316</v>
      </c>
      <c r="B983" s="5" t="s">
        <v>1147</v>
      </c>
      <c r="C983" s="5" t="s">
        <v>5071</v>
      </c>
      <c r="D983">
        <v>443.30237011718748</v>
      </c>
      <c r="E983">
        <v>47.134337890624998</v>
      </c>
      <c r="F983">
        <v>0</v>
      </c>
      <c r="G983">
        <v>0</v>
      </c>
    </row>
    <row r="984" spans="1:7" x14ac:dyDescent="0.25">
      <c r="A984" s="5" t="s">
        <v>316</v>
      </c>
      <c r="B984" s="5" t="s">
        <v>1147</v>
      </c>
      <c r="C984" s="5" t="s">
        <v>1166</v>
      </c>
      <c r="D984">
        <v>149.83457226562501</v>
      </c>
      <c r="E984">
        <v>16.468169921874999</v>
      </c>
      <c r="F984">
        <v>0</v>
      </c>
      <c r="G984">
        <v>0</v>
      </c>
    </row>
    <row r="985" spans="1:7" x14ac:dyDescent="0.25">
      <c r="A985" s="5" t="s">
        <v>316</v>
      </c>
      <c r="B985" s="5" t="s">
        <v>1318</v>
      </c>
      <c r="C985" s="5" t="s">
        <v>1319</v>
      </c>
      <c r="D985">
        <v>1393.0570351562501</v>
      </c>
      <c r="E985">
        <v>400.57378808593751</v>
      </c>
      <c r="F985">
        <v>1.1322207377550328E-3</v>
      </c>
      <c r="G985">
        <v>6.4921012767799172E-2</v>
      </c>
    </row>
    <row r="986" spans="1:7" x14ac:dyDescent="0.25">
      <c r="A986" s="5" t="s">
        <v>316</v>
      </c>
      <c r="B986" s="5" t="s">
        <v>1318</v>
      </c>
      <c r="C986" s="5" t="s">
        <v>5072</v>
      </c>
      <c r="D986">
        <v>1340.5638525390625</v>
      </c>
      <c r="E986">
        <v>285.22956542968751</v>
      </c>
      <c r="F986">
        <v>0</v>
      </c>
      <c r="G986">
        <v>0</v>
      </c>
    </row>
    <row r="987" spans="1:7" x14ac:dyDescent="0.25">
      <c r="A987" s="5" t="s">
        <v>316</v>
      </c>
      <c r="B987" s="5" t="s">
        <v>1318</v>
      </c>
      <c r="C987" s="5" t="s">
        <v>5073</v>
      </c>
      <c r="D987">
        <v>145.23492578125001</v>
      </c>
      <c r="E987">
        <v>55.435208007812498</v>
      </c>
      <c r="F987">
        <v>0</v>
      </c>
      <c r="G987">
        <v>0</v>
      </c>
    </row>
    <row r="988" spans="1:7" x14ac:dyDescent="0.25">
      <c r="A988" s="5" t="s">
        <v>316</v>
      </c>
      <c r="B988" s="5" t="s">
        <v>5074</v>
      </c>
      <c r="C988" s="5" t="s">
        <v>5075</v>
      </c>
      <c r="D988">
        <v>274.73528906249999</v>
      </c>
      <c r="E988">
        <v>38.113793945312501</v>
      </c>
      <c r="F988">
        <v>0</v>
      </c>
      <c r="G988">
        <v>7.9095151467215054E-3</v>
      </c>
    </row>
    <row r="989" spans="1:7" x14ac:dyDescent="0.25">
      <c r="A989" s="5" t="s">
        <v>316</v>
      </c>
      <c r="B989" s="5" t="s">
        <v>5074</v>
      </c>
      <c r="C989" s="5" t="s">
        <v>5076</v>
      </c>
      <c r="D989">
        <v>155.27039746093749</v>
      </c>
      <c r="E989">
        <v>21.5916201171875</v>
      </c>
      <c r="F989">
        <v>0</v>
      </c>
      <c r="G989">
        <v>0</v>
      </c>
    </row>
    <row r="990" spans="1:7" x14ac:dyDescent="0.25">
      <c r="A990" s="5" t="s">
        <v>316</v>
      </c>
      <c r="B990" s="5" t="s">
        <v>5074</v>
      </c>
      <c r="C990" s="5" t="s">
        <v>5077</v>
      </c>
      <c r="D990">
        <v>45.827473632812499</v>
      </c>
      <c r="E990">
        <v>5.6932529296874996</v>
      </c>
      <c r="F990">
        <v>0</v>
      </c>
      <c r="G990">
        <v>0</v>
      </c>
    </row>
    <row r="991" spans="1:7" x14ac:dyDescent="0.25">
      <c r="A991" s="5" t="s">
        <v>316</v>
      </c>
      <c r="B991" s="5" t="s">
        <v>5078</v>
      </c>
      <c r="C991" s="5" t="s">
        <v>5079</v>
      </c>
      <c r="D991">
        <v>195.79153710937501</v>
      </c>
      <c r="E991">
        <v>24.680482421874999</v>
      </c>
      <c r="F991">
        <v>0</v>
      </c>
      <c r="G991">
        <v>0</v>
      </c>
    </row>
    <row r="992" spans="1:7" x14ac:dyDescent="0.25">
      <c r="A992" s="5" t="s">
        <v>316</v>
      </c>
      <c r="B992" s="5" t="s">
        <v>5078</v>
      </c>
      <c r="C992" s="5" t="s">
        <v>5080</v>
      </c>
      <c r="D992">
        <v>57.281341796874997</v>
      </c>
      <c r="E992">
        <v>8.6684121093749997</v>
      </c>
      <c r="F992">
        <v>0</v>
      </c>
      <c r="G992">
        <v>0</v>
      </c>
    </row>
    <row r="993" spans="1:7" x14ac:dyDescent="0.25">
      <c r="A993" s="5" t="s">
        <v>316</v>
      </c>
      <c r="B993" s="5" t="s">
        <v>5078</v>
      </c>
      <c r="C993" s="5" t="s">
        <v>5081</v>
      </c>
      <c r="D993">
        <v>816.28968164062496</v>
      </c>
      <c r="E993">
        <v>130.5041689453125</v>
      </c>
      <c r="F993">
        <v>3.5959556075754795E-2</v>
      </c>
      <c r="G993">
        <v>4.5645321398094776</v>
      </c>
    </row>
    <row r="994" spans="1:7" x14ac:dyDescent="0.25">
      <c r="A994" s="5" t="s">
        <v>316</v>
      </c>
      <c r="B994" s="5" t="s">
        <v>5082</v>
      </c>
      <c r="C994" s="5" t="s">
        <v>5083</v>
      </c>
      <c r="D994">
        <v>178.28562988281249</v>
      </c>
      <c r="E994">
        <v>14.04640625</v>
      </c>
      <c r="F994">
        <v>0</v>
      </c>
      <c r="G994">
        <v>0</v>
      </c>
    </row>
    <row r="995" spans="1:7" x14ac:dyDescent="0.25">
      <c r="A995" s="5" t="s">
        <v>316</v>
      </c>
      <c r="B995" s="5" t="s">
        <v>5082</v>
      </c>
      <c r="C995" s="5" t="s">
        <v>5084</v>
      </c>
      <c r="D995">
        <v>555.93130078125</v>
      </c>
      <c r="E995">
        <v>84.834024414062497</v>
      </c>
      <c r="F995">
        <v>2.5100779630215318E-3</v>
      </c>
      <c r="G995">
        <v>2.310784548624977</v>
      </c>
    </row>
    <row r="996" spans="1:7" x14ac:dyDescent="0.25">
      <c r="A996" s="5" t="s">
        <v>316</v>
      </c>
      <c r="B996" s="5" t="s">
        <v>5082</v>
      </c>
      <c r="C996" s="5" t="s">
        <v>5085</v>
      </c>
      <c r="D996">
        <v>607.78595996093748</v>
      </c>
      <c r="E996">
        <v>98.145929687500001</v>
      </c>
      <c r="F996">
        <v>4.8988869728797623E-4</v>
      </c>
      <c r="G996">
        <v>0.34664751256987603</v>
      </c>
    </row>
    <row r="997" spans="1:7" x14ac:dyDescent="0.25">
      <c r="A997" s="5" t="s">
        <v>316</v>
      </c>
      <c r="B997" s="5" t="s">
        <v>5086</v>
      </c>
      <c r="C997" s="5" t="s">
        <v>5087</v>
      </c>
      <c r="D997">
        <v>62.286850585937501</v>
      </c>
      <c r="E997">
        <v>5.8403769531250003</v>
      </c>
      <c r="F997">
        <v>0</v>
      </c>
      <c r="G997">
        <v>0</v>
      </c>
    </row>
    <row r="998" spans="1:7" x14ac:dyDescent="0.25">
      <c r="A998" s="5" t="s">
        <v>316</v>
      </c>
      <c r="B998" s="5" t="s">
        <v>5086</v>
      </c>
      <c r="C998" s="5" t="s">
        <v>5088</v>
      </c>
      <c r="D998">
        <v>16.410928710937501</v>
      </c>
      <c r="E998">
        <v>5.3436259765624996</v>
      </c>
      <c r="F998">
        <v>0</v>
      </c>
      <c r="G998">
        <v>0</v>
      </c>
    </row>
    <row r="999" spans="1:7" x14ac:dyDescent="0.25">
      <c r="A999" s="5" t="s">
        <v>316</v>
      </c>
      <c r="B999" s="5" t="s">
        <v>5086</v>
      </c>
      <c r="C999" s="5" t="s">
        <v>5089</v>
      </c>
      <c r="D999">
        <v>805.10014453124995</v>
      </c>
      <c r="E999">
        <v>80.072346679687499</v>
      </c>
      <c r="F999">
        <v>0</v>
      </c>
      <c r="G999">
        <v>1.2678556335051983E-2</v>
      </c>
    </row>
    <row r="1000" spans="1:7" x14ac:dyDescent="0.25">
      <c r="A1000" s="5" t="s">
        <v>316</v>
      </c>
      <c r="B1000" s="5" t="s">
        <v>1070</v>
      </c>
      <c r="C1000" s="5" t="s">
        <v>5090</v>
      </c>
      <c r="D1000">
        <v>45.426966796875</v>
      </c>
      <c r="E1000">
        <v>6.5226943359374996</v>
      </c>
      <c r="F1000">
        <v>0</v>
      </c>
      <c r="G1000">
        <v>0</v>
      </c>
    </row>
    <row r="1001" spans="1:7" x14ac:dyDescent="0.25">
      <c r="A1001" s="5" t="s">
        <v>316</v>
      </c>
      <c r="B1001" s="5" t="s">
        <v>1070</v>
      </c>
      <c r="C1001" s="5" t="s">
        <v>5091</v>
      </c>
      <c r="D1001">
        <v>442.18802148437499</v>
      </c>
      <c r="E1001">
        <v>65.705503906250001</v>
      </c>
      <c r="F1001">
        <v>0</v>
      </c>
      <c r="G1001">
        <v>0</v>
      </c>
    </row>
    <row r="1002" spans="1:7" x14ac:dyDescent="0.25">
      <c r="A1002" s="5" t="s">
        <v>316</v>
      </c>
      <c r="B1002" s="5" t="s">
        <v>1070</v>
      </c>
      <c r="C1002" s="5" t="s">
        <v>1080</v>
      </c>
      <c r="D1002">
        <v>240.13386523437501</v>
      </c>
      <c r="E1002">
        <v>34.475834960937497</v>
      </c>
      <c r="F1002">
        <v>0</v>
      </c>
      <c r="G1002">
        <v>0</v>
      </c>
    </row>
    <row r="1003" spans="1:7" x14ac:dyDescent="0.25">
      <c r="A1003" s="5" t="s">
        <v>316</v>
      </c>
      <c r="B1003" s="5" t="s">
        <v>5092</v>
      </c>
      <c r="C1003" s="5" t="s">
        <v>5093</v>
      </c>
      <c r="D1003">
        <v>90.670538085937494</v>
      </c>
      <c r="E1003">
        <v>8.3806972656250007</v>
      </c>
      <c r="F1003">
        <v>0</v>
      </c>
      <c r="G1003">
        <v>0</v>
      </c>
    </row>
    <row r="1004" spans="1:7" x14ac:dyDescent="0.25">
      <c r="A1004" s="5" t="s">
        <v>316</v>
      </c>
      <c r="B1004" s="5" t="s">
        <v>5092</v>
      </c>
      <c r="C1004" s="5" t="s">
        <v>5094</v>
      </c>
      <c r="D1004">
        <v>437.85502343749999</v>
      </c>
      <c r="E1004">
        <v>52.234634765625003</v>
      </c>
      <c r="F1004">
        <v>0</v>
      </c>
      <c r="G1004">
        <v>0</v>
      </c>
    </row>
    <row r="1005" spans="1:7" x14ac:dyDescent="0.25">
      <c r="A1005" s="5" t="s">
        <v>316</v>
      </c>
      <c r="B1005" s="5" t="s">
        <v>5092</v>
      </c>
      <c r="C1005" s="5" t="s">
        <v>5095</v>
      </c>
      <c r="D1005">
        <v>270.56635253906251</v>
      </c>
      <c r="E1005">
        <v>35.8104951171875</v>
      </c>
      <c r="F1005">
        <v>0</v>
      </c>
      <c r="G1005">
        <v>0</v>
      </c>
    </row>
    <row r="1006" spans="1:7" x14ac:dyDescent="0.25">
      <c r="A1006" s="5" t="s">
        <v>316</v>
      </c>
      <c r="B1006" s="5" t="s">
        <v>5096</v>
      </c>
      <c r="C1006" s="5" t="s">
        <v>5097</v>
      </c>
      <c r="D1006">
        <v>66.431826171875002</v>
      </c>
      <c r="E1006">
        <v>12.992744140625</v>
      </c>
      <c r="F1006">
        <v>0</v>
      </c>
      <c r="G1006">
        <v>0</v>
      </c>
    </row>
    <row r="1007" spans="1:7" x14ac:dyDescent="0.25">
      <c r="A1007" s="5" t="s">
        <v>316</v>
      </c>
      <c r="B1007" s="5" t="s">
        <v>5096</v>
      </c>
      <c r="C1007" s="5" t="s">
        <v>5098</v>
      </c>
      <c r="D1007">
        <v>716.80888769531248</v>
      </c>
      <c r="E1007">
        <v>144.0296044921875</v>
      </c>
      <c r="F1007">
        <v>2.92838379053443E-2</v>
      </c>
      <c r="G1007">
        <v>1.6540974459583506</v>
      </c>
    </row>
    <row r="1008" spans="1:7" x14ac:dyDescent="0.25">
      <c r="A1008" s="5" t="s">
        <v>316</v>
      </c>
      <c r="B1008" s="5" t="s">
        <v>5096</v>
      </c>
      <c r="C1008" s="5" t="s">
        <v>5099</v>
      </c>
      <c r="D1008">
        <v>380.41556250000002</v>
      </c>
      <c r="E1008">
        <v>80.662623046874998</v>
      </c>
      <c r="F1008">
        <v>7.8216660148611658E-3</v>
      </c>
      <c r="G1008">
        <v>0.14251510660129973</v>
      </c>
    </row>
    <row r="1009" spans="1:7" x14ac:dyDescent="0.25">
      <c r="A1009" s="5" t="s">
        <v>316</v>
      </c>
      <c r="B1009" s="5" t="s">
        <v>5100</v>
      </c>
      <c r="C1009" s="5" t="s">
        <v>5101</v>
      </c>
      <c r="D1009">
        <v>54.393274414062503</v>
      </c>
      <c r="E1009">
        <v>4.1745917968750001</v>
      </c>
      <c r="F1009">
        <v>0</v>
      </c>
      <c r="G1009">
        <v>0</v>
      </c>
    </row>
    <row r="1010" spans="1:7" x14ac:dyDescent="0.25">
      <c r="A1010" s="5" t="s">
        <v>316</v>
      </c>
      <c r="B1010" s="5" t="s">
        <v>5100</v>
      </c>
      <c r="C1010" s="5" t="s">
        <v>5102</v>
      </c>
      <c r="D1010">
        <v>151.41271289062499</v>
      </c>
      <c r="E1010">
        <v>11.547076171875</v>
      </c>
      <c r="F1010">
        <v>0</v>
      </c>
      <c r="G1010">
        <v>0</v>
      </c>
    </row>
    <row r="1011" spans="1:7" x14ac:dyDescent="0.25">
      <c r="A1011" s="5" t="s">
        <v>316</v>
      </c>
      <c r="B1011" s="5" t="s">
        <v>5100</v>
      </c>
      <c r="C1011" s="5" t="s">
        <v>5103</v>
      </c>
      <c r="D1011">
        <v>37.000402343749997</v>
      </c>
      <c r="E1011">
        <v>4.8696171875000003</v>
      </c>
      <c r="F1011">
        <v>0</v>
      </c>
      <c r="G1011">
        <v>0</v>
      </c>
    </row>
    <row r="1012" spans="1:7" x14ac:dyDescent="0.25">
      <c r="A1012" s="5" t="s">
        <v>316</v>
      </c>
      <c r="B1012" s="5" t="s">
        <v>5104</v>
      </c>
      <c r="C1012" s="5" t="s">
        <v>5105</v>
      </c>
      <c r="D1012">
        <v>14.2482060546875</v>
      </c>
      <c r="E1012">
        <v>2.0988359375000001</v>
      </c>
      <c r="F1012">
        <v>0</v>
      </c>
      <c r="G1012">
        <v>0</v>
      </c>
    </row>
    <row r="1013" spans="1:7" x14ac:dyDescent="0.25">
      <c r="A1013" s="5" t="s">
        <v>316</v>
      </c>
      <c r="B1013" s="5" t="s">
        <v>5104</v>
      </c>
      <c r="C1013" s="5" t="s">
        <v>5106</v>
      </c>
      <c r="D1013">
        <v>14.947643554687501</v>
      </c>
      <c r="E1013">
        <v>1.8277919921875001</v>
      </c>
      <c r="F1013">
        <v>0</v>
      </c>
      <c r="G1013">
        <v>0</v>
      </c>
    </row>
    <row r="1014" spans="1:7" x14ac:dyDescent="0.25">
      <c r="A1014" s="5" t="s">
        <v>316</v>
      </c>
      <c r="B1014" s="5" t="s">
        <v>5104</v>
      </c>
      <c r="C1014" s="5" t="s">
        <v>5107</v>
      </c>
      <c r="D1014">
        <v>215.0897431640625</v>
      </c>
      <c r="E1014">
        <v>21.95204296875</v>
      </c>
      <c r="F1014">
        <v>0</v>
      </c>
      <c r="G1014">
        <v>0</v>
      </c>
    </row>
    <row r="1015" spans="1:7" x14ac:dyDescent="0.25">
      <c r="A1015" s="5" t="s">
        <v>316</v>
      </c>
      <c r="B1015" s="5" t="s">
        <v>5108</v>
      </c>
      <c r="C1015" s="5" t="s">
        <v>5109</v>
      </c>
      <c r="D1015">
        <v>107.1662275390625</v>
      </c>
      <c r="E1015">
        <v>15.832029296875</v>
      </c>
      <c r="F1015">
        <v>0</v>
      </c>
      <c r="G1015">
        <v>0</v>
      </c>
    </row>
    <row r="1016" spans="1:7" x14ac:dyDescent="0.25">
      <c r="A1016" s="5" t="s">
        <v>316</v>
      </c>
      <c r="B1016" s="5" t="s">
        <v>5108</v>
      </c>
      <c r="C1016" s="5" t="s">
        <v>5110</v>
      </c>
      <c r="D1016">
        <v>1157.1256611328124</v>
      </c>
      <c r="E1016">
        <v>124.09586718750001</v>
      </c>
      <c r="F1016">
        <v>1.6762773233203704E-3</v>
      </c>
      <c r="G1016">
        <v>0.62773529021705488</v>
      </c>
    </row>
    <row r="1017" spans="1:7" x14ac:dyDescent="0.25">
      <c r="A1017" s="5" t="s">
        <v>316</v>
      </c>
      <c r="B1017" s="5" t="s">
        <v>5108</v>
      </c>
      <c r="C1017" s="5" t="s">
        <v>5111</v>
      </c>
      <c r="D1017">
        <v>80.141923828125002</v>
      </c>
      <c r="E1017">
        <v>12.7391552734375</v>
      </c>
      <c r="F1017">
        <v>0</v>
      </c>
      <c r="G1017">
        <v>0</v>
      </c>
    </row>
    <row r="1018" spans="1:7" x14ac:dyDescent="0.25">
      <c r="A1018" s="5" t="s">
        <v>316</v>
      </c>
      <c r="B1018" s="5" t="s">
        <v>5112</v>
      </c>
      <c r="C1018" s="5" t="s">
        <v>5113</v>
      </c>
      <c r="D1018">
        <v>8.5266083984374994</v>
      </c>
      <c r="E1018">
        <v>3.9058310546874999</v>
      </c>
      <c r="F1018">
        <v>0</v>
      </c>
      <c r="G1018">
        <v>0</v>
      </c>
    </row>
    <row r="1019" spans="1:7" x14ac:dyDescent="0.25">
      <c r="A1019" s="5" t="s">
        <v>316</v>
      </c>
      <c r="B1019" s="5" t="s">
        <v>5112</v>
      </c>
      <c r="C1019" s="5" t="s">
        <v>5114</v>
      </c>
      <c r="D1019">
        <v>567.13148339843747</v>
      </c>
      <c r="E1019">
        <v>33.406866210937501</v>
      </c>
      <c r="F1019">
        <v>0</v>
      </c>
      <c r="G1019">
        <v>0</v>
      </c>
    </row>
    <row r="1020" spans="1:7" x14ac:dyDescent="0.25">
      <c r="A1020" s="5" t="s">
        <v>316</v>
      </c>
      <c r="B1020" s="5" t="s">
        <v>5112</v>
      </c>
      <c r="C1020" s="5" t="s">
        <v>5115</v>
      </c>
      <c r="D1020">
        <v>13.1884482421875</v>
      </c>
      <c r="E1020">
        <v>3.9736992187500002</v>
      </c>
      <c r="F1020">
        <v>0</v>
      </c>
      <c r="G1020">
        <v>0</v>
      </c>
    </row>
    <row r="1021" spans="1:7" x14ac:dyDescent="0.25">
      <c r="A1021" s="5" t="s">
        <v>316</v>
      </c>
      <c r="B1021" s="5" t="s">
        <v>5116</v>
      </c>
      <c r="C1021" s="5" t="s">
        <v>5117</v>
      </c>
      <c r="D1021">
        <v>55.739416015624997</v>
      </c>
      <c r="E1021">
        <v>10.60440625</v>
      </c>
      <c r="F1021">
        <v>0</v>
      </c>
      <c r="G1021">
        <v>0</v>
      </c>
    </row>
    <row r="1022" spans="1:7" x14ac:dyDescent="0.25">
      <c r="A1022" s="5" t="s">
        <v>316</v>
      </c>
      <c r="B1022" s="5" t="s">
        <v>5116</v>
      </c>
      <c r="C1022" s="5" t="s">
        <v>5118</v>
      </c>
      <c r="D1022">
        <v>202.4814775390625</v>
      </c>
      <c r="E1022">
        <v>39.794171875000004</v>
      </c>
      <c r="F1022">
        <v>1.6323332571577813E-3</v>
      </c>
      <c r="G1022">
        <v>6.1789421651013343E-3</v>
      </c>
    </row>
    <row r="1023" spans="1:7" x14ac:dyDescent="0.25">
      <c r="A1023" s="5" t="s">
        <v>316</v>
      </c>
      <c r="B1023" s="5" t="s">
        <v>5116</v>
      </c>
      <c r="C1023" s="5" t="s">
        <v>5119</v>
      </c>
      <c r="D1023">
        <v>52.343405273437497</v>
      </c>
      <c r="E1023">
        <v>8.3144130859375007</v>
      </c>
      <c r="F1023">
        <v>7.6132470498667679E-3</v>
      </c>
      <c r="G1023">
        <v>0</v>
      </c>
    </row>
    <row r="1024" spans="1:7" x14ac:dyDescent="0.25">
      <c r="A1024" s="5" t="s">
        <v>316</v>
      </c>
      <c r="B1024" s="5" t="s">
        <v>1158</v>
      </c>
      <c r="C1024" s="5" t="s">
        <v>5120</v>
      </c>
      <c r="D1024">
        <v>71.677461914062505</v>
      </c>
      <c r="E1024">
        <v>15.418572265625</v>
      </c>
      <c r="F1024">
        <v>0</v>
      </c>
      <c r="G1024">
        <v>0</v>
      </c>
    </row>
    <row r="1025" spans="1:7" x14ac:dyDescent="0.25">
      <c r="A1025" s="5" t="s">
        <v>316</v>
      </c>
      <c r="B1025" s="5" t="s">
        <v>1158</v>
      </c>
      <c r="C1025" s="5" t="s">
        <v>5121</v>
      </c>
      <c r="D1025">
        <v>174.65285937499999</v>
      </c>
      <c r="E1025">
        <v>31.599846679687499</v>
      </c>
      <c r="F1025">
        <v>0</v>
      </c>
      <c r="G1025">
        <v>0</v>
      </c>
    </row>
    <row r="1026" spans="1:7" x14ac:dyDescent="0.25">
      <c r="A1026" s="5" t="s">
        <v>316</v>
      </c>
      <c r="B1026" s="5" t="s">
        <v>1158</v>
      </c>
      <c r="C1026" s="5" t="s">
        <v>1159</v>
      </c>
      <c r="D1026">
        <v>57.454878906250002</v>
      </c>
      <c r="E1026">
        <v>5.4258076171875</v>
      </c>
      <c r="F1026">
        <v>0</v>
      </c>
      <c r="G1026">
        <v>0</v>
      </c>
    </row>
    <row r="1027" spans="1:7" x14ac:dyDescent="0.25">
      <c r="A1027" s="5" t="s">
        <v>316</v>
      </c>
      <c r="B1027" s="5" t="s">
        <v>1157</v>
      </c>
      <c r="C1027" s="5" t="s">
        <v>5122</v>
      </c>
      <c r="D1027">
        <v>5.3518251953125002</v>
      </c>
      <c r="E1027">
        <v>1.1131552734375001</v>
      </c>
      <c r="F1027">
        <v>0</v>
      </c>
      <c r="G1027">
        <v>0</v>
      </c>
    </row>
    <row r="1028" spans="1:7" x14ac:dyDescent="0.25">
      <c r="A1028" s="5" t="s">
        <v>316</v>
      </c>
      <c r="B1028" s="5" t="s">
        <v>1157</v>
      </c>
      <c r="C1028" s="5" t="s">
        <v>1167</v>
      </c>
      <c r="D1028">
        <v>10.769996093750001</v>
      </c>
      <c r="E1028">
        <v>3.14825</v>
      </c>
      <c r="F1028">
        <v>0</v>
      </c>
      <c r="G1028">
        <v>0</v>
      </c>
    </row>
    <row r="1029" spans="1:7" x14ac:dyDescent="0.25">
      <c r="A1029" s="5" t="s">
        <v>316</v>
      </c>
      <c r="B1029" s="5" t="s">
        <v>1157</v>
      </c>
      <c r="C1029" s="5" t="s">
        <v>5123</v>
      </c>
      <c r="D1029">
        <v>49.328901367187498</v>
      </c>
      <c r="E1029">
        <v>6.7149550781249996</v>
      </c>
      <c r="F1029">
        <v>0</v>
      </c>
      <c r="G1029">
        <v>0</v>
      </c>
    </row>
    <row r="1030" spans="1:7" x14ac:dyDescent="0.25">
      <c r="A1030" s="5" t="s">
        <v>316</v>
      </c>
      <c r="B1030" s="5" t="s">
        <v>5124</v>
      </c>
      <c r="C1030" s="5" t="s">
        <v>5125</v>
      </c>
      <c r="D1030">
        <v>4.7375439453124999</v>
      </c>
      <c r="E1030">
        <v>0.93870605468750001</v>
      </c>
      <c r="F1030">
        <v>0</v>
      </c>
      <c r="G1030">
        <v>0</v>
      </c>
    </row>
    <row r="1031" spans="1:7" x14ac:dyDescent="0.25">
      <c r="A1031" s="5" t="s">
        <v>316</v>
      </c>
      <c r="B1031" s="5" t="s">
        <v>5124</v>
      </c>
      <c r="C1031" s="5" t="s">
        <v>5126</v>
      </c>
      <c r="D1031">
        <v>32.930012695312499</v>
      </c>
      <c r="E1031">
        <v>7.2161748046875003</v>
      </c>
      <c r="F1031">
        <v>0</v>
      </c>
      <c r="G1031">
        <v>0</v>
      </c>
    </row>
    <row r="1032" spans="1:7" x14ac:dyDescent="0.25">
      <c r="A1032" s="5" t="s">
        <v>316</v>
      </c>
      <c r="B1032" s="5" t="s">
        <v>5124</v>
      </c>
      <c r="C1032" s="5" t="s">
        <v>5127</v>
      </c>
      <c r="D1032">
        <v>36.15171484375</v>
      </c>
      <c r="E1032">
        <v>2.5649560546874999</v>
      </c>
      <c r="F1032">
        <v>0</v>
      </c>
      <c r="G1032">
        <v>0</v>
      </c>
    </row>
    <row r="1033" spans="1:7" x14ac:dyDescent="0.25">
      <c r="A1033" s="5" t="s">
        <v>316</v>
      </c>
      <c r="B1033" s="5" t="s">
        <v>5128</v>
      </c>
      <c r="C1033" s="5" t="s">
        <v>5129</v>
      </c>
      <c r="D1033">
        <v>304.95104003906249</v>
      </c>
      <c r="E1033">
        <v>24.990515625</v>
      </c>
      <c r="F1033">
        <v>0</v>
      </c>
      <c r="G1033">
        <v>9.2353158478019944E-3</v>
      </c>
    </row>
    <row r="1034" spans="1:7" x14ac:dyDescent="0.25">
      <c r="A1034" s="5" t="s">
        <v>316</v>
      </c>
      <c r="B1034" s="5" t="s">
        <v>5128</v>
      </c>
      <c r="C1034" s="5" t="s">
        <v>5130</v>
      </c>
      <c r="D1034">
        <v>727.25231835937495</v>
      </c>
      <c r="E1034">
        <v>65.774699218750001</v>
      </c>
      <c r="F1034">
        <v>0</v>
      </c>
      <c r="G1034">
        <v>0</v>
      </c>
    </row>
    <row r="1035" spans="1:7" x14ac:dyDescent="0.25">
      <c r="A1035" s="5" t="s">
        <v>316</v>
      </c>
      <c r="B1035" s="5" t="s">
        <v>5128</v>
      </c>
      <c r="C1035" s="5" t="s">
        <v>5131</v>
      </c>
      <c r="D1035">
        <v>226.7989345703125</v>
      </c>
      <c r="E1035">
        <v>27.0999072265625</v>
      </c>
      <c r="F1035">
        <v>0</v>
      </c>
      <c r="G1035">
        <v>0</v>
      </c>
    </row>
    <row r="1036" spans="1:7" x14ac:dyDescent="0.25">
      <c r="A1036" s="5" t="s">
        <v>316</v>
      </c>
      <c r="B1036" s="5" t="s">
        <v>1007</v>
      </c>
      <c r="C1036" s="5" t="s">
        <v>5132</v>
      </c>
      <c r="D1036">
        <v>261.33597265625002</v>
      </c>
      <c r="E1036">
        <v>34.469231445312502</v>
      </c>
      <c r="F1036">
        <v>0</v>
      </c>
      <c r="G1036">
        <v>0</v>
      </c>
    </row>
    <row r="1037" spans="1:7" x14ac:dyDescent="0.25">
      <c r="A1037" s="5" t="s">
        <v>316</v>
      </c>
      <c r="B1037" s="5" t="s">
        <v>1007</v>
      </c>
      <c r="C1037" s="5" t="s">
        <v>5133</v>
      </c>
      <c r="D1037">
        <v>458.26524999999998</v>
      </c>
      <c r="E1037">
        <v>64.206208984374996</v>
      </c>
      <c r="F1037">
        <v>0</v>
      </c>
      <c r="G1037">
        <v>0</v>
      </c>
    </row>
    <row r="1038" spans="1:7" x14ac:dyDescent="0.25">
      <c r="A1038" s="5" t="s">
        <v>316</v>
      </c>
      <c r="B1038" s="5" t="s">
        <v>1007</v>
      </c>
      <c r="C1038" s="5" t="s">
        <v>1008</v>
      </c>
      <c r="D1038">
        <v>52.365146484375003</v>
      </c>
      <c r="E1038">
        <v>11.6316279296875</v>
      </c>
      <c r="F1038">
        <v>3.1671628555140306E-3</v>
      </c>
      <c r="G1038">
        <v>0</v>
      </c>
    </row>
    <row r="1039" spans="1:7" x14ac:dyDescent="0.25">
      <c r="A1039" s="5" t="s">
        <v>316</v>
      </c>
      <c r="B1039" s="5" t="s">
        <v>5134</v>
      </c>
      <c r="C1039" s="5" t="s">
        <v>5135</v>
      </c>
      <c r="D1039">
        <v>0</v>
      </c>
      <c r="E1039">
        <v>0</v>
      </c>
      <c r="F1039" t="e">
        <v>#N/A</v>
      </c>
      <c r="G1039" t="e">
        <v>#N/A</v>
      </c>
    </row>
    <row r="1040" spans="1:7" x14ac:dyDescent="0.25">
      <c r="A1040" s="5" t="s">
        <v>316</v>
      </c>
      <c r="B1040" s="5" t="s">
        <v>5134</v>
      </c>
      <c r="C1040" s="5" t="s">
        <v>5136</v>
      </c>
      <c r="D1040">
        <v>0</v>
      </c>
      <c r="E1040">
        <v>0</v>
      </c>
      <c r="F1040" t="e">
        <v>#N/A</v>
      </c>
      <c r="G1040" t="e">
        <v>#N/A</v>
      </c>
    </row>
    <row r="1041" spans="1:7" x14ac:dyDescent="0.25">
      <c r="A1041" s="5" t="s">
        <v>316</v>
      </c>
      <c r="B1041" s="5" t="s">
        <v>5134</v>
      </c>
      <c r="C1041" s="5" t="s">
        <v>5137</v>
      </c>
      <c r="D1041">
        <v>0</v>
      </c>
      <c r="E1041">
        <v>0</v>
      </c>
      <c r="F1041" t="e">
        <v>#N/A</v>
      </c>
      <c r="G1041" t="e">
        <v>#N/A</v>
      </c>
    </row>
    <row r="1042" spans="1:7" x14ac:dyDescent="0.25">
      <c r="A1042" s="5" t="s">
        <v>316</v>
      </c>
      <c r="B1042" s="5" t="s">
        <v>5138</v>
      </c>
      <c r="C1042" s="5" t="s">
        <v>5139</v>
      </c>
      <c r="D1042">
        <v>139.8003828125</v>
      </c>
      <c r="E1042">
        <v>21.053703124999998</v>
      </c>
      <c r="F1042">
        <v>0</v>
      </c>
      <c r="G1042">
        <v>0</v>
      </c>
    </row>
    <row r="1043" spans="1:7" x14ac:dyDescent="0.25">
      <c r="A1043" s="5" t="s">
        <v>316</v>
      </c>
      <c r="B1043" s="5" t="s">
        <v>5138</v>
      </c>
      <c r="C1043" s="5" t="s">
        <v>5140</v>
      </c>
      <c r="D1043">
        <v>138.452873046875</v>
      </c>
      <c r="E1043">
        <v>20.6991142578125</v>
      </c>
      <c r="F1043">
        <v>2.1796668223571541E-2</v>
      </c>
      <c r="G1043">
        <v>0</v>
      </c>
    </row>
    <row r="1044" spans="1:7" x14ac:dyDescent="0.25">
      <c r="A1044" s="5" t="s">
        <v>316</v>
      </c>
      <c r="B1044" s="5" t="s">
        <v>5138</v>
      </c>
      <c r="C1044" s="5" t="s">
        <v>5141</v>
      </c>
      <c r="D1044">
        <v>44.632378906249997</v>
      </c>
      <c r="E1044">
        <v>9.2150234374999993</v>
      </c>
      <c r="F1044">
        <v>0</v>
      </c>
      <c r="G1044">
        <v>5.8445353594389245E-2</v>
      </c>
    </row>
    <row r="1045" spans="1:7" x14ac:dyDescent="0.25">
      <c r="A1045" s="5" t="s">
        <v>316</v>
      </c>
      <c r="B1045" s="5" t="s">
        <v>5142</v>
      </c>
      <c r="C1045" s="5" t="s">
        <v>5143</v>
      </c>
      <c r="D1045">
        <v>92.907154296875007</v>
      </c>
      <c r="E1045">
        <v>16.0858701171875</v>
      </c>
      <c r="F1045">
        <v>2.5751294002523627E-3</v>
      </c>
      <c r="G1045">
        <v>0</v>
      </c>
    </row>
    <row r="1046" spans="1:7" x14ac:dyDescent="0.25">
      <c r="A1046" s="5" t="s">
        <v>316</v>
      </c>
      <c r="B1046" s="5" t="s">
        <v>5142</v>
      </c>
      <c r="C1046" s="5" t="s">
        <v>5144</v>
      </c>
      <c r="D1046">
        <v>170.82248535156251</v>
      </c>
      <c r="E1046">
        <v>13.221589843749999</v>
      </c>
      <c r="F1046">
        <v>0</v>
      </c>
      <c r="G1046">
        <v>0</v>
      </c>
    </row>
    <row r="1047" spans="1:7" x14ac:dyDescent="0.25">
      <c r="A1047" s="5" t="s">
        <v>316</v>
      </c>
      <c r="B1047" s="5" t="s">
        <v>5142</v>
      </c>
      <c r="C1047" s="5" t="s">
        <v>5145</v>
      </c>
      <c r="D1047">
        <v>304.0779765625</v>
      </c>
      <c r="E1047">
        <v>40.061463867187499</v>
      </c>
      <c r="F1047">
        <v>2.9911462072266092E-3</v>
      </c>
      <c r="G1047">
        <v>5.331058748267406E-3</v>
      </c>
    </row>
    <row r="1048" spans="1:7" x14ac:dyDescent="0.25">
      <c r="A1048" s="5" t="s">
        <v>316</v>
      </c>
      <c r="B1048" s="5" t="s">
        <v>5146</v>
      </c>
      <c r="C1048" s="5" t="s">
        <v>5147</v>
      </c>
      <c r="D1048">
        <v>104.6481240234375</v>
      </c>
      <c r="E1048">
        <v>9.073599609375</v>
      </c>
      <c r="F1048">
        <v>0</v>
      </c>
      <c r="G1048">
        <v>0</v>
      </c>
    </row>
    <row r="1049" spans="1:7" x14ac:dyDescent="0.25">
      <c r="A1049" s="5" t="s">
        <v>316</v>
      </c>
      <c r="B1049" s="5" t="s">
        <v>5146</v>
      </c>
      <c r="C1049" s="5" t="s">
        <v>5148</v>
      </c>
      <c r="D1049">
        <v>12.161503906249999</v>
      </c>
      <c r="E1049">
        <v>2.0538359375000002</v>
      </c>
      <c r="F1049">
        <v>0</v>
      </c>
      <c r="G1049">
        <v>0</v>
      </c>
    </row>
    <row r="1050" spans="1:7" x14ac:dyDescent="0.25">
      <c r="A1050" s="5" t="s">
        <v>316</v>
      </c>
      <c r="B1050" s="5" t="s">
        <v>5146</v>
      </c>
      <c r="C1050" s="5" t="s">
        <v>5149</v>
      </c>
      <c r="D1050">
        <v>141.91498925781249</v>
      </c>
      <c r="E1050">
        <v>13.31547265625</v>
      </c>
      <c r="F1050">
        <v>0</v>
      </c>
      <c r="G1050">
        <v>0</v>
      </c>
    </row>
    <row r="1051" spans="1:7" x14ac:dyDescent="0.25">
      <c r="A1051" s="5" t="s">
        <v>316</v>
      </c>
      <c r="B1051" s="5" t="s">
        <v>5150</v>
      </c>
      <c r="C1051" s="5" t="s">
        <v>5151</v>
      </c>
      <c r="D1051">
        <v>117.34566796875001</v>
      </c>
      <c r="E1051">
        <v>20.364649414062502</v>
      </c>
      <c r="F1051">
        <v>0</v>
      </c>
      <c r="G1051">
        <v>0</v>
      </c>
    </row>
    <row r="1052" spans="1:7" x14ac:dyDescent="0.25">
      <c r="A1052" s="5" t="s">
        <v>316</v>
      </c>
      <c r="B1052" s="5" t="s">
        <v>5150</v>
      </c>
      <c r="C1052" s="5" t="s">
        <v>5152</v>
      </c>
      <c r="D1052">
        <v>68.511040039062493</v>
      </c>
      <c r="E1052">
        <v>5.8461464843749997</v>
      </c>
      <c r="F1052">
        <v>0</v>
      </c>
      <c r="G1052">
        <v>0</v>
      </c>
    </row>
    <row r="1053" spans="1:7" x14ac:dyDescent="0.25">
      <c r="A1053" s="5" t="s">
        <v>316</v>
      </c>
      <c r="B1053" s="5" t="s">
        <v>5150</v>
      </c>
      <c r="C1053" s="5" t="s">
        <v>5153</v>
      </c>
      <c r="D1053">
        <v>62.995211914062502</v>
      </c>
      <c r="E1053">
        <v>15.566134765625</v>
      </c>
      <c r="F1053">
        <v>0</v>
      </c>
      <c r="G1053">
        <v>0</v>
      </c>
    </row>
    <row r="1054" spans="1:7" x14ac:dyDescent="0.25">
      <c r="A1054" s="5" t="s">
        <v>316</v>
      </c>
      <c r="B1054" s="5" t="s">
        <v>5154</v>
      </c>
      <c r="C1054" s="5" t="s">
        <v>5155</v>
      </c>
      <c r="D1054">
        <v>26.740383789062498</v>
      </c>
      <c r="E1054">
        <v>4.6088847656249996</v>
      </c>
      <c r="F1054">
        <v>0</v>
      </c>
      <c r="G1054">
        <v>0</v>
      </c>
    </row>
    <row r="1055" spans="1:7" x14ac:dyDescent="0.25">
      <c r="A1055" s="5" t="s">
        <v>316</v>
      </c>
      <c r="B1055" s="5" t="s">
        <v>5154</v>
      </c>
      <c r="C1055" s="5" t="s">
        <v>5156</v>
      </c>
      <c r="D1055">
        <v>21.828624023437499</v>
      </c>
      <c r="E1055">
        <v>3.1039355468749998</v>
      </c>
      <c r="F1055">
        <v>2.9472443265546711E-2</v>
      </c>
      <c r="G1055">
        <v>0</v>
      </c>
    </row>
    <row r="1056" spans="1:7" x14ac:dyDescent="0.25">
      <c r="A1056" s="5" t="s">
        <v>316</v>
      </c>
      <c r="B1056" s="5" t="s">
        <v>5154</v>
      </c>
      <c r="C1056" s="5" t="s">
        <v>5157</v>
      </c>
      <c r="D1056">
        <v>453.91963281250003</v>
      </c>
      <c r="E1056">
        <v>32.458794921874997</v>
      </c>
      <c r="F1056">
        <v>1.5915814702467886E-2</v>
      </c>
      <c r="G1056">
        <v>0</v>
      </c>
    </row>
    <row r="1057" spans="1:7" x14ac:dyDescent="0.25">
      <c r="A1057" s="5" t="s">
        <v>316</v>
      </c>
      <c r="B1057" s="5" t="s">
        <v>5158</v>
      </c>
      <c r="C1057" s="5" t="s">
        <v>5159</v>
      </c>
      <c r="D1057">
        <v>102.64446972656251</v>
      </c>
      <c r="E1057">
        <v>25.547251953124999</v>
      </c>
      <c r="F1057">
        <v>0</v>
      </c>
      <c r="G1057">
        <v>0</v>
      </c>
    </row>
    <row r="1058" spans="1:7" x14ac:dyDescent="0.25">
      <c r="A1058" s="5" t="s">
        <v>316</v>
      </c>
      <c r="B1058" s="5" t="s">
        <v>5158</v>
      </c>
      <c r="C1058" s="5" t="s">
        <v>5160</v>
      </c>
      <c r="D1058">
        <v>71.399140625000001</v>
      </c>
      <c r="E1058">
        <v>10.4051171875</v>
      </c>
      <c r="F1058">
        <v>0</v>
      </c>
      <c r="G1058">
        <v>0</v>
      </c>
    </row>
    <row r="1059" spans="1:7" x14ac:dyDescent="0.25">
      <c r="A1059" s="5" t="s">
        <v>316</v>
      </c>
      <c r="B1059" s="5" t="s">
        <v>5158</v>
      </c>
      <c r="C1059" s="5" t="s">
        <v>5161</v>
      </c>
      <c r="D1059">
        <v>361.01532714843751</v>
      </c>
      <c r="E1059">
        <v>57.369170898437503</v>
      </c>
      <c r="F1059">
        <v>5.2139196758431653E-3</v>
      </c>
      <c r="G1059">
        <v>8.4821239238305271E-3</v>
      </c>
    </row>
    <row r="1060" spans="1:7" x14ac:dyDescent="0.25">
      <c r="A1060" s="5" t="s">
        <v>316</v>
      </c>
      <c r="B1060" s="5" t="s">
        <v>5162</v>
      </c>
      <c r="C1060" s="5" t="s">
        <v>5163</v>
      </c>
      <c r="D1060">
        <v>151.51754785156251</v>
      </c>
      <c r="E1060">
        <v>11.629986328125</v>
      </c>
      <c r="F1060">
        <v>0</v>
      </c>
      <c r="G1060">
        <v>0</v>
      </c>
    </row>
    <row r="1061" spans="1:7" x14ac:dyDescent="0.25">
      <c r="A1061" s="5" t="s">
        <v>316</v>
      </c>
      <c r="B1061" s="5" t="s">
        <v>5162</v>
      </c>
      <c r="C1061" s="5" t="s">
        <v>5164</v>
      </c>
      <c r="D1061">
        <v>64.177305664062501</v>
      </c>
      <c r="E1061">
        <v>12.714106445312501</v>
      </c>
      <c r="F1061">
        <v>0</v>
      </c>
      <c r="G1061">
        <v>0</v>
      </c>
    </row>
    <row r="1062" spans="1:7" x14ac:dyDescent="0.25">
      <c r="A1062" s="5" t="s">
        <v>316</v>
      </c>
      <c r="B1062" s="5" t="s">
        <v>5162</v>
      </c>
      <c r="C1062" s="5" t="s">
        <v>5165</v>
      </c>
      <c r="D1062">
        <v>26.739427734374999</v>
      </c>
      <c r="E1062">
        <v>4.0313857421875001</v>
      </c>
      <c r="F1062">
        <v>0</v>
      </c>
      <c r="G1062">
        <v>0</v>
      </c>
    </row>
    <row r="1063" spans="1:7" x14ac:dyDescent="0.25">
      <c r="A1063" s="5" t="s">
        <v>316</v>
      </c>
      <c r="B1063" s="5" t="s">
        <v>5166</v>
      </c>
      <c r="C1063" s="5" t="s">
        <v>5167</v>
      </c>
      <c r="D1063">
        <v>129.86733789062501</v>
      </c>
      <c r="E1063">
        <v>12.397585937500001</v>
      </c>
      <c r="F1063">
        <v>0</v>
      </c>
      <c r="G1063">
        <v>0</v>
      </c>
    </row>
    <row r="1064" spans="1:7" x14ac:dyDescent="0.25">
      <c r="A1064" s="5" t="s">
        <v>316</v>
      </c>
      <c r="B1064" s="5" t="s">
        <v>5166</v>
      </c>
      <c r="C1064" s="5" t="s">
        <v>5168</v>
      </c>
      <c r="D1064">
        <v>3.1461601562500001</v>
      </c>
      <c r="E1064">
        <v>0.74171484374999996</v>
      </c>
      <c r="F1064">
        <v>0</v>
      </c>
      <c r="G1064">
        <v>0</v>
      </c>
    </row>
    <row r="1065" spans="1:7" x14ac:dyDescent="0.25">
      <c r="A1065" s="5" t="s">
        <v>316</v>
      </c>
      <c r="B1065" s="5" t="s">
        <v>5166</v>
      </c>
      <c r="C1065" s="5" t="s">
        <v>5169</v>
      </c>
      <c r="D1065">
        <v>408.51998535156253</v>
      </c>
      <c r="E1065">
        <v>47.206342773437498</v>
      </c>
      <c r="F1065">
        <v>0</v>
      </c>
      <c r="G1065">
        <v>0</v>
      </c>
    </row>
    <row r="1066" spans="1:7" x14ac:dyDescent="0.25">
      <c r="A1066" s="5" t="s">
        <v>316</v>
      </c>
      <c r="B1066" s="5" t="s">
        <v>5170</v>
      </c>
      <c r="C1066" s="5" t="s">
        <v>5171</v>
      </c>
      <c r="D1066">
        <v>208.12458398437499</v>
      </c>
      <c r="E1066">
        <v>38.405897460937503</v>
      </c>
      <c r="F1066">
        <v>0</v>
      </c>
      <c r="G1066">
        <v>0</v>
      </c>
    </row>
    <row r="1067" spans="1:7" x14ac:dyDescent="0.25">
      <c r="A1067" s="5" t="s">
        <v>316</v>
      </c>
      <c r="B1067" s="5" t="s">
        <v>5170</v>
      </c>
      <c r="C1067" s="5" t="s">
        <v>5172</v>
      </c>
      <c r="D1067">
        <v>2.8050068359375002</v>
      </c>
      <c r="E1067">
        <v>0.47795312499999998</v>
      </c>
      <c r="F1067">
        <v>0</v>
      </c>
      <c r="G1067">
        <v>0</v>
      </c>
    </row>
    <row r="1068" spans="1:7" x14ac:dyDescent="0.25">
      <c r="A1068" s="5" t="s">
        <v>316</v>
      </c>
      <c r="B1068" s="5" t="s">
        <v>5170</v>
      </c>
      <c r="C1068" s="5" t="s">
        <v>5173</v>
      </c>
      <c r="D1068">
        <v>483.16412890625003</v>
      </c>
      <c r="E1068">
        <v>46.279198242187498</v>
      </c>
      <c r="F1068">
        <v>0</v>
      </c>
      <c r="G1068">
        <v>0</v>
      </c>
    </row>
    <row r="1069" spans="1:7" x14ac:dyDescent="0.25">
      <c r="A1069" s="5" t="s">
        <v>316</v>
      </c>
      <c r="B1069" s="5" t="s">
        <v>5174</v>
      </c>
      <c r="C1069" s="5" t="s">
        <v>5175</v>
      </c>
      <c r="D1069">
        <v>182.70736425781249</v>
      </c>
      <c r="E1069">
        <v>26.580134765625001</v>
      </c>
      <c r="F1069">
        <v>0</v>
      </c>
      <c r="G1069">
        <v>0</v>
      </c>
    </row>
    <row r="1070" spans="1:7" x14ac:dyDescent="0.25">
      <c r="A1070" s="5" t="s">
        <v>316</v>
      </c>
      <c r="B1070" s="5" t="s">
        <v>5174</v>
      </c>
      <c r="C1070" s="5" t="s">
        <v>5176</v>
      </c>
      <c r="D1070">
        <v>5.2498642578124999</v>
      </c>
      <c r="E1070">
        <v>1.386521484375</v>
      </c>
      <c r="F1070">
        <v>0</v>
      </c>
      <c r="G1070">
        <v>0</v>
      </c>
    </row>
    <row r="1071" spans="1:7" x14ac:dyDescent="0.25">
      <c r="A1071" s="5" t="s">
        <v>316</v>
      </c>
      <c r="B1071" s="5" t="s">
        <v>5174</v>
      </c>
      <c r="C1071" s="5" t="s">
        <v>5177</v>
      </c>
      <c r="D1071">
        <v>535.639626953125</v>
      </c>
      <c r="E1071">
        <v>53.107748046875003</v>
      </c>
      <c r="F1071">
        <v>4.2265724610627007E-3</v>
      </c>
      <c r="G1071">
        <v>0</v>
      </c>
    </row>
    <row r="1072" spans="1:7" x14ac:dyDescent="0.25">
      <c r="A1072" s="5" t="s">
        <v>316</v>
      </c>
      <c r="B1072" s="5" t="s">
        <v>5178</v>
      </c>
      <c r="C1072" s="5" t="s">
        <v>5179</v>
      </c>
      <c r="D1072">
        <v>73.221302734375001</v>
      </c>
      <c r="E1072">
        <v>6.0965498046875002</v>
      </c>
      <c r="F1072">
        <v>0</v>
      </c>
      <c r="G1072">
        <v>0</v>
      </c>
    </row>
    <row r="1073" spans="1:7" x14ac:dyDescent="0.25">
      <c r="A1073" s="5" t="s">
        <v>316</v>
      </c>
      <c r="B1073" s="5" t="s">
        <v>5178</v>
      </c>
      <c r="C1073" s="5" t="s">
        <v>5180</v>
      </c>
      <c r="D1073">
        <v>88.822099609375002</v>
      </c>
      <c r="E1073">
        <v>12.3146201171875</v>
      </c>
      <c r="F1073">
        <v>0</v>
      </c>
      <c r="G1073">
        <v>0</v>
      </c>
    </row>
    <row r="1074" spans="1:7" x14ac:dyDescent="0.25">
      <c r="A1074" s="5" t="s">
        <v>316</v>
      </c>
      <c r="B1074" s="5" t="s">
        <v>5178</v>
      </c>
      <c r="C1074" s="5" t="s">
        <v>5181</v>
      </c>
      <c r="D1074">
        <v>132.611298828125</v>
      </c>
      <c r="E1074">
        <v>21.511415039062499</v>
      </c>
      <c r="F1074">
        <v>0</v>
      </c>
      <c r="G1074">
        <v>0</v>
      </c>
    </row>
    <row r="1075" spans="1:7" x14ac:dyDescent="0.25">
      <c r="A1075" s="5" t="s">
        <v>316</v>
      </c>
      <c r="B1075" s="5" t="s">
        <v>5182</v>
      </c>
      <c r="C1075" s="5" t="s">
        <v>5183</v>
      </c>
      <c r="D1075">
        <v>9.0201611328125004</v>
      </c>
      <c r="E1075">
        <v>2.7389316406250002</v>
      </c>
      <c r="F1075">
        <v>0</v>
      </c>
      <c r="G1075">
        <v>0</v>
      </c>
    </row>
    <row r="1076" spans="1:7" x14ac:dyDescent="0.25">
      <c r="A1076" s="5" t="s">
        <v>316</v>
      </c>
      <c r="B1076" s="5" t="s">
        <v>5182</v>
      </c>
      <c r="C1076" s="5" t="s">
        <v>5184</v>
      </c>
      <c r="D1076">
        <v>50.343187499999999</v>
      </c>
      <c r="E1076">
        <v>9.8175380859374997</v>
      </c>
      <c r="F1076">
        <v>0</v>
      </c>
      <c r="G1076">
        <v>0</v>
      </c>
    </row>
    <row r="1077" spans="1:7" x14ac:dyDescent="0.25">
      <c r="A1077" s="5" t="s">
        <v>316</v>
      </c>
      <c r="B1077" s="5" t="s">
        <v>5182</v>
      </c>
      <c r="C1077" s="5" t="s">
        <v>5185</v>
      </c>
      <c r="D1077">
        <v>116.88813378906249</v>
      </c>
      <c r="E1077">
        <v>15.127615234375</v>
      </c>
      <c r="F1077">
        <v>0</v>
      </c>
      <c r="G1077">
        <v>0</v>
      </c>
    </row>
    <row r="1078" spans="1:7" x14ac:dyDescent="0.25">
      <c r="A1078" s="5" t="s">
        <v>316</v>
      </c>
      <c r="B1078" s="5" t="s">
        <v>5186</v>
      </c>
      <c r="C1078" s="5" t="s">
        <v>5187</v>
      </c>
      <c r="D1078">
        <v>19.264093750000001</v>
      </c>
      <c r="E1078">
        <v>1.636521484375</v>
      </c>
      <c r="F1078">
        <v>0</v>
      </c>
      <c r="G1078">
        <v>0</v>
      </c>
    </row>
    <row r="1079" spans="1:7" x14ac:dyDescent="0.25">
      <c r="A1079" s="5" t="s">
        <v>316</v>
      </c>
      <c r="B1079" s="5" t="s">
        <v>5186</v>
      </c>
      <c r="C1079" s="5" t="s">
        <v>5188</v>
      </c>
      <c r="D1079">
        <v>42.884655273437502</v>
      </c>
      <c r="E1079">
        <v>8.4717783203125006</v>
      </c>
      <c r="F1079">
        <v>0</v>
      </c>
      <c r="G1079">
        <v>0</v>
      </c>
    </row>
    <row r="1080" spans="1:7" x14ac:dyDescent="0.25">
      <c r="A1080" s="5" t="s">
        <v>316</v>
      </c>
      <c r="B1080" s="5" t="s">
        <v>5186</v>
      </c>
      <c r="C1080" s="5" t="s">
        <v>5189</v>
      </c>
      <c r="D1080">
        <v>175.028705078125</v>
      </c>
      <c r="E1080">
        <v>103.33656445312501</v>
      </c>
      <c r="F1080">
        <v>0</v>
      </c>
      <c r="G1080">
        <v>0</v>
      </c>
    </row>
    <row r="1081" spans="1:7" x14ac:dyDescent="0.25">
      <c r="A1081" s="5" t="s">
        <v>316</v>
      </c>
      <c r="B1081" s="5" t="s">
        <v>5190</v>
      </c>
      <c r="C1081" s="5" t="s">
        <v>5191</v>
      </c>
      <c r="D1081">
        <v>27.6834169921875</v>
      </c>
      <c r="E1081">
        <v>3.8268740234375</v>
      </c>
      <c r="F1081">
        <v>0</v>
      </c>
      <c r="G1081">
        <v>0</v>
      </c>
    </row>
    <row r="1082" spans="1:7" x14ac:dyDescent="0.25">
      <c r="A1082" s="5" t="s">
        <v>316</v>
      </c>
      <c r="B1082" s="5" t="s">
        <v>5190</v>
      </c>
      <c r="C1082" s="5" t="s">
        <v>5192</v>
      </c>
      <c r="D1082">
        <v>348.78389355468749</v>
      </c>
      <c r="E1082">
        <v>47.068077148437503</v>
      </c>
      <c r="F1082">
        <v>2.6585610095442342E-3</v>
      </c>
      <c r="G1082">
        <v>0</v>
      </c>
    </row>
    <row r="1083" spans="1:7" x14ac:dyDescent="0.25">
      <c r="A1083" s="5" t="s">
        <v>316</v>
      </c>
      <c r="B1083" s="5" t="s">
        <v>5190</v>
      </c>
      <c r="C1083" s="5" t="s">
        <v>5193</v>
      </c>
      <c r="D1083">
        <v>132.548140625</v>
      </c>
      <c r="E1083">
        <v>11.6216357421875</v>
      </c>
      <c r="F1083">
        <v>0</v>
      </c>
      <c r="G1083">
        <v>0</v>
      </c>
    </row>
    <row r="1084" spans="1:7" x14ac:dyDescent="0.25">
      <c r="A1084" s="5" t="s">
        <v>316</v>
      </c>
      <c r="B1084" s="5" t="s">
        <v>5194</v>
      </c>
      <c r="C1084" s="5" t="s">
        <v>5195</v>
      </c>
      <c r="D1084">
        <v>431.70092578125002</v>
      </c>
      <c r="E1084">
        <v>50.014554687500002</v>
      </c>
      <c r="F1084">
        <v>3.3072282781246693E-3</v>
      </c>
      <c r="G1084">
        <v>2.3665138293151901E-2</v>
      </c>
    </row>
    <row r="1085" spans="1:7" x14ac:dyDescent="0.25">
      <c r="A1085" s="5" t="s">
        <v>316</v>
      </c>
      <c r="B1085" s="5" t="s">
        <v>5194</v>
      </c>
      <c r="C1085" s="5" t="s">
        <v>5196</v>
      </c>
      <c r="D1085">
        <v>721.29871972656247</v>
      </c>
      <c r="E1085">
        <v>40.971228515625</v>
      </c>
      <c r="F1085">
        <v>0</v>
      </c>
      <c r="G1085">
        <v>0</v>
      </c>
    </row>
    <row r="1086" spans="1:7" x14ac:dyDescent="0.25">
      <c r="A1086" s="5" t="s">
        <v>316</v>
      </c>
      <c r="B1086" s="5" t="s">
        <v>5194</v>
      </c>
      <c r="C1086" s="5" t="s">
        <v>5197</v>
      </c>
      <c r="D1086">
        <v>115.0462177734375</v>
      </c>
      <c r="E1086">
        <v>30.148421875</v>
      </c>
      <c r="F1086">
        <v>0</v>
      </c>
      <c r="G1086">
        <v>0</v>
      </c>
    </row>
    <row r="1087" spans="1:7" x14ac:dyDescent="0.25">
      <c r="A1087" s="5" t="s">
        <v>316</v>
      </c>
      <c r="B1087" s="5" t="s">
        <v>5198</v>
      </c>
      <c r="C1087" s="5" t="s">
        <v>5199</v>
      </c>
      <c r="D1087">
        <v>290.32394531249997</v>
      </c>
      <c r="E1087">
        <v>34.567918945312499</v>
      </c>
      <c r="F1087">
        <v>0</v>
      </c>
      <c r="G1087">
        <v>0</v>
      </c>
    </row>
    <row r="1088" spans="1:7" x14ac:dyDescent="0.25">
      <c r="A1088" s="5" t="s">
        <v>316</v>
      </c>
      <c r="B1088" s="5" t="s">
        <v>5198</v>
      </c>
      <c r="C1088" s="5" t="s">
        <v>5200</v>
      </c>
      <c r="D1088">
        <v>148.24979492187501</v>
      </c>
      <c r="E1088">
        <v>25.7912265625</v>
      </c>
      <c r="F1088">
        <v>0</v>
      </c>
      <c r="G1088">
        <v>0</v>
      </c>
    </row>
    <row r="1089" spans="1:7" x14ac:dyDescent="0.25">
      <c r="A1089" s="5" t="s">
        <v>316</v>
      </c>
      <c r="B1089" s="5" t="s">
        <v>5198</v>
      </c>
      <c r="C1089" s="5" t="s">
        <v>5201</v>
      </c>
      <c r="D1089">
        <v>86.315671875000007</v>
      </c>
      <c r="E1089">
        <v>17.203432617187499</v>
      </c>
      <c r="F1089">
        <v>0</v>
      </c>
      <c r="G1089">
        <v>0</v>
      </c>
    </row>
    <row r="1090" spans="1:7" x14ac:dyDescent="0.25">
      <c r="A1090" s="5" t="s">
        <v>316</v>
      </c>
      <c r="B1090" s="5" t="s">
        <v>5202</v>
      </c>
      <c r="C1090" s="5" t="s">
        <v>5203</v>
      </c>
      <c r="D1090">
        <v>121.35186718750001</v>
      </c>
      <c r="E1090">
        <v>24.461260742187498</v>
      </c>
      <c r="F1090">
        <v>0</v>
      </c>
      <c r="G1090">
        <v>0</v>
      </c>
    </row>
    <row r="1091" spans="1:7" x14ac:dyDescent="0.25">
      <c r="A1091" s="5" t="s">
        <v>316</v>
      </c>
      <c r="B1091" s="5" t="s">
        <v>5202</v>
      </c>
      <c r="C1091" s="5" t="s">
        <v>5204</v>
      </c>
      <c r="D1091">
        <v>15.7266923828125</v>
      </c>
      <c r="E1091">
        <v>3.7076406249999998</v>
      </c>
      <c r="F1091">
        <v>0</v>
      </c>
      <c r="G1091">
        <v>0</v>
      </c>
    </row>
    <row r="1092" spans="1:7" x14ac:dyDescent="0.25">
      <c r="A1092" s="5" t="s">
        <v>316</v>
      </c>
      <c r="B1092" s="5" t="s">
        <v>5202</v>
      </c>
      <c r="C1092" s="5" t="s">
        <v>5205</v>
      </c>
      <c r="D1092">
        <v>110.5260380859375</v>
      </c>
      <c r="E1092">
        <v>12.817535156250001</v>
      </c>
      <c r="F1092">
        <v>0</v>
      </c>
      <c r="G1092">
        <v>0</v>
      </c>
    </row>
    <row r="1093" spans="1:7" x14ac:dyDescent="0.25">
      <c r="A1093" s="5" t="s">
        <v>316</v>
      </c>
      <c r="B1093" s="5" t="s">
        <v>5206</v>
      </c>
      <c r="C1093" s="5" t="s">
        <v>5207</v>
      </c>
      <c r="D1093">
        <v>27.559791992187499</v>
      </c>
      <c r="E1093">
        <v>3.6895048828124999</v>
      </c>
      <c r="F1093">
        <v>0</v>
      </c>
      <c r="G1093">
        <v>0</v>
      </c>
    </row>
    <row r="1094" spans="1:7" x14ac:dyDescent="0.25">
      <c r="A1094" s="5" t="s">
        <v>316</v>
      </c>
      <c r="B1094" s="5" t="s">
        <v>5206</v>
      </c>
      <c r="C1094" s="5" t="s">
        <v>5208</v>
      </c>
      <c r="D1094">
        <v>29.6453701171875</v>
      </c>
      <c r="E1094">
        <v>4.3808134765625004</v>
      </c>
      <c r="F1094">
        <v>0</v>
      </c>
      <c r="G1094">
        <v>0</v>
      </c>
    </row>
    <row r="1095" spans="1:7" x14ac:dyDescent="0.25">
      <c r="A1095" s="5" t="s">
        <v>316</v>
      </c>
      <c r="B1095" s="5" t="s">
        <v>5206</v>
      </c>
      <c r="C1095" s="5" t="s">
        <v>5209</v>
      </c>
      <c r="D1095">
        <v>349.73736230468751</v>
      </c>
      <c r="E1095">
        <v>46.751220703125</v>
      </c>
      <c r="F1095">
        <v>0</v>
      </c>
      <c r="G1095">
        <v>0</v>
      </c>
    </row>
    <row r="1096" spans="1:7" x14ac:dyDescent="0.25">
      <c r="A1096" s="5" t="s">
        <v>316</v>
      </c>
      <c r="B1096" s="5" t="s">
        <v>5210</v>
      </c>
      <c r="C1096" s="5" t="s">
        <v>5211</v>
      </c>
      <c r="D1096">
        <v>63.796365234375003</v>
      </c>
      <c r="E1096">
        <v>7.9194833984375004</v>
      </c>
      <c r="F1096">
        <v>0</v>
      </c>
      <c r="G1096">
        <v>0</v>
      </c>
    </row>
    <row r="1097" spans="1:7" x14ac:dyDescent="0.25">
      <c r="A1097" s="5" t="s">
        <v>316</v>
      </c>
      <c r="B1097" s="5" t="s">
        <v>5210</v>
      </c>
      <c r="C1097" s="5" t="s">
        <v>5212</v>
      </c>
      <c r="D1097">
        <v>262.59984082031252</v>
      </c>
      <c r="E1097">
        <v>20.320521484375</v>
      </c>
      <c r="F1097">
        <v>0</v>
      </c>
      <c r="G1097">
        <v>0</v>
      </c>
    </row>
    <row r="1098" spans="1:7" x14ac:dyDescent="0.25">
      <c r="A1098" s="5" t="s">
        <v>316</v>
      </c>
      <c r="B1098" s="5" t="s">
        <v>5210</v>
      </c>
      <c r="C1098" s="5" t="s">
        <v>5213</v>
      </c>
      <c r="D1098">
        <v>36.591548828124999</v>
      </c>
      <c r="E1098">
        <v>8.1042519531250008</v>
      </c>
      <c r="F1098">
        <v>0</v>
      </c>
      <c r="G1098">
        <v>0</v>
      </c>
    </row>
    <row r="1099" spans="1:7" x14ac:dyDescent="0.25">
      <c r="A1099" s="5" t="s">
        <v>316</v>
      </c>
      <c r="B1099" s="5" t="s">
        <v>5214</v>
      </c>
      <c r="C1099" s="5" t="s">
        <v>5215</v>
      </c>
      <c r="D1099">
        <v>44.547592773437501</v>
      </c>
      <c r="E1099">
        <v>6.2627539062500004</v>
      </c>
      <c r="F1099">
        <v>0</v>
      </c>
      <c r="G1099">
        <v>0</v>
      </c>
    </row>
    <row r="1100" spans="1:7" x14ac:dyDescent="0.25">
      <c r="A1100" s="5" t="s">
        <v>316</v>
      </c>
      <c r="B1100" s="5" t="s">
        <v>5214</v>
      </c>
      <c r="C1100" s="5" t="s">
        <v>5216</v>
      </c>
      <c r="D1100">
        <v>53.71602734375</v>
      </c>
      <c r="E1100">
        <v>6.7951582031250002</v>
      </c>
      <c r="F1100">
        <v>0</v>
      </c>
      <c r="G1100">
        <v>0</v>
      </c>
    </row>
    <row r="1101" spans="1:7" x14ac:dyDescent="0.25">
      <c r="A1101" s="5" t="s">
        <v>316</v>
      </c>
      <c r="B1101" s="5" t="s">
        <v>5214</v>
      </c>
      <c r="C1101" s="5" t="s">
        <v>5217</v>
      </c>
      <c r="D1101">
        <v>69.228456054687499</v>
      </c>
      <c r="E1101">
        <v>11.7118466796875</v>
      </c>
      <c r="F1101">
        <v>0</v>
      </c>
      <c r="G1101">
        <v>0</v>
      </c>
    </row>
    <row r="1102" spans="1:7" x14ac:dyDescent="0.25">
      <c r="A1102" s="5" t="s">
        <v>316</v>
      </c>
      <c r="B1102" s="5" t="s">
        <v>5218</v>
      </c>
      <c r="C1102" s="5" t="s">
        <v>5219</v>
      </c>
      <c r="D1102">
        <v>111.81953027343749</v>
      </c>
      <c r="E1102">
        <v>16.09259765625</v>
      </c>
      <c r="F1102">
        <v>0</v>
      </c>
      <c r="G1102">
        <v>0</v>
      </c>
    </row>
    <row r="1103" spans="1:7" x14ac:dyDescent="0.25">
      <c r="A1103" s="5" t="s">
        <v>316</v>
      </c>
      <c r="B1103" s="5" t="s">
        <v>5218</v>
      </c>
      <c r="C1103" s="5" t="s">
        <v>5220</v>
      </c>
      <c r="D1103">
        <v>43.797511718750002</v>
      </c>
      <c r="E1103">
        <v>6.2574443359374996</v>
      </c>
      <c r="F1103">
        <v>0</v>
      </c>
      <c r="G1103">
        <v>0</v>
      </c>
    </row>
    <row r="1104" spans="1:7" x14ac:dyDescent="0.25">
      <c r="A1104" s="5" t="s">
        <v>316</v>
      </c>
      <c r="B1104" s="5" t="s">
        <v>5218</v>
      </c>
      <c r="C1104" s="5" t="s">
        <v>5221</v>
      </c>
      <c r="D1104">
        <v>201.58799804687499</v>
      </c>
      <c r="E1104">
        <v>22.019676757812501</v>
      </c>
      <c r="F1104">
        <v>0</v>
      </c>
      <c r="G1104">
        <v>0</v>
      </c>
    </row>
    <row r="1105" spans="1:7" x14ac:dyDescent="0.25">
      <c r="A1105" s="5" t="s">
        <v>316</v>
      </c>
      <c r="B1105" s="5" t="s">
        <v>5222</v>
      </c>
      <c r="C1105" s="5" t="s">
        <v>5223</v>
      </c>
      <c r="D1105">
        <v>391.12017382812502</v>
      </c>
      <c r="E1105">
        <v>34.940444335937499</v>
      </c>
      <c r="F1105">
        <v>0</v>
      </c>
      <c r="G1105">
        <v>0</v>
      </c>
    </row>
    <row r="1106" spans="1:7" x14ac:dyDescent="0.25">
      <c r="A1106" s="5" t="s">
        <v>316</v>
      </c>
      <c r="B1106" s="5" t="s">
        <v>5222</v>
      </c>
      <c r="C1106" s="5" t="s">
        <v>5224</v>
      </c>
      <c r="D1106">
        <v>338.15937402343752</v>
      </c>
      <c r="E1106">
        <v>31.591735351562502</v>
      </c>
      <c r="F1106">
        <v>0</v>
      </c>
      <c r="G1106">
        <v>0</v>
      </c>
    </row>
    <row r="1107" spans="1:7" x14ac:dyDescent="0.25">
      <c r="A1107" s="5" t="s">
        <v>316</v>
      </c>
      <c r="B1107" s="5" t="s">
        <v>5222</v>
      </c>
      <c r="C1107" s="5" t="s">
        <v>5225</v>
      </c>
      <c r="D1107">
        <v>170.63449316406249</v>
      </c>
      <c r="E1107">
        <v>25.0586630859375</v>
      </c>
      <c r="F1107">
        <v>0</v>
      </c>
      <c r="G1107">
        <v>0</v>
      </c>
    </row>
    <row r="1108" spans="1:7" x14ac:dyDescent="0.25">
      <c r="A1108" s="5" t="s">
        <v>316</v>
      </c>
      <c r="B1108" s="5" t="s">
        <v>5226</v>
      </c>
      <c r="C1108" s="5" t="s">
        <v>5227</v>
      </c>
      <c r="D1108">
        <v>275.908935546875</v>
      </c>
      <c r="E1108">
        <v>51.378220703125002</v>
      </c>
      <c r="F1108">
        <v>0</v>
      </c>
      <c r="G1108">
        <v>0</v>
      </c>
    </row>
    <row r="1109" spans="1:7" x14ac:dyDescent="0.25">
      <c r="A1109" s="5" t="s">
        <v>316</v>
      </c>
      <c r="B1109" s="5" t="s">
        <v>5226</v>
      </c>
      <c r="C1109" s="5" t="s">
        <v>5228</v>
      </c>
      <c r="D1109">
        <v>112.6649326171875</v>
      </c>
      <c r="E1109">
        <v>7.7723818359374999</v>
      </c>
      <c r="F1109">
        <v>0</v>
      </c>
      <c r="G1109">
        <v>0</v>
      </c>
    </row>
    <row r="1110" spans="1:7" x14ac:dyDescent="0.25">
      <c r="A1110" s="5" t="s">
        <v>316</v>
      </c>
      <c r="B1110" s="5" t="s">
        <v>5226</v>
      </c>
      <c r="C1110" s="5" t="s">
        <v>5229</v>
      </c>
      <c r="D1110">
        <v>242.8201748046875</v>
      </c>
      <c r="E1110">
        <v>20.650832031250001</v>
      </c>
      <c r="F1110">
        <v>0</v>
      </c>
      <c r="G1110">
        <v>0</v>
      </c>
    </row>
    <row r="1111" spans="1:7" x14ac:dyDescent="0.25">
      <c r="A1111" s="5" t="s">
        <v>316</v>
      </c>
      <c r="B1111" s="5" t="s">
        <v>5230</v>
      </c>
      <c r="C1111" s="5" t="s">
        <v>5231</v>
      </c>
      <c r="D1111">
        <v>115.3899931640625</v>
      </c>
      <c r="E1111">
        <v>15.4945224609375</v>
      </c>
      <c r="F1111">
        <v>0</v>
      </c>
      <c r="G1111">
        <v>1.6548072149594573E-2</v>
      </c>
    </row>
    <row r="1112" spans="1:7" x14ac:dyDescent="0.25">
      <c r="A1112" s="5" t="s">
        <v>316</v>
      </c>
      <c r="B1112" s="5" t="s">
        <v>5230</v>
      </c>
      <c r="C1112" s="5" t="s">
        <v>5232</v>
      </c>
      <c r="D1112">
        <v>921.39653906249998</v>
      </c>
      <c r="E1112">
        <v>77.680230468749997</v>
      </c>
      <c r="F1112">
        <v>0</v>
      </c>
      <c r="G1112">
        <v>0</v>
      </c>
    </row>
    <row r="1113" spans="1:7" x14ac:dyDescent="0.25">
      <c r="A1113" s="5" t="s">
        <v>316</v>
      </c>
      <c r="B1113" s="5" t="s">
        <v>5230</v>
      </c>
      <c r="C1113" s="5" t="s">
        <v>5233</v>
      </c>
      <c r="D1113">
        <v>17.3856025390625</v>
      </c>
      <c r="E1113">
        <v>1.6239287109375</v>
      </c>
      <c r="F1113">
        <v>0</v>
      </c>
      <c r="G1113">
        <v>0</v>
      </c>
    </row>
    <row r="1114" spans="1:7" x14ac:dyDescent="0.25">
      <c r="A1114" s="5" t="s">
        <v>316</v>
      </c>
      <c r="B1114" s="5" t="s">
        <v>1081</v>
      </c>
      <c r="C1114" s="5" t="s">
        <v>5234</v>
      </c>
      <c r="D1114">
        <v>290.05513281250001</v>
      </c>
      <c r="E1114">
        <v>45.700521484375003</v>
      </c>
      <c r="F1114">
        <v>0</v>
      </c>
      <c r="G1114">
        <v>0</v>
      </c>
    </row>
    <row r="1115" spans="1:7" x14ac:dyDescent="0.25">
      <c r="A1115" s="5" t="s">
        <v>316</v>
      </c>
      <c r="B1115" s="5" t="s">
        <v>1081</v>
      </c>
      <c r="C1115" s="5" t="s">
        <v>1082</v>
      </c>
      <c r="D1115">
        <v>324.67239062499999</v>
      </c>
      <c r="E1115">
        <v>56.657623046875003</v>
      </c>
      <c r="F1115">
        <v>5.8189798497040634E-3</v>
      </c>
      <c r="G1115">
        <v>3.8239455470154104E-3</v>
      </c>
    </row>
    <row r="1116" spans="1:7" x14ac:dyDescent="0.25">
      <c r="A1116" s="5" t="s">
        <v>316</v>
      </c>
      <c r="B1116" s="5" t="s">
        <v>1081</v>
      </c>
      <c r="C1116" s="5" t="s">
        <v>5235</v>
      </c>
      <c r="D1116">
        <v>182.87251660156249</v>
      </c>
      <c r="E1116">
        <v>39.834599609374997</v>
      </c>
      <c r="F1116">
        <v>6.413134098634002E-3</v>
      </c>
      <c r="G1116">
        <v>0</v>
      </c>
    </row>
    <row r="1117" spans="1:7" x14ac:dyDescent="0.25">
      <c r="A1117" s="5" t="s">
        <v>316</v>
      </c>
      <c r="B1117" s="5" t="s">
        <v>5236</v>
      </c>
      <c r="C1117" s="5" t="s">
        <v>5237</v>
      </c>
      <c r="D1117">
        <v>166.02273046875001</v>
      </c>
      <c r="E1117">
        <v>11.496080078125001</v>
      </c>
      <c r="F1117">
        <v>0</v>
      </c>
      <c r="G1117">
        <v>0</v>
      </c>
    </row>
    <row r="1118" spans="1:7" x14ac:dyDescent="0.25">
      <c r="A1118" s="5" t="s">
        <v>316</v>
      </c>
      <c r="B1118" s="5" t="s">
        <v>5236</v>
      </c>
      <c r="C1118" s="5" t="s">
        <v>5238</v>
      </c>
      <c r="D1118">
        <v>94.855873046875004</v>
      </c>
      <c r="E1118">
        <v>7.1917480468750004</v>
      </c>
      <c r="F1118">
        <v>0</v>
      </c>
      <c r="G1118">
        <v>0</v>
      </c>
    </row>
    <row r="1119" spans="1:7" x14ac:dyDescent="0.25">
      <c r="A1119" s="5" t="s">
        <v>316</v>
      </c>
      <c r="B1119" s="5" t="s">
        <v>5236</v>
      </c>
      <c r="C1119" s="5" t="s">
        <v>5239</v>
      </c>
      <c r="D1119">
        <v>77.912135742187502</v>
      </c>
      <c r="E1119">
        <v>6.6814003906249999</v>
      </c>
      <c r="F1119">
        <v>0</v>
      </c>
      <c r="G1119">
        <v>0</v>
      </c>
    </row>
    <row r="1120" spans="1:7" x14ac:dyDescent="0.25">
      <c r="A1120" s="5" t="s">
        <v>316</v>
      </c>
      <c r="B1120" s="5" t="s">
        <v>994</v>
      </c>
      <c r="C1120" s="5" t="s">
        <v>1009</v>
      </c>
      <c r="D1120">
        <v>342.13353124999998</v>
      </c>
      <c r="E1120">
        <v>104.39624609374999</v>
      </c>
      <c r="F1120">
        <v>1.954518357813676E-3</v>
      </c>
      <c r="G1120">
        <v>1.4902389349759078E-2</v>
      </c>
    </row>
    <row r="1121" spans="1:7" x14ac:dyDescent="0.25">
      <c r="A1121" s="5" t="s">
        <v>316</v>
      </c>
      <c r="B1121" s="5" t="s">
        <v>994</v>
      </c>
      <c r="C1121" s="5" t="s">
        <v>5240</v>
      </c>
      <c r="D1121">
        <v>0</v>
      </c>
      <c r="E1121">
        <v>0</v>
      </c>
      <c r="F1121" t="e">
        <v>#N/A</v>
      </c>
      <c r="G1121" t="e">
        <v>#N/A</v>
      </c>
    </row>
    <row r="1122" spans="1:7" x14ac:dyDescent="0.25">
      <c r="A1122" s="5" t="s">
        <v>316</v>
      </c>
      <c r="B1122" s="5" t="s">
        <v>994</v>
      </c>
      <c r="C1122" s="5" t="s">
        <v>5241</v>
      </c>
      <c r="D1122">
        <v>423.25254980468748</v>
      </c>
      <c r="E1122">
        <v>71.328458984375004</v>
      </c>
      <c r="F1122">
        <v>6.5896048982729749E-3</v>
      </c>
      <c r="G1122">
        <v>0.76533421429357995</v>
      </c>
    </row>
    <row r="1123" spans="1:7" x14ac:dyDescent="0.25">
      <c r="A1123" s="5" t="s">
        <v>316</v>
      </c>
      <c r="B1123" s="5" t="s">
        <v>5242</v>
      </c>
      <c r="C1123" s="5" t="s">
        <v>5243</v>
      </c>
      <c r="D1123">
        <v>447.49216992187502</v>
      </c>
      <c r="E1123">
        <v>99.279757812499994</v>
      </c>
      <c r="F1123">
        <v>2.9370732065496733E-3</v>
      </c>
      <c r="G1123">
        <v>0</v>
      </c>
    </row>
    <row r="1124" spans="1:7" x14ac:dyDescent="0.25">
      <c r="A1124" s="5" t="s">
        <v>316</v>
      </c>
      <c r="B1124" s="5" t="s">
        <v>5242</v>
      </c>
      <c r="C1124" s="5" t="s">
        <v>5244</v>
      </c>
      <c r="D1124">
        <v>653.69512011718746</v>
      </c>
      <c r="E1124">
        <v>89.403086914062499</v>
      </c>
      <c r="F1124">
        <v>2.9507756963383557E-2</v>
      </c>
      <c r="G1124">
        <v>0.9259480799138653</v>
      </c>
    </row>
    <row r="1125" spans="1:7" x14ac:dyDescent="0.25">
      <c r="A1125" s="5" t="s">
        <v>316</v>
      </c>
      <c r="B1125" s="5" t="s">
        <v>5242</v>
      </c>
      <c r="C1125" s="5" t="s">
        <v>5245</v>
      </c>
      <c r="D1125">
        <v>503.7730390625</v>
      </c>
      <c r="E1125">
        <v>54.348622070312501</v>
      </c>
      <c r="F1125">
        <v>0</v>
      </c>
      <c r="G1125">
        <v>6.331518298087882E-3</v>
      </c>
    </row>
    <row r="1126" spans="1:7" x14ac:dyDescent="0.25">
      <c r="A1126" s="5" t="s">
        <v>316</v>
      </c>
      <c r="B1126" s="5" t="s">
        <v>5246</v>
      </c>
      <c r="C1126" s="5" t="s">
        <v>5247</v>
      </c>
      <c r="D1126">
        <v>541.98001562499996</v>
      </c>
      <c r="E1126">
        <v>89.637470703125004</v>
      </c>
      <c r="F1126">
        <v>1.4454940337233757E-3</v>
      </c>
      <c r="G1126">
        <v>4.242681374628765E-2</v>
      </c>
    </row>
    <row r="1127" spans="1:7" x14ac:dyDescent="0.25">
      <c r="A1127" s="5" t="s">
        <v>316</v>
      </c>
      <c r="B1127" s="5" t="s">
        <v>5246</v>
      </c>
      <c r="C1127" s="5" t="s">
        <v>5248</v>
      </c>
      <c r="D1127">
        <v>160.82721093750001</v>
      </c>
      <c r="E1127">
        <v>17.420674804687501</v>
      </c>
      <c r="F1127">
        <v>0</v>
      </c>
      <c r="G1127">
        <v>0</v>
      </c>
    </row>
    <row r="1128" spans="1:7" x14ac:dyDescent="0.25">
      <c r="A1128" s="5" t="s">
        <v>316</v>
      </c>
      <c r="B1128" s="5" t="s">
        <v>5246</v>
      </c>
      <c r="C1128" s="5" t="s">
        <v>5249</v>
      </c>
      <c r="D1128">
        <v>146.7242724609375</v>
      </c>
      <c r="E1128">
        <v>22.294254882812499</v>
      </c>
      <c r="F1128">
        <v>0</v>
      </c>
      <c r="G1128">
        <v>0</v>
      </c>
    </row>
    <row r="1129" spans="1:7" x14ac:dyDescent="0.25">
      <c r="A1129" s="5" t="s">
        <v>316</v>
      </c>
      <c r="B1129" s="5" t="s">
        <v>5250</v>
      </c>
      <c r="C1129" s="5" t="s">
        <v>5251</v>
      </c>
      <c r="D1129">
        <v>24.137192382812501</v>
      </c>
      <c r="E1129">
        <v>3.6791796875</v>
      </c>
      <c r="F1129">
        <v>0</v>
      </c>
      <c r="G1129">
        <v>0</v>
      </c>
    </row>
    <row r="1130" spans="1:7" x14ac:dyDescent="0.25">
      <c r="A1130" s="5" t="s">
        <v>316</v>
      </c>
      <c r="B1130" s="5" t="s">
        <v>5250</v>
      </c>
      <c r="C1130" s="5" t="s">
        <v>5252</v>
      </c>
      <c r="D1130">
        <v>187.02611914062501</v>
      </c>
      <c r="E1130">
        <v>18.314497070312498</v>
      </c>
      <c r="F1130">
        <v>0</v>
      </c>
      <c r="G1130">
        <v>0</v>
      </c>
    </row>
    <row r="1131" spans="1:7" x14ac:dyDescent="0.25">
      <c r="A1131" s="5" t="s">
        <v>316</v>
      </c>
      <c r="B1131" s="5" t="s">
        <v>5250</v>
      </c>
      <c r="C1131" s="5" t="s">
        <v>5253</v>
      </c>
      <c r="D1131">
        <v>151.26323730468749</v>
      </c>
      <c r="E1131">
        <v>19.322674804687502</v>
      </c>
      <c r="F1131">
        <v>0</v>
      </c>
      <c r="G1131">
        <v>0</v>
      </c>
    </row>
    <row r="1132" spans="1:7" x14ac:dyDescent="0.25">
      <c r="A1132" s="5" t="s">
        <v>316</v>
      </c>
      <c r="B1132" s="5" t="s">
        <v>5254</v>
      </c>
      <c r="C1132" s="5" t="s">
        <v>5255</v>
      </c>
      <c r="D1132">
        <v>87.829236328125006</v>
      </c>
      <c r="E1132">
        <v>11.076280273437501</v>
      </c>
      <c r="F1132">
        <v>0</v>
      </c>
      <c r="G1132">
        <v>0</v>
      </c>
    </row>
    <row r="1133" spans="1:7" x14ac:dyDescent="0.25">
      <c r="A1133" s="5" t="s">
        <v>316</v>
      </c>
      <c r="B1133" s="5" t="s">
        <v>5254</v>
      </c>
      <c r="C1133" s="5" t="s">
        <v>5256</v>
      </c>
      <c r="D1133">
        <v>365.92888769531248</v>
      </c>
      <c r="E1133">
        <v>14.7090810546875</v>
      </c>
      <c r="F1133">
        <v>0</v>
      </c>
      <c r="G1133">
        <v>0</v>
      </c>
    </row>
    <row r="1134" spans="1:7" x14ac:dyDescent="0.25">
      <c r="A1134" s="5" t="s">
        <v>316</v>
      </c>
      <c r="B1134" s="5" t="s">
        <v>5254</v>
      </c>
      <c r="C1134" s="5" t="s">
        <v>5257</v>
      </c>
      <c r="D1134">
        <v>54.510903320312501</v>
      </c>
      <c r="E1134">
        <v>14.154902343750001</v>
      </c>
      <c r="F1134">
        <v>0</v>
      </c>
      <c r="G1134">
        <v>0</v>
      </c>
    </row>
    <row r="1135" spans="1:7" x14ac:dyDescent="0.25">
      <c r="A1135" s="5" t="s">
        <v>316</v>
      </c>
      <c r="B1135" s="5" t="s">
        <v>5258</v>
      </c>
      <c r="C1135" s="5" t="s">
        <v>5259</v>
      </c>
      <c r="D1135">
        <v>422.49877832031251</v>
      </c>
      <c r="E1135">
        <v>91.698560546875001</v>
      </c>
      <c r="F1135">
        <v>0</v>
      </c>
      <c r="G1135">
        <v>0</v>
      </c>
    </row>
    <row r="1136" spans="1:7" x14ac:dyDescent="0.25">
      <c r="A1136" s="5" t="s">
        <v>316</v>
      </c>
      <c r="B1136" s="5" t="s">
        <v>5258</v>
      </c>
      <c r="C1136" s="5" t="s">
        <v>5260</v>
      </c>
      <c r="D1136">
        <v>150.36338085937501</v>
      </c>
      <c r="E1136">
        <v>27.9261650390625</v>
      </c>
      <c r="F1136">
        <v>0</v>
      </c>
      <c r="G1136">
        <v>0</v>
      </c>
    </row>
    <row r="1137" spans="1:7" x14ac:dyDescent="0.25">
      <c r="A1137" s="5" t="s">
        <v>316</v>
      </c>
      <c r="B1137" s="5" t="s">
        <v>5258</v>
      </c>
      <c r="C1137" s="5" t="s">
        <v>5261</v>
      </c>
      <c r="D1137">
        <v>534.91658300781251</v>
      </c>
      <c r="E1137">
        <v>54.429420898437499</v>
      </c>
      <c r="F1137">
        <v>0</v>
      </c>
      <c r="G1137">
        <v>0</v>
      </c>
    </row>
    <row r="1138" spans="1:7" x14ac:dyDescent="0.25">
      <c r="A1138" s="5" t="s">
        <v>316</v>
      </c>
      <c r="B1138" s="5" t="s">
        <v>796</v>
      </c>
      <c r="C1138" s="5" t="s">
        <v>5262</v>
      </c>
      <c r="D1138">
        <v>238.16065624999999</v>
      </c>
      <c r="E1138">
        <v>33.972520507812497</v>
      </c>
      <c r="F1138">
        <v>0</v>
      </c>
      <c r="G1138">
        <v>0</v>
      </c>
    </row>
    <row r="1139" spans="1:7" x14ac:dyDescent="0.25">
      <c r="A1139" s="5" t="s">
        <v>316</v>
      </c>
      <c r="B1139" s="5" t="s">
        <v>796</v>
      </c>
      <c r="C1139" s="5" t="s">
        <v>797</v>
      </c>
      <c r="D1139">
        <v>151.78676367187501</v>
      </c>
      <c r="E1139">
        <v>27.898414062499999</v>
      </c>
      <c r="F1139">
        <v>0</v>
      </c>
      <c r="G1139">
        <v>0</v>
      </c>
    </row>
    <row r="1140" spans="1:7" x14ac:dyDescent="0.25">
      <c r="A1140" s="5" t="s">
        <v>316</v>
      </c>
      <c r="B1140" s="5" t="s">
        <v>796</v>
      </c>
      <c r="C1140" s="5" t="s">
        <v>5263</v>
      </c>
      <c r="D1140">
        <v>153.05744042968749</v>
      </c>
      <c r="E1140">
        <v>10.512448242187499</v>
      </c>
      <c r="F1140">
        <v>0</v>
      </c>
      <c r="G1140">
        <v>0</v>
      </c>
    </row>
    <row r="1141" spans="1:7" x14ac:dyDescent="0.25">
      <c r="A1141" s="5" t="s">
        <v>316</v>
      </c>
      <c r="B1141" s="5" t="s">
        <v>5264</v>
      </c>
      <c r="C1141" s="5" t="s">
        <v>5265</v>
      </c>
      <c r="D1141">
        <v>277.92415625000001</v>
      </c>
      <c r="E1141">
        <v>152.08187597656249</v>
      </c>
      <c r="F1141">
        <v>1.3505665626730415E-3</v>
      </c>
      <c r="G1141">
        <v>5.9919707591826951E-3</v>
      </c>
    </row>
    <row r="1142" spans="1:7" x14ac:dyDescent="0.25">
      <c r="A1142" s="5" t="s">
        <v>316</v>
      </c>
      <c r="B1142" s="5" t="s">
        <v>5264</v>
      </c>
      <c r="C1142" s="5" t="s">
        <v>5266</v>
      </c>
      <c r="D1142">
        <v>31.475754882812499</v>
      </c>
      <c r="E1142">
        <v>12.037226562500001</v>
      </c>
      <c r="F1142">
        <v>0</v>
      </c>
      <c r="G1142">
        <v>0</v>
      </c>
    </row>
    <row r="1143" spans="1:7" x14ac:dyDescent="0.25">
      <c r="A1143" s="5" t="s">
        <v>316</v>
      </c>
      <c r="B1143" s="5" t="s">
        <v>5264</v>
      </c>
      <c r="C1143" s="5" t="s">
        <v>5267</v>
      </c>
      <c r="D1143">
        <v>167.64182128906251</v>
      </c>
      <c r="E1143">
        <v>14.651853515625</v>
      </c>
      <c r="F1143">
        <v>0</v>
      </c>
      <c r="G1143">
        <v>0</v>
      </c>
    </row>
    <row r="1144" spans="1:7" x14ac:dyDescent="0.25">
      <c r="A1144" s="5" t="s">
        <v>316</v>
      </c>
      <c r="B1144" s="5" t="s">
        <v>5268</v>
      </c>
      <c r="C1144" s="5" t="s">
        <v>5269</v>
      </c>
      <c r="D1144">
        <v>315.59550878906248</v>
      </c>
      <c r="E1144">
        <v>44.366475585937501</v>
      </c>
      <c r="F1144">
        <v>2.4808970923886078E-3</v>
      </c>
      <c r="G1144">
        <v>6.3698324734059496E-3</v>
      </c>
    </row>
    <row r="1145" spans="1:7" x14ac:dyDescent="0.25">
      <c r="A1145" s="5" t="s">
        <v>316</v>
      </c>
      <c r="B1145" s="5" t="s">
        <v>5268</v>
      </c>
      <c r="C1145" s="5" t="s">
        <v>5270</v>
      </c>
      <c r="D1145">
        <v>54.905693359375</v>
      </c>
      <c r="E1145">
        <v>19.327060546875</v>
      </c>
      <c r="F1145">
        <v>0</v>
      </c>
      <c r="G1145">
        <v>0</v>
      </c>
    </row>
    <row r="1146" spans="1:7" x14ac:dyDescent="0.25">
      <c r="A1146" s="5" t="s">
        <v>316</v>
      </c>
      <c r="B1146" s="5" t="s">
        <v>5268</v>
      </c>
      <c r="C1146" s="5" t="s">
        <v>5271</v>
      </c>
      <c r="D1146">
        <v>171.74262597656249</v>
      </c>
      <c r="E1146">
        <v>66.075304687499994</v>
      </c>
      <c r="F1146">
        <v>0</v>
      </c>
      <c r="G1146">
        <v>0</v>
      </c>
    </row>
    <row r="1147" spans="1:7" x14ac:dyDescent="0.25">
      <c r="A1147" s="5" t="s">
        <v>316</v>
      </c>
      <c r="B1147" s="5" t="s">
        <v>5272</v>
      </c>
      <c r="C1147" s="5" t="s">
        <v>5273</v>
      </c>
      <c r="D1147">
        <v>108.47427441406251</v>
      </c>
      <c r="E1147">
        <v>12.8913818359375</v>
      </c>
      <c r="F1147">
        <v>0</v>
      </c>
      <c r="G1147">
        <v>3.4530386740331487E-2</v>
      </c>
    </row>
    <row r="1148" spans="1:7" x14ac:dyDescent="0.25">
      <c r="A1148" s="5" t="s">
        <v>316</v>
      </c>
      <c r="B1148" s="5" t="s">
        <v>5272</v>
      </c>
      <c r="C1148" s="5" t="s">
        <v>5274</v>
      </c>
      <c r="D1148">
        <v>197.89997460937499</v>
      </c>
      <c r="E1148">
        <v>35.850797851562497</v>
      </c>
      <c r="F1148">
        <v>0</v>
      </c>
      <c r="G1148">
        <v>0</v>
      </c>
    </row>
    <row r="1149" spans="1:7" x14ac:dyDescent="0.25">
      <c r="A1149" s="5" t="s">
        <v>316</v>
      </c>
      <c r="B1149" s="5" t="s">
        <v>5272</v>
      </c>
      <c r="C1149" s="5" t="s">
        <v>5275</v>
      </c>
      <c r="D1149">
        <v>36.589818359375002</v>
      </c>
      <c r="E1149">
        <v>8.4555673828125002</v>
      </c>
      <c r="F1149">
        <v>0</v>
      </c>
      <c r="G1149">
        <v>0</v>
      </c>
    </row>
    <row r="1150" spans="1:7" x14ac:dyDescent="0.25">
      <c r="A1150" s="5" t="s">
        <v>316</v>
      </c>
      <c r="B1150" s="5" t="s">
        <v>5276</v>
      </c>
      <c r="C1150" s="5" t="s">
        <v>5277</v>
      </c>
      <c r="D1150">
        <v>107.8390400390625</v>
      </c>
      <c r="E1150">
        <v>25.047307617187499</v>
      </c>
      <c r="F1150">
        <v>0</v>
      </c>
      <c r="G1150">
        <v>0</v>
      </c>
    </row>
    <row r="1151" spans="1:7" x14ac:dyDescent="0.25">
      <c r="A1151" s="5" t="s">
        <v>316</v>
      </c>
      <c r="B1151" s="5" t="s">
        <v>5276</v>
      </c>
      <c r="C1151" s="5" t="s">
        <v>5278</v>
      </c>
      <c r="D1151">
        <v>58.544822265625001</v>
      </c>
      <c r="E1151">
        <v>5.7272958984375002</v>
      </c>
      <c r="F1151">
        <v>0</v>
      </c>
      <c r="G1151">
        <v>0</v>
      </c>
    </row>
    <row r="1152" spans="1:7" x14ac:dyDescent="0.25">
      <c r="A1152" s="5" t="s">
        <v>316</v>
      </c>
      <c r="B1152" s="5" t="s">
        <v>5276</v>
      </c>
      <c r="C1152" s="5" t="s">
        <v>5279</v>
      </c>
      <c r="D1152">
        <v>494.05188281250003</v>
      </c>
      <c r="E1152">
        <v>117.99673828125</v>
      </c>
      <c r="F1152">
        <v>0</v>
      </c>
      <c r="G1152">
        <v>0</v>
      </c>
    </row>
    <row r="1153" spans="1:7" x14ac:dyDescent="0.25">
      <c r="A1153" s="5" t="s">
        <v>316</v>
      </c>
      <c r="B1153" s="5" t="s">
        <v>5280</v>
      </c>
      <c r="C1153" s="5" t="s">
        <v>5281</v>
      </c>
      <c r="D1153">
        <v>204.2107890625</v>
      </c>
      <c r="E1153">
        <v>19.369916992187498</v>
      </c>
      <c r="F1153">
        <v>2.5217500945656289E-3</v>
      </c>
      <c r="G1153">
        <v>0</v>
      </c>
    </row>
    <row r="1154" spans="1:7" x14ac:dyDescent="0.25">
      <c r="A1154" s="5" t="s">
        <v>316</v>
      </c>
      <c r="B1154" s="5" t="s">
        <v>5280</v>
      </c>
      <c r="C1154" s="5" t="s">
        <v>5282</v>
      </c>
      <c r="D1154">
        <v>168.45258007812501</v>
      </c>
      <c r="E1154">
        <v>21.272959960937499</v>
      </c>
      <c r="F1154">
        <v>0</v>
      </c>
      <c r="G1154">
        <v>0</v>
      </c>
    </row>
    <row r="1155" spans="1:7" x14ac:dyDescent="0.25">
      <c r="A1155" s="5" t="s">
        <v>316</v>
      </c>
      <c r="B1155" s="5" t="s">
        <v>5280</v>
      </c>
      <c r="C1155" s="5" t="s">
        <v>5283</v>
      </c>
      <c r="D1155">
        <v>160.56878027343751</v>
      </c>
      <c r="E1155">
        <v>16.812399414062501</v>
      </c>
      <c r="F1155">
        <v>6.1851286313470054E-2</v>
      </c>
      <c r="G1155">
        <v>0</v>
      </c>
    </row>
    <row r="1156" spans="1:7" x14ac:dyDescent="0.25">
      <c r="A1156" s="5" t="s">
        <v>316</v>
      </c>
      <c r="B1156" s="5" t="s">
        <v>5284</v>
      </c>
      <c r="C1156" s="5" t="s">
        <v>5285</v>
      </c>
      <c r="D1156">
        <v>214.81263867187499</v>
      </c>
      <c r="E1156">
        <v>26.468202148437499</v>
      </c>
      <c r="F1156">
        <v>0</v>
      </c>
      <c r="G1156">
        <v>0</v>
      </c>
    </row>
    <row r="1157" spans="1:7" x14ac:dyDescent="0.25">
      <c r="A1157" s="5" t="s">
        <v>316</v>
      </c>
      <c r="B1157" s="5" t="s">
        <v>5284</v>
      </c>
      <c r="C1157" s="5" t="s">
        <v>5286</v>
      </c>
      <c r="D1157">
        <v>240.39567675781251</v>
      </c>
      <c r="E1157">
        <v>40.690830078125003</v>
      </c>
      <c r="F1157">
        <v>0</v>
      </c>
      <c r="G1157">
        <v>0</v>
      </c>
    </row>
    <row r="1158" spans="1:7" x14ac:dyDescent="0.25">
      <c r="A1158" s="5" t="s">
        <v>316</v>
      </c>
      <c r="B1158" s="5" t="s">
        <v>5284</v>
      </c>
      <c r="C1158" s="5" t="s">
        <v>5287</v>
      </c>
      <c r="D1158">
        <v>19.292070312500002</v>
      </c>
      <c r="E1158">
        <v>4.9373134765625002</v>
      </c>
      <c r="F1158">
        <v>0</v>
      </c>
      <c r="G1158">
        <v>0</v>
      </c>
    </row>
    <row r="1159" spans="1:7" x14ac:dyDescent="0.25">
      <c r="A1159" s="5" t="s">
        <v>316</v>
      </c>
      <c r="B1159" s="5" t="s">
        <v>5288</v>
      </c>
      <c r="C1159" s="5" t="s">
        <v>5289</v>
      </c>
      <c r="D1159">
        <v>219.18799023437501</v>
      </c>
      <c r="E1159">
        <v>32.459867187500002</v>
      </c>
      <c r="F1159">
        <v>0</v>
      </c>
      <c r="G1159">
        <v>0</v>
      </c>
    </row>
    <row r="1160" spans="1:7" x14ac:dyDescent="0.25">
      <c r="A1160" s="5" t="s">
        <v>316</v>
      </c>
      <c r="B1160" s="5" t="s">
        <v>5288</v>
      </c>
      <c r="C1160" s="5" t="s">
        <v>5290</v>
      </c>
      <c r="D1160">
        <v>71.708376953124997</v>
      </c>
      <c r="E1160">
        <v>107.9419169921875</v>
      </c>
      <c r="F1160">
        <v>0</v>
      </c>
      <c r="G1160">
        <v>0</v>
      </c>
    </row>
    <row r="1161" spans="1:7" x14ac:dyDescent="0.25">
      <c r="A1161" s="5" t="s">
        <v>316</v>
      </c>
      <c r="B1161" s="5" t="s">
        <v>5288</v>
      </c>
      <c r="C1161" s="5" t="s">
        <v>5291</v>
      </c>
      <c r="D1161">
        <v>0</v>
      </c>
      <c r="E1161">
        <v>0</v>
      </c>
      <c r="F1161" t="e">
        <v>#N/A</v>
      </c>
      <c r="G1161" t="e">
        <v>#N/A</v>
      </c>
    </row>
    <row r="1162" spans="1:7" x14ac:dyDescent="0.25">
      <c r="A1162" s="5" t="s">
        <v>316</v>
      </c>
      <c r="B1162" s="5" t="s">
        <v>5292</v>
      </c>
      <c r="C1162" s="5" t="s">
        <v>5293</v>
      </c>
      <c r="D1162">
        <v>3.58725</v>
      </c>
      <c r="E1162">
        <v>0.60570507812499996</v>
      </c>
      <c r="F1162">
        <v>0</v>
      </c>
      <c r="G1162">
        <v>0</v>
      </c>
    </row>
    <row r="1163" spans="1:7" x14ac:dyDescent="0.25">
      <c r="A1163" s="5" t="s">
        <v>316</v>
      </c>
      <c r="B1163" s="5" t="s">
        <v>5292</v>
      </c>
      <c r="C1163" s="5" t="s">
        <v>5294</v>
      </c>
      <c r="D1163">
        <v>156.0662734375</v>
      </c>
      <c r="E1163">
        <v>26.518620117187499</v>
      </c>
      <c r="F1163">
        <v>0</v>
      </c>
      <c r="G1163">
        <v>0</v>
      </c>
    </row>
    <row r="1164" spans="1:7" x14ac:dyDescent="0.25">
      <c r="A1164" s="5" t="s">
        <v>316</v>
      </c>
      <c r="B1164" s="5" t="s">
        <v>5292</v>
      </c>
      <c r="C1164" s="5" t="s">
        <v>5295</v>
      </c>
      <c r="D1164">
        <v>161.82123242187501</v>
      </c>
      <c r="E1164">
        <v>13.019308593750001</v>
      </c>
      <c r="F1164">
        <v>0</v>
      </c>
      <c r="G1164">
        <v>0</v>
      </c>
    </row>
    <row r="1165" spans="1:7" x14ac:dyDescent="0.25">
      <c r="A1165" s="5" t="s">
        <v>316</v>
      </c>
      <c r="B1165" s="5" t="s">
        <v>5296</v>
      </c>
      <c r="C1165" s="5" t="s">
        <v>5297</v>
      </c>
      <c r="D1165">
        <v>171.00008203125</v>
      </c>
      <c r="E1165">
        <v>43.990205078125001</v>
      </c>
      <c r="F1165">
        <v>0</v>
      </c>
      <c r="G1165">
        <v>0</v>
      </c>
    </row>
    <row r="1166" spans="1:7" x14ac:dyDescent="0.25">
      <c r="A1166" s="5" t="s">
        <v>316</v>
      </c>
      <c r="B1166" s="5" t="s">
        <v>5296</v>
      </c>
      <c r="C1166" s="5" t="s">
        <v>5298</v>
      </c>
      <c r="D1166">
        <v>97.211354492187496</v>
      </c>
      <c r="E1166">
        <v>10.430400390625</v>
      </c>
      <c r="F1166">
        <v>0</v>
      </c>
      <c r="G1166">
        <v>0</v>
      </c>
    </row>
    <row r="1167" spans="1:7" x14ac:dyDescent="0.25">
      <c r="A1167" s="5" t="s">
        <v>316</v>
      </c>
      <c r="B1167" s="5" t="s">
        <v>5296</v>
      </c>
      <c r="C1167" s="5" t="s">
        <v>5299</v>
      </c>
      <c r="D1167">
        <v>17.176631835937499</v>
      </c>
      <c r="E1167">
        <v>5.8648857421875</v>
      </c>
      <c r="F1167">
        <v>0</v>
      </c>
      <c r="G1167">
        <v>0</v>
      </c>
    </row>
    <row r="1168" spans="1:7" x14ac:dyDescent="0.25">
      <c r="A1168" s="5" t="s">
        <v>316</v>
      </c>
      <c r="B1168" s="5" t="s">
        <v>1160</v>
      </c>
      <c r="C1168" s="5" t="s">
        <v>1161</v>
      </c>
      <c r="D1168">
        <v>91.005132812499994</v>
      </c>
      <c r="E1168">
        <v>17.351849609375002</v>
      </c>
      <c r="F1168">
        <v>0</v>
      </c>
      <c r="G1168">
        <v>0</v>
      </c>
    </row>
    <row r="1169" spans="1:7" x14ac:dyDescent="0.25">
      <c r="A1169" s="5" t="s">
        <v>316</v>
      </c>
      <c r="B1169" s="5" t="s">
        <v>1160</v>
      </c>
      <c r="C1169" s="5" t="s">
        <v>5300</v>
      </c>
      <c r="D1169">
        <v>78.027917968750003</v>
      </c>
      <c r="E1169">
        <v>7.4933642578124999</v>
      </c>
      <c r="F1169">
        <v>0</v>
      </c>
      <c r="G1169">
        <v>0</v>
      </c>
    </row>
    <row r="1170" spans="1:7" x14ac:dyDescent="0.25">
      <c r="A1170" s="5" t="s">
        <v>316</v>
      </c>
      <c r="B1170" s="5" t="s">
        <v>1160</v>
      </c>
      <c r="C1170" s="5" t="s">
        <v>5301</v>
      </c>
      <c r="D1170">
        <v>251.51975781249999</v>
      </c>
      <c r="E1170">
        <v>29.508504882812499</v>
      </c>
      <c r="F1170">
        <v>0</v>
      </c>
      <c r="G1170">
        <v>0</v>
      </c>
    </row>
    <row r="1171" spans="1:7" x14ac:dyDescent="0.25">
      <c r="A1171" s="5" t="s">
        <v>316</v>
      </c>
      <c r="B1171" s="5" t="s">
        <v>5302</v>
      </c>
      <c r="C1171" s="5" t="s">
        <v>5303</v>
      </c>
      <c r="D1171">
        <v>0</v>
      </c>
      <c r="E1171">
        <v>0</v>
      </c>
      <c r="F1171" t="e">
        <v>#N/A</v>
      </c>
      <c r="G1171" t="e">
        <v>#N/A</v>
      </c>
    </row>
    <row r="1172" spans="1:7" x14ac:dyDescent="0.25">
      <c r="A1172" s="5" t="s">
        <v>316</v>
      </c>
      <c r="B1172" s="5" t="s">
        <v>5302</v>
      </c>
      <c r="C1172" s="5" t="s">
        <v>5304</v>
      </c>
      <c r="D1172">
        <v>105.0902998046875</v>
      </c>
      <c r="E1172">
        <v>13.119626953125</v>
      </c>
      <c r="F1172">
        <v>0</v>
      </c>
      <c r="G1172">
        <v>0</v>
      </c>
    </row>
    <row r="1173" spans="1:7" x14ac:dyDescent="0.25">
      <c r="A1173" s="5" t="s">
        <v>316</v>
      </c>
      <c r="B1173" s="5" t="s">
        <v>5302</v>
      </c>
      <c r="C1173" s="5" t="s">
        <v>5305</v>
      </c>
      <c r="D1173">
        <v>53.456943359375003</v>
      </c>
      <c r="E1173">
        <v>10.8254404296875</v>
      </c>
      <c r="F1173">
        <v>0</v>
      </c>
      <c r="G1173">
        <v>0</v>
      </c>
    </row>
    <row r="1174" spans="1:7" x14ac:dyDescent="0.25">
      <c r="A1174" s="5" t="s">
        <v>316</v>
      </c>
      <c r="B1174" s="5" t="s">
        <v>1001</v>
      </c>
      <c r="C1174" s="5" t="s">
        <v>5306</v>
      </c>
      <c r="D1174">
        <v>203.098412109375</v>
      </c>
      <c r="E1174">
        <v>35.635280273437502</v>
      </c>
      <c r="F1174">
        <v>1.6479758736332099E-3</v>
      </c>
      <c r="G1174">
        <v>0</v>
      </c>
    </row>
    <row r="1175" spans="1:7" x14ac:dyDescent="0.25">
      <c r="A1175" s="5" t="s">
        <v>316</v>
      </c>
      <c r="B1175" s="5" t="s">
        <v>1001</v>
      </c>
      <c r="C1175" s="5" t="s">
        <v>5307</v>
      </c>
      <c r="D1175">
        <v>381.71090234374998</v>
      </c>
      <c r="E1175">
        <v>44.989358398437503</v>
      </c>
      <c r="F1175">
        <v>1.3211150210777897E-2</v>
      </c>
      <c r="G1175">
        <v>6.8880011020801763E-3</v>
      </c>
    </row>
    <row r="1176" spans="1:7" x14ac:dyDescent="0.25">
      <c r="A1176" s="5" t="s">
        <v>316</v>
      </c>
      <c r="B1176" s="5" t="s">
        <v>1001</v>
      </c>
      <c r="C1176" s="5" t="s">
        <v>1002</v>
      </c>
      <c r="D1176">
        <v>420.01930957031249</v>
      </c>
      <c r="E1176">
        <v>98.348580078124996</v>
      </c>
      <c r="F1176">
        <v>0</v>
      </c>
      <c r="G1176">
        <v>4.0620684052319438E-3</v>
      </c>
    </row>
    <row r="1177" spans="1:7" x14ac:dyDescent="0.25">
      <c r="A1177" s="5" t="s">
        <v>316</v>
      </c>
      <c r="B1177" s="5" t="s">
        <v>5308</v>
      </c>
      <c r="C1177" s="5" t="s">
        <v>5309</v>
      </c>
      <c r="D1177">
        <v>45.018163085937502</v>
      </c>
      <c r="E1177">
        <v>7.5429492187499996</v>
      </c>
      <c r="F1177">
        <v>0</v>
      </c>
      <c r="G1177">
        <v>0</v>
      </c>
    </row>
    <row r="1178" spans="1:7" x14ac:dyDescent="0.25">
      <c r="A1178" s="5" t="s">
        <v>316</v>
      </c>
      <c r="B1178" s="5" t="s">
        <v>5308</v>
      </c>
      <c r="C1178" s="5" t="s">
        <v>5310</v>
      </c>
      <c r="D1178">
        <v>255.02351660156251</v>
      </c>
      <c r="E1178">
        <v>43.870291992187497</v>
      </c>
      <c r="F1178">
        <v>1.4026622529561108E-2</v>
      </c>
      <c r="G1178">
        <v>0</v>
      </c>
    </row>
    <row r="1179" spans="1:7" x14ac:dyDescent="0.25">
      <c r="A1179" s="5" t="s">
        <v>316</v>
      </c>
      <c r="B1179" s="5" t="s">
        <v>5308</v>
      </c>
      <c r="C1179" s="5" t="s">
        <v>5311</v>
      </c>
      <c r="D1179">
        <v>64.564639648437506</v>
      </c>
      <c r="E1179">
        <v>13.353021484375001</v>
      </c>
      <c r="F1179">
        <v>0</v>
      </c>
      <c r="G1179">
        <v>0</v>
      </c>
    </row>
    <row r="1180" spans="1:7" x14ac:dyDescent="0.25">
      <c r="A1180" s="5" t="s">
        <v>316</v>
      </c>
      <c r="B1180" s="5" t="s">
        <v>5312</v>
      </c>
      <c r="C1180" s="5" t="s">
        <v>5313</v>
      </c>
      <c r="D1180">
        <v>150.35269238281251</v>
      </c>
      <c r="E1180">
        <v>47.652276367187497</v>
      </c>
      <c r="F1180">
        <v>0</v>
      </c>
      <c r="G1180">
        <v>0</v>
      </c>
    </row>
    <row r="1181" spans="1:7" x14ac:dyDescent="0.25">
      <c r="A1181" s="5" t="s">
        <v>316</v>
      </c>
      <c r="B1181" s="5" t="s">
        <v>5312</v>
      </c>
      <c r="C1181" s="5" t="s">
        <v>5314</v>
      </c>
      <c r="D1181">
        <v>132.66233300781249</v>
      </c>
      <c r="E1181">
        <v>32.248381835937501</v>
      </c>
      <c r="F1181">
        <v>0</v>
      </c>
      <c r="G1181">
        <v>0</v>
      </c>
    </row>
    <row r="1182" spans="1:7" x14ac:dyDescent="0.25">
      <c r="A1182" s="5" t="s">
        <v>316</v>
      </c>
      <c r="B1182" s="5" t="s">
        <v>5312</v>
      </c>
      <c r="C1182" s="5" t="s">
        <v>5315</v>
      </c>
      <c r="D1182">
        <v>58.249986328124997</v>
      </c>
      <c r="E1182">
        <v>14.28885546875</v>
      </c>
      <c r="F1182">
        <v>1.3617021276595746E-2</v>
      </c>
      <c r="G1182">
        <v>7.1859729807415923E-2</v>
      </c>
    </row>
    <row r="1183" spans="1:7" x14ac:dyDescent="0.25">
      <c r="A1183" s="5" t="s">
        <v>316</v>
      </c>
      <c r="B1183" s="5" t="s">
        <v>5316</v>
      </c>
      <c r="C1183" s="5" t="s">
        <v>5317</v>
      </c>
      <c r="D1183">
        <v>151.85369433593749</v>
      </c>
      <c r="E1183">
        <v>22.51987890625</v>
      </c>
      <c r="F1183">
        <v>0</v>
      </c>
      <c r="G1183">
        <v>0</v>
      </c>
    </row>
    <row r="1184" spans="1:7" x14ac:dyDescent="0.25">
      <c r="A1184" s="5" t="s">
        <v>316</v>
      </c>
      <c r="B1184" s="5" t="s">
        <v>5316</v>
      </c>
      <c r="C1184" s="5" t="s">
        <v>5318</v>
      </c>
      <c r="D1184">
        <v>0</v>
      </c>
      <c r="E1184">
        <v>0</v>
      </c>
      <c r="F1184" t="e">
        <v>#N/A</v>
      </c>
      <c r="G1184" t="e">
        <v>#N/A</v>
      </c>
    </row>
    <row r="1185" spans="1:7" x14ac:dyDescent="0.25">
      <c r="A1185" s="5" t="s">
        <v>316</v>
      </c>
      <c r="B1185" s="5" t="s">
        <v>5316</v>
      </c>
      <c r="C1185" s="5" t="s">
        <v>5319</v>
      </c>
      <c r="D1185">
        <v>499.691708984375</v>
      </c>
      <c r="E1185">
        <v>71.059049804687504</v>
      </c>
      <c r="F1185">
        <v>6.8625230752338408E-4</v>
      </c>
      <c r="G1185">
        <v>1.2509903673741713E-2</v>
      </c>
    </row>
    <row r="1186" spans="1:7" x14ac:dyDescent="0.25">
      <c r="A1186" s="5" t="s">
        <v>316</v>
      </c>
      <c r="B1186" s="5" t="s">
        <v>5320</v>
      </c>
      <c r="C1186" s="5" t="s">
        <v>5321</v>
      </c>
      <c r="D1186">
        <v>659.81167773437505</v>
      </c>
      <c r="E1186">
        <v>173.93304394531251</v>
      </c>
      <c r="F1186">
        <v>1.3931360188351989E-3</v>
      </c>
      <c r="G1186">
        <v>0.31388375091082338</v>
      </c>
    </row>
    <row r="1187" spans="1:7" x14ac:dyDescent="0.25">
      <c r="A1187" s="5" t="s">
        <v>316</v>
      </c>
      <c r="B1187" s="5" t="s">
        <v>5320</v>
      </c>
      <c r="C1187" s="5" t="s">
        <v>5322</v>
      </c>
      <c r="D1187">
        <v>20.497010742187499</v>
      </c>
      <c r="E1187">
        <v>2.9765361328125</v>
      </c>
      <c r="F1187">
        <v>0</v>
      </c>
      <c r="G1187">
        <v>0</v>
      </c>
    </row>
    <row r="1188" spans="1:7" x14ac:dyDescent="0.25">
      <c r="A1188" s="5" t="s">
        <v>316</v>
      </c>
      <c r="B1188" s="5" t="s">
        <v>5320</v>
      </c>
      <c r="C1188" s="5" t="s">
        <v>5323</v>
      </c>
      <c r="D1188">
        <v>78.462591796875003</v>
      </c>
      <c r="E1188">
        <v>4.5210205078124996</v>
      </c>
      <c r="F1188">
        <v>0</v>
      </c>
      <c r="G1188">
        <v>0</v>
      </c>
    </row>
    <row r="1189" spans="1:7" x14ac:dyDescent="0.25">
      <c r="A1189" s="5" t="s">
        <v>316</v>
      </c>
      <c r="B1189" s="5" t="s">
        <v>815</v>
      </c>
      <c r="C1189" s="5" t="s">
        <v>5324</v>
      </c>
      <c r="D1189">
        <v>107.5770419921875</v>
      </c>
      <c r="E1189">
        <v>8.3980214843750005</v>
      </c>
      <c r="F1189">
        <v>0</v>
      </c>
      <c r="G1189">
        <v>0</v>
      </c>
    </row>
    <row r="1190" spans="1:7" x14ac:dyDescent="0.25">
      <c r="A1190" s="5" t="s">
        <v>316</v>
      </c>
      <c r="B1190" s="5" t="s">
        <v>815</v>
      </c>
      <c r="C1190" s="5" t="s">
        <v>1083</v>
      </c>
      <c r="D1190">
        <v>153.85717578124999</v>
      </c>
      <c r="E1190">
        <v>27.2375478515625</v>
      </c>
      <c r="F1190">
        <v>1.2379761565792244E-3</v>
      </c>
      <c r="G1190">
        <v>4.7127574343748526E-3</v>
      </c>
    </row>
    <row r="1191" spans="1:7" x14ac:dyDescent="0.25">
      <c r="A1191" s="5" t="s">
        <v>316</v>
      </c>
      <c r="B1191" s="5" t="s">
        <v>815</v>
      </c>
      <c r="C1191" s="5" t="s">
        <v>5325</v>
      </c>
      <c r="D1191">
        <v>61.123666992187502</v>
      </c>
      <c r="E1191">
        <v>19.1546982421875</v>
      </c>
      <c r="F1191">
        <v>0</v>
      </c>
      <c r="G1191">
        <v>8.271298593879239E-3</v>
      </c>
    </row>
    <row r="1192" spans="1:7" x14ac:dyDescent="0.25">
      <c r="A1192" s="5" t="s">
        <v>316</v>
      </c>
      <c r="B1192" s="5" t="s">
        <v>1168</v>
      </c>
      <c r="C1192" s="5" t="s">
        <v>5326</v>
      </c>
      <c r="D1192">
        <v>57.5340576171875</v>
      </c>
      <c r="E1192">
        <v>11.720042968750001</v>
      </c>
      <c r="F1192">
        <v>0.19566142067205444</v>
      </c>
      <c r="G1192">
        <v>0</v>
      </c>
    </row>
    <row r="1193" spans="1:7" x14ac:dyDescent="0.25">
      <c r="A1193" s="5" t="s">
        <v>316</v>
      </c>
      <c r="B1193" s="5" t="s">
        <v>1168</v>
      </c>
      <c r="C1193" s="5" t="s">
        <v>1172</v>
      </c>
      <c r="D1193">
        <v>379.57301562499998</v>
      </c>
      <c r="E1193">
        <v>35.306590820312501</v>
      </c>
      <c r="F1193">
        <v>1.1233178315472581E-3</v>
      </c>
      <c r="G1193">
        <v>8.1413335504355606E-3</v>
      </c>
    </row>
    <row r="1194" spans="1:7" x14ac:dyDescent="0.25">
      <c r="A1194" s="5" t="s">
        <v>316</v>
      </c>
      <c r="B1194" s="5" t="s">
        <v>1168</v>
      </c>
      <c r="C1194" s="5" t="s">
        <v>5327</v>
      </c>
      <c r="D1194">
        <v>181.06612011718749</v>
      </c>
      <c r="E1194">
        <v>23.3147490234375</v>
      </c>
      <c r="F1194">
        <v>0</v>
      </c>
      <c r="G1194">
        <v>0</v>
      </c>
    </row>
    <row r="1195" spans="1:7" x14ac:dyDescent="0.25">
      <c r="A1195" s="5" t="s">
        <v>316</v>
      </c>
      <c r="B1195" s="5" t="s">
        <v>5328</v>
      </c>
      <c r="C1195" s="5" t="s">
        <v>5329</v>
      </c>
      <c r="D1195">
        <v>470.14452441406252</v>
      </c>
      <c r="E1195">
        <v>62.580575195312498</v>
      </c>
      <c r="F1195">
        <v>0</v>
      </c>
      <c r="G1195">
        <v>0</v>
      </c>
    </row>
    <row r="1196" spans="1:7" x14ac:dyDescent="0.25">
      <c r="A1196" s="5" t="s">
        <v>316</v>
      </c>
      <c r="B1196" s="5" t="s">
        <v>5328</v>
      </c>
      <c r="C1196" s="5" t="s">
        <v>5330</v>
      </c>
      <c r="D1196">
        <v>62.530137695312497</v>
      </c>
      <c r="E1196">
        <v>6.7394208984375004</v>
      </c>
      <c r="F1196">
        <v>0</v>
      </c>
      <c r="G1196">
        <v>0</v>
      </c>
    </row>
    <row r="1197" spans="1:7" x14ac:dyDescent="0.25">
      <c r="A1197" s="5" t="s">
        <v>316</v>
      </c>
      <c r="B1197" s="5" t="s">
        <v>5328</v>
      </c>
      <c r="C1197" s="5" t="s">
        <v>5331</v>
      </c>
      <c r="D1197">
        <v>81.503850585937499</v>
      </c>
      <c r="E1197">
        <v>9.6429746093750008</v>
      </c>
      <c r="F1197">
        <v>0</v>
      </c>
      <c r="G1197">
        <v>0</v>
      </c>
    </row>
    <row r="1198" spans="1:7" x14ac:dyDescent="0.25">
      <c r="A1198" s="5" t="s">
        <v>316</v>
      </c>
      <c r="B1198" s="5" t="s">
        <v>5332</v>
      </c>
      <c r="C1198" s="5" t="s">
        <v>5333</v>
      </c>
      <c r="D1198">
        <v>0</v>
      </c>
      <c r="E1198">
        <v>0</v>
      </c>
      <c r="F1198" t="e">
        <v>#N/A</v>
      </c>
      <c r="G1198" t="e">
        <v>#N/A</v>
      </c>
    </row>
    <row r="1199" spans="1:7" x14ac:dyDescent="0.25">
      <c r="A1199" s="5" t="s">
        <v>316</v>
      </c>
      <c r="B1199" s="5" t="s">
        <v>5332</v>
      </c>
      <c r="C1199" s="5" t="s">
        <v>5334</v>
      </c>
      <c r="D1199">
        <v>0</v>
      </c>
      <c r="E1199">
        <v>0</v>
      </c>
      <c r="F1199" t="e">
        <v>#N/A</v>
      </c>
      <c r="G1199" t="e">
        <v>#N/A</v>
      </c>
    </row>
    <row r="1200" spans="1:7" x14ac:dyDescent="0.25">
      <c r="A1200" s="5" t="s">
        <v>316</v>
      </c>
      <c r="B1200" s="5" t="s">
        <v>5332</v>
      </c>
      <c r="C1200" s="5" t="s">
        <v>5335</v>
      </c>
      <c r="D1200">
        <v>0</v>
      </c>
      <c r="E1200">
        <v>0</v>
      </c>
      <c r="F1200" t="e">
        <v>#N/A</v>
      </c>
      <c r="G1200" t="e">
        <v>#N/A</v>
      </c>
    </row>
    <row r="1201" spans="1:7" x14ac:dyDescent="0.25">
      <c r="A1201" s="5" t="s">
        <v>316</v>
      </c>
      <c r="B1201" s="5" t="s">
        <v>5336</v>
      </c>
      <c r="C1201" s="5" t="s">
        <v>5337</v>
      </c>
      <c r="D1201">
        <v>102.5138154296875</v>
      </c>
      <c r="E1201">
        <v>17.915617187500001</v>
      </c>
      <c r="F1201">
        <v>0</v>
      </c>
      <c r="G1201">
        <v>0</v>
      </c>
    </row>
    <row r="1202" spans="1:7" x14ac:dyDescent="0.25">
      <c r="A1202" s="5" t="s">
        <v>316</v>
      </c>
      <c r="B1202" s="5" t="s">
        <v>5336</v>
      </c>
      <c r="C1202" s="5" t="s">
        <v>5338</v>
      </c>
      <c r="D1202">
        <v>1297.6763876953125</v>
      </c>
      <c r="E1202">
        <v>206.0959208984375</v>
      </c>
      <c r="F1202">
        <v>0</v>
      </c>
      <c r="G1202">
        <v>0</v>
      </c>
    </row>
    <row r="1203" spans="1:7" x14ac:dyDescent="0.25">
      <c r="A1203" s="5" t="s">
        <v>316</v>
      </c>
      <c r="B1203" s="5" t="s">
        <v>5336</v>
      </c>
      <c r="C1203" s="5" t="s">
        <v>5339</v>
      </c>
      <c r="D1203">
        <v>255.79735546875</v>
      </c>
      <c r="E1203">
        <v>30.771445312499999</v>
      </c>
      <c r="F1203">
        <v>0</v>
      </c>
      <c r="G1203">
        <v>0</v>
      </c>
    </row>
    <row r="1204" spans="1:7" x14ac:dyDescent="0.25">
      <c r="A1204" s="5" t="s">
        <v>316</v>
      </c>
      <c r="B1204" s="5" t="s">
        <v>5340</v>
      </c>
      <c r="C1204" s="5" t="s">
        <v>5341</v>
      </c>
      <c r="D1204">
        <v>21.211017578124999</v>
      </c>
      <c r="E1204">
        <v>2.8960253906250002</v>
      </c>
      <c r="F1204">
        <v>0</v>
      </c>
      <c r="G1204">
        <v>0</v>
      </c>
    </row>
    <row r="1205" spans="1:7" x14ac:dyDescent="0.25">
      <c r="A1205" s="5" t="s">
        <v>316</v>
      </c>
      <c r="B1205" s="5" t="s">
        <v>5340</v>
      </c>
      <c r="C1205" s="5" t="s">
        <v>5342</v>
      </c>
      <c r="D1205">
        <v>49.928049804687497</v>
      </c>
      <c r="E1205">
        <v>7.8039873046875003</v>
      </c>
      <c r="F1205">
        <v>0</v>
      </c>
      <c r="G1205">
        <v>0</v>
      </c>
    </row>
    <row r="1206" spans="1:7" x14ac:dyDescent="0.25">
      <c r="A1206" s="5" t="s">
        <v>316</v>
      </c>
      <c r="B1206" s="5" t="s">
        <v>5340</v>
      </c>
      <c r="C1206" s="5" t="s">
        <v>5343</v>
      </c>
      <c r="D1206">
        <v>39.277380859375</v>
      </c>
      <c r="E1206">
        <v>5.9816835937499997</v>
      </c>
      <c r="F1206">
        <v>0</v>
      </c>
      <c r="G1206">
        <v>0</v>
      </c>
    </row>
    <row r="1207" spans="1:7" x14ac:dyDescent="0.25">
      <c r="A1207" s="5" t="s">
        <v>316</v>
      </c>
      <c r="B1207" s="5" t="s">
        <v>5344</v>
      </c>
      <c r="C1207" s="5" t="s">
        <v>5345</v>
      </c>
      <c r="D1207">
        <v>76.701614257812494</v>
      </c>
      <c r="E1207">
        <v>10.6974853515625</v>
      </c>
      <c r="F1207">
        <v>0</v>
      </c>
      <c r="G1207">
        <v>0</v>
      </c>
    </row>
    <row r="1208" spans="1:7" x14ac:dyDescent="0.25">
      <c r="A1208" s="5" t="s">
        <v>316</v>
      </c>
      <c r="B1208" s="5" t="s">
        <v>5344</v>
      </c>
      <c r="C1208" s="5" t="s">
        <v>5346</v>
      </c>
      <c r="D1208">
        <v>85.175022460937498</v>
      </c>
      <c r="E1208">
        <v>10.599294921875</v>
      </c>
      <c r="F1208">
        <v>0</v>
      </c>
      <c r="G1208">
        <v>0</v>
      </c>
    </row>
    <row r="1209" spans="1:7" x14ac:dyDescent="0.25">
      <c r="A1209" s="5" t="s">
        <v>316</v>
      </c>
      <c r="B1209" s="5" t="s">
        <v>5344</v>
      </c>
      <c r="C1209" s="5" t="s">
        <v>5347</v>
      </c>
      <c r="D1209">
        <v>98.675830078125003</v>
      </c>
      <c r="E1209">
        <v>12.1428671875</v>
      </c>
      <c r="F1209">
        <v>0</v>
      </c>
      <c r="G1209">
        <v>0</v>
      </c>
    </row>
    <row r="1210" spans="1:7" x14ac:dyDescent="0.25">
      <c r="A1210" s="5" t="s">
        <v>316</v>
      </c>
      <c r="B1210" s="5" t="s">
        <v>5348</v>
      </c>
      <c r="C1210" s="5" t="s">
        <v>5349</v>
      </c>
      <c r="D1210">
        <v>141.333103515625</v>
      </c>
      <c r="E1210">
        <v>34.542380859375001</v>
      </c>
      <c r="F1210">
        <v>0</v>
      </c>
      <c r="G1210">
        <v>0</v>
      </c>
    </row>
    <row r="1211" spans="1:7" x14ac:dyDescent="0.25">
      <c r="A1211" s="5" t="s">
        <v>316</v>
      </c>
      <c r="B1211" s="5" t="s">
        <v>5348</v>
      </c>
      <c r="C1211" s="5" t="s">
        <v>5350</v>
      </c>
      <c r="D1211">
        <v>265.30241406250002</v>
      </c>
      <c r="E1211">
        <v>26.467097656250001</v>
      </c>
      <c r="F1211">
        <v>0</v>
      </c>
      <c r="G1211">
        <v>0</v>
      </c>
    </row>
    <row r="1212" spans="1:7" x14ac:dyDescent="0.25">
      <c r="A1212" s="5" t="s">
        <v>316</v>
      </c>
      <c r="B1212" s="5" t="s">
        <v>5348</v>
      </c>
      <c r="C1212" s="5" t="s">
        <v>5351</v>
      </c>
      <c r="D1212">
        <v>260.674125</v>
      </c>
      <c r="E1212">
        <v>22.429342773437501</v>
      </c>
      <c r="F1212">
        <v>0</v>
      </c>
      <c r="G1212">
        <v>0</v>
      </c>
    </row>
    <row r="1213" spans="1:7" x14ac:dyDescent="0.25">
      <c r="A1213" s="5" t="s">
        <v>316</v>
      </c>
      <c r="B1213" s="5" t="s">
        <v>5352</v>
      </c>
      <c r="C1213" s="5" t="s">
        <v>5353</v>
      </c>
      <c r="D1213">
        <v>188.431279296875</v>
      </c>
      <c r="E1213">
        <v>61.656588867187502</v>
      </c>
      <c r="F1213">
        <v>0</v>
      </c>
      <c r="G1213">
        <v>0</v>
      </c>
    </row>
    <row r="1214" spans="1:7" x14ac:dyDescent="0.25">
      <c r="A1214" s="5" t="s">
        <v>316</v>
      </c>
      <c r="B1214" s="5" t="s">
        <v>5352</v>
      </c>
      <c r="C1214" s="5" t="s">
        <v>5354</v>
      </c>
      <c r="D1214">
        <v>117.5787724609375</v>
      </c>
      <c r="E1214">
        <v>12.4834228515625</v>
      </c>
      <c r="F1214">
        <v>0</v>
      </c>
      <c r="G1214">
        <v>0</v>
      </c>
    </row>
    <row r="1215" spans="1:7" x14ac:dyDescent="0.25">
      <c r="A1215" s="5" t="s">
        <v>316</v>
      </c>
      <c r="B1215" s="5" t="s">
        <v>5352</v>
      </c>
      <c r="C1215" s="5" t="s">
        <v>5355</v>
      </c>
      <c r="D1215">
        <v>58.531765624999998</v>
      </c>
      <c r="E1215">
        <v>6.4041630859375003</v>
      </c>
      <c r="F1215">
        <v>0</v>
      </c>
      <c r="G1215">
        <v>0</v>
      </c>
    </row>
    <row r="1216" spans="1:7" x14ac:dyDescent="0.25">
      <c r="A1216" s="5" t="s">
        <v>316</v>
      </c>
      <c r="B1216" s="5" t="s">
        <v>5356</v>
      </c>
      <c r="C1216" s="5" t="s">
        <v>5357</v>
      </c>
      <c r="D1216">
        <v>11.0050751953125</v>
      </c>
      <c r="E1216">
        <v>4.1777734375</v>
      </c>
      <c r="F1216">
        <v>0</v>
      </c>
      <c r="G1216">
        <v>0</v>
      </c>
    </row>
    <row r="1217" spans="1:7" x14ac:dyDescent="0.25">
      <c r="A1217" s="5" t="s">
        <v>316</v>
      </c>
      <c r="B1217" s="5" t="s">
        <v>5356</v>
      </c>
      <c r="C1217" s="5" t="s">
        <v>5358</v>
      </c>
      <c r="D1217">
        <v>114.14190722656249</v>
      </c>
      <c r="E1217">
        <v>18.778070312499999</v>
      </c>
      <c r="F1217">
        <v>0</v>
      </c>
      <c r="G1217">
        <v>0</v>
      </c>
    </row>
    <row r="1218" spans="1:7" x14ac:dyDescent="0.25">
      <c r="A1218" s="5" t="s">
        <v>316</v>
      </c>
      <c r="B1218" s="5" t="s">
        <v>5356</v>
      </c>
      <c r="C1218" s="5" t="s">
        <v>5359</v>
      </c>
      <c r="D1218">
        <v>214.05498925781251</v>
      </c>
      <c r="E1218">
        <v>24.585807617187498</v>
      </c>
      <c r="F1218">
        <v>1.2138131941494203E-3</v>
      </c>
      <c r="G1218">
        <v>6.9137168141592924E-3</v>
      </c>
    </row>
    <row r="1219" spans="1:7" x14ac:dyDescent="0.25">
      <c r="A1219" s="5" t="s">
        <v>316</v>
      </c>
      <c r="B1219" s="5" t="s">
        <v>5360</v>
      </c>
      <c r="C1219" s="5" t="s">
        <v>5361</v>
      </c>
      <c r="D1219">
        <v>365.18123925781248</v>
      </c>
      <c r="E1219">
        <v>56.819676757812502</v>
      </c>
      <c r="F1219">
        <v>0</v>
      </c>
      <c r="G1219">
        <v>6.0779189205615999E-3</v>
      </c>
    </row>
    <row r="1220" spans="1:7" x14ac:dyDescent="0.25">
      <c r="A1220" s="5" t="s">
        <v>316</v>
      </c>
      <c r="B1220" s="5" t="s">
        <v>5360</v>
      </c>
      <c r="C1220" s="5" t="s">
        <v>5362</v>
      </c>
      <c r="D1220">
        <v>465.82880175781253</v>
      </c>
      <c r="E1220">
        <v>118.18749609375</v>
      </c>
      <c r="F1220">
        <v>3.9101295816943377E-3</v>
      </c>
      <c r="G1220">
        <v>6.6633349991670837E-2</v>
      </c>
    </row>
    <row r="1221" spans="1:7" x14ac:dyDescent="0.25">
      <c r="A1221" s="5" t="s">
        <v>316</v>
      </c>
      <c r="B1221" s="5" t="s">
        <v>5360</v>
      </c>
      <c r="C1221" s="5" t="s">
        <v>5363</v>
      </c>
      <c r="D1221">
        <v>179.5956474609375</v>
      </c>
      <c r="E1221">
        <v>38.920068359375001</v>
      </c>
      <c r="F1221">
        <v>0</v>
      </c>
      <c r="G1221">
        <v>0</v>
      </c>
    </row>
    <row r="1222" spans="1:7" x14ac:dyDescent="0.25">
      <c r="A1222" s="5" t="s">
        <v>316</v>
      </c>
      <c r="B1222" s="5" t="s">
        <v>5364</v>
      </c>
      <c r="C1222" s="5" t="s">
        <v>5365</v>
      </c>
      <c r="D1222">
        <v>324.35940429687503</v>
      </c>
      <c r="E1222">
        <v>24.451484375</v>
      </c>
      <c r="F1222">
        <v>0</v>
      </c>
      <c r="G1222">
        <v>0</v>
      </c>
    </row>
    <row r="1223" spans="1:7" x14ac:dyDescent="0.25">
      <c r="A1223" s="5" t="s">
        <v>316</v>
      </c>
      <c r="B1223" s="5" t="s">
        <v>5364</v>
      </c>
      <c r="C1223" s="5" t="s">
        <v>5366</v>
      </c>
      <c r="D1223">
        <v>126.6671396484375</v>
      </c>
      <c r="E1223">
        <v>24.724163085937501</v>
      </c>
      <c r="F1223">
        <v>1.7751179185474465E-2</v>
      </c>
      <c r="G1223">
        <v>4.5696877380045693E-2</v>
      </c>
    </row>
    <row r="1224" spans="1:7" x14ac:dyDescent="0.25">
      <c r="A1224" s="5" t="s">
        <v>316</v>
      </c>
      <c r="B1224" s="5" t="s">
        <v>5364</v>
      </c>
      <c r="C1224" s="5" t="s">
        <v>5367</v>
      </c>
      <c r="D1224">
        <v>132.30730761718749</v>
      </c>
      <c r="E1224">
        <v>23.898468749999999</v>
      </c>
      <c r="F1224">
        <v>0</v>
      </c>
      <c r="G1224">
        <v>0</v>
      </c>
    </row>
    <row r="1225" spans="1:7" x14ac:dyDescent="0.25">
      <c r="A1225" s="5" t="s">
        <v>316</v>
      </c>
      <c r="B1225" s="5" t="s">
        <v>5368</v>
      </c>
      <c r="C1225" s="5" t="s">
        <v>5369</v>
      </c>
      <c r="D1225">
        <v>88.994091796874997</v>
      </c>
      <c r="E1225">
        <v>35.524119140624997</v>
      </c>
      <c r="F1225">
        <v>0</v>
      </c>
      <c r="G1225">
        <v>0</v>
      </c>
    </row>
    <row r="1226" spans="1:7" x14ac:dyDescent="0.25">
      <c r="A1226" s="5" t="s">
        <v>316</v>
      </c>
      <c r="B1226" s="5" t="s">
        <v>5368</v>
      </c>
      <c r="C1226" s="5" t="s">
        <v>5370</v>
      </c>
      <c r="D1226">
        <v>246.02372460937499</v>
      </c>
      <c r="E1226">
        <v>43.684713867187497</v>
      </c>
      <c r="F1226">
        <v>1.9283985614146734E-3</v>
      </c>
      <c r="G1226">
        <v>0</v>
      </c>
    </row>
    <row r="1227" spans="1:7" x14ac:dyDescent="0.25">
      <c r="A1227" s="5" t="s">
        <v>316</v>
      </c>
      <c r="B1227" s="5" t="s">
        <v>5368</v>
      </c>
      <c r="C1227" s="5" t="s">
        <v>5371</v>
      </c>
      <c r="D1227">
        <v>399.6653359375</v>
      </c>
      <c r="E1227">
        <v>108.1042373046875</v>
      </c>
      <c r="F1227">
        <v>0</v>
      </c>
      <c r="G1227">
        <v>0</v>
      </c>
    </row>
    <row r="1228" spans="1:7" x14ac:dyDescent="0.25">
      <c r="A1228" s="5" t="s">
        <v>316</v>
      </c>
      <c r="B1228" s="5" t="s">
        <v>5372</v>
      </c>
      <c r="C1228" s="5" t="s">
        <v>5373</v>
      </c>
      <c r="D1228">
        <v>24.910744140624999</v>
      </c>
      <c r="E1228">
        <v>4.6074990234374997</v>
      </c>
      <c r="F1228">
        <v>0</v>
      </c>
      <c r="G1228">
        <v>0</v>
      </c>
    </row>
    <row r="1229" spans="1:7" x14ac:dyDescent="0.25">
      <c r="A1229" s="5" t="s">
        <v>316</v>
      </c>
      <c r="B1229" s="5" t="s">
        <v>5372</v>
      </c>
      <c r="C1229" s="5" t="s">
        <v>5374</v>
      </c>
      <c r="D1229">
        <v>18.0768671875</v>
      </c>
      <c r="E1229">
        <v>5.4038662109375002</v>
      </c>
      <c r="F1229">
        <v>0</v>
      </c>
      <c r="G1229">
        <v>0</v>
      </c>
    </row>
    <row r="1230" spans="1:7" x14ac:dyDescent="0.25">
      <c r="A1230" s="5" t="s">
        <v>316</v>
      </c>
      <c r="B1230" s="5" t="s">
        <v>5372</v>
      </c>
      <c r="C1230" s="5" t="s">
        <v>5375</v>
      </c>
      <c r="D1230">
        <v>74.277874999999995</v>
      </c>
      <c r="E1230">
        <v>9.5490986328125</v>
      </c>
      <c r="F1230">
        <v>0</v>
      </c>
      <c r="G1230">
        <v>0</v>
      </c>
    </row>
    <row r="1231" spans="1:7" x14ac:dyDescent="0.25">
      <c r="A1231" s="5" t="s">
        <v>316</v>
      </c>
      <c r="B1231" s="5" t="s">
        <v>5376</v>
      </c>
      <c r="C1231" s="5" t="s">
        <v>5377</v>
      </c>
      <c r="D1231">
        <v>61.952526367187502</v>
      </c>
      <c r="E1231">
        <v>8.8070263671875004</v>
      </c>
      <c r="F1231">
        <v>1.6998130205677375E-2</v>
      </c>
      <c r="G1231">
        <v>0</v>
      </c>
    </row>
    <row r="1232" spans="1:7" x14ac:dyDescent="0.25">
      <c r="A1232" s="5" t="s">
        <v>316</v>
      </c>
      <c r="B1232" s="5" t="s">
        <v>5376</v>
      </c>
      <c r="C1232" s="5" t="s">
        <v>5378</v>
      </c>
      <c r="D1232">
        <v>29.8347705078125</v>
      </c>
      <c r="E1232">
        <v>3.1259042968749999</v>
      </c>
      <c r="F1232">
        <v>1.5722034431255406E-2</v>
      </c>
      <c r="G1232">
        <v>0</v>
      </c>
    </row>
    <row r="1233" spans="1:7" x14ac:dyDescent="0.25">
      <c r="A1233" s="5" t="s">
        <v>316</v>
      </c>
      <c r="B1233" s="5" t="s">
        <v>5376</v>
      </c>
      <c r="C1233" s="5" t="s">
        <v>5379</v>
      </c>
      <c r="D1233">
        <v>48.135578125000002</v>
      </c>
      <c r="E1233">
        <v>7.0763955078125003</v>
      </c>
      <c r="F1233">
        <v>1.8933118757987411E-2</v>
      </c>
      <c r="G1233">
        <v>0</v>
      </c>
    </row>
    <row r="1234" spans="1:7" x14ac:dyDescent="0.25">
      <c r="A1234" s="5" t="s">
        <v>316</v>
      </c>
      <c r="B1234" s="5" t="s">
        <v>5380</v>
      </c>
      <c r="C1234" s="5" t="s">
        <v>5381</v>
      </c>
      <c r="D1234">
        <v>14.346830078125</v>
      </c>
      <c r="E1234">
        <v>2.8607207031250002</v>
      </c>
      <c r="F1234">
        <v>0</v>
      </c>
      <c r="G1234">
        <v>0</v>
      </c>
    </row>
    <row r="1235" spans="1:7" x14ac:dyDescent="0.25">
      <c r="A1235" s="5" t="s">
        <v>316</v>
      </c>
      <c r="B1235" s="5" t="s">
        <v>5380</v>
      </c>
      <c r="C1235" s="5" t="s">
        <v>5382</v>
      </c>
      <c r="D1235">
        <v>2.2935087890624999</v>
      </c>
      <c r="E1235">
        <v>0.50433398437499999</v>
      </c>
      <c r="F1235">
        <v>0</v>
      </c>
      <c r="G1235">
        <v>0</v>
      </c>
    </row>
    <row r="1236" spans="1:7" x14ac:dyDescent="0.25">
      <c r="A1236" s="5" t="s">
        <v>316</v>
      </c>
      <c r="B1236" s="5" t="s">
        <v>5380</v>
      </c>
      <c r="C1236" s="5" t="s">
        <v>5383</v>
      </c>
      <c r="D1236">
        <v>51.478517578125</v>
      </c>
      <c r="E1236">
        <v>6.6328720703124997</v>
      </c>
      <c r="F1236">
        <v>0</v>
      </c>
      <c r="G1236">
        <v>0</v>
      </c>
    </row>
    <row r="1237" spans="1:7" x14ac:dyDescent="0.25">
      <c r="A1237" s="5" t="s">
        <v>316</v>
      </c>
      <c r="B1237" s="5" t="s">
        <v>5384</v>
      </c>
      <c r="C1237" s="5" t="s">
        <v>5385</v>
      </c>
      <c r="D1237">
        <v>241.21715917968751</v>
      </c>
      <c r="E1237">
        <v>31.625979492187501</v>
      </c>
      <c r="F1237">
        <v>0</v>
      </c>
      <c r="G1237">
        <v>0</v>
      </c>
    </row>
    <row r="1238" spans="1:7" x14ac:dyDescent="0.25">
      <c r="A1238" s="5" t="s">
        <v>316</v>
      </c>
      <c r="B1238" s="5" t="s">
        <v>5384</v>
      </c>
      <c r="C1238" s="5" t="s">
        <v>5386</v>
      </c>
      <c r="D1238">
        <v>326.9324208984375</v>
      </c>
      <c r="E1238">
        <v>33.615214843750003</v>
      </c>
      <c r="F1238">
        <v>3.7634661523262927E-3</v>
      </c>
      <c r="G1238">
        <v>4.3668122270742356E-2</v>
      </c>
    </row>
    <row r="1239" spans="1:7" x14ac:dyDescent="0.25">
      <c r="A1239" s="5" t="s">
        <v>316</v>
      </c>
      <c r="B1239" s="5" t="s">
        <v>5384</v>
      </c>
      <c r="C1239" s="5" t="s">
        <v>5387</v>
      </c>
      <c r="D1239">
        <v>182.45144433593751</v>
      </c>
      <c r="E1239">
        <v>30.462276367187499</v>
      </c>
      <c r="F1239">
        <v>0</v>
      </c>
      <c r="G1239">
        <v>0</v>
      </c>
    </row>
    <row r="1240" spans="1:7" x14ac:dyDescent="0.25">
      <c r="A1240" s="5" t="s">
        <v>316</v>
      </c>
      <c r="B1240" s="5" t="s">
        <v>1003</v>
      </c>
      <c r="C1240" s="5" t="s">
        <v>5388</v>
      </c>
      <c r="D1240">
        <v>416.81384179687501</v>
      </c>
      <c r="E1240">
        <v>47.464142578124999</v>
      </c>
      <c r="F1240">
        <v>3.1665611146295125E-3</v>
      </c>
      <c r="G1240">
        <v>5.6753688989784334E-2</v>
      </c>
    </row>
    <row r="1241" spans="1:7" x14ac:dyDescent="0.25">
      <c r="A1241" s="5" t="s">
        <v>316</v>
      </c>
      <c r="B1241" s="5" t="s">
        <v>1003</v>
      </c>
      <c r="C1241" s="5" t="s">
        <v>1010</v>
      </c>
      <c r="D1241">
        <v>202.458583984375</v>
      </c>
      <c r="E1241">
        <v>31.741319335937501</v>
      </c>
      <c r="F1241">
        <v>0</v>
      </c>
      <c r="G1241">
        <v>0</v>
      </c>
    </row>
    <row r="1242" spans="1:7" x14ac:dyDescent="0.25">
      <c r="A1242" s="5" t="s">
        <v>316</v>
      </c>
      <c r="B1242" s="5" t="s">
        <v>1003</v>
      </c>
      <c r="C1242" s="5" t="s">
        <v>5389</v>
      </c>
      <c r="D1242">
        <v>216.72007812499999</v>
      </c>
      <c r="E1242">
        <v>34.005642578124998</v>
      </c>
      <c r="F1242">
        <v>0</v>
      </c>
      <c r="G1242">
        <v>0</v>
      </c>
    </row>
    <row r="1243" spans="1:7" x14ac:dyDescent="0.25">
      <c r="A1243" s="5" t="s">
        <v>316</v>
      </c>
      <c r="B1243" s="5" t="s">
        <v>5390</v>
      </c>
      <c r="C1243" s="5" t="s">
        <v>5391</v>
      </c>
      <c r="D1243">
        <v>83.1809970703125</v>
      </c>
      <c r="E1243">
        <v>8.3468916015625005</v>
      </c>
      <c r="F1243">
        <v>0</v>
      </c>
      <c r="G1243">
        <v>0</v>
      </c>
    </row>
    <row r="1244" spans="1:7" x14ac:dyDescent="0.25">
      <c r="A1244" s="5" t="s">
        <v>316</v>
      </c>
      <c r="B1244" s="5" t="s">
        <v>5390</v>
      </c>
      <c r="C1244" s="5" t="s">
        <v>5392</v>
      </c>
      <c r="D1244">
        <v>37.107521484374999</v>
      </c>
      <c r="E1244">
        <v>4.22</v>
      </c>
      <c r="F1244">
        <v>0</v>
      </c>
      <c r="G1244">
        <v>0</v>
      </c>
    </row>
    <row r="1245" spans="1:7" x14ac:dyDescent="0.25">
      <c r="A1245" s="5" t="s">
        <v>316</v>
      </c>
      <c r="B1245" s="5" t="s">
        <v>1169</v>
      </c>
      <c r="C1245" s="5" t="s">
        <v>5393</v>
      </c>
      <c r="D1245">
        <v>311.46064941406252</v>
      </c>
      <c r="E1245">
        <v>32.517336914062497</v>
      </c>
      <c r="F1245">
        <v>0</v>
      </c>
      <c r="G1245">
        <v>0</v>
      </c>
    </row>
    <row r="1246" spans="1:7" x14ac:dyDescent="0.25">
      <c r="A1246" s="5" t="s">
        <v>316</v>
      </c>
      <c r="B1246" s="5" t="s">
        <v>1169</v>
      </c>
      <c r="C1246" s="5" t="s">
        <v>5394</v>
      </c>
      <c r="D1246">
        <v>229.31104199218751</v>
      </c>
      <c r="E1246">
        <v>35.9948046875</v>
      </c>
      <c r="F1246">
        <v>0</v>
      </c>
      <c r="G1246">
        <v>5.7593733801762368E-3</v>
      </c>
    </row>
    <row r="1247" spans="1:7" x14ac:dyDescent="0.25">
      <c r="A1247" s="5" t="s">
        <v>316</v>
      </c>
      <c r="B1247" s="5" t="s">
        <v>1169</v>
      </c>
      <c r="C1247" s="5" t="s">
        <v>1170</v>
      </c>
      <c r="D1247">
        <v>614.64112109375003</v>
      </c>
      <c r="E1247">
        <v>39.766870117187501</v>
      </c>
      <c r="F1247">
        <v>0</v>
      </c>
      <c r="G1247">
        <v>0</v>
      </c>
    </row>
    <row r="1248" spans="1:7" x14ac:dyDescent="0.25">
      <c r="A1248" s="5" t="s">
        <v>316</v>
      </c>
      <c r="B1248" s="5" t="s">
        <v>5395</v>
      </c>
      <c r="C1248" s="5" t="s">
        <v>5396</v>
      </c>
      <c r="D1248">
        <v>56.514116210937502</v>
      </c>
      <c r="E1248">
        <v>6.6254755859375001</v>
      </c>
      <c r="F1248">
        <v>0</v>
      </c>
      <c r="G1248">
        <v>0</v>
      </c>
    </row>
    <row r="1249" spans="1:7" x14ac:dyDescent="0.25">
      <c r="A1249" s="5" t="s">
        <v>316</v>
      </c>
      <c r="B1249" s="5" t="s">
        <v>5395</v>
      </c>
      <c r="C1249" s="5" t="s">
        <v>5397</v>
      </c>
      <c r="D1249">
        <v>122.224498046875</v>
      </c>
      <c r="E1249">
        <v>13.646333007812499</v>
      </c>
      <c r="F1249">
        <v>0</v>
      </c>
      <c r="G1249">
        <v>0</v>
      </c>
    </row>
    <row r="1250" spans="1:7" x14ac:dyDescent="0.25">
      <c r="A1250" s="5" t="s">
        <v>316</v>
      </c>
      <c r="B1250" s="5" t="s">
        <v>5395</v>
      </c>
      <c r="C1250" s="5" t="s">
        <v>5398</v>
      </c>
      <c r="D1250">
        <v>67.425757812499995</v>
      </c>
      <c r="E1250">
        <v>7.3039365234374998</v>
      </c>
      <c r="F1250">
        <v>0</v>
      </c>
      <c r="G1250">
        <v>0</v>
      </c>
    </row>
    <row r="1251" spans="1:7" x14ac:dyDescent="0.25">
      <c r="A1251" s="5" t="s">
        <v>316</v>
      </c>
      <c r="B1251" s="5" t="s">
        <v>879</v>
      </c>
      <c r="C1251" s="5" t="s">
        <v>5399</v>
      </c>
      <c r="D1251">
        <v>153.717587890625</v>
      </c>
      <c r="E1251">
        <v>21.863441406250001</v>
      </c>
      <c r="F1251">
        <v>0</v>
      </c>
      <c r="G1251">
        <v>0</v>
      </c>
    </row>
    <row r="1252" spans="1:7" x14ac:dyDescent="0.25">
      <c r="A1252" s="5" t="s">
        <v>316</v>
      </c>
      <c r="B1252" s="5" t="s">
        <v>879</v>
      </c>
      <c r="C1252" s="5" t="s">
        <v>5400</v>
      </c>
      <c r="D1252">
        <v>33.379733398437502</v>
      </c>
      <c r="E1252">
        <v>5.0665029296875002</v>
      </c>
      <c r="F1252">
        <v>0</v>
      </c>
      <c r="G1252">
        <v>0</v>
      </c>
    </row>
    <row r="1253" spans="1:7" x14ac:dyDescent="0.25">
      <c r="A1253" s="5" t="s">
        <v>316</v>
      </c>
      <c r="B1253" s="5" t="s">
        <v>879</v>
      </c>
      <c r="C1253" s="5" t="s">
        <v>1263</v>
      </c>
      <c r="D1253">
        <v>162.36650097656249</v>
      </c>
      <c r="E1253">
        <v>17.275381835937502</v>
      </c>
      <c r="F1253">
        <v>0</v>
      </c>
      <c r="G1253">
        <v>0</v>
      </c>
    </row>
    <row r="1254" spans="1:7" x14ac:dyDescent="0.25">
      <c r="A1254" s="5" t="s">
        <v>316</v>
      </c>
      <c r="B1254" s="5" t="s">
        <v>5401</v>
      </c>
      <c r="C1254" s="5" t="s">
        <v>5402</v>
      </c>
      <c r="D1254">
        <v>566.88267773437497</v>
      </c>
      <c r="E1254">
        <v>57.935132812500001</v>
      </c>
      <c r="F1254">
        <v>0</v>
      </c>
      <c r="G1254">
        <v>3.8514866738561082E-2</v>
      </c>
    </row>
    <row r="1255" spans="1:7" x14ac:dyDescent="0.25">
      <c r="A1255" s="5" t="s">
        <v>316</v>
      </c>
      <c r="B1255" s="5" t="s">
        <v>5401</v>
      </c>
      <c r="C1255" s="5" t="s">
        <v>5403</v>
      </c>
      <c r="D1255">
        <v>207.9972060546875</v>
      </c>
      <c r="E1255">
        <v>62.058066406249999</v>
      </c>
      <c r="F1255">
        <v>0</v>
      </c>
      <c r="G1255">
        <v>0</v>
      </c>
    </row>
    <row r="1256" spans="1:7" x14ac:dyDescent="0.25">
      <c r="A1256" s="5" t="s">
        <v>316</v>
      </c>
      <c r="B1256" s="5" t="s">
        <v>5401</v>
      </c>
      <c r="C1256" s="5" t="s">
        <v>5404</v>
      </c>
      <c r="D1256">
        <v>238.82584374999999</v>
      </c>
      <c r="E1256">
        <v>46.1694853515625</v>
      </c>
      <c r="F1256">
        <v>0</v>
      </c>
      <c r="G1256">
        <v>0</v>
      </c>
    </row>
    <row r="1257" spans="1:7" x14ac:dyDescent="0.25">
      <c r="A1257" s="5" t="s">
        <v>316</v>
      </c>
      <c r="B1257" s="5" t="s">
        <v>5405</v>
      </c>
      <c r="C1257" s="5" t="s">
        <v>5406</v>
      </c>
      <c r="D1257">
        <v>84.891145507812496</v>
      </c>
      <c r="E1257">
        <v>14.066546875</v>
      </c>
      <c r="F1257">
        <v>0</v>
      </c>
      <c r="G1257">
        <v>0</v>
      </c>
    </row>
    <row r="1258" spans="1:7" x14ac:dyDescent="0.25">
      <c r="A1258" s="5" t="s">
        <v>316</v>
      </c>
      <c r="B1258" s="5" t="s">
        <v>5405</v>
      </c>
      <c r="C1258" s="5" t="s">
        <v>5407</v>
      </c>
      <c r="D1258">
        <v>124.156408203125</v>
      </c>
      <c r="E1258">
        <v>19.160958984375</v>
      </c>
      <c r="F1258">
        <v>0</v>
      </c>
      <c r="G1258">
        <v>0</v>
      </c>
    </row>
    <row r="1259" spans="1:7" x14ac:dyDescent="0.25">
      <c r="A1259" s="5" t="s">
        <v>316</v>
      </c>
      <c r="B1259" s="5" t="s">
        <v>5405</v>
      </c>
      <c r="C1259" s="5" t="s">
        <v>5408</v>
      </c>
      <c r="D1259">
        <v>238.001931640625</v>
      </c>
      <c r="E1259">
        <v>19.892755859375001</v>
      </c>
      <c r="F1259">
        <v>0</v>
      </c>
      <c r="G1259">
        <v>0</v>
      </c>
    </row>
    <row r="1260" spans="1:7" x14ac:dyDescent="0.25">
      <c r="A1260" s="5" t="s">
        <v>316</v>
      </c>
      <c r="B1260" s="5" t="s">
        <v>5409</v>
      </c>
      <c r="C1260" s="5" t="s">
        <v>5410</v>
      </c>
      <c r="D1260">
        <v>312.80407617187501</v>
      </c>
      <c r="E1260">
        <v>46.409648437500003</v>
      </c>
      <c r="F1260">
        <v>4.6942626721620832E-3</v>
      </c>
      <c r="G1260">
        <v>4.3308791684711998E-3</v>
      </c>
    </row>
    <row r="1261" spans="1:7" x14ac:dyDescent="0.25">
      <c r="A1261" s="5" t="s">
        <v>316</v>
      </c>
      <c r="B1261" s="5" t="s">
        <v>5409</v>
      </c>
      <c r="C1261" s="5" t="s">
        <v>5411</v>
      </c>
      <c r="D1261">
        <v>180.01639257812499</v>
      </c>
      <c r="E1261">
        <v>26.7804482421875</v>
      </c>
      <c r="F1261">
        <v>0</v>
      </c>
      <c r="G1261">
        <v>0</v>
      </c>
    </row>
    <row r="1262" spans="1:7" x14ac:dyDescent="0.25">
      <c r="A1262" s="5" t="s">
        <v>316</v>
      </c>
      <c r="B1262" s="5" t="s">
        <v>5409</v>
      </c>
      <c r="C1262" s="5" t="s">
        <v>5412</v>
      </c>
      <c r="D1262">
        <v>715.64017382812494</v>
      </c>
      <c r="E1262">
        <v>98.351610351562499</v>
      </c>
      <c r="F1262">
        <v>0</v>
      </c>
      <c r="G1262">
        <v>2.4227740763173834E-2</v>
      </c>
    </row>
    <row r="1263" spans="1:7" x14ac:dyDescent="0.25">
      <c r="A1263" s="5" t="s">
        <v>316</v>
      </c>
      <c r="B1263" s="5" t="s">
        <v>5413</v>
      </c>
      <c r="C1263" s="5" t="s">
        <v>5414</v>
      </c>
      <c r="D1263">
        <v>103.4036201171875</v>
      </c>
      <c r="E1263">
        <v>15.152939453125001</v>
      </c>
      <c r="F1263">
        <v>0</v>
      </c>
      <c r="G1263">
        <v>0</v>
      </c>
    </row>
    <row r="1264" spans="1:7" x14ac:dyDescent="0.25">
      <c r="A1264" s="5" t="s">
        <v>316</v>
      </c>
      <c r="B1264" s="5" t="s">
        <v>5413</v>
      </c>
      <c r="C1264" s="5" t="s">
        <v>5415</v>
      </c>
      <c r="D1264">
        <v>63.607023437499997</v>
      </c>
      <c r="E1264">
        <v>11.890396484375</v>
      </c>
      <c r="F1264">
        <v>0</v>
      </c>
      <c r="G1264">
        <v>0</v>
      </c>
    </row>
    <row r="1265" spans="1:7" x14ac:dyDescent="0.25">
      <c r="A1265" s="5" t="s">
        <v>316</v>
      </c>
      <c r="B1265" s="5" t="s">
        <v>5413</v>
      </c>
      <c r="C1265" s="5" t="s">
        <v>5416</v>
      </c>
      <c r="D1265">
        <v>59.872109375000001</v>
      </c>
      <c r="E1265">
        <v>9.0857343749999995</v>
      </c>
      <c r="F1265">
        <v>0</v>
      </c>
      <c r="G1265">
        <v>0</v>
      </c>
    </row>
    <row r="1266" spans="1:7" x14ac:dyDescent="0.25">
      <c r="A1266" s="5" t="s">
        <v>316</v>
      </c>
      <c r="B1266" s="5" t="s">
        <v>1310</v>
      </c>
      <c r="C1266" s="5" t="s">
        <v>5417</v>
      </c>
      <c r="D1266">
        <v>111.2404091796875</v>
      </c>
      <c r="E1266">
        <v>11.6671689453125</v>
      </c>
      <c r="F1266">
        <v>0</v>
      </c>
      <c r="G1266">
        <v>0</v>
      </c>
    </row>
    <row r="1267" spans="1:7" x14ac:dyDescent="0.25">
      <c r="A1267" s="5" t="s">
        <v>316</v>
      </c>
      <c r="B1267" s="5" t="s">
        <v>1310</v>
      </c>
      <c r="C1267" s="5" t="s">
        <v>5418</v>
      </c>
      <c r="D1267">
        <v>366.51109570312502</v>
      </c>
      <c r="E1267">
        <v>13.2990966796875</v>
      </c>
      <c r="F1267">
        <v>0</v>
      </c>
      <c r="G1267">
        <v>0</v>
      </c>
    </row>
    <row r="1268" spans="1:7" x14ac:dyDescent="0.25">
      <c r="A1268" s="5" t="s">
        <v>316</v>
      </c>
      <c r="B1268" s="5" t="s">
        <v>1310</v>
      </c>
      <c r="C1268" s="5" t="s">
        <v>1311</v>
      </c>
      <c r="D1268">
        <v>137.95599804687501</v>
      </c>
      <c r="E1268">
        <v>20.99900390625</v>
      </c>
      <c r="F1268">
        <v>0</v>
      </c>
      <c r="G1268">
        <v>0</v>
      </c>
    </row>
    <row r="1269" spans="1:7" x14ac:dyDescent="0.25">
      <c r="A1269" s="5" t="s">
        <v>316</v>
      </c>
      <c r="B1269" s="5" t="s">
        <v>811</v>
      </c>
      <c r="C1269" s="5" t="s">
        <v>5419</v>
      </c>
      <c r="D1269">
        <v>5.6022539062499996</v>
      </c>
      <c r="E1269">
        <v>1.8796035156249999</v>
      </c>
      <c r="F1269">
        <v>0</v>
      </c>
      <c r="G1269">
        <v>0</v>
      </c>
    </row>
    <row r="1270" spans="1:7" x14ac:dyDescent="0.25">
      <c r="A1270" s="5" t="s">
        <v>316</v>
      </c>
      <c r="B1270" s="5" t="s">
        <v>811</v>
      </c>
      <c r="C1270" s="5" t="s">
        <v>1255</v>
      </c>
      <c r="D1270">
        <v>19.4406201171875</v>
      </c>
      <c r="E1270">
        <v>3.7614716796874998</v>
      </c>
      <c r="F1270">
        <v>1.4634860237084735E-2</v>
      </c>
      <c r="G1270">
        <v>0</v>
      </c>
    </row>
    <row r="1271" spans="1:7" x14ac:dyDescent="0.25">
      <c r="A1271" s="5" t="s">
        <v>316</v>
      </c>
      <c r="B1271" s="5" t="s">
        <v>811</v>
      </c>
      <c r="C1271" s="5" t="s">
        <v>5420</v>
      </c>
      <c r="D1271">
        <v>175.27032519531249</v>
      </c>
      <c r="E1271">
        <v>20.814841796875001</v>
      </c>
      <c r="F1271">
        <v>0</v>
      </c>
      <c r="G1271">
        <v>0</v>
      </c>
    </row>
    <row r="1272" spans="1:7" x14ac:dyDescent="0.25">
      <c r="A1272" s="5" t="s">
        <v>316</v>
      </c>
      <c r="B1272" s="5" t="s">
        <v>5421</v>
      </c>
      <c r="C1272" s="5" t="s">
        <v>5422</v>
      </c>
      <c r="D1272">
        <v>178.06207617187499</v>
      </c>
      <c r="E1272">
        <v>28.897856445312499</v>
      </c>
      <c r="F1272">
        <v>0</v>
      </c>
      <c r="G1272">
        <v>0</v>
      </c>
    </row>
    <row r="1273" spans="1:7" x14ac:dyDescent="0.25">
      <c r="A1273" s="5" t="s">
        <v>316</v>
      </c>
      <c r="B1273" s="5" t="s">
        <v>5421</v>
      </c>
      <c r="C1273" s="5" t="s">
        <v>5423</v>
      </c>
      <c r="D1273">
        <v>581.99221679687503</v>
      </c>
      <c r="E1273">
        <v>289.45322167968749</v>
      </c>
      <c r="F1273">
        <v>0</v>
      </c>
      <c r="G1273">
        <v>0</v>
      </c>
    </row>
    <row r="1274" spans="1:7" x14ac:dyDescent="0.25">
      <c r="A1274" s="5" t="s">
        <v>316</v>
      </c>
      <c r="B1274" s="5" t="s">
        <v>5421</v>
      </c>
      <c r="C1274" s="5" t="s">
        <v>5424</v>
      </c>
      <c r="D1274">
        <v>118.09713671874999</v>
      </c>
      <c r="E1274">
        <v>20.4499345703125</v>
      </c>
      <c r="F1274">
        <v>0</v>
      </c>
      <c r="G1274">
        <v>0</v>
      </c>
    </row>
    <row r="1275" spans="1:7" x14ac:dyDescent="0.25">
      <c r="A1275" s="5" t="s">
        <v>316</v>
      </c>
      <c r="B1275" s="5" t="s">
        <v>5425</v>
      </c>
      <c r="C1275" s="5" t="s">
        <v>5426</v>
      </c>
      <c r="D1275">
        <v>0.26442480468750001</v>
      </c>
      <c r="E1275">
        <v>9.7059570312499996E-2</v>
      </c>
      <c r="F1275">
        <v>0</v>
      </c>
      <c r="G1275">
        <v>0</v>
      </c>
    </row>
    <row r="1276" spans="1:7" x14ac:dyDescent="0.25">
      <c r="A1276" s="5" t="s">
        <v>316</v>
      </c>
      <c r="B1276" s="5" t="s">
        <v>5425</v>
      </c>
      <c r="C1276" s="5" t="s">
        <v>5427</v>
      </c>
      <c r="D1276">
        <v>21.692134765624999</v>
      </c>
      <c r="E1276">
        <v>5.8281123046875001</v>
      </c>
      <c r="F1276">
        <v>0</v>
      </c>
      <c r="G1276">
        <v>0</v>
      </c>
    </row>
    <row r="1277" spans="1:7" x14ac:dyDescent="0.25">
      <c r="A1277" s="5" t="s">
        <v>316</v>
      </c>
      <c r="B1277" s="5" t="s">
        <v>5425</v>
      </c>
      <c r="C1277" s="5" t="s">
        <v>5428</v>
      </c>
      <c r="D1277">
        <v>33.164556640625001</v>
      </c>
      <c r="E1277">
        <v>5.4029902343750003</v>
      </c>
      <c r="F1277">
        <v>0</v>
      </c>
      <c r="G1277">
        <v>0</v>
      </c>
    </row>
    <row r="1278" spans="1:7" x14ac:dyDescent="0.25">
      <c r="A1278" s="5" t="s">
        <v>316</v>
      </c>
      <c r="B1278" s="5" t="s">
        <v>5429</v>
      </c>
      <c r="C1278" s="5" t="s">
        <v>5430</v>
      </c>
      <c r="D1278">
        <v>969.60636132812499</v>
      </c>
      <c r="E1278">
        <v>90.131913085937498</v>
      </c>
      <c r="F1278">
        <v>0</v>
      </c>
      <c r="G1278">
        <v>0</v>
      </c>
    </row>
    <row r="1279" spans="1:7" x14ac:dyDescent="0.25">
      <c r="A1279" s="5" t="s">
        <v>316</v>
      </c>
      <c r="B1279" s="5" t="s">
        <v>5429</v>
      </c>
      <c r="C1279" s="5" t="s">
        <v>5431</v>
      </c>
      <c r="D1279">
        <v>94.618398437500005</v>
      </c>
      <c r="E1279">
        <v>16.417826171874999</v>
      </c>
      <c r="F1279">
        <v>0</v>
      </c>
      <c r="G1279">
        <v>0</v>
      </c>
    </row>
    <row r="1280" spans="1:7" x14ac:dyDescent="0.25">
      <c r="A1280" s="5" t="s">
        <v>316</v>
      </c>
      <c r="B1280" s="5" t="s">
        <v>5429</v>
      </c>
      <c r="C1280" s="5" t="s">
        <v>5432</v>
      </c>
      <c r="D1280">
        <v>700.12676855468749</v>
      </c>
      <c r="E1280">
        <v>57.109329101562501</v>
      </c>
      <c r="F1280">
        <v>0</v>
      </c>
      <c r="G1280">
        <v>0</v>
      </c>
    </row>
    <row r="1281" spans="1:7" x14ac:dyDescent="0.25">
      <c r="A1281" s="5" t="s">
        <v>316</v>
      </c>
      <c r="B1281" s="5" t="s">
        <v>490</v>
      </c>
      <c r="C1281" s="5" t="s">
        <v>5433</v>
      </c>
      <c r="D1281">
        <v>22.18326171875</v>
      </c>
      <c r="E1281">
        <v>8.6920937499999997</v>
      </c>
      <c r="F1281">
        <v>0</v>
      </c>
      <c r="G1281">
        <v>0</v>
      </c>
    </row>
    <row r="1282" spans="1:7" x14ac:dyDescent="0.25">
      <c r="A1282" s="5" t="s">
        <v>316</v>
      </c>
      <c r="B1282" s="5" t="s">
        <v>490</v>
      </c>
      <c r="C1282" s="5" t="s">
        <v>1011</v>
      </c>
      <c r="D1282">
        <v>349.91736523437498</v>
      </c>
      <c r="E1282">
        <v>34.625140625</v>
      </c>
      <c r="F1282">
        <v>0</v>
      </c>
      <c r="G1282">
        <v>0</v>
      </c>
    </row>
    <row r="1283" spans="1:7" x14ac:dyDescent="0.25">
      <c r="A1283" s="5" t="s">
        <v>316</v>
      </c>
      <c r="B1283" s="5" t="s">
        <v>490</v>
      </c>
      <c r="C1283" s="5" t="s">
        <v>491</v>
      </c>
      <c r="D1283">
        <v>593.13587402343751</v>
      </c>
      <c r="E1283">
        <v>43.921445312499998</v>
      </c>
      <c r="F1283">
        <v>5.3289608526337365E-2</v>
      </c>
      <c r="G1283">
        <v>0</v>
      </c>
    </row>
    <row r="1284" spans="1:7" x14ac:dyDescent="0.25">
      <c r="A1284" s="5" t="s">
        <v>316</v>
      </c>
      <c r="B1284" s="5" t="s">
        <v>5434</v>
      </c>
      <c r="C1284" s="5" t="s">
        <v>5435</v>
      </c>
      <c r="D1284">
        <v>229.57364941406249</v>
      </c>
      <c r="E1284">
        <v>48.547429687499999</v>
      </c>
      <c r="F1284">
        <v>0</v>
      </c>
      <c r="G1284">
        <v>4.6755189826070695E-3</v>
      </c>
    </row>
    <row r="1285" spans="1:7" x14ac:dyDescent="0.25">
      <c r="A1285" s="5" t="s">
        <v>316</v>
      </c>
      <c r="B1285" s="5" t="s">
        <v>5434</v>
      </c>
      <c r="C1285" s="5" t="s">
        <v>5436</v>
      </c>
      <c r="D1285">
        <v>339.65275390624998</v>
      </c>
      <c r="E1285">
        <v>40.681384765624998</v>
      </c>
      <c r="F1285">
        <v>1.3908816725718136E-2</v>
      </c>
      <c r="G1285">
        <v>8.4901175032262438E-2</v>
      </c>
    </row>
    <row r="1286" spans="1:7" x14ac:dyDescent="0.25">
      <c r="A1286" s="5" t="s">
        <v>316</v>
      </c>
      <c r="B1286" s="5" t="s">
        <v>5434</v>
      </c>
      <c r="C1286" s="5" t="s">
        <v>5437</v>
      </c>
      <c r="D1286">
        <v>356.87802050781249</v>
      </c>
      <c r="E1286">
        <v>36.725455078125002</v>
      </c>
      <c r="F1286">
        <v>0</v>
      </c>
      <c r="G1286">
        <v>0</v>
      </c>
    </row>
    <row r="1287" spans="1:7" x14ac:dyDescent="0.25">
      <c r="A1287" s="5" t="s">
        <v>316</v>
      </c>
      <c r="B1287" s="5" t="s">
        <v>1381</v>
      </c>
      <c r="C1287" s="5" t="s">
        <v>5438</v>
      </c>
      <c r="D1287">
        <v>59.504054687500002</v>
      </c>
      <c r="E1287">
        <v>15.1628046875</v>
      </c>
      <c r="F1287">
        <v>0</v>
      </c>
      <c r="G1287">
        <v>0</v>
      </c>
    </row>
    <row r="1288" spans="1:7" x14ac:dyDescent="0.25">
      <c r="A1288" s="5" t="s">
        <v>316</v>
      </c>
      <c r="B1288" s="5" t="s">
        <v>1381</v>
      </c>
      <c r="C1288" s="5" t="s">
        <v>1382</v>
      </c>
      <c r="D1288">
        <v>33.222095703124999</v>
      </c>
      <c r="E1288">
        <v>5.0764541015624998</v>
      </c>
      <c r="F1288">
        <v>3.912363067292645E-2</v>
      </c>
      <c r="G1288">
        <v>0</v>
      </c>
    </row>
    <row r="1289" spans="1:7" x14ac:dyDescent="0.25">
      <c r="A1289" s="5" t="s">
        <v>316</v>
      </c>
      <c r="B1289" s="5" t="s">
        <v>1381</v>
      </c>
      <c r="C1289" s="5" t="s">
        <v>5439</v>
      </c>
      <c r="D1289">
        <v>55.597476562499999</v>
      </c>
      <c r="E1289">
        <v>8.4209238281249998</v>
      </c>
      <c r="F1289">
        <v>1.3286388095396265E-2</v>
      </c>
      <c r="G1289">
        <v>0</v>
      </c>
    </row>
    <row r="1290" spans="1:7" x14ac:dyDescent="0.25">
      <c r="A1290" s="5" t="s">
        <v>316</v>
      </c>
      <c r="B1290" s="5" t="s">
        <v>1383</v>
      </c>
      <c r="C1290" s="5" t="s">
        <v>5440</v>
      </c>
      <c r="D1290">
        <v>137.32134960937501</v>
      </c>
      <c r="E1290">
        <v>18.442291015624999</v>
      </c>
      <c r="F1290">
        <v>2.5564986194907455E-3</v>
      </c>
      <c r="G1290">
        <v>0</v>
      </c>
    </row>
    <row r="1291" spans="1:7" x14ac:dyDescent="0.25">
      <c r="A1291" s="5" t="s">
        <v>316</v>
      </c>
      <c r="B1291" s="5" t="s">
        <v>1383</v>
      </c>
      <c r="C1291" s="5" t="s">
        <v>1384</v>
      </c>
      <c r="D1291">
        <v>82.900222656249994</v>
      </c>
      <c r="E1291">
        <v>15.42679296875</v>
      </c>
      <c r="F1291">
        <v>0</v>
      </c>
      <c r="G1291">
        <v>0</v>
      </c>
    </row>
    <row r="1292" spans="1:7" x14ac:dyDescent="0.25">
      <c r="A1292" s="5" t="s">
        <v>316</v>
      </c>
      <c r="B1292" s="5" t="s">
        <v>1383</v>
      </c>
      <c r="C1292" s="5" t="s">
        <v>5441</v>
      </c>
      <c r="D1292">
        <v>112.79726562499999</v>
      </c>
      <c r="E1292">
        <v>20.2246103515625</v>
      </c>
      <c r="F1292">
        <v>0</v>
      </c>
      <c r="G1292">
        <v>0</v>
      </c>
    </row>
    <row r="1293" spans="1:7" x14ac:dyDescent="0.25">
      <c r="A1293" s="5" t="s">
        <v>316</v>
      </c>
      <c r="B1293" s="5" t="s">
        <v>5442</v>
      </c>
      <c r="C1293" s="5" t="s">
        <v>5443</v>
      </c>
      <c r="D1293">
        <v>99.440524414062494</v>
      </c>
      <c r="E1293">
        <v>8.9076103515625</v>
      </c>
      <c r="F1293">
        <v>0</v>
      </c>
      <c r="G1293">
        <v>0</v>
      </c>
    </row>
    <row r="1294" spans="1:7" x14ac:dyDescent="0.25">
      <c r="A1294" s="5" t="s">
        <v>316</v>
      </c>
      <c r="B1294" s="5" t="s">
        <v>5442</v>
      </c>
      <c r="C1294" s="5" t="s">
        <v>5444</v>
      </c>
      <c r="D1294">
        <v>8.9417861328124992</v>
      </c>
      <c r="E1294">
        <v>1.6254941406250001</v>
      </c>
      <c r="F1294">
        <v>0</v>
      </c>
      <c r="G1294">
        <v>0</v>
      </c>
    </row>
    <row r="1295" spans="1:7" x14ac:dyDescent="0.25">
      <c r="A1295" s="5" t="s">
        <v>316</v>
      </c>
      <c r="B1295" s="5" t="s">
        <v>5442</v>
      </c>
      <c r="C1295" s="5" t="s">
        <v>5445</v>
      </c>
      <c r="D1295">
        <v>55.429524414062499</v>
      </c>
      <c r="E1295">
        <v>7.3852773437500003</v>
      </c>
      <c r="F1295">
        <v>2.3279634975323586E-2</v>
      </c>
      <c r="G1295">
        <v>5.4740529888329316E-2</v>
      </c>
    </row>
    <row r="1296" spans="1:7" x14ac:dyDescent="0.25">
      <c r="A1296" s="5" t="s">
        <v>316</v>
      </c>
      <c r="B1296" s="5" t="s">
        <v>5446</v>
      </c>
      <c r="C1296" s="5" t="s">
        <v>5447</v>
      </c>
      <c r="D1296">
        <v>244.26855566406249</v>
      </c>
      <c r="E1296">
        <v>28.486245117187501</v>
      </c>
      <c r="F1296">
        <v>1.658457303016734E-3</v>
      </c>
      <c r="G1296">
        <v>0</v>
      </c>
    </row>
    <row r="1297" spans="1:7" x14ac:dyDescent="0.25">
      <c r="A1297" s="5" t="s">
        <v>316</v>
      </c>
      <c r="B1297" s="5" t="s">
        <v>5446</v>
      </c>
      <c r="C1297" s="5" t="s">
        <v>5448</v>
      </c>
      <c r="D1297">
        <v>0</v>
      </c>
      <c r="E1297">
        <v>0</v>
      </c>
      <c r="F1297" t="e">
        <v>#N/A</v>
      </c>
      <c r="G1297" t="e">
        <v>#N/A</v>
      </c>
    </row>
    <row r="1298" spans="1:7" x14ac:dyDescent="0.25">
      <c r="A1298" s="5" t="s">
        <v>316</v>
      </c>
      <c r="B1298" s="5" t="s">
        <v>5446</v>
      </c>
      <c r="C1298" s="5" t="s">
        <v>5449</v>
      </c>
      <c r="D1298">
        <v>180.37797656250001</v>
      </c>
      <c r="E1298">
        <v>31.6313115234375</v>
      </c>
      <c r="F1298">
        <v>0</v>
      </c>
      <c r="G1298">
        <v>0</v>
      </c>
    </row>
    <row r="1299" spans="1:7" x14ac:dyDescent="0.25">
      <c r="A1299" s="5" t="s">
        <v>316</v>
      </c>
      <c r="B1299" s="5" t="s">
        <v>5450</v>
      </c>
      <c r="C1299" s="5" t="s">
        <v>5451</v>
      </c>
      <c r="D1299">
        <v>30.991425781250001</v>
      </c>
      <c r="E1299">
        <v>9.3586347656250002</v>
      </c>
      <c r="F1299">
        <v>0</v>
      </c>
      <c r="G1299">
        <v>0</v>
      </c>
    </row>
    <row r="1300" spans="1:7" x14ac:dyDescent="0.25">
      <c r="A1300" s="5" t="s">
        <v>316</v>
      </c>
      <c r="B1300" s="5" t="s">
        <v>5450</v>
      </c>
      <c r="C1300" s="5" t="s">
        <v>5452</v>
      </c>
      <c r="D1300">
        <v>109.6335859375</v>
      </c>
      <c r="E1300">
        <v>10.844369140625</v>
      </c>
      <c r="F1300">
        <v>0</v>
      </c>
      <c r="G1300">
        <v>0</v>
      </c>
    </row>
    <row r="1301" spans="1:7" x14ac:dyDescent="0.25">
      <c r="A1301" s="5" t="s">
        <v>316</v>
      </c>
      <c r="B1301" s="5" t="s">
        <v>5450</v>
      </c>
      <c r="C1301" s="5" t="s">
        <v>5453</v>
      </c>
      <c r="D1301">
        <v>18.541342773437499</v>
      </c>
      <c r="E1301">
        <v>3.1292080078125002</v>
      </c>
      <c r="F1301">
        <v>0</v>
      </c>
      <c r="G1301">
        <v>0</v>
      </c>
    </row>
    <row r="1302" spans="1:7" x14ac:dyDescent="0.25">
      <c r="A1302" s="5" t="s">
        <v>316</v>
      </c>
      <c r="B1302" s="5" t="s">
        <v>5454</v>
      </c>
      <c r="C1302" s="5" t="s">
        <v>5455</v>
      </c>
      <c r="D1302">
        <v>7.0137841796874998</v>
      </c>
      <c r="E1302">
        <v>3.0860244140624999</v>
      </c>
      <c r="F1302">
        <v>0</v>
      </c>
      <c r="G1302">
        <v>0</v>
      </c>
    </row>
    <row r="1303" spans="1:7" x14ac:dyDescent="0.25">
      <c r="A1303" s="5" t="s">
        <v>316</v>
      </c>
      <c r="B1303" s="5" t="s">
        <v>5454</v>
      </c>
      <c r="C1303" s="5" t="s">
        <v>5456</v>
      </c>
      <c r="D1303">
        <v>10.51740234375</v>
      </c>
      <c r="E1303">
        <v>1.1736269531250001</v>
      </c>
      <c r="F1303">
        <v>0</v>
      </c>
      <c r="G1303">
        <v>0</v>
      </c>
    </row>
    <row r="1304" spans="1:7" x14ac:dyDescent="0.25">
      <c r="A1304" s="5" t="s">
        <v>316</v>
      </c>
      <c r="B1304" s="5" t="s">
        <v>5454</v>
      </c>
      <c r="C1304" s="5" t="s">
        <v>5457</v>
      </c>
      <c r="D1304">
        <v>108.471154296875</v>
      </c>
      <c r="E1304">
        <v>6.1313789062500001</v>
      </c>
      <c r="F1304">
        <v>0</v>
      </c>
      <c r="G1304">
        <v>0</v>
      </c>
    </row>
    <row r="1305" spans="1:7" x14ac:dyDescent="0.25">
      <c r="A1305" s="5" t="s">
        <v>316</v>
      </c>
      <c r="B1305" s="5" t="s">
        <v>1012</v>
      </c>
      <c r="C1305" s="5" t="s">
        <v>5458</v>
      </c>
      <c r="D1305">
        <v>200.43926562499999</v>
      </c>
      <c r="E1305">
        <v>33.929419921875002</v>
      </c>
      <c r="F1305">
        <v>0</v>
      </c>
      <c r="G1305">
        <v>0</v>
      </c>
    </row>
    <row r="1306" spans="1:7" x14ac:dyDescent="0.25">
      <c r="A1306" s="5" t="s">
        <v>316</v>
      </c>
      <c r="B1306" s="5" t="s">
        <v>1012</v>
      </c>
      <c r="C1306" s="5" t="s">
        <v>5459</v>
      </c>
      <c r="D1306">
        <v>62.475886718749997</v>
      </c>
      <c r="E1306">
        <v>13.88765234375</v>
      </c>
      <c r="F1306">
        <v>1.168306189686193E-3</v>
      </c>
      <c r="G1306">
        <v>2.1790290246666089E-3</v>
      </c>
    </row>
    <row r="1307" spans="1:7" x14ac:dyDescent="0.25">
      <c r="A1307" s="5" t="s">
        <v>316</v>
      </c>
      <c r="B1307" s="5" t="s">
        <v>1012</v>
      </c>
      <c r="C1307" s="5" t="s">
        <v>1014</v>
      </c>
      <c r="D1307">
        <v>205.90938867187501</v>
      </c>
      <c r="E1307">
        <v>30.118952148437501</v>
      </c>
      <c r="F1307">
        <v>0</v>
      </c>
      <c r="G1307">
        <v>0</v>
      </c>
    </row>
    <row r="1308" spans="1:7" x14ac:dyDescent="0.25">
      <c r="A1308" s="5" t="s">
        <v>316</v>
      </c>
      <c r="B1308" s="5" t="s">
        <v>5460</v>
      </c>
      <c r="C1308" s="5" t="s">
        <v>5461</v>
      </c>
      <c r="D1308">
        <v>11.719009765625</v>
      </c>
      <c r="E1308">
        <v>1.6379677734375</v>
      </c>
      <c r="F1308">
        <v>0</v>
      </c>
      <c r="G1308">
        <v>0</v>
      </c>
    </row>
    <row r="1309" spans="1:7" x14ac:dyDescent="0.25">
      <c r="A1309" s="5" t="s">
        <v>316</v>
      </c>
      <c r="B1309" s="5" t="s">
        <v>5460</v>
      </c>
      <c r="C1309" s="5" t="s">
        <v>5462</v>
      </c>
      <c r="D1309">
        <v>112.6765283203125</v>
      </c>
      <c r="E1309">
        <v>16.5450244140625</v>
      </c>
      <c r="F1309">
        <v>0</v>
      </c>
      <c r="G1309">
        <v>1.6228497241155469E-2</v>
      </c>
    </row>
    <row r="1310" spans="1:7" x14ac:dyDescent="0.25">
      <c r="A1310" s="5" t="s">
        <v>316</v>
      </c>
      <c r="B1310" s="5" t="s">
        <v>5460</v>
      </c>
      <c r="C1310" s="5" t="s">
        <v>5463</v>
      </c>
      <c r="D1310">
        <v>45.422871093749997</v>
      </c>
      <c r="E1310">
        <v>2.8457138671875</v>
      </c>
      <c r="F1310">
        <v>0</v>
      </c>
      <c r="G1310">
        <v>0</v>
      </c>
    </row>
    <row r="1311" spans="1:7" x14ac:dyDescent="0.25">
      <c r="A1311" s="5" t="s">
        <v>316</v>
      </c>
      <c r="B1311" s="5" t="s">
        <v>5464</v>
      </c>
      <c r="C1311" s="5" t="s">
        <v>5465</v>
      </c>
      <c r="D1311">
        <v>331.96937109375</v>
      </c>
      <c r="E1311">
        <v>31.074944335937499</v>
      </c>
      <c r="F1311">
        <v>0</v>
      </c>
      <c r="G1311">
        <v>0</v>
      </c>
    </row>
    <row r="1312" spans="1:7" x14ac:dyDescent="0.25">
      <c r="A1312" s="5" t="s">
        <v>316</v>
      </c>
      <c r="B1312" s="5" t="s">
        <v>5464</v>
      </c>
      <c r="C1312" s="5" t="s">
        <v>5466</v>
      </c>
      <c r="D1312">
        <v>262.37605175781249</v>
      </c>
      <c r="E1312">
        <v>34.183423828125001</v>
      </c>
      <c r="F1312">
        <v>4.2891302716091739E-3</v>
      </c>
      <c r="G1312">
        <v>5.0294221193984811E-3</v>
      </c>
    </row>
    <row r="1313" spans="1:7" x14ac:dyDescent="0.25">
      <c r="A1313" s="5" t="s">
        <v>316</v>
      </c>
      <c r="B1313" s="5" t="s">
        <v>5464</v>
      </c>
      <c r="C1313" s="5" t="s">
        <v>5467</v>
      </c>
      <c r="D1313">
        <v>333.01789746093749</v>
      </c>
      <c r="E1313">
        <v>29.7072060546875</v>
      </c>
      <c r="F1313">
        <v>0</v>
      </c>
      <c r="G1313">
        <v>0</v>
      </c>
    </row>
    <row r="1314" spans="1:7" x14ac:dyDescent="0.25">
      <c r="A1314" s="5" t="s">
        <v>316</v>
      </c>
      <c r="B1314" s="5" t="s">
        <v>5468</v>
      </c>
      <c r="C1314" s="5" t="s">
        <v>5469</v>
      </c>
      <c r="D1314">
        <v>520.7952138671875</v>
      </c>
      <c r="E1314">
        <v>35.447157226562503</v>
      </c>
      <c r="F1314">
        <v>5.3621028022349249E-3</v>
      </c>
      <c r="G1314">
        <v>0</v>
      </c>
    </row>
    <row r="1315" spans="1:7" x14ac:dyDescent="0.25">
      <c r="A1315" s="5" t="s">
        <v>316</v>
      </c>
      <c r="B1315" s="5" t="s">
        <v>5468</v>
      </c>
      <c r="C1315" s="5" t="s">
        <v>5470</v>
      </c>
      <c r="D1315">
        <v>430.34812890625</v>
      </c>
      <c r="E1315">
        <v>22.717359375000001</v>
      </c>
      <c r="F1315">
        <v>0</v>
      </c>
      <c r="G1315">
        <v>1.5444015444015444E-2</v>
      </c>
    </row>
    <row r="1316" spans="1:7" x14ac:dyDescent="0.25">
      <c r="A1316" s="5" t="s">
        <v>316</v>
      </c>
      <c r="B1316" s="5" t="s">
        <v>5468</v>
      </c>
      <c r="C1316" s="5" t="s">
        <v>5471</v>
      </c>
      <c r="D1316">
        <v>294.56338867187497</v>
      </c>
      <c r="E1316">
        <v>27.954404296875001</v>
      </c>
      <c r="F1316">
        <v>0</v>
      </c>
      <c r="G1316">
        <v>0</v>
      </c>
    </row>
    <row r="1317" spans="1:7" x14ac:dyDescent="0.25">
      <c r="A1317" s="5" t="s">
        <v>316</v>
      </c>
      <c r="B1317" s="5" t="s">
        <v>5472</v>
      </c>
      <c r="C1317" s="5" t="s">
        <v>5473</v>
      </c>
      <c r="D1317">
        <v>137.7866689453125</v>
      </c>
      <c r="E1317">
        <v>15.6166748046875</v>
      </c>
      <c r="F1317">
        <v>2.1452322213879652E-3</v>
      </c>
      <c r="G1317">
        <v>0</v>
      </c>
    </row>
    <row r="1318" spans="1:7" x14ac:dyDescent="0.25">
      <c r="A1318" s="5" t="s">
        <v>316</v>
      </c>
      <c r="B1318" s="5" t="s">
        <v>5472</v>
      </c>
      <c r="C1318" s="5" t="s">
        <v>5474</v>
      </c>
      <c r="D1318">
        <v>169.21164550781251</v>
      </c>
      <c r="E1318">
        <v>66.366033203124999</v>
      </c>
      <c r="F1318">
        <v>0</v>
      </c>
      <c r="G1318">
        <v>3.2252862441541685E-2</v>
      </c>
    </row>
    <row r="1319" spans="1:7" x14ac:dyDescent="0.25">
      <c r="A1319" s="5" t="s">
        <v>316</v>
      </c>
      <c r="B1319" s="5" t="s">
        <v>5472</v>
      </c>
      <c r="C1319" s="5" t="s">
        <v>5475</v>
      </c>
      <c r="D1319">
        <v>482.18289941406249</v>
      </c>
      <c r="E1319">
        <v>48.935871093750002</v>
      </c>
      <c r="F1319">
        <v>0</v>
      </c>
      <c r="G1319">
        <v>0</v>
      </c>
    </row>
    <row r="1320" spans="1:7" x14ac:dyDescent="0.25">
      <c r="A1320" s="5" t="s">
        <v>316</v>
      </c>
      <c r="B1320" s="5" t="s">
        <v>1385</v>
      </c>
      <c r="C1320" s="5" t="s">
        <v>5476</v>
      </c>
      <c r="D1320">
        <v>420.44299023437497</v>
      </c>
      <c r="E1320">
        <v>45.121570312499998</v>
      </c>
      <c r="F1320">
        <v>0</v>
      </c>
      <c r="G1320">
        <v>0</v>
      </c>
    </row>
    <row r="1321" spans="1:7" x14ac:dyDescent="0.25">
      <c r="A1321" s="5" t="s">
        <v>316</v>
      </c>
      <c r="B1321" s="5" t="s">
        <v>1385</v>
      </c>
      <c r="C1321" s="5" t="s">
        <v>1386</v>
      </c>
      <c r="D1321">
        <v>279.17670214843753</v>
      </c>
      <c r="E1321">
        <v>70.216940429687497</v>
      </c>
      <c r="F1321">
        <v>2.8587219607021021E-2</v>
      </c>
      <c r="G1321">
        <v>5.3174518770605127E-3</v>
      </c>
    </row>
    <row r="1322" spans="1:7" x14ac:dyDescent="0.25">
      <c r="A1322" s="5" t="s">
        <v>316</v>
      </c>
      <c r="B1322" s="5" t="s">
        <v>1385</v>
      </c>
      <c r="C1322" s="5" t="s">
        <v>5477</v>
      </c>
      <c r="D1322">
        <v>418.47714746093749</v>
      </c>
      <c r="E1322">
        <v>58.348844726562497</v>
      </c>
      <c r="F1322">
        <v>1.8982385927724565E-2</v>
      </c>
      <c r="G1322">
        <v>2.5731746542296558E-2</v>
      </c>
    </row>
    <row r="1323" spans="1:7" x14ac:dyDescent="0.25">
      <c r="A1323" s="5" t="s">
        <v>316</v>
      </c>
      <c r="B1323" s="5" t="s">
        <v>492</v>
      </c>
      <c r="C1323" s="5" t="s">
        <v>676</v>
      </c>
      <c r="D1323">
        <v>97.238051757812499</v>
      </c>
      <c r="E1323">
        <v>8.4318027343749993</v>
      </c>
      <c r="F1323">
        <v>0</v>
      </c>
      <c r="G1323">
        <v>0</v>
      </c>
    </row>
    <row r="1324" spans="1:7" x14ac:dyDescent="0.25">
      <c r="A1324" s="5" t="s">
        <v>316</v>
      </c>
      <c r="B1324" s="5" t="s">
        <v>492</v>
      </c>
      <c r="C1324" s="5" t="s">
        <v>5478</v>
      </c>
      <c r="D1324">
        <v>153.43183300781249</v>
      </c>
      <c r="E1324">
        <v>23.194749023437499</v>
      </c>
      <c r="F1324">
        <v>0</v>
      </c>
      <c r="G1324">
        <v>0</v>
      </c>
    </row>
    <row r="1325" spans="1:7" x14ac:dyDescent="0.25">
      <c r="A1325" s="5" t="s">
        <v>316</v>
      </c>
      <c r="B1325" s="5" t="s">
        <v>492</v>
      </c>
      <c r="C1325" s="5" t="s">
        <v>5479</v>
      </c>
      <c r="D1325">
        <v>16.5721787109375</v>
      </c>
      <c r="E1325">
        <v>2.8841640625</v>
      </c>
      <c r="F1325">
        <v>0</v>
      </c>
      <c r="G1325">
        <v>0</v>
      </c>
    </row>
    <row r="1326" spans="1:7" x14ac:dyDescent="0.25">
      <c r="A1326" s="5" t="s">
        <v>316</v>
      </c>
      <c r="B1326" s="5" t="s">
        <v>842</v>
      </c>
      <c r="C1326" s="5" t="s">
        <v>930</v>
      </c>
      <c r="D1326">
        <v>33.74822265625</v>
      </c>
      <c r="E1326">
        <v>4.7931650390625</v>
      </c>
      <c r="F1326">
        <v>0</v>
      </c>
      <c r="G1326">
        <v>0</v>
      </c>
    </row>
    <row r="1327" spans="1:7" x14ac:dyDescent="0.25">
      <c r="A1327" s="5" t="s">
        <v>316</v>
      </c>
      <c r="B1327" s="5" t="s">
        <v>842</v>
      </c>
      <c r="C1327" s="5" t="s">
        <v>5480</v>
      </c>
      <c r="D1327">
        <v>141.97040136718749</v>
      </c>
      <c r="E1327">
        <v>34.539107421875002</v>
      </c>
      <c r="F1327">
        <v>0</v>
      </c>
      <c r="G1327">
        <v>3.2181244770547721E-2</v>
      </c>
    </row>
    <row r="1328" spans="1:7" x14ac:dyDescent="0.25">
      <c r="A1328" s="5" t="s">
        <v>316</v>
      </c>
      <c r="B1328" s="5" t="s">
        <v>842</v>
      </c>
      <c r="C1328" s="5" t="s">
        <v>901</v>
      </c>
      <c r="D1328">
        <v>152.82921679687499</v>
      </c>
      <c r="E1328">
        <v>28.5406845703125</v>
      </c>
      <c r="F1328">
        <v>3.5259065987341999E-3</v>
      </c>
      <c r="G1328">
        <v>0</v>
      </c>
    </row>
    <row r="1329" spans="1:7" x14ac:dyDescent="0.25">
      <c r="A1329" s="5" t="s">
        <v>316</v>
      </c>
      <c r="B1329" s="5" t="s">
        <v>5481</v>
      </c>
      <c r="C1329" s="5" t="s">
        <v>5482</v>
      </c>
      <c r="D1329">
        <v>27.5047978515625</v>
      </c>
      <c r="E1329">
        <v>4.7028945312500001</v>
      </c>
      <c r="F1329">
        <v>0</v>
      </c>
      <c r="G1329">
        <v>0</v>
      </c>
    </row>
    <row r="1330" spans="1:7" x14ac:dyDescent="0.25">
      <c r="A1330" s="5" t="s">
        <v>316</v>
      </c>
      <c r="B1330" s="5" t="s">
        <v>5481</v>
      </c>
      <c r="C1330" s="5" t="s">
        <v>5483</v>
      </c>
      <c r="D1330">
        <v>7.6171875000000003E-4</v>
      </c>
      <c r="E1330">
        <v>1.5898437499999999E-3</v>
      </c>
      <c r="F1330">
        <v>0</v>
      </c>
      <c r="G1330">
        <v>0</v>
      </c>
    </row>
    <row r="1331" spans="1:7" x14ac:dyDescent="0.25">
      <c r="A1331" s="5" t="s">
        <v>316</v>
      </c>
      <c r="B1331" s="5" t="s">
        <v>5481</v>
      </c>
      <c r="C1331" s="5" t="s">
        <v>5484</v>
      </c>
      <c r="D1331">
        <v>44.924240234374999</v>
      </c>
      <c r="E1331">
        <v>10.545135742187499</v>
      </c>
      <c r="F1331">
        <v>0</v>
      </c>
      <c r="G1331">
        <v>0</v>
      </c>
    </row>
    <row r="1332" spans="1:7" x14ac:dyDescent="0.25">
      <c r="A1332" s="5" t="s">
        <v>316</v>
      </c>
      <c r="B1332" s="5" t="s">
        <v>874</v>
      </c>
      <c r="C1332" s="5" t="s">
        <v>5485</v>
      </c>
      <c r="D1332">
        <v>18.15900390625</v>
      </c>
      <c r="E1332">
        <v>4.9785644531250002</v>
      </c>
      <c r="F1332">
        <v>2.9895366218236175E-2</v>
      </c>
      <c r="G1332">
        <v>0</v>
      </c>
    </row>
    <row r="1333" spans="1:7" x14ac:dyDescent="0.25">
      <c r="A1333" s="5" t="s">
        <v>316</v>
      </c>
      <c r="B1333" s="5" t="s">
        <v>874</v>
      </c>
      <c r="C1333" s="5" t="s">
        <v>877</v>
      </c>
      <c r="D1333">
        <v>108.2772431640625</v>
      </c>
      <c r="E1333">
        <v>11.359083007812499</v>
      </c>
      <c r="F1333">
        <v>8.3528232542599404E-2</v>
      </c>
      <c r="G1333">
        <v>2.8960324355632783E-2</v>
      </c>
    </row>
    <row r="1334" spans="1:7" x14ac:dyDescent="0.25">
      <c r="A1334" s="5" t="s">
        <v>316</v>
      </c>
      <c r="B1334" s="5" t="s">
        <v>874</v>
      </c>
      <c r="C1334" s="5" t="s">
        <v>5486</v>
      </c>
      <c r="D1334">
        <v>22.906780273437501</v>
      </c>
      <c r="E1334">
        <v>5.8953437500000003</v>
      </c>
      <c r="F1334">
        <v>0</v>
      </c>
      <c r="G1334">
        <v>0</v>
      </c>
    </row>
    <row r="1335" spans="1:7" x14ac:dyDescent="0.25">
      <c r="A1335" s="5" t="s">
        <v>316</v>
      </c>
      <c r="B1335" s="5" t="s">
        <v>317</v>
      </c>
      <c r="C1335" s="5" t="s">
        <v>5487</v>
      </c>
      <c r="D1335">
        <v>24.794527343750001</v>
      </c>
      <c r="E1335">
        <v>4.3018984375000002</v>
      </c>
      <c r="F1335">
        <v>0</v>
      </c>
      <c r="G1335">
        <v>0</v>
      </c>
    </row>
    <row r="1336" spans="1:7" x14ac:dyDescent="0.25">
      <c r="A1336" s="5" t="s">
        <v>316</v>
      </c>
      <c r="B1336" s="5" t="s">
        <v>317</v>
      </c>
      <c r="C1336" s="5" t="s">
        <v>1256</v>
      </c>
      <c r="D1336">
        <v>0.25107324218749999</v>
      </c>
      <c r="E1336">
        <v>0.1951953125</v>
      </c>
      <c r="F1336">
        <v>3.1357792411414238E-2</v>
      </c>
      <c r="G1336">
        <v>0</v>
      </c>
    </row>
    <row r="1337" spans="1:7" x14ac:dyDescent="0.25">
      <c r="A1337" s="5" t="s">
        <v>316</v>
      </c>
      <c r="B1337" s="5" t="s">
        <v>317</v>
      </c>
      <c r="C1337" s="5" t="s">
        <v>318</v>
      </c>
      <c r="D1337">
        <v>29.095660156249998</v>
      </c>
      <c r="E1337">
        <v>3.4292373046875002</v>
      </c>
      <c r="F1337">
        <v>5.8014735742878696E-3</v>
      </c>
      <c r="G1337">
        <v>0</v>
      </c>
    </row>
    <row r="1338" spans="1:7" x14ac:dyDescent="0.25">
      <c r="A1338" s="5" t="s">
        <v>316</v>
      </c>
      <c r="B1338" s="5" t="s">
        <v>663</v>
      </c>
      <c r="C1338" s="5" t="s">
        <v>5488</v>
      </c>
      <c r="D1338">
        <v>130.71363671875</v>
      </c>
      <c r="E1338">
        <v>20.2970322265625</v>
      </c>
      <c r="F1338">
        <v>1.7034945974885623E-2</v>
      </c>
      <c r="G1338">
        <v>1.0690613641223005E-2</v>
      </c>
    </row>
    <row r="1339" spans="1:7" x14ac:dyDescent="0.25">
      <c r="A1339" s="5" t="s">
        <v>316</v>
      </c>
      <c r="B1339" s="5" t="s">
        <v>663</v>
      </c>
      <c r="C1339" s="5" t="s">
        <v>5489</v>
      </c>
      <c r="D1339">
        <v>76.905558593750001</v>
      </c>
      <c r="E1339">
        <v>22.851496093750001</v>
      </c>
      <c r="F1339">
        <v>1.3302392952687822E-2</v>
      </c>
      <c r="G1339">
        <v>0</v>
      </c>
    </row>
    <row r="1340" spans="1:7" x14ac:dyDescent="0.25">
      <c r="A1340" s="5" t="s">
        <v>316</v>
      </c>
      <c r="B1340" s="5" t="s">
        <v>663</v>
      </c>
      <c r="C1340" s="5" t="s">
        <v>1264</v>
      </c>
      <c r="D1340">
        <v>41.506010742187499</v>
      </c>
      <c r="E1340">
        <v>10.677615234375001</v>
      </c>
      <c r="F1340">
        <v>0</v>
      </c>
      <c r="G1340">
        <v>0</v>
      </c>
    </row>
    <row r="1341" spans="1:7" x14ac:dyDescent="0.25">
      <c r="A1341" s="5" t="s">
        <v>316</v>
      </c>
      <c r="B1341" s="5" t="s">
        <v>1244</v>
      </c>
      <c r="C1341" s="5" t="s">
        <v>5490</v>
      </c>
      <c r="D1341">
        <v>53.206986328124998</v>
      </c>
      <c r="E1341">
        <v>6.0355449218750001</v>
      </c>
      <c r="F1341">
        <v>0</v>
      </c>
      <c r="G1341">
        <v>0</v>
      </c>
    </row>
    <row r="1342" spans="1:7" x14ac:dyDescent="0.25">
      <c r="A1342" s="5" t="s">
        <v>316</v>
      </c>
      <c r="B1342" s="5" t="s">
        <v>1244</v>
      </c>
      <c r="C1342" s="5" t="s">
        <v>1245</v>
      </c>
      <c r="D1342">
        <v>191.71201074218749</v>
      </c>
      <c r="E1342">
        <v>32.9391572265625</v>
      </c>
      <c r="F1342">
        <v>3.0733768728390322E-2</v>
      </c>
      <c r="G1342">
        <v>0</v>
      </c>
    </row>
    <row r="1343" spans="1:7" x14ac:dyDescent="0.25">
      <c r="A1343" s="5" t="s">
        <v>316</v>
      </c>
      <c r="B1343" s="5" t="s">
        <v>1244</v>
      </c>
      <c r="C1343" s="5" t="s">
        <v>5491</v>
      </c>
      <c r="D1343">
        <v>43.455919921875001</v>
      </c>
      <c r="E1343">
        <v>4.8987802734374997</v>
      </c>
      <c r="F1343">
        <v>0</v>
      </c>
      <c r="G1343">
        <v>2.3452157598499061E-2</v>
      </c>
    </row>
    <row r="1344" spans="1:7" x14ac:dyDescent="0.25">
      <c r="A1344" s="5" t="s">
        <v>316</v>
      </c>
      <c r="B1344" s="5" t="s">
        <v>1073</v>
      </c>
      <c r="C1344" s="5" t="s">
        <v>5492</v>
      </c>
      <c r="D1344">
        <v>853.11769140624995</v>
      </c>
      <c r="E1344">
        <v>148.88259667968751</v>
      </c>
      <c r="F1344">
        <v>0</v>
      </c>
      <c r="G1344">
        <v>0</v>
      </c>
    </row>
    <row r="1345" spans="1:7" x14ac:dyDescent="0.25">
      <c r="A1345" s="5" t="s">
        <v>316</v>
      </c>
      <c r="B1345" s="5" t="s">
        <v>1073</v>
      </c>
      <c r="C1345" s="5" t="s">
        <v>1320</v>
      </c>
      <c r="D1345">
        <v>47.559669921874999</v>
      </c>
      <c r="E1345">
        <v>17.221773437500001</v>
      </c>
      <c r="F1345">
        <v>0</v>
      </c>
      <c r="G1345">
        <v>0</v>
      </c>
    </row>
    <row r="1346" spans="1:7" x14ac:dyDescent="0.25">
      <c r="A1346" s="5" t="s">
        <v>316</v>
      </c>
      <c r="B1346" s="5" t="s">
        <v>1073</v>
      </c>
      <c r="C1346" s="5" t="s">
        <v>1074</v>
      </c>
      <c r="D1346">
        <v>5.0846357421875004</v>
      </c>
      <c r="E1346">
        <v>2.3937568359374999</v>
      </c>
      <c r="F1346">
        <v>0</v>
      </c>
      <c r="G1346">
        <v>0</v>
      </c>
    </row>
    <row r="1347" spans="1:7" x14ac:dyDescent="0.25">
      <c r="A1347" s="5" t="s">
        <v>316</v>
      </c>
      <c r="B1347" s="5" t="s">
        <v>5493</v>
      </c>
      <c r="C1347" s="5" t="s">
        <v>5494</v>
      </c>
      <c r="D1347">
        <v>60.590066406250003</v>
      </c>
      <c r="E1347">
        <v>10.61292578125</v>
      </c>
      <c r="F1347">
        <v>3.7129548369675282E-2</v>
      </c>
      <c r="G1347">
        <v>0</v>
      </c>
    </row>
    <row r="1348" spans="1:7" x14ac:dyDescent="0.25">
      <c r="A1348" s="5" t="s">
        <v>316</v>
      </c>
      <c r="B1348" s="5" t="s">
        <v>5493</v>
      </c>
      <c r="C1348" s="5" t="s">
        <v>5495</v>
      </c>
      <c r="D1348">
        <v>138.13042285156251</v>
      </c>
      <c r="E1348">
        <v>22.992374999999999</v>
      </c>
      <c r="F1348">
        <v>5.5069328350870292E-2</v>
      </c>
      <c r="G1348">
        <v>7.3818897637795269E-2</v>
      </c>
    </row>
    <row r="1349" spans="1:7" x14ac:dyDescent="0.25">
      <c r="A1349" s="5" t="s">
        <v>316</v>
      </c>
      <c r="B1349" s="5" t="s">
        <v>5493</v>
      </c>
      <c r="C1349" s="5" t="s">
        <v>5496</v>
      </c>
      <c r="D1349">
        <v>16.3511103515625</v>
      </c>
      <c r="E1349">
        <v>4.0978916015625</v>
      </c>
      <c r="F1349">
        <v>0</v>
      </c>
      <c r="G1349">
        <v>0</v>
      </c>
    </row>
    <row r="1350" spans="1:7" x14ac:dyDescent="0.25">
      <c r="A1350" s="5" t="s">
        <v>316</v>
      </c>
      <c r="B1350" s="5" t="s">
        <v>5497</v>
      </c>
      <c r="C1350" s="5" t="s">
        <v>5498</v>
      </c>
      <c r="D1350">
        <v>290.17144824218752</v>
      </c>
      <c r="E1350">
        <v>27.191170898437498</v>
      </c>
      <c r="F1350">
        <v>0</v>
      </c>
      <c r="G1350">
        <v>0.11438375750643409</v>
      </c>
    </row>
    <row r="1351" spans="1:7" x14ac:dyDescent="0.25">
      <c r="A1351" s="5" t="s">
        <v>316</v>
      </c>
      <c r="B1351" s="5" t="s">
        <v>5497</v>
      </c>
      <c r="C1351" s="5" t="s">
        <v>5499</v>
      </c>
      <c r="D1351">
        <v>13.271951171874999</v>
      </c>
      <c r="E1351">
        <v>2.2747470703124999</v>
      </c>
      <c r="F1351">
        <v>0</v>
      </c>
      <c r="G1351">
        <v>0</v>
      </c>
    </row>
    <row r="1352" spans="1:7" x14ac:dyDescent="0.25">
      <c r="A1352" s="5" t="s">
        <v>316</v>
      </c>
      <c r="B1352" s="5" t="s">
        <v>5497</v>
      </c>
      <c r="C1352" s="5" t="s">
        <v>5500</v>
      </c>
      <c r="D1352">
        <v>51.600397460937501</v>
      </c>
      <c r="E1352">
        <v>17.760414062500001</v>
      </c>
      <c r="F1352">
        <v>0</v>
      </c>
      <c r="G1352">
        <v>0</v>
      </c>
    </row>
    <row r="1353" spans="1:7" x14ac:dyDescent="0.25">
      <c r="A1353" s="5" t="s">
        <v>316</v>
      </c>
      <c r="B1353" s="5" t="s">
        <v>5501</v>
      </c>
      <c r="C1353" s="5" t="s">
        <v>5502</v>
      </c>
      <c r="D1353">
        <v>97.231277343749994</v>
      </c>
      <c r="E1353">
        <v>21.0667197265625</v>
      </c>
      <c r="F1353">
        <v>0</v>
      </c>
      <c r="G1353">
        <v>0</v>
      </c>
    </row>
    <row r="1354" spans="1:7" x14ac:dyDescent="0.25">
      <c r="A1354" s="5" t="s">
        <v>316</v>
      </c>
      <c r="B1354" s="5" t="s">
        <v>5501</v>
      </c>
      <c r="C1354" s="5" t="s">
        <v>5503</v>
      </c>
      <c r="D1354">
        <v>407.34033203125</v>
      </c>
      <c r="E1354">
        <v>37.270602539062502</v>
      </c>
      <c r="F1354">
        <v>0</v>
      </c>
      <c r="G1354">
        <v>2.3228803716608595E-2</v>
      </c>
    </row>
    <row r="1355" spans="1:7" x14ac:dyDescent="0.25">
      <c r="A1355" s="5" t="s">
        <v>316</v>
      </c>
      <c r="B1355" s="5" t="s">
        <v>5501</v>
      </c>
      <c r="C1355" s="5" t="s">
        <v>5504</v>
      </c>
      <c r="D1355">
        <v>154.52440429687499</v>
      </c>
      <c r="E1355">
        <v>19.203028320312502</v>
      </c>
      <c r="F1355">
        <v>0</v>
      </c>
      <c r="G1355">
        <v>0</v>
      </c>
    </row>
    <row r="1356" spans="1:7" x14ac:dyDescent="0.25">
      <c r="A1356" s="5" t="s">
        <v>316</v>
      </c>
      <c r="B1356" s="5" t="s">
        <v>5505</v>
      </c>
      <c r="C1356" s="5" t="s">
        <v>5506</v>
      </c>
      <c r="D1356">
        <v>143.58352441406251</v>
      </c>
      <c r="E1356">
        <v>30.805135742187499</v>
      </c>
      <c r="F1356">
        <v>0</v>
      </c>
      <c r="G1356">
        <v>0</v>
      </c>
    </row>
    <row r="1357" spans="1:7" x14ac:dyDescent="0.25">
      <c r="A1357" s="5" t="s">
        <v>316</v>
      </c>
      <c r="B1357" s="5" t="s">
        <v>5505</v>
      </c>
      <c r="C1357" s="5" t="s">
        <v>5507</v>
      </c>
      <c r="D1357">
        <v>81.757611328124995</v>
      </c>
      <c r="E1357">
        <v>13.7253603515625</v>
      </c>
      <c r="F1357">
        <v>0</v>
      </c>
      <c r="G1357">
        <v>0</v>
      </c>
    </row>
    <row r="1358" spans="1:7" x14ac:dyDescent="0.25">
      <c r="A1358" s="5" t="s">
        <v>316</v>
      </c>
      <c r="B1358" s="5" t="s">
        <v>5505</v>
      </c>
      <c r="C1358" s="5" t="s">
        <v>5508</v>
      </c>
      <c r="D1358">
        <v>184.37997363281249</v>
      </c>
      <c r="E1358">
        <v>18.620685546874999</v>
      </c>
      <c r="F1358">
        <v>7.3241293441242174E-3</v>
      </c>
      <c r="G1358">
        <v>2.6016824212991067E-2</v>
      </c>
    </row>
    <row r="1359" spans="1:7" x14ac:dyDescent="0.25">
      <c r="A1359" s="5" t="s">
        <v>316</v>
      </c>
      <c r="B1359" s="5" t="s">
        <v>5509</v>
      </c>
      <c r="C1359" s="5" t="s">
        <v>5510</v>
      </c>
      <c r="D1359">
        <v>161.10660546874999</v>
      </c>
      <c r="E1359">
        <v>41.457491210937498</v>
      </c>
      <c r="F1359">
        <v>2.8713766815499694E-3</v>
      </c>
      <c r="G1359">
        <v>0</v>
      </c>
    </row>
    <row r="1360" spans="1:7" x14ac:dyDescent="0.25">
      <c r="A1360" s="5" t="s">
        <v>316</v>
      </c>
      <c r="B1360" s="5" t="s">
        <v>5509</v>
      </c>
      <c r="C1360" s="5" t="s">
        <v>5511</v>
      </c>
      <c r="D1360">
        <v>390.23103515625002</v>
      </c>
      <c r="E1360">
        <v>49.315430664062497</v>
      </c>
      <c r="F1360">
        <v>1.0861537124733892E-3</v>
      </c>
      <c r="G1360">
        <v>6.1530888506030022E-3</v>
      </c>
    </row>
    <row r="1361" spans="1:7" x14ac:dyDescent="0.25">
      <c r="A1361" s="5" t="s">
        <v>316</v>
      </c>
      <c r="B1361" s="5" t="s">
        <v>5509</v>
      </c>
      <c r="C1361" s="5" t="s">
        <v>5512</v>
      </c>
      <c r="D1361">
        <v>481.66472460937501</v>
      </c>
      <c r="E1361">
        <v>94.150964843750003</v>
      </c>
      <c r="F1361">
        <v>0</v>
      </c>
      <c r="G1361">
        <v>0</v>
      </c>
    </row>
    <row r="1362" spans="1:7" x14ac:dyDescent="0.25">
      <c r="A1362" s="5" t="s">
        <v>316</v>
      </c>
      <c r="B1362" s="5" t="s">
        <v>5513</v>
      </c>
      <c r="C1362" s="5" t="s">
        <v>5514</v>
      </c>
      <c r="D1362">
        <v>142.39395117187499</v>
      </c>
      <c r="E1362">
        <v>16.495651367187499</v>
      </c>
      <c r="F1362">
        <v>0</v>
      </c>
      <c r="G1362">
        <v>0</v>
      </c>
    </row>
    <row r="1363" spans="1:7" x14ac:dyDescent="0.25">
      <c r="A1363" s="5" t="s">
        <v>316</v>
      </c>
      <c r="B1363" s="5" t="s">
        <v>5513</v>
      </c>
      <c r="C1363" s="5" t="s">
        <v>5515</v>
      </c>
      <c r="D1363">
        <v>218.66039355468749</v>
      </c>
      <c r="E1363">
        <v>51.278606445312498</v>
      </c>
      <c r="F1363">
        <v>2.1713169037020953E-3</v>
      </c>
      <c r="G1363">
        <v>0</v>
      </c>
    </row>
    <row r="1364" spans="1:7" x14ac:dyDescent="0.25">
      <c r="A1364" s="5" t="s">
        <v>316</v>
      </c>
      <c r="B1364" s="5" t="s">
        <v>5513</v>
      </c>
      <c r="C1364" s="5" t="s">
        <v>5516</v>
      </c>
      <c r="D1364">
        <v>257.209302734375</v>
      </c>
      <c r="E1364">
        <v>41.4581279296875</v>
      </c>
      <c r="F1364">
        <v>0</v>
      </c>
      <c r="G1364">
        <v>0</v>
      </c>
    </row>
    <row r="1365" spans="1:7" x14ac:dyDescent="0.25">
      <c r="A1365" s="5" t="s">
        <v>316</v>
      </c>
      <c r="B1365" s="5" t="s">
        <v>5517</v>
      </c>
      <c r="C1365" s="5" t="s">
        <v>5518</v>
      </c>
      <c r="D1365">
        <v>242.8945263671875</v>
      </c>
      <c r="E1365">
        <v>23.213510742187498</v>
      </c>
      <c r="F1365">
        <v>0</v>
      </c>
      <c r="G1365">
        <v>0</v>
      </c>
    </row>
    <row r="1366" spans="1:7" x14ac:dyDescent="0.25">
      <c r="A1366" s="5" t="s">
        <v>316</v>
      </c>
      <c r="B1366" s="5" t="s">
        <v>5517</v>
      </c>
      <c r="C1366" s="5" t="s">
        <v>5519</v>
      </c>
      <c r="D1366">
        <v>134.50069140625001</v>
      </c>
      <c r="E1366">
        <v>13.1669375</v>
      </c>
      <c r="F1366">
        <v>3.491376300537672E-2</v>
      </c>
      <c r="G1366">
        <v>1.4192449616803861E-2</v>
      </c>
    </row>
    <row r="1367" spans="1:7" x14ac:dyDescent="0.25">
      <c r="A1367" s="5" t="s">
        <v>316</v>
      </c>
      <c r="B1367" s="5" t="s">
        <v>5517</v>
      </c>
      <c r="C1367" s="5" t="s">
        <v>5520</v>
      </c>
      <c r="D1367">
        <v>76.645686523437504</v>
      </c>
      <c r="E1367">
        <v>6.7073593750000002</v>
      </c>
      <c r="F1367">
        <v>0</v>
      </c>
      <c r="G1367">
        <v>0</v>
      </c>
    </row>
    <row r="1368" spans="1:7" x14ac:dyDescent="0.25">
      <c r="A1368" s="5" t="s">
        <v>316</v>
      </c>
      <c r="B1368" s="5" t="s">
        <v>1387</v>
      </c>
      <c r="C1368" s="5" t="s">
        <v>5521</v>
      </c>
      <c r="D1368">
        <v>234.33825585937501</v>
      </c>
      <c r="E1368">
        <v>28.9054326171875</v>
      </c>
      <c r="F1368">
        <v>5.041148373599506E-3</v>
      </c>
      <c r="G1368">
        <v>0</v>
      </c>
    </row>
    <row r="1369" spans="1:7" x14ac:dyDescent="0.25">
      <c r="A1369" s="5" t="s">
        <v>316</v>
      </c>
      <c r="B1369" s="5" t="s">
        <v>1387</v>
      </c>
      <c r="C1369" s="5" t="s">
        <v>1388</v>
      </c>
      <c r="D1369">
        <v>333.45776953124999</v>
      </c>
      <c r="E1369">
        <v>35.4414951171875</v>
      </c>
      <c r="F1369">
        <v>0</v>
      </c>
      <c r="G1369">
        <v>0</v>
      </c>
    </row>
    <row r="1370" spans="1:7" x14ac:dyDescent="0.25">
      <c r="A1370" s="5" t="s">
        <v>316</v>
      </c>
      <c r="B1370" s="5" t="s">
        <v>1387</v>
      </c>
      <c r="C1370" s="5" t="s">
        <v>5522</v>
      </c>
      <c r="D1370">
        <v>567.81037792968755</v>
      </c>
      <c r="E1370">
        <v>41.228931640624999</v>
      </c>
      <c r="F1370">
        <v>0</v>
      </c>
      <c r="G1370">
        <v>0</v>
      </c>
    </row>
    <row r="1371" spans="1:7" x14ac:dyDescent="0.25">
      <c r="A1371" s="5" t="s">
        <v>316</v>
      </c>
      <c r="B1371" s="5" t="s">
        <v>5523</v>
      </c>
      <c r="C1371" s="5" t="s">
        <v>5524</v>
      </c>
      <c r="D1371">
        <v>106.65246386718751</v>
      </c>
      <c r="E1371">
        <v>7.9729824218749998</v>
      </c>
      <c r="F1371">
        <v>0</v>
      </c>
      <c r="G1371">
        <v>0</v>
      </c>
    </row>
    <row r="1372" spans="1:7" x14ac:dyDescent="0.25">
      <c r="A1372" s="5" t="s">
        <v>316</v>
      </c>
      <c r="B1372" s="5" t="s">
        <v>5523</v>
      </c>
      <c r="C1372" s="5" t="s">
        <v>5525</v>
      </c>
      <c r="D1372">
        <v>205.71413183593751</v>
      </c>
      <c r="E1372">
        <v>20.289380859375001</v>
      </c>
      <c r="F1372">
        <v>0</v>
      </c>
      <c r="G1372">
        <v>0</v>
      </c>
    </row>
    <row r="1373" spans="1:7" x14ac:dyDescent="0.25">
      <c r="A1373" s="5" t="s">
        <v>316</v>
      </c>
      <c r="B1373" s="5" t="s">
        <v>5523</v>
      </c>
      <c r="C1373" s="5" t="s">
        <v>5526</v>
      </c>
      <c r="D1373">
        <v>0.33045410156249999</v>
      </c>
      <c r="E1373">
        <v>0.16963964843750001</v>
      </c>
      <c r="F1373">
        <v>0</v>
      </c>
      <c r="G1373">
        <v>0</v>
      </c>
    </row>
    <row r="1374" spans="1:7" x14ac:dyDescent="0.25">
      <c r="A1374" s="5" t="s">
        <v>316</v>
      </c>
      <c r="B1374" s="5" t="s">
        <v>1150</v>
      </c>
      <c r="C1374" s="5" t="s">
        <v>1155</v>
      </c>
      <c r="D1374">
        <v>148.43574609375</v>
      </c>
      <c r="E1374">
        <v>12.8369931640625</v>
      </c>
      <c r="F1374">
        <v>0</v>
      </c>
      <c r="G1374">
        <v>0</v>
      </c>
    </row>
    <row r="1375" spans="1:7" x14ac:dyDescent="0.25">
      <c r="A1375" s="5" t="s">
        <v>316</v>
      </c>
      <c r="B1375" s="5" t="s">
        <v>1150</v>
      </c>
      <c r="C1375" s="5" t="s">
        <v>5527</v>
      </c>
      <c r="D1375">
        <v>2.8127763671874999</v>
      </c>
      <c r="E1375">
        <v>0.44422460937500002</v>
      </c>
      <c r="F1375">
        <v>0</v>
      </c>
      <c r="G1375">
        <v>0</v>
      </c>
    </row>
    <row r="1376" spans="1:7" x14ac:dyDescent="0.25">
      <c r="A1376" s="5" t="s">
        <v>316</v>
      </c>
      <c r="B1376" s="5" t="s">
        <v>1150</v>
      </c>
      <c r="C1376" s="5" t="s">
        <v>5528</v>
      </c>
      <c r="D1376">
        <v>458.9050185546875</v>
      </c>
      <c r="E1376">
        <v>23.795747070312501</v>
      </c>
      <c r="F1376">
        <v>0</v>
      </c>
      <c r="G1376">
        <v>0</v>
      </c>
    </row>
    <row r="1377" spans="1:7" x14ac:dyDescent="0.25">
      <c r="A1377" s="5" t="s">
        <v>316</v>
      </c>
      <c r="B1377" s="5" t="s">
        <v>5529</v>
      </c>
      <c r="C1377" s="5" t="s">
        <v>5530</v>
      </c>
      <c r="D1377">
        <v>319.58762597656249</v>
      </c>
      <c r="E1377">
        <v>33.553525390624998</v>
      </c>
      <c r="F1377">
        <v>0</v>
      </c>
      <c r="G1377">
        <v>0</v>
      </c>
    </row>
    <row r="1378" spans="1:7" x14ac:dyDescent="0.25">
      <c r="A1378" s="5" t="s">
        <v>316</v>
      </c>
      <c r="B1378" s="5" t="s">
        <v>5529</v>
      </c>
      <c r="C1378" s="5" t="s">
        <v>5531</v>
      </c>
      <c r="D1378">
        <v>6.0652343750000002</v>
      </c>
      <c r="E1378">
        <v>1.5043662109375</v>
      </c>
      <c r="F1378">
        <v>0</v>
      </c>
      <c r="G1378">
        <v>0</v>
      </c>
    </row>
    <row r="1379" spans="1:7" x14ac:dyDescent="0.25">
      <c r="A1379" s="5" t="s">
        <v>316</v>
      </c>
      <c r="B1379" s="5" t="s">
        <v>5529</v>
      </c>
      <c r="C1379" s="5" t="s">
        <v>5532</v>
      </c>
      <c r="D1379">
        <v>174.516912109375</v>
      </c>
      <c r="E1379">
        <v>9.9585205078124996</v>
      </c>
      <c r="F1379">
        <v>0</v>
      </c>
      <c r="G1379">
        <v>0</v>
      </c>
    </row>
    <row r="1380" spans="1:7" x14ac:dyDescent="0.25">
      <c r="A1380" s="5" t="s">
        <v>316</v>
      </c>
      <c r="B1380" s="5" t="s">
        <v>5533</v>
      </c>
      <c r="C1380" s="5" t="s">
        <v>5534</v>
      </c>
      <c r="D1380">
        <v>13.919130859375</v>
      </c>
      <c r="E1380">
        <v>1.1586591796875001</v>
      </c>
      <c r="F1380">
        <v>0</v>
      </c>
      <c r="G1380">
        <v>0</v>
      </c>
    </row>
    <row r="1381" spans="1:7" x14ac:dyDescent="0.25">
      <c r="A1381" s="5" t="s">
        <v>316</v>
      </c>
      <c r="B1381" s="5" t="s">
        <v>5533</v>
      </c>
      <c r="C1381" s="5" t="s">
        <v>5535</v>
      </c>
      <c r="D1381">
        <v>158.48062597656249</v>
      </c>
      <c r="E1381">
        <v>15.3003017578125</v>
      </c>
      <c r="F1381">
        <v>0</v>
      </c>
      <c r="G1381">
        <v>0</v>
      </c>
    </row>
    <row r="1382" spans="1:7" x14ac:dyDescent="0.25">
      <c r="A1382" s="5" t="s">
        <v>316</v>
      </c>
      <c r="B1382" s="5" t="s">
        <v>5533</v>
      </c>
      <c r="C1382" s="5" t="s">
        <v>5536</v>
      </c>
      <c r="D1382">
        <v>67.163868164062507</v>
      </c>
      <c r="E1382">
        <v>8.8317470703125007</v>
      </c>
      <c r="F1382">
        <v>0</v>
      </c>
      <c r="G1382">
        <v>0</v>
      </c>
    </row>
    <row r="1383" spans="1:7" x14ac:dyDescent="0.25">
      <c r="A1383" s="5" t="s">
        <v>316</v>
      </c>
      <c r="B1383" s="5" t="s">
        <v>5537</v>
      </c>
      <c r="C1383" s="5" t="s">
        <v>5538</v>
      </c>
      <c r="D1383">
        <v>232.16224609375001</v>
      </c>
      <c r="E1383">
        <v>34.282081054687502</v>
      </c>
      <c r="F1383">
        <v>2.540263171264543E-3</v>
      </c>
      <c r="G1383">
        <v>4.1443905673670687E-3</v>
      </c>
    </row>
    <row r="1384" spans="1:7" x14ac:dyDescent="0.25">
      <c r="A1384" s="5" t="s">
        <v>316</v>
      </c>
      <c r="B1384" s="5" t="s">
        <v>5537</v>
      </c>
      <c r="C1384" s="5" t="s">
        <v>5539</v>
      </c>
      <c r="D1384">
        <v>148.291259765625</v>
      </c>
      <c r="E1384">
        <v>20.9326337890625</v>
      </c>
      <c r="F1384">
        <v>0</v>
      </c>
      <c r="G1384">
        <v>0.19047619047619047</v>
      </c>
    </row>
    <row r="1385" spans="1:7" x14ac:dyDescent="0.25">
      <c r="A1385" s="5" t="s">
        <v>316</v>
      </c>
      <c r="B1385" s="5" t="s">
        <v>5537</v>
      </c>
      <c r="C1385" s="5" t="s">
        <v>5540</v>
      </c>
      <c r="D1385">
        <v>86.281167968749997</v>
      </c>
      <c r="E1385">
        <v>17.995613281250002</v>
      </c>
      <c r="F1385">
        <v>0</v>
      </c>
      <c r="G1385">
        <v>0</v>
      </c>
    </row>
    <row r="1386" spans="1:7" x14ac:dyDescent="0.25">
      <c r="A1386" s="5" t="s">
        <v>316</v>
      </c>
      <c r="B1386" s="5" t="s">
        <v>5541</v>
      </c>
      <c r="C1386" s="5" t="s">
        <v>5542</v>
      </c>
      <c r="D1386">
        <v>745.62907421875002</v>
      </c>
      <c r="E1386">
        <v>80.357776367187498</v>
      </c>
      <c r="F1386">
        <v>0</v>
      </c>
      <c r="G1386">
        <v>0</v>
      </c>
    </row>
    <row r="1387" spans="1:7" x14ac:dyDescent="0.25">
      <c r="A1387" s="5" t="s">
        <v>316</v>
      </c>
      <c r="B1387" s="5" t="s">
        <v>5541</v>
      </c>
      <c r="C1387" s="5" t="s">
        <v>5543</v>
      </c>
      <c r="D1387">
        <v>462.8422744140625</v>
      </c>
      <c r="E1387">
        <v>41.596742187499999</v>
      </c>
      <c r="F1387">
        <v>0</v>
      </c>
      <c r="G1387">
        <v>0</v>
      </c>
    </row>
    <row r="1388" spans="1:7" x14ac:dyDescent="0.25">
      <c r="A1388" s="5" t="s">
        <v>316</v>
      </c>
      <c r="B1388" s="5" t="s">
        <v>5541</v>
      </c>
      <c r="C1388" s="5" t="s">
        <v>5544</v>
      </c>
      <c r="D1388">
        <v>2.4753066406249999</v>
      </c>
      <c r="E1388">
        <v>0.31396582031249998</v>
      </c>
      <c r="F1388">
        <v>0</v>
      </c>
      <c r="G1388">
        <v>0</v>
      </c>
    </row>
    <row r="1389" spans="1:7" x14ac:dyDescent="0.25">
      <c r="A1389" s="5" t="s">
        <v>316</v>
      </c>
      <c r="B1389" s="5" t="s">
        <v>1153</v>
      </c>
      <c r="C1389" s="5" t="s">
        <v>5545</v>
      </c>
      <c r="D1389">
        <v>287.39325292968749</v>
      </c>
      <c r="E1389">
        <v>19.832143554687502</v>
      </c>
      <c r="F1389">
        <v>4.0482267006952392E-2</v>
      </c>
      <c r="G1389">
        <v>0</v>
      </c>
    </row>
    <row r="1390" spans="1:7" x14ac:dyDescent="0.25">
      <c r="A1390" s="5" t="s">
        <v>316</v>
      </c>
      <c r="B1390" s="5" t="s">
        <v>1153</v>
      </c>
      <c r="C1390" s="5" t="s">
        <v>1389</v>
      </c>
      <c r="D1390">
        <v>80.102140625000004</v>
      </c>
      <c r="E1390">
        <v>9.4303671874999999</v>
      </c>
      <c r="F1390">
        <v>1.6446692159039513E-2</v>
      </c>
      <c r="G1390">
        <v>0</v>
      </c>
    </row>
    <row r="1391" spans="1:7" x14ac:dyDescent="0.25">
      <c r="A1391" s="5" t="s">
        <v>316</v>
      </c>
      <c r="B1391" s="5" t="s">
        <v>1153</v>
      </c>
      <c r="C1391" s="5" t="s">
        <v>1154</v>
      </c>
      <c r="D1391">
        <v>40.882735351562502</v>
      </c>
      <c r="E1391">
        <v>3.0522333984375001</v>
      </c>
      <c r="F1391">
        <v>0.13411363082175079</v>
      </c>
      <c r="G1391">
        <v>0</v>
      </c>
    </row>
    <row r="1392" spans="1:7" x14ac:dyDescent="0.25">
      <c r="A1392" s="5" t="s">
        <v>316</v>
      </c>
      <c r="B1392" s="5" t="s">
        <v>5546</v>
      </c>
      <c r="C1392" s="5" t="s">
        <v>5547</v>
      </c>
      <c r="D1392">
        <v>301.22883593749998</v>
      </c>
      <c r="E1392">
        <v>22.457546874999998</v>
      </c>
      <c r="F1392">
        <v>6.9799906933457421E-3</v>
      </c>
      <c r="G1392">
        <v>0</v>
      </c>
    </row>
    <row r="1393" spans="1:7" x14ac:dyDescent="0.25">
      <c r="A1393" s="5" t="s">
        <v>316</v>
      </c>
      <c r="B1393" s="5" t="s">
        <v>5546</v>
      </c>
      <c r="C1393" s="5" t="s">
        <v>5548</v>
      </c>
      <c r="D1393">
        <v>43.178453124999997</v>
      </c>
      <c r="E1393">
        <v>4.648380859375</v>
      </c>
      <c r="F1393">
        <v>0</v>
      </c>
      <c r="G1393">
        <v>0</v>
      </c>
    </row>
    <row r="1394" spans="1:7" x14ac:dyDescent="0.25">
      <c r="A1394" s="5" t="s">
        <v>316</v>
      </c>
      <c r="B1394" s="5" t="s">
        <v>5546</v>
      </c>
      <c r="C1394" s="5" t="s">
        <v>5549</v>
      </c>
      <c r="D1394">
        <v>2.3620009765624999</v>
      </c>
      <c r="E1394">
        <v>1.6939560546875001</v>
      </c>
      <c r="F1394">
        <v>0</v>
      </c>
      <c r="G1394">
        <v>0</v>
      </c>
    </row>
    <row r="1395" spans="1:7" x14ac:dyDescent="0.25">
      <c r="A1395" s="5" t="s">
        <v>316</v>
      </c>
      <c r="B1395" s="5" t="s">
        <v>5550</v>
      </c>
      <c r="C1395" s="5" t="s">
        <v>5551</v>
      </c>
      <c r="D1395">
        <v>782.46693652343754</v>
      </c>
      <c r="E1395">
        <v>101.6726181640625</v>
      </c>
      <c r="F1395">
        <v>0</v>
      </c>
      <c r="G1395">
        <v>0</v>
      </c>
    </row>
    <row r="1396" spans="1:7" x14ac:dyDescent="0.25">
      <c r="A1396" s="5" t="s">
        <v>316</v>
      </c>
      <c r="B1396" s="5" t="s">
        <v>5550</v>
      </c>
      <c r="C1396" s="5" t="s">
        <v>5552</v>
      </c>
      <c r="D1396">
        <v>0.76875683593749999</v>
      </c>
      <c r="E1396">
        <v>0.50345605468749999</v>
      </c>
      <c r="F1396">
        <v>0</v>
      </c>
      <c r="G1396">
        <v>0</v>
      </c>
    </row>
    <row r="1397" spans="1:7" x14ac:dyDescent="0.25">
      <c r="A1397" s="5" t="s">
        <v>316</v>
      </c>
      <c r="B1397" s="5" t="s">
        <v>5553</v>
      </c>
      <c r="C1397" s="5" t="s">
        <v>5554</v>
      </c>
      <c r="D1397">
        <v>23.046767578124999</v>
      </c>
      <c r="E1397">
        <v>5.9426650390624998</v>
      </c>
      <c r="F1397">
        <v>0</v>
      </c>
      <c r="G1397">
        <v>0</v>
      </c>
    </row>
    <row r="1398" spans="1:7" x14ac:dyDescent="0.25">
      <c r="A1398" s="5" t="s">
        <v>316</v>
      </c>
      <c r="B1398" s="5" t="s">
        <v>5553</v>
      </c>
      <c r="C1398" s="5" t="s">
        <v>5555</v>
      </c>
      <c r="D1398">
        <v>390.50953320312499</v>
      </c>
      <c r="E1398">
        <v>37.876775390624999</v>
      </c>
      <c r="F1398">
        <v>3.9784210442559559E-2</v>
      </c>
      <c r="G1398">
        <v>0</v>
      </c>
    </row>
    <row r="1399" spans="1:7" x14ac:dyDescent="0.25">
      <c r="A1399" s="5" t="s">
        <v>316</v>
      </c>
      <c r="B1399" s="5" t="s">
        <v>5553</v>
      </c>
      <c r="C1399" s="5" t="s">
        <v>5556</v>
      </c>
      <c r="D1399">
        <v>70.360501953124995</v>
      </c>
      <c r="E1399">
        <v>17.990953125000001</v>
      </c>
      <c r="F1399">
        <v>0</v>
      </c>
      <c r="G1399">
        <v>0</v>
      </c>
    </row>
    <row r="1400" spans="1:7" x14ac:dyDescent="0.25">
      <c r="A1400" s="5" t="s">
        <v>316</v>
      </c>
      <c r="B1400" s="5" t="s">
        <v>5557</v>
      </c>
      <c r="C1400" s="5" t="s">
        <v>5558</v>
      </c>
      <c r="D1400">
        <v>47.296067382812502</v>
      </c>
      <c r="E1400">
        <v>4.8610712890625001</v>
      </c>
      <c r="F1400">
        <v>0</v>
      </c>
      <c r="G1400">
        <v>0</v>
      </c>
    </row>
    <row r="1401" spans="1:7" x14ac:dyDescent="0.25">
      <c r="A1401" s="5" t="s">
        <v>316</v>
      </c>
      <c r="B1401" s="5" t="s">
        <v>5557</v>
      </c>
      <c r="C1401" s="5" t="s">
        <v>5559</v>
      </c>
      <c r="D1401">
        <v>161.68773242187501</v>
      </c>
      <c r="E1401">
        <v>8.0636718750000007</v>
      </c>
      <c r="F1401">
        <v>0</v>
      </c>
      <c r="G1401">
        <v>0</v>
      </c>
    </row>
    <row r="1402" spans="1:7" x14ac:dyDescent="0.25">
      <c r="A1402" s="5" t="s">
        <v>316</v>
      </c>
      <c r="B1402" s="5" t="s">
        <v>5557</v>
      </c>
      <c r="C1402" s="5" t="s">
        <v>5560</v>
      </c>
      <c r="D1402">
        <v>1.5384677734375001</v>
      </c>
      <c r="E1402">
        <v>0.28199316406250002</v>
      </c>
      <c r="F1402">
        <v>0</v>
      </c>
      <c r="G1402">
        <v>0</v>
      </c>
    </row>
    <row r="1403" spans="1:7" x14ac:dyDescent="0.25">
      <c r="A1403" s="5" t="s">
        <v>316</v>
      </c>
      <c r="B1403" s="5" t="s">
        <v>5561</v>
      </c>
      <c r="C1403" s="5" t="s">
        <v>5562</v>
      </c>
      <c r="D1403">
        <v>102.73691406250001</v>
      </c>
      <c r="E1403">
        <v>10.015418945312501</v>
      </c>
      <c r="F1403">
        <v>0</v>
      </c>
      <c r="G1403">
        <v>0</v>
      </c>
    </row>
    <row r="1404" spans="1:7" x14ac:dyDescent="0.25">
      <c r="A1404" s="5" t="s">
        <v>316</v>
      </c>
      <c r="B1404" s="5" t="s">
        <v>5561</v>
      </c>
      <c r="C1404" s="5" t="s">
        <v>5563</v>
      </c>
      <c r="D1404">
        <v>75.310519531249994</v>
      </c>
      <c r="E1404">
        <v>13.6275205078125</v>
      </c>
      <c r="F1404">
        <v>0</v>
      </c>
      <c r="G1404">
        <v>0</v>
      </c>
    </row>
    <row r="1405" spans="1:7" x14ac:dyDescent="0.25">
      <c r="A1405" s="5" t="s">
        <v>316</v>
      </c>
      <c r="B1405" s="5" t="s">
        <v>5561</v>
      </c>
      <c r="C1405" s="5" t="s">
        <v>5564</v>
      </c>
      <c r="D1405">
        <v>128.4094189453125</v>
      </c>
      <c r="E1405">
        <v>19.114214843749998</v>
      </c>
      <c r="F1405">
        <v>5.2645880035323687E-2</v>
      </c>
      <c r="G1405">
        <v>8.8129020886577938E-3</v>
      </c>
    </row>
    <row r="1406" spans="1:7" x14ac:dyDescent="0.25">
      <c r="A1406" s="5" t="s">
        <v>316</v>
      </c>
      <c r="B1406" s="5" t="s">
        <v>5565</v>
      </c>
      <c r="C1406" s="5" t="s">
        <v>5566</v>
      </c>
      <c r="D1406">
        <v>19.5537099609375</v>
      </c>
      <c r="E1406">
        <v>1.693171875</v>
      </c>
      <c r="F1406">
        <v>0</v>
      </c>
      <c r="G1406">
        <v>0</v>
      </c>
    </row>
    <row r="1407" spans="1:7" x14ac:dyDescent="0.25">
      <c r="A1407" s="5" t="s">
        <v>316</v>
      </c>
      <c r="B1407" s="5" t="s">
        <v>5565</v>
      </c>
      <c r="C1407" s="5" t="s">
        <v>5567</v>
      </c>
      <c r="D1407">
        <v>129.70653710937501</v>
      </c>
      <c r="E1407">
        <v>27.413790039062501</v>
      </c>
      <c r="F1407">
        <v>0</v>
      </c>
      <c r="G1407">
        <v>0</v>
      </c>
    </row>
    <row r="1408" spans="1:7" x14ac:dyDescent="0.25">
      <c r="A1408" s="5" t="s">
        <v>316</v>
      </c>
      <c r="B1408" s="5" t="s">
        <v>5565</v>
      </c>
      <c r="C1408" s="5" t="s">
        <v>5568</v>
      </c>
      <c r="D1408">
        <v>305.79021777343752</v>
      </c>
      <c r="E1408">
        <v>30.300831054687499</v>
      </c>
      <c r="F1408">
        <v>3.7613532021284833E-2</v>
      </c>
      <c r="G1408">
        <v>0</v>
      </c>
    </row>
    <row r="1409" spans="1:7" x14ac:dyDescent="0.25">
      <c r="A1409" s="5" t="s">
        <v>316</v>
      </c>
      <c r="B1409" s="5" t="s">
        <v>5569</v>
      </c>
      <c r="C1409" s="5" t="s">
        <v>5570</v>
      </c>
      <c r="D1409">
        <v>60.988165039062501</v>
      </c>
      <c r="E1409">
        <v>2.7798124999999998</v>
      </c>
      <c r="F1409">
        <v>0</v>
      </c>
      <c r="G1409">
        <v>0</v>
      </c>
    </row>
    <row r="1410" spans="1:7" x14ac:dyDescent="0.25">
      <c r="A1410" s="5" t="s">
        <v>316</v>
      </c>
      <c r="B1410" s="5" t="s">
        <v>5569</v>
      </c>
      <c r="C1410" s="5" t="s">
        <v>5571</v>
      </c>
      <c r="D1410">
        <v>55.696785156250002</v>
      </c>
      <c r="E1410">
        <v>4.1314599609374998</v>
      </c>
      <c r="F1410">
        <v>0</v>
      </c>
      <c r="G1410">
        <v>0</v>
      </c>
    </row>
    <row r="1411" spans="1:7" x14ac:dyDescent="0.25">
      <c r="A1411" s="5" t="s">
        <v>316</v>
      </c>
      <c r="B1411" s="5" t="s">
        <v>5569</v>
      </c>
      <c r="C1411" s="5" t="s">
        <v>5572</v>
      </c>
      <c r="D1411">
        <v>49.990428710937501</v>
      </c>
      <c r="E1411">
        <v>3.5317666015625</v>
      </c>
      <c r="F1411">
        <v>0</v>
      </c>
      <c r="G1411">
        <v>0</v>
      </c>
    </row>
    <row r="1412" spans="1:7" x14ac:dyDescent="0.25">
      <c r="A1412" s="5" t="s">
        <v>316</v>
      </c>
      <c r="B1412" s="5" t="s">
        <v>927</v>
      </c>
      <c r="C1412" s="5" t="s">
        <v>931</v>
      </c>
      <c r="D1412">
        <v>54.962204101562499</v>
      </c>
      <c r="E1412">
        <v>11.199671875</v>
      </c>
      <c r="F1412">
        <v>9.2143465637441538E-2</v>
      </c>
      <c r="G1412">
        <v>0</v>
      </c>
    </row>
    <row r="1413" spans="1:7" x14ac:dyDescent="0.25">
      <c r="A1413" s="5" t="s">
        <v>316</v>
      </c>
      <c r="B1413" s="5" t="s">
        <v>927</v>
      </c>
      <c r="C1413" s="5" t="s">
        <v>5573</v>
      </c>
      <c r="D1413">
        <v>13.544176757812499</v>
      </c>
      <c r="E1413">
        <v>3.5329970703125002</v>
      </c>
      <c r="F1413">
        <v>0</v>
      </c>
      <c r="G1413">
        <v>0</v>
      </c>
    </row>
    <row r="1414" spans="1:7" x14ac:dyDescent="0.25">
      <c r="A1414" s="5" t="s">
        <v>316</v>
      </c>
      <c r="B1414" s="5" t="s">
        <v>927</v>
      </c>
      <c r="C1414" s="5" t="s">
        <v>5574</v>
      </c>
      <c r="D1414">
        <v>42.955784179687498</v>
      </c>
      <c r="E1414">
        <v>7.2456533203125</v>
      </c>
      <c r="F1414">
        <v>4.896360372123388E-2</v>
      </c>
      <c r="G1414">
        <v>0</v>
      </c>
    </row>
    <row r="1415" spans="1:7" x14ac:dyDescent="0.25">
      <c r="A1415" s="5" t="s">
        <v>316</v>
      </c>
      <c r="B1415" s="5" t="s">
        <v>5575</v>
      </c>
      <c r="C1415" s="5" t="s">
        <v>5576</v>
      </c>
      <c r="D1415">
        <v>58.288750976562497</v>
      </c>
      <c r="E1415">
        <v>5.8992158203124996</v>
      </c>
      <c r="F1415">
        <v>0</v>
      </c>
      <c r="G1415">
        <v>0</v>
      </c>
    </row>
    <row r="1416" spans="1:7" x14ac:dyDescent="0.25">
      <c r="A1416" s="5" t="s">
        <v>316</v>
      </c>
      <c r="B1416" s="5" t="s">
        <v>5575</v>
      </c>
      <c r="C1416" s="5" t="s">
        <v>5577</v>
      </c>
      <c r="D1416">
        <v>8.4824472656249998</v>
      </c>
      <c r="E1416">
        <v>1.2244521484374999</v>
      </c>
      <c r="F1416">
        <v>0</v>
      </c>
      <c r="G1416">
        <v>0</v>
      </c>
    </row>
    <row r="1417" spans="1:7" x14ac:dyDescent="0.25">
      <c r="A1417" s="5" t="s">
        <v>316</v>
      </c>
      <c r="B1417" s="5" t="s">
        <v>5575</v>
      </c>
      <c r="C1417" s="5" t="s">
        <v>5578</v>
      </c>
      <c r="D1417">
        <v>18.328708984375002</v>
      </c>
      <c r="E1417">
        <v>6.5589433593750002</v>
      </c>
      <c r="F1417">
        <v>0</v>
      </c>
      <c r="G1417">
        <v>0</v>
      </c>
    </row>
    <row r="1418" spans="1:7" x14ac:dyDescent="0.25">
      <c r="A1418" s="5" t="s">
        <v>316</v>
      </c>
      <c r="B1418" s="5" t="s">
        <v>5579</v>
      </c>
      <c r="C1418" s="5" t="s">
        <v>5580</v>
      </c>
      <c r="D1418">
        <v>476.8933955078125</v>
      </c>
      <c r="E1418">
        <v>44.95908984375</v>
      </c>
      <c r="F1418">
        <v>0</v>
      </c>
      <c r="G1418">
        <v>0</v>
      </c>
    </row>
    <row r="1419" spans="1:7" x14ac:dyDescent="0.25">
      <c r="A1419" s="5" t="s">
        <v>316</v>
      </c>
      <c r="B1419" s="5" t="s">
        <v>5579</v>
      </c>
      <c r="C1419" s="5" t="s">
        <v>5581</v>
      </c>
      <c r="D1419">
        <v>359.76138671874997</v>
      </c>
      <c r="E1419">
        <v>43.003748046875003</v>
      </c>
      <c r="F1419">
        <v>0</v>
      </c>
      <c r="G1419">
        <v>0</v>
      </c>
    </row>
    <row r="1420" spans="1:7" x14ac:dyDescent="0.25">
      <c r="A1420" s="5" t="s">
        <v>316</v>
      </c>
      <c r="B1420" s="5" t="s">
        <v>5579</v>
      </c>
      <c r="C1420" s="5" t="s">
        <v>5582</v>
      </c>
      <c r="D1420">
        <v>345.89279980468751</v>
      </c>
      <c r="E1420">
        <v>37.597936523437497</v>
      </c>
      <c r="F1420">
        <v>0</v>
      </c>
      <c r="G1420">
        <v>0</v>
      </c>
    </row>
    <row r="1421" spans="1:7" x14ac:dyDescent="0.25">
      <c r="A1421" s="5" t="s">
        <v>316</v>
      </c>
      <c r="B1421" s="5" t="s">
        <v>5583</v>
      </c>
      <c r="C1421" s="5" t="s">
        <v>5584</v>
      </c>
      <c r="D1421">
        <v>5.7466933593749996</v>
      </c>
      <c r="E1421">
        <v>3.5395126953124998</v>
      </c>
      <c r="F1421">
        <v>0</v>
      </c>
      <c r="G1421">
        <v>0</v>
      </c>
    </row>
    <row r="1422" spans="1:7" x14ac:dyDescent="0.25">
      <c r="A1422" s="5" t="s">
        <v>316</v>
      </c>
      <c r="B1422" s="5" t="s">
        <v>5583</v>
      </c>
      <c r="C1422" s="5" t="s">
        <v>5585</v>
      </c>
      <c r="D1422">
        <v>0.7035380859375</v>
      </c>
      <c r="E1422">
        <v>0.29129882812500002</v>
      </c>
      <c r="F1422">
        <v>0</v>
      </c>
      <c r="G1422">
        <v>0</v>
      </c>
    </row>
    <row r="1423" spans="1:7" x14ac:dyDescent="0.25">
      <c r="A1423" s="5" t="s">
        <v>316</v>
      </c>
      <c r="B1423" s="5" t="s">
        <v>5583</v>
      </c>
      <c r="C1423" s="5" t="s">
        <v>5586</v>
      </c>
      <c r="D1423">
        <v>0.42092480468749999</v>
      </c>
      <c r="E1423">
        <v>0.18432910156249999</v>
      </c>
      <c r="F1423">
        <v>0</v>
      </c>
      <c r="G1423">
        <v>0</v>
      </c>
    </row>
    <row r="1424" spans="1:7" x14ac:dyDescent="0.25">
      <c r="A1424" s="5" t="s">
        <v>316</v>
      </c>
      <c r="B1424" s="5" t="s">
        <v>493</v>
      </c>
      <c r="C1424" s="5" t="s">
        <v>5587</v>
      </c>
      <c r="D1424">
        <v>5.1974492187500001</v>
      </c>
      <c r="E1424">
        <v>3.2126240234374999</v>
      </c>
      <c r="F1424">
        <v>0</v>
      </c>
      <c r="G1424">
        <v>0</v>
      </c>
    </row>
    <row r="1425" spans="1:7" x14ac:dyDescent="0.25">
      <c r="A1425" s="5" t="s">
        <v>316</v>
      </c>
      <c r="B1425" s="5" t="s">
        <v>493</v>
      </c>
      <c r="C1425" s="5" t="s">
        <v>506</v>
      </c>
      <c r="D1425">
        <v>62.417561523437499</v>
      </c>
      <c r="E1425">
        <v>14.044506835937501</v>
      </c>
      <c r="F1425">
        <v>0</v>
      </c>
      <c r="G1425">
        <v>0</v>
      </c>
    </row>
    <row r="1426" spans="1:7" x14ac:dyDescent="0.25">
      <c r="A1426" s="5" t="s">
        <v>316</v>
      </c>
      <c r="B1426" s="5" t="s">
        <v>493</v>
      </c>
      <c r="C1426" s="5" t="s">
        <v>494</v>
      </c>
      <c r="D1426">
        <v>40.599550781250002</v>
      </c>
      <c r="E1426">
        <v>4.5778769531250001</v>
      </c>
      <c r="F1426">
        <v>0</v>
      </c>
      <c r="G1426">
        <v>0</v>
      </c>
    </row>
    <row r="1427" spans="1:7" x14ac:dyDescent="0.25">
      <c r="A1427" s="5" t="s">
        <v>316</v>
      </c>
      <c r="B1427" s="5" t="s">
        <v>1075</v>
      </c>
      <c r="C1427" s="5" t="s">
        <v>5588</v>
      </c>
      <c r="D1427">
        <v>239.145337890625</v>
      </c>
      <c r="E1427">
        <v>33.815961914062498</v>
      </c>
      <c r="F1427">
        <v>2.1473051320592657E-2</v>
      </c>
      <c r="G1427">
        <v>2.0092425155716295E-2</v>
      </c>
    </row>
    <row r="1428" spans="1:7" x14ac:dyDescent="0.25">
      <c r="A1428" s="5" t="s">
        <v>316</v>
      </c>
      <c r="B1428" s="5" t="s">
        <v>1075</v>
      </c>
      <c r="C1428" s="5" t="s">
        <v>1076</v>
      </c>
      <c r="D1428">
        <v>137.11904980468751</v>
      </c>
      <c r="E1428">
        <v>22.393218749999999</v>
      </c>
      <c r="F1428">
        <v>1.8851720743176724E-2</v>
      </c>
      <c r="G1428">
        <v>0</v>
      </c>
    </row>
    <row r="1429" spans="1:7" x14ac:dyDescent="0.25">
      <c r="A1429" s="5" t="s">
        <v>316</v>
      </c>
      <c r="B1429" s="5" t="s">
        <v>1075</v>
      </c>
      <c r="C1429" s="5" t="s">
        <v>5589</v>
      </c>
      <c r="D1429">
        <v>70.532702148437494</v>
      </c>
      <c r="E1429">
        <v>4.9057939453125003</v>
      </c>
      <c r="F1429">
        <v>0</v>
      </c>
      <c r="G1429">
        <v>0</v>
      </c>
    </row>
    <row r="1430" spans="1:7" x14ac:dyDescent="0.25">
      <c r="A1430" s="5" t="s">
        <v>316</v>
      </c>
      <c r="B1430" s="5" t="s">
        <v>812</v>
      </c>
      <c r="C1430" s="5" t="s">
        <v>5590</v>
      </c>
      <c r="D1430">
        <v>82.1235869140625</v>
      </c>
      <c r="E1430">
        <v>17.840943359375</v>
      </c>
      <c r="F1430">
        <v>0</v>
      </c>
      <c r="G1430">
        <v>0</v>
      </c>
    </row>
    <row r="1431" spans="1:7" x14ac:dyDescent="0.25">
      <c r="A1431" s="5" t="s">
        <v>316</v>
      </c>
      <c r="B1431" s="5" t="s">
        <v>812</v>
      </c>
      <c r="C1431" s="5" t="s">
        <v>813</v>
      </c>
      <c r="D1431">
        <v>177.43902539062501</v>
      </c>
      <c r="E1431">
        <v>24.847338867187499</v>
      </c>
      <c r="F1431">
        <v>0</v>
      </c>
      <c r="G1431">
        <v>2.2428229665071769E-2</v>
      </c>
    </row>
    <row r="1432" spans="1:7" x14ac:dyDescent="0.25">
      <c r="A1432" s="5" t="s">
        <v>316</v>
      </c>
      <c r="B1432" s="5" t="s">
        <v>812</v>
      </c>
      <c r="C1432" s="5" t="s">
        <v>5591</v>
      </c>
      <c r="D1432">
        <v>83.915066406250006</v>
      </c>
      <c r="E1432">
        <v>12.497125</v>
      </c>
      <c r="F1432">
        <v>0</v>
      </c>
      <c r="G1432">
        <v>0</v>
      </c>
    </row>
    <row r="1433" spans="1:7" x14ac:dyDescent="0.25">
      <c r="A1433" s="5" t="s">
        <v>316</v>
      </c>
      <c r="B1433" s="5" t="s">
        <v>5592</v>
      </c>
      <c r="C1433" s="5" t="s">
        <v>5593</v>
      </c>
      <c r="D1433">
        <v>127.43132421875001</v>
      </c>
      <c r="E1433">
        <v>15.428701171875</v>
      </c>
      <c r="F1433">
        <v>0</v>
      </c>
      <c r="G1433">
        <v>0</v>
      </c>
    </row>
    <row r="1434" spans="1:7" x14ac:dyDescent="0.25">
      <c r="A1434" s="5" t="s">
        <v>316</v>
      </c>
      <c r="B1434" s="5" t="s">
        <v>5592</v>
      </c>
      <c r="C1434" s="5" t="s">
        <v>5594</v>
      </c>
      <c r="D1434">
        <v>129.02493847656251</v>
      </c>
      <c r="E1434">
        <v>8.47727734375</v>
      </c>
      <c r="F1434">
        <v>0</v>
      </c>
      <c r="G1434">
        <v>0</v>
      </c>
    </row>
    <row r="1435" spans="1:7" x14ac:dyDescent="0.25">
      <c r="A1435" s="5" t="s">
        <v>316</v>
      </c>
      <c r="B1435" s="5" t="s">
        <v>5592</v>
      </c>
      <c r="C1435" s="5" t="s">
        <v>5595</v>
      </c>
      <c r="D1435">
        <v>10.978800781249999</v>
      </c>
      <c r="E1435">
        <v>2.6409687499999999</v>
      </c>
      <c r="F1435">
        <v>0</v>
      </c>
      <c r="G1435">
        <v>0</v>
      </c>
    </row>
    <row r="1436" spans="1:7" x14ac:dyDescent="0.25">
      <c r="A1436" s="5" t="s">
        <v>316</v>
      </c>
      <c r="B1436" s="5" t="s">
        <v>924</v>
      </c>
      <c r="C1436" s="5" t="s">
        <v>1312</v>
      </c>
      <c r="D1436">
        <v>16.099950195312498</v>
      </c>
      <c r="E1436">
        <v>6.8618632812499998</v>
      </c>
      <c r="F1436">
        <v>0</v>
      </c>
      <c r="G1436">
        <v>0</v>
      </c>
    </row>
    <row r="1437" spans="1:7" x14ac:dyDescent="0.25">
      <c r="A1437" s="5" t="s">
        <v>316</v>
      </c>
      <c r="B1437" s="5" t="s">
        <v>924</v>
      </c>
      <c r="C1437" s="5" t="s">
        <v>5596</v>
      </c>
      <c r="D1437">
        <v>17.112608398437501</v>
      </c>
      <c r="E1437">
        <v>3.9086679687500001</v>
      </c>
      <c r="F1437">
        <v>0</v>
      </c>
      <c r="G1437">
        <v>0</v>
      </c>
    </row>
    <row r="1438" spans="1:7" x14ac:dyDescent="0.25">
      <c r="A1438" s="5" t="s">
        <v>316</v>
      </c>
      <c r="B1438" s="5" t="s">
        <v>924</v>
      </c>
      <c r="C1438" s="5" t="s">
        <v>925</v>
      </c>
      <c r="D1438">
        <v>9.2200927734375</v>
      </c>
      <c r="E1438">
        <v>0.93891113281250005</v>
      </c>
      <c r="F1438">
        <v>0</v>
      </c>
      <c r="G1438">
        <v>0</v>
      </c>
    </row>
    <row r="1439" spans="1:7" x14ac:dyDescent="0.25">
      <c r="A1439" s="5" t="s">
        <v>316</v>
      </c>
      <c r="B1439" s="5" t="s">
        <v>5597</v>
      </c>
      <c r="C1439" s="5" t="s">
        <v>929</v>
      </c>
      <c r="D1439">
        <v>0</v>
      </c>
      <c r="E1439">
        <v>0</v>
      </c>
      <c r="F1439" t="e">
        <v>#N/A</v>
      </c>
      <c r="G1439" t="e">
        <v>#N/A</v>
      </c>
    </row>
    <row r="1440" spans="1:7" x14ac:dyDescent="0.25">
      <c r="A1440" s="5" t="s">
        <v>319</v>
      </c>
      <c r="B1440" s="5" t="s">
        <v>1176</v>
      </c>
      <c r="C1440" s="5" t="s">
        <v>1177</v>
      </c>
      <c r="D1440">
        <v>286.6601669921875</v>
      </c>
      <c r="E1440">
        <v>65.185068359374995</v>
      </c>
      <c r="F1440">
        <v>1.6083246885881322E-3</v>
      </c>
      <c r="G1440">
        <v>1.3402680536107221</v>
      </c>
    </row>
    <row r="1441" spans="1:7" x14ac:dyDescent="0.25">
      <c r="A1441" s="5" t="s">
        <v>319</v>
      </c>
      <c r="B1441" s="5" t="s">
        <v>1176</v>
      </c>
      <c r="C1441" s="5" t="s">
        <v>1178</v>
      </c>
      <c r="D1441">
        <v>471.94526074218749</v>
      </c>
      <c r="E1441">
        <v>61.771425781250002</v>
      </c>
      <c r="F1441">
        <v>7.1518395127213343E-3</v>
      </c>
      <c r="G1441">
        <v>0.70188645824107698</v>
      </c>
    </row>
    <row r="1442" spans="1:7" x14ac:dyDescent="0.25">
      <c r="A1442" s="5" t="s">
        <v>319</v>
      </c>
      <c r="B1442" s="5" t="s">
        <v>1176</v>
      </c>
      <c r="C1442" s="5" t="s">
        <v>5598</v>
      </c>
      <c r="D1442">
        <v>290.30130566406251</v>
      </c>
      <c r="E1442">
        <v>49.217264648437499</v>
      </c>
      <c r="F1442">
        <v>0</v>
      </c>
      <c r="G1442">
        <v>0.11348897535667965</v>
      </c>
    </row>
    <row r="1443" spans="1:7" x14ac:dyDescent="0.25">
      <c r="A1443" s="5" t="s">
        <v>319</v>
      </c>
      <c r="B1443" s="5" t="s">
        <v>5599</v>
      </c>
      <c r="C1443" s="5" t="s">
        <v>5600</v>
      </c>
      <c r="D1443">
        <v>0.23734667968750001</v>
      </c>
      <c r="E1443">
        <v>0.27086328124999998</v>
      </c>
      <c r="F1443">
        <v>0</v>
      </c>
      <c r="G1443">
        <v>0</v>
      </c>
    </row>
    <row r="1444" spans="1:7" x14ac:dyDescent="0.25">
      <c r="A1444" s="5" t="s">
        <v>319</v>
      </c>
      <c r="B1444" s="5" t="s">
        <v>5599</v>
      </c>
      <c r="C1444" s="5" t="s">
        <v>5601</v>
      </c>
      <c r="D1444">
        <v>56.166390624999998</v>
      </c>
      <c r="E1444">
        <v>14.513543945312501</v>
      </c>
      <c r="F1444">
        <v>0</v>
      </c>
      <c r="G1444">
        <v>0</v>
      </c>
    </row>
    <row r="1445" spans="1:7" x14ac:dyDescent="0.25">
      <c r="A1445" s="5" t="s">
        <v>319</v>
      </c>
      <c r="B1445" s="5" t="s">
        <v>5599</v>
      </c>
      <c r="C1445" s="5" t="s">
        <v>5602</v>
      </c>
      <c r="D1445">
        <v>9.3814423828124998</v>
      </c>
      <c r="E1445">
        <v>4.3678857421875001</v>
      </c>
      <c r="F1445">
        <v>0</v>
      </c>
      <c r="G1445">
        <v>0</v>
      </c>
    </row>
    <row r="1446" spans="1:7" x14ac:dyDescent="0.25">
      <c r="A1446" s="5" t="s">
        <v>319</v>
      </c>
      <c r="B1446" s="5" t="s">
        <v>936</v>
      </c>
      <c r="C1446" s="5" t="s">
        <v>1179</v>
      </c>
      <c r="D1446">
        <v>33.115379882812498</v>
      </c>
      <c r="E1446">
        <v>6.3104814453125</v>
      </c>
      <c r="F1446">
        <v>4.3662402305374845E-3</v>
      </c>
      <c r="G1446">
        <v>0</v>
      </c>
    </row>
    <row r="1447" spans="1:7" x14ac:dyDescent="0.25">
      <c r="A1447" s="5" t="s">
        <v>319</v>
      </c>
      <c r="B1447" s="5" t="s">
        <v>936</v>
      </c>
      <c r="C1447" s="5" t="s">
        <v>944</v>
      </c>
      <c r="D1447">
        <v>311.05021972656249</v>
      </c>
      <c r="E1447">
        <v>33.3530810546875</v>
      </c>
      <c r="F1447">
        <v>0</v>
      </c>
      <c r="G1447">
        <v>0</v>
      </c>
    </row>
    <row r="1448" spans="1:7" x14ac:dyDescent="0.25">
      <c r="A1448" s="5" t="s">
        <v>319</v>
      </c>
      <c r="B1448" s="5" t="s">
        <v>936</v>
      </c>
      <c r="C1448" s="5" t="s">
        <v>5603</v>
      </c>
      <c r="D1448">
        <v>107.0575830078125</v>
      </c>
      <c r="E1448">
        <v>10.2942861328125</v>
      </c>
      <c r="F1448">
        <v>0</v>
      </c>
      <c r="G1448">
        <v>0</v>
      </c>
    </row>
    <row r="1449" spans="1:7" x14ac:dyDescent="0.25">
      <c r="A1449" s="5" t="s">
        <v>319</v>
      </c>
      <c r="B1449" s="5" t="s">
        <v>5604</v>
      </c>
      <c r="C1449" s="5" t="s">
        <v>5605</v>
      </c>
      <c r="D1449">
        <v>814.14908496093744</v>
      </c>
      <c r="E1449">
        <v>86.86698046875</v>
      </c>
      <c r="F1449">
        <v>4.2750992433752931E-2</v>
      </c>
      <c r="G1449">
        <v>8.4557380725458327</v>
      </c>
    </row>
    <row r="1450" spans="1:7" x14ac:dyDescent="0.25">
      <c r="A1450" s="5" t="s">
        <v>319</v>
      </c>
      <c r="B1450" s="5" t="s">
        <v>5604</v>
      </c>
      <c r="C1450" s="5" t="s">
        <v>5606</v>
      </c>
      <c r="D1450">
        <v>534.92899414062504</v>
      </c>
      <c r="E1450">
        <v>81.793535156250002</v>
      </c>
      <c r="F1450">
        <v>4.9624423699267513E-2</v>
      </c>
      <c r="G1450">
        <v>6.6354359469951358</v>
      </c>
    </row>
    <row r="1451" spans="1:7" x14ac:dyDescent="0.25">
      <c r="A1451" s="5" t="s">
        <v>319</v>
      </c>
      <c r="B1451" s="5" t="s">
        <v>5604</v>
      </c>
      <c r="C1451" s="5" t="s">
        <v>5607</v>
      </c>
      <c r="D1451">
        <v>354.02812011718748</v>
      </c>
      <c r="E1451">
        <v>59.229223632812499</v>
      </c>
      <c r="F1451">
        <v>1.5906950701178386E-2</v>
      </c>
      <c r="G1451">
        <v>0.74074074074074081</v>
      </c>
    </row>
    <row r="1452" spans="1:7" x14ac:dyDescent="0.25">
      <c r="A1452" s="5" t="s">
        <v>319</v>
      </c>
      <c r="B1452" s="5" t="s">
        <v>5608</v>
      </c>
      <c r="C1452" s="5" t="s">
        <v>5609</v>
      </c>
      <c r="D1452">
        <v>86.984396484374997</v>
      </c>
      <c r="E1452">
        <v>12.661767578125</v>
      </c>
      <c r="F1452">
        <v>7.1053005542134435E-3</v>
      </c>
      <c r="G1452">
        <v>5.3287861025258447E-2</v>
      </c>
    </row>
    <row r="1453" spans="1:7" x14ac:dyDescent="0.25">
      <c r="A1453" s="5" t="s">
        <v>319</v>
      </c>
      <c r="B1453" s="5" t="s">
        <v>5608</v>
      </c>
      <c r="C1453" s="5" t="s">
        <v>5610</v>
      </c>
      <c r="D1453">
        <v>74.292506835937502</v>
      </c>
      <c r="E1453">
        <v>12.4329033203125</v>
      </c>
      <c r="F1453">
        <v>0</v>
      </c>
      <c r="G1453">
        <v>0</v>
      </c>
    </row>
    <row r="1454" spans="1:7" x14ac:dyDescent="0.25">
      <c r="A1454" s="5" t="s">
        <v>319</v>
      </c>
      <c r="B1454" s="5" t="s">
        <v>5608</v>
      </c>
      <c r="C1454" s="5" t="s">
        <v>5611</v>
      </c>
      <c r="D1454">
        <v>150.39598828125</v>
      </c>
      <c r="E1454">
        <v>20.177793945312501</v>
      </c>
      <c r="F1454">
        <v>0</v>
      </c>
      <c r="G1454">
        <v>0</v>
      </c>
    </row>
    <row r="1455" spans="1:7" x14ac:dyDescent="0.25">
      <c r="A1455" s="5" t="s">
        <v>319</v>
      </c>
      <c r="B1455" s="5" t="s">
        <v>937</v>
      </c>
      <c r="C1455" s="5" t="s">
        <v>938</v>
      </c>
      <c r="D1455">
        <v>261.34280859375002</v>
      </c>
      <c r="E1455">
        <v>26.934126953124998</v>
      </c>
      <c r="F1455">
        <v>1.4637216586893837E-3</v>
      </c>
      <c r="G1455">
        <v>0</v>
      </c>
    </row>
    <row r="1456" spans="1:7" x14ac:dyDescent="0.25">
      <c r="A1456" s="5" t="s">
        <v>319</v>
      </c>
      <c r="B1456" s="5" t="s">
        <v>937</v>
      </c>
      <c r="C1456" s="5" t="s">
        <v>5612</v>
      </c>
      <c r="D1456">
        <v>71.277844726562506</v>
      </c>
      <c r="E1456">
        <v>9.1126513671874996</v>
      </c>
      <c r="F1456">
        <v>0</v>
      </c>
      <c r="G1456">
        <v>0</v>
      </c>
    </row>
    <row r="1457" spans="1:7" x14ac:dyDescent="0.25">
      <c r="A1457" s="5" t="s">
        <v>319</v>
      </c>
      <c r="B1457" s="5" t="s">
        <v>937</v>
      </c>
      <c r="C1457" s="5" t="s">
        <v>1323</v>
      </c>
      <c r="D1457">
        <v>12.817048828124999</v>
      </c>
      <c r="E1457">
        <v>1.7511923828125</v>
      </c>
      <c r="F1457">
        <v>0</v>
      </c>
      <c r="G1457">
        <v>0</v>
      </c>
    </row>
    <row r="1458" spans="1:7" x14ac:dyDescent="0.25">
      <c r="A1458" s="5" t="s">
        <v>319</v>
      </c>
      <c r="B1458" s="5" t="s">
        <v>515</v>
      </c>
      <c r="C1458" s="5" t="s">
        <v>883</v>
      </c>
      <c r="D1458">
        <v>6.3006845703124998</v>
      </c>
      <c r="E1458">
        <v>1.0992578125000001</v>
      </c>
      <c r="F1458">
        <v>1.65016501650165E-2</v>
      </c>
      <c r="G1458">
        <v>0</v>
      </c>
    </row>
    <row r="1459" spans="1:7" x14ac:dyDescent="0.25">
      <c r="A1459" s="5" t="s">
        <v>319</v>
      </c>
      <c r="B1459" s="5" t="s">
        <v>515</v>
      </c>
      <c r="C1459" s="5" t="s">
        <v>1098</v>
      </c>
      <c r="D1459">
        <v>60.176219726562501</v>
      </c>
      <c r="E1459">
        <v>6.913404296875</v>
      </c>
      <c r="F1459">
        <v>9.4408895415923635E-2</v>
      </c>
      <c r="G1459">
        <v>0</v>
      </c>
    </row>
    <row r="1460" spans="1:7" x14ac:dyDescent="0.25">
      <c r="A1460" s="5" t="s">
        <v>319</v>
      </c>
      <c r="B1460" s="5" t="s">
        <v>515</v>
      </c>
      <c r="C1460" s="5" t="s">
        <v>5613</v>
      </c>
      <c r="D1460">
        <v>2.0927285156250002</v>
      </c>
      <c r="E1460">
        <v>0.3928740234375</v>
      </c>
      <c r="F1460">
        <v>0</v>
      </c>
      <c r="G1460">
        <v>0</v>
      </c>
    </row>
    <row r="1461" spans="1:7" x14ac:dyDescent="0.25">
      <c r="A1461" s="5" t="s">
        <v>319</v>
      </c>
      <c r="B1461" s="5" t="s">
        <v>5614</v>
      </c>
      <c r="C1461" s="5" t="s">
        <v>5615</v>
      </c>
      <c r="D1461">
        <v>88.409612304687499</v>
      </c>
      <c r="E1461">
        <v>15.861720703125</v>
      </c>
      <c r="F1461">
        <v>0</v>
      </c>
      <c r="G1461">
        <v>0</v>
      </c>
    </row>
    <row r="1462" spans="1:7" x14ac:dyDescent="0.25">
      <c r="A1462" s="5" t="s">
        <v>319</v>
      </c>
      <c r="B1462" s="5" t="s">
        <v>5614</v>
      </c>
      <c r="C1462" s="5" t="s">
        <v>5616</v>
      </c>
      <c r="D1462">
        <v>356.8874189453125</v>
      </c>
      <c r="E1462">
        <v>45.022571289062498</v>
      </c>
      <c r="F1462">
        <v>0</v>
      </c>
      <c r="G1462">
        <v>9.4795715233671439E-3</v>
      </c>
    </row>
    <row r="1463" spans="1:7" x14ac:dyDescent="0.25">
      <c r="A1463" s="5" t="s">
        <v>319</v>
      </c>
      <c r="B1463" s="5" t="s">
        <v>5614</v>
      </c>
      <c r="C1463" s="5" t="s">
        <v>5617</v>
      </c>
      <c r="D1463">
        <v>24.398841796875001</v>
      </c>
      <c r="E1463">
        <v>7.5159560546874999</v>
      </c>
      <c r="F1463">
        <v>0</v>
      </c>
      <c r="G1463">
        <v>0</v>
      </c>
    </row>
    <row r="1464" spans="1:7" x14ac:dyDescent="0.25">
      <c r="A1464" s="5" t="s">
        <v>319</v>
      </c>
      <c r="B1464" s="5" t="s">
        <v>1173</v>
      </c>
      <c r="C1464" s="5" t="s">
        <v>5618</v>
      </c>
      <c r="D1464">
        <v>444.94239257812501</v>
      </c>
      <c r="E1464">
        <v>86.470924804687499</v>
      </c>
      <c r="F1464">
        <v>1.4479533179850282E-2</v>
      </c>
      <c r="G1464">
        <v>1.6409009761841458</v>
      </c>
    </row>
    <row r="1465" spans="1:7" x14ac:dyDescent="0.25">
      <c r="A1465" s="5" t="s">
        <v>319</v>
      </c>
      <c r="B1465" s="5" t="s">
        <v>1173</v>
      </c>
      <c r="C1465" s="5" t="s">
        <v>5619</v>
      </c>
      <c r="D1465">
        <v>274.12942187499999</v>
      </c>
      <c r="E1465">
        <v>41.394976562499998</v>
      </c>
      <c r="F1465">
        <v>8.7950747581354435E-4</v>
      </c>
      <c r="G1465">
        <v>1.554001554001554E-2</v>
      </c>
    </row>
    <row r="1466" spans="1:7" x14ac:dyDescent="0.25">
      <c r="A1466" s="5" t="s">
        <v>319</v>
      </c>
      <c r="B1466" s="5" t="s">
        <v>1173</v>
      </c>
      <c r="C1466" s="5" t="s">
        <v>5620</v>
      </c>
      <c r="D1466">
        <v>593.978568359375</v>
      </c>
      <c r="E1466">
        <v>69.994421875</v>
      </c>
      <c r="F1466">
        <v>2.3380292900350208E-2</v>
      </c>
      <c r="G1466">
        <v>2.3476052249637154</v>
      </c>
    </row>
    <row r="1467" spans="1:7" x14ac:dyDescent="0.25">
      <c r="A1467" s="5" t="s">
        <v>319</v>
      </c>
      <c r="B1467" s="5" t="s">
        <v>5621</v>
      </c>
      <c r="C1467" s="5" t="s">
        <v>5622</v>
      </c>
      <c r="D1467">
        <v>10.8389912109375</v>
      </c>
      <c r="E1467">
        <v>0.75069726562500005</v>
      </c>
      <c r="F1467">
        <v>0</v>
      </c>
      <c r="G1467">
        <v>0</v>
      </c>
    </row>
    <row r="1468" spans="1:7" x14ac:dyDescent="0.25">
      <c r="A1468" s="5" t="s">
        <v>319</v>
      </c>
      <c r="B1468" s="5" t="s">
        <v>5621</v>
      </c>
      <c r="C1468" s="5" t="s">
        <v>5623</v>
      </c>
      <c r="D1468">
        <v>18.542616210937499</v>
      </c>
      <c r="E1468">
        <v>2.6430332031249999</v>
      </c>
      <c r="F1468">
        <v>0</v>
      </c>
      <c r="G1468">
        <v>0</v>
      </c>
    </row>
    <row r="1469" spans="1:7" x14ac:dyDescent="0.25">
      <c r="A1469" s="5" t="s">
        <v>319</v>
      </c>
      <c r="B1469" s="5" t="s">
        <v>5621</v>
      </c>
      <c r="C1469" s="5" t="s">
        <v>1174</v>
      </c>
      <c r="D1469">
        <v>23.0326083984375</v>
      </c>
      <c r="E1469">
        <v>3.1612783203124999</v>
      </c>
      <c r="F1469">
        <v>0</v>
      </c>
      <c r="G1469">
        <v>0</v>
      </c>
    </row>
    <row r="1470" spans="1:7" x14ac:dyDescent="0.25">
      <c r="A1470" s="5" t="s">
        <v>319</v>
      </c>
      <c r="B1470" s="5" t="s">
        <v>516</v>
      </c>
      <c r="C1470" s="5" t="s">
        <v>517</v>
      </c>
      <c r="D1470">
        <v>17.778451171874998</v>
      </c>
      <c r="E1470">
        <v>4.1452626953124998</v>
      </c>
      <c r="F1470">
        <v>0</v>
      </c>
      <c r="G1470">
        <v>0</v>
      </c>
    </row>
    <row r="1471" spans="1:7" x14ac:dyDescent="0.25">
      <c r="A1471" s="5" t="s">
        <v>319</v>
      </c>
      <c r="B1471" s="5" t="s">
        <v>516</v>
      </c>
      <c r="C1471" s="5" t="s">
        <v>1265</v>
      </c>
      <c r="D1471">
        <v>53.150053710937499</v>
      </c>
      <c r="E1471">
        <v>7.0806015625000001</v>
      </c>
      <c r="F1471">
        <v>5.713877580172845E-2</v>
      </c>
      <c r="G1471">
        <v>0</v>
      </c>
    </row>
    <row r="1472" spans="1:7" x14ac:dyDescent="0.25">
      <c r="A1472" s="5" t="s">
        <v>319</v>
      </c>
      <c r="B1472" s="5" t="s">
        <v>516</v>
      </c>
      <c r="C1472" s="5" t="s">
        <v>574</v>
      </c>
      <c r="D1472">
        <v>3.5367753906249999</v>
      </c>
      <c r="E1472">
        <v>0.57447753906249999</v>
      </c>
      <c r="F1472">
        <v>0</v>
      </c>
      <c r="G1472">
        <v>0</v>
      </c>
    </row>
    <row r="1473" spans="1:7" x14ac:dyDescent="0.25">
      <c r="A1473" s="5" t="s">
        <v>319</v>
      </c>
      <c r="B1473" s="5" t="s">
        <v>518</v>
      </c>
      <c r="C1473" s="5" t="s">
        <v>519</v>
      </c>
      <c r="D1473">
        <v>474.6050654296875</v>
      </c>
      <c r="E1473">
        <v>69.363498046874994</v>
      </c>
      <c r="F1473">
        <v>0.11306871132586314</v>
      </c>
      <c r="G1473">
        <v>3.6163912503582001</v>
      </c>
    </row>
    <row r="1474" spans="1:7" x14ac:dyDescent="0.25">
      <c r="A1474" s="5" t="s">
        <v>319</v>
      </c>
      <c r="B1474" s="5" t="s">
        <v>518</v>
      </c>
      <c r="C1474" s="5" t="s">
        <v>1272</v>
      </c>
      <c r="D1474">
        <v>27.6018603515625</v>
      </c>
      <c r="E1474">
        <v>5.3144755859375001</v>
      </c>
      <c r="F1474">
        <v>0</v>
      </c>
      <c r="G1474">
        <v>0</v>
      </c>
    </row>
    <row r="1475" spans="1:7" x14ac:dyDescent="0.25">
      <c r="A1475" s="5" t="s">
        <v>319</v>
      </c>
      <c r="B1475" s="5" t="s">
        <v>518</v>
      </c>
      <c r="C1475" s="5" t="s">
        <v>5624</v>
      </c>
      <c r="D1475">
        <v>109.6920458984375</v>
      </c>
      <c r="E1475">
        <v>18.516121093750002</v>
      </c>
      <c r="F1475">
        <v>0</v>
      </c>
      <c r="G1475">
        <v>0</v>
      </c>
    </row>
    <row r="1476" spans="1:7" x14ac:dyDescent="0.25">
      <c r="A1476" s="5" t="s">
        <v>319</v>
      </c>
      <c r="B1476" s="5" t="s">
        <v>5625</v>
      </c>
      <c r="C1476" s="5" t="s">
        <v>5626</v>
      </c>
      <c r="D1476">
        <v>210.17836328125</v>
      </c>
      <c r="E1476">
        <v>94.565611328125001</v>
      </c>
      <c r="F1476">
        <v>1.8429782528566162E-2</v>
      </c>
      <c r="G1476">
        <v>1.0643959552953698E-2</v>
      </c>
    </row>
    <row r="1477" spans="1:7" x14ac:dyDescent="0.25">
      <c r="A1477" s="5" t="s">
        <v>319</v>
      </c>
      <c r="B1477" s="5" t="s">
        <v>5625</v>
      </c>
      <c r="C1477" s="5" t="s">
        <v>5627</v>
      </c>
      <c r="D1477">
        <v>79.110047851562499</v>
      </c>
      <c r="E1477">
        <v>12.7559453125</v>
      </c>
      <c r="F1477">
        <v>0</v>
      </c>
      <c r="G1477">
        <v>0</v>
      </c>
    </row>
    <row r="1478" spans="1:7" x14ac:dyDescent="0.25">
      <c r="A1478" s="5" t="s">
        <v>319</v>
      </c>
      <c r="B1478" s="5" t="s">
        <v>5625</v>
      </c>
      <c r="C1478" s="5" t="s">
        <v>5628</v>
      </c>
      <c r="D1478">
        <v>6.7021601562499997</v>
      </c>
      <c r="E1478">
        <v>1.7724609375</v>
      </c>
      <c r="F1478">
        <v>0</v>
      </c>
      <c r="G1478">
        <v>0</v>
      </c>
    </row>
    <row r="1479" spans="1:7" x14ac:dyDescent="0.25">
      <c r="A1479" s="5" t="s">
        <v>319</v>
      </c>
      <c r="B1479" s="5" t="s">
        <v>1025</v>
      </c>
      <c r="C1479" s="5" t="s">
        <v>5629</v>
      </c>
      <c r="D1479">
        <v>110.5838955078125</v>
      </c>
      <c r="E1479">
        <v>21.782212890625001</v>
      </c>
      <c r="F1479">
        <v>0</v>
      </c>
      <c r="G1479">
        <v>0</v>
      </c>
    </row>
    <row r="1480" spans="1:7" x14ac:dyDescent="0.25">
      <c r="A1480" s="5" t="s">
        <v>319</v>
      </c>
      <c r="B1480" s="5" t="s">
        <v>1025</v>
      </c>
      <c r="C1480" s="5" t="s">
        <v>1032</v>
      </c>
      <c r="D1480">
        <v>88.281276367187502</v>
      </c>
      <c r="E1480">
        <v>8.0970751953125006</v>
      </c>
      <c r="F1480">
        <v>5.7774525285983903E-2</v>
      </c>
      <c r="G1480">
        <v>0</v>
      </c>
    </row>
    <row r="1481" spans="1:7" x14ac:dyDescent="0.25">
      <c r="A1481" s="5" t="s">
        <v>319</v>
      </c>
      <c r="B1481" s="5" t="s">
        <v>1025</v>
      </c>
      <c r="C1481" s="5" t="s">
        <v>5630</v>
      </c>
      <c r="D1481">
        <v>284.57393847656249</v>
      </c>
      <c r="E1481">
        <v>40.242223632812497</v>
      </c>
      <c r="F1481">
        <v>4.1216589288352819E-2</v>
      </c>
      <c r="G1481">
        <v>1.1078797950422379E-2</v>
      </c>
    </row>
    <row r="1482" spans="1:7" x14ac:dyDescent="0.25">
      <c r="A1482" s="5" t="s">
        <v>319</v>
      </c>
      <c r="B1482" s="5" t="s">
        <v>5631</v>
      </c>
      <c r="C1482" s="5" t="s">
        <v>5632</v>
      </c>
      <c r="D1482">
        <v>18.0698427734375</v>
      </c>
      <c r="E1482">
        <v>3.0961494140624999</v>
      </c>
      <c r="F1482">
        <v>0</v>
      </c>
      <c r="G1482">
        <v>0</v>
      </c>
    </row>
    <row r="1483" spans="1:7" x14ac:dyDescent="0.25">
      <c r="A1483" s="5" t="s">
        <v>319</v>
      </c>
      <c r="B1483" s="5" t="s">
        <v>5631</v>
      </c>
      <c r="C1483" s="5" t="s">
        <v>5633</v>
      </c>
      <c r="D1483">
        <v>44.355911132812501</v>
      </c>
      <c r="E1483">
        <v>13.5206630859375</v>
      </c>
      <c r="F1483">
        <v>6.8159356575673933E-3</v>
      </c>
      <c r="G1483">
        <v>0</v>
      </c>
    </row>
    <row r="1484" spans="1:7" x14ac:dyDescent="0.25">
      <c r="A1484" s="5" t="s">
        <v>319</v>
      </c>
      <c r="B1484" s="5" t="s">
        <v>5631</v>
      </c>
      <c r="C1484" s="5" t="s">
        <v>5634</v>
      </c>
      <c r="D1484">
        <v>31.159274414062502</v>
      </c>
      <c r="E1484">
        <v>5.6816044921874997</v>
      </c>
      <c r="F1484">
        <v>0</v>
      </c>
      <c r="G1484">
        <v>0</v>
      </c>
    </row>
    <row r="1485" spans="1:7" x14ac:dyDescent="0.25">
      <c r="A1485" s="5" t="s">
        <v>319</v>
      </c>
      <c r="B1485" s="5" t="s">
        <v>5635</v>
      </c>
      <c r="C1485" s="5" t="s">
        <v>5636</v>
      </c>
      <c r="D1485">
        <v>89.328813476562502</v>
      </c>
      <c r="E1485">
        <v>23.003143554687501</v>
      </c>
      <c r="F1485">
        <v>2.0138553246334782E-3</v>
      </c>
      <c r="G1485">
        <v>0</v>
      </c>
    </row>
    <row r="1486" spans="1:7" x14ac:dyDescent="0.25">
      <c r="A1486" s="5" t="s">
        <v>319</v>
      </c>
      <c r="B1486" s="5" t="s">
        <v>5635</v>
      </c>
      <c r="C1486" s="5" t="s">
        <v>5637</v>
      </c>
      <c r="D1486">
        <v>12.857633789062501</v>
      </c>
      <c r="E1486">
        <v>4.6898964843749997</v>
      </c>
      <c r="F1486">
        <v>0</v>
      </c>
      <c r="G1486">
        <v>4.5836516424751721E-2</v>
      </c>
    </row>
    <row r="1487" spans="1:7" x14ac:dyDescent="0.25">
      <c r="A1487" s="5" t="s">
        <v>319</v>
      </c>
      <c r="B1487" s="5" t="s">
        <v>5635</v>
      </c>
      <c r="C1487" s="5" t="s">
        <v>5638</v>
      </c>
      <c r="D1487">
        <v>333.97293359374999</v>
      </c>
      <c r="E1487">
        <v>73.098950195312497</v>
      </c>
      <c r="F1487">
        <v>9.1063070282477645E-3</v>
      </c>
      <c r="G1487">
        <v>0.11940153028900044</v>
      </c>
    </row>
    <row r="1488" spans="1:7" x14ac:dyDescent="0.25">
      <c r="A1488" s="5" t="s">
        <v>319</v>
      </c>
      <c r="B1488" s="5" t="s">
        <v>755</v>
      </c>
      <c r="C1488" s="5" t="s">
        <v>1324</v>
      </c>
      <c r="D1488">
        <v>7.2089453125</v>
      </c>
      <c r="E1488">
        <v>3.8662978515624999</v>
      </c>
      <c r="F1488">
        <v>0</v>
      </c>
      <c r="G1488">
        <v>0</v>
      </c>
    </row>
    <row r="1489" spans="1:7" x14ac:dyDescent="0.25">
      <c r="A1489" s="5" t="s">
        <v>319</v>
      </c>
      <c r="B1489" s="5" t="s">
        <v>755</v>
      </c>
      <c r="C1489" s="5" t="s">
        <v>866</v>
      </c>
      <c r="D1489">
        <v>140.21903808593751</v>
      </c>
      <c r="E1489">
        <v>10.3628173828125</v>
      </c>
      <c r="F1489">
        <v>0</v>
      </c>
      <c r="G1489">
        <v>0</v>
      </c>
    </row>
    <row r="1490" spans="1:7" x14ac:dyDescent="0.25">
      <c r="A1490" s="5" t="s">
        <v>319</v>
      </c>
      <c r="B1490" s="5" t="s">
        <v>755</v>
      </c>
      <c r="C1490" s="5" t="s">
        <v>5639</v>
      </c>
      <c r="D1490">
        <v>345.82265039062497</v>
      </c>
      <c r="E1490">
        <v>32.823262695312501</v>
      </c>
      <c r="F1490">
        <v>1.0802927593377806E-2</v>
      </c>
      <c r="G1490">
        <v>0</v>
      </c>
    </row>
    <row r="1491" spans="1:7" x14ac:dyDescent="0.25">
      <c r="A1491" s="5" t="s">
        <v>319</v>
      </c>
      <c r="B1491" s="5" t="s">
        <v>520</v>
      </c>
      <c r="C1491" s="5" t="s">
        <v>740</v>
      </c>
      <c r="D1491">
        <v>76.972484374999993</v>
      </c>
      <c r="E1491">
        <v>5.1227939453125</v>
      </c>
      <c r="F1491">
        <v>0</v>
      </c>
      <c r="G1491">
        <v>0</v>
      </c>
    </row>
    <row r="1492" spans="1:7" x14ac:dyDescent="0.25">
      <c r="A1492" s="5" t="s">
        <v>319</v>
      </c>
      <c r="B1492" s="5" t="s">
        <v>520</v>
      </c>
      <c r="C1492" s="5" t="s">
        <v>5640</v>
      </c>
      <c r="D1492">
        <v>122.83431152343751</v>
      </c>
      <c r="E1492">
        <v>24.086660156250002</v>
      </c>
      <c r="F1492">
        <v>6.0044733326328108E-3</v>
      </c>
      <c r="G1492">
        <v>0</v>
      </c>
    </row>
    <row r="1493" spans="1:7" x14ac:dyDescent="0.25">
      <c r="A1493" s="5" t="s">
        <v>319</v>
      </c>
      <c r="B1493" s="5" t="s">
        <v>520</v>
      </c>
      <c r="C1493" s="5" t="s">
        <v>5641</v>
      </c>
      <c r="D1493">
        <v>25.77205859375</v>
      </c>
      <c r="E1493">
        <v>2.8316650390625</v>
      </c>
      <c r="F1493">
        <v>0</v>
      </c>
      <c r="G1493">
        <v>0</v>
      </c>
    </row>
    <row r="1494" spans="1:7" x14ac:dyDescent="0.25">
      <c r="A1494" s="5" t="s">
        <v>319</v>
      </c>
      <c r="B1494" s="5" t="s">
        <v>5642</v>
      </c>
      <c r="C1494" s="5" t="s">
        <v>5643</v>
      </c>
      <c r="D1494">
        <v>420.05202539062498</v>
      </c>
      <c r="E1494">
        <v>49.380606445312502</v>
      </c>
      <c r="F1494">
        <v>2.6833571481280228E-2</v>
      </c>
      <c r="G1494">
        <v>0.65722667268419266</v>
      </c>
    </row>
    <row r="1495" spans="1:7" x14ac:dyDescent="0.25">
      <c r="A1495" s="5" t="s">
        <v>319</v>
      </c>
      <c r="B1495" s="5" t="s">
        <v>5642</v>
      </c>
      <c r="C1495" s="5" t="s">
        <v>5644</v>
      </c>
      <c r="D1495">
        <v>451.99030957031249</v>
      </c>
      <c r="E1495">
        <v>90.467584960937501</v>
      </c>
      <c r="F1495">
        <v>7.51696014131885E-2</v>
      </c>
      <c r="G1495">
        <v>7.2926675723137073</v>
      </c>
    </row>
    <row r="1496" spans="1:7" x14ac:dyDescent="0.25">
      <c r="A1496" s="5" t="s">
        <v>319</v>
      </c>
      <c r="B1496" s="5" t="s">
        <v>5642</v>
      </c>
      <c r="C1496" s="5" t="s">
        <v>5645</v>
      </c>
      <c r="D1496">
        <v>0</v>
      </c>
      <c r="E1496">
        <v>0</v>
      </c>
      <c r="F1496" t="e">
        <v>#DIV/0!</v>
      </c>
      <c r="G1496" t="e">
        <v>#DIV/0!</v>
      </c>
    </row>
    <row r="1497" spans="1:7" x14ac:dyDescent="0.25">
      <c r="A1497" s="5" t="s">
        <v>319</v>
      </c>
      <c r="B1497" s="5" t="s">
        <v>1405</v>
      </c>
      <c r="C1497" s="5" t="s">
        <v>5646</v>
      </c>
      <c r="D1497">
        <v>6.0262011718749999</v>
      </c>
      <c r="E1497">
        <v>1.4053320312499999</v>
      </c>
      <c r="F1497">
        <v>0</v>
      </c>
      <c r="G1497">
        <v>0</v>
      </c>
    </row>
    <row r="1498" spans="1:7" x14ac:dyDescent="0.25">
      <c r="A1498" s="5" t="s">
        <v>319</v>
      </c>
      <c r="B1498" s="5" t="s">
        <v>1405</v>
      </c>
      <c r="C1498" s="5" t="s">
        <v>5647</v>
      </c>
      <c r="D1498">
        <v>8.7038408203125002</v>
      </c>
      <c r="E1498">
        <v>2.2529921874999999</v>
      </c>
      <c r="F1498">
        <v>2.2993791676247415E-2</v>
      </c>
      <c r="G1498">
        <v>0</v>
      </c>
    </row>
    <row r="1499" spans="1:7" x14ac:dyDescent="0.25">
      <c r="A1499" s="5" t="s">
        <v>319</v>
      </c>
      <c r="B1499" s="5" t="s">
        <v>1405</v>
      </c>
      <c r="C1499" s="5" t="s">
        <v>1406</v>
      </c>
      <c r="D1499">
        <v>113.2749912109375</v>
      </c>
      <c r="E1499">
        <v>17.152596679687498</v>
      </c>
      <c r="F1499">
        <v>2.2318439494710533E-3</v>
      </c>
      <c r="G1499">
        <v>1.70984012994785E-2</v>
      </c>
    </row>
    <row r="1500" spans="1:7" x14ac:dyDescent="0.25">
      <c r="A1500" s="5" t="s">
        <v>319</v>
      </c>
      <c r="B1500" s="5" t="s">
        <v>521</v>
      </c>
      <c r="C1500" s="5" t="s">
        <v>5648</v>
      </c>
      <c r="D1500">
        <v>6.9195097656250004</v>
      </c>
      <c r="E1500">
        <v>0.55255761718749996</v>
      </c>
      <c r="F1500">
        <v>0</v>
      </c>
      <c r="G1500">
        <v>0</v>
      </c>
    </row>
    <row r="1501" spans="1:7" x14ac:dyDescent="0.25">
      <c r="A1501" s="5" t="s">
        <v>319</v>
      </c>
      <c r="B1501" s="5" t="s">
        <v>521</v>
      </c>
      <c r="C1501" s="5" t="s">
        <v>522</v>
      </c>
      <c r="D1501">
        <v>37.376961914062498</v>
      </c>
      <c r="E1501">
        <v>2.4030507812500002</v>
      </c>
      <c r="F1501">
        <v>0</v>
      </c>
      <c r="G1501">
        <v>0</v>
      </c>
    </row>
    <row r="1502" spans="1:7" x14ac:dyDescent="0.25">
      <c r="A1502" s="5" t="s">
        <v>319</v>
      </c>
      <c r="B1502" s="5" t="s">
        <v>521</v>
      </c>
      <c r="C1502" s="5" t="s">
        <v>523</v>
      </c>
      <c r="D1502">
        <v>0.84257031250000003</v>
      </c>
      <c r="E1502">
        <v>0.66316210937499998</v>
      </c>
      <c r="F1502">
        <v>0</v>
      </c>
      <c r="G1502">
        <v>0</v>
      </c>
    </row>
    <row r="1503" spans="1:7" x14ac:dyDescent="0.25">
      <c r="A1503" s="5" t="s">
        <v>319</v>
      </c>
      <c r="B1503" s="5" t="s">
        <v>821</v>
      </c>
      <c r="C1503" s="5" t="s">
        <v>5649</v>
      </c>
      <c r="D1503">
        <v>0.77149023437499997</v>
      </c>
      <c r="E1503">
        <v>0.49426367187499998</v>
      </c>
      <c r="F1503">
        <v>0</v>
      </c>
      <c r="G1503">
        <v>0</v>
      </c>
    </row>
    <row r="1504" spans="1:7" x14ac:dyDescent="0.25">
      <c r="A1504" s="5" t="s">
        <v>319</v>
      </c>
      <c r="B1504" s="5" t="s">
        <v>821</v>
      </c>
      <c r="C1504" s="5" t="s">
        <v>1086</v>
      </c>
      <c r="D1504">
        <v>20.848017578124999</v>
      </c>
      <c r="E1504">
        <v>2.8302333984375001</v>
      </c>
      <c r="F1504">
        <v>0</v>
      </c>
      <c r="G1504">
        <v>0</v>
      </c>
    </row>
    <row r="1505" spans="1:7" x14ac:dyDescent="0.25">
      <c r="A1505" s="5" t="s">
        <v>319</v>
      </c>
      <c r="B1505" s="5" t="s">
        <v>821</v>
      </c>
      <c r="C1505" s="5" t="s">
        <v>822</v>
      </c>
      <c r="D1505">
        <v>144.009255859375</v>
      </c>
      <c r="E1505">
        <v>13.1784501953125</v>
      </c>
      <c r="F1505">
        <v>0</v>
      </c>
      <c r="G1505">
        <v>0</v>
      </c>
    </row>
    <row r="1506" spans="1:7" x14ac:dyDescent="0.25">
      <c r="A1506" s="5" t="s">
        <v>319</v>
      </c>
      <c r="B1506" s="5" t="s">
        <v>1391</v>
      </c>
      <c r="C1506" s="5" t="s">
        <v>5650</v>
      </c>
      <c r="D1506">
        <v>0.94137499999999996</v>
      </c>
      <c r="E1506">
        <v>0.40250976562500002</v>
      </c>
      <c r="F1506">
        <v>0</v>
      </c>
      <c r="G1506">
        <v>9.0171325518485113E-2</v>
      </c>
    </row>
    <row r="1507" spans="1:7" x14ac:dyDescent="0.25">
      <c r="A1507" s="5" t="s">
        <v>319</v>
      </c>
      <c r="B1507" s="5" t="s">
        <v>1391</v>
      </c>
      <c r="C1507" s="5" t="s">
        <v>5651</v>
      </c>
      <c r="D1507">
        <v>0.4980869140625</v>
      </c>
      <c r="E1507">
        <v>0.57440429687500005</v>
      </c>
      <c r="F1507">
        <v>0</v>
      </c>
      <c r="G1507">
        <v>0</v>
      </c>
    </row>
    <row r="1508" spans="1:7" x14ac:dyDescent="0.25">
      <c r="A1508" s="5" t="s">
        <v>319</v>
      </c>
      <c r="B1508" s="5" t="s">
        <v>1391</v>
      </c>
      <c r="C1508" s="5" t="s">
        <v>1392</v>
      </c>
      <c r="D1508">
        <v>27.3204326171875</v>
      </c>
      <c r="E1508">
        <v>2.7597705078125001</v>
      </c>
      <c r="F1508">
        <v>0</v>
      </c>
      <c r="G1508">
        <v>0</v>
      </c>
    </row>
    <row r="1509" spans="1:7" x14ac:dyDescent="0.25">
      <c r="A1509" s="5" t="s">
        <v>319</v>
      </c>
      <c r="B1509" s="5" t="s">
        <v>1325</v>
      </c>
      <c r="C1509" s="5" t="s">
        <v>5652</v>
      </c>
      <c r="D1509">
        <v>3.8671269531250001</v>
      </c>
      <c r="E1509">
        <v>1.0518642578124999</v>
      </c>
      <c r="F1509">
        <v>0</v>
      </c>
      <c r="G1509">
        <v>0</v>
      </c>
    </row>
    <row r="1510" spans="1:7" x14ac:dyDescent="0.25">
      <c r="A1510" s="5" t="s">
        <v>319</v>
      </c>
      <c r="B1510" s="5" t="s">
        <v>1325</v>
      </c>
      <c r="C1510" s="5" t="s">
        <v>5653</v>
      </c>
      <c r="D1510">
        <v>22.253499999999999</v>
      </c>
      <c r="E1510">
        <v>2.7835478515625001</v>
      </c>
      <c r="F1510">
        <v>0</v>
      </c>
      <c r="G1510">
        <v>0</v>
      </c>
    </row>
    <row r="1511" spans="1:7" x14ac:dyDescent="0.25">
      <c r="A1511" s="5" t="s">
        <v>319</v>
      </c>
      <c r="B1511" s="5" t="s">
        <v>1325</v>
      </c>
      <c r="C1511" s="5" t="s">
        <v>1326</v>
      </c>
      <c r="D1511">
        <v>8.5327226562499998</v>
      </c>
      <c r="E1511">
        <v>2.59181640625</v>
      </c>
      <c r="F1511">
        <v>0</v>
      </c>
      <c r="G1511">
        <v>0</v>
      </c>
    </row>
    <row r="1512" spans="1:7" x14ac:dyDescent="0.25">
      <c r="A1512" s="5" t="s">
        <v>319</v>
      </c>
      <c r="B1512" s="5" t="s">
        <v>5654</v>
      </c>
      <c r="C1512" s="5" t="s">
        <v>5655</v>
      </c>
      <c r="D1512">
        <v>107.46861328125</v>
      </c>
      <c r="E1512">
        <v>11.555185546875</v>
      </c>
      <c r="F1512">
        <v>0</v>
      </c>
      <c r="G1512">
        <v>0</v>
      </c>
    </row>
    <row r="1513" spans="1:7" x14ac:dyDescent="0.25">
      <c r="A1513" s="5" t="s">
        <v>319</v>
      </c>
      <c r="B1513" s="5" t="s">
        <v>5654</v>
      </c>
      <c r="C1513" s="5" t="s">
        <v>5656</v>
      </c>
      <c r="D1513">
        <v>28.117508789062502</v>
      </c>
      <c r="E1513">
        <v>4.9140908203125004</v>
      </c>
      <c r="F1513">
        <v>0</v>
      </c>
      <c r="G1513">
        <v>0</v>
      </c>
    </row>
    <row r="1514" spans="1:7" x14ac:dyDescent="0.25">
      <c r="A1514" s="5" t="s">
        <v>319</v>
      </c>
      <c r="B1514" s="5" t="s">
        <v>5654</v>
      </c>
      <c r="C1514" s="5" t="s">
        <v>5657</v>
      </c>
      <c r="D1514">
        <v>133.90543164062501</v>
      </c>
      <c r="E1514">
        <v>16.705127929687499</v>
      </c>
      <c r="F1514">
        <v>0</v>
      </c>
      <c r="G1514">
        <v>0</v>
      </c>
    </row>
    <row r="1515" spans="1:7" x14ac:dyDescent="0.25">
      <c r="A1515" s="5" t="s">
        <v>319</v>
      </c>
      <c r="B1515" s="5" t="s">
        <v>414</v>
      </c>
      <c r="C1515" s="5" t="s">
        <v>5658</v>
      </c>
      <c r="D1515">
        <v>1.0883837890625001</v>
      </c>
      <c r="E1515">
        <v>0.75351953125000004</v>
      </c>
      <c r="F1515">
        <v>0</v>
      </c>
      <c r="G1515">
        <v>0</v>
      </c>
    </row>
    <row r="1516" spans="1:7" x14ac:dyDescent="0.25">
      <c r="A1516" s="5" t="s">
        <v>319</v>
      </c>
      <c r="B1516" s="5" t="s">
        <v>414</v>
      </c>
      <c r="C1516" s="5" t="s">
        <v>5659</v>
      </c>
      <c r="D1516">
        <v>0.89760839843749995</v>
      </c>
      <c r="E1516">
        <v>0.56111816406250004</v>
      </c>
      <c r="F1516">
        <v>0</v>
      </c>
      <c r="G1516">
        <v>0</v>
      </c>
    </row>
    <row r="1517" spans="1:7" x14ac:dyDescent="0.25">
      <c r="A1517" s="5" t="s">
        <v>319</v>
      </c>
      <c r="B1517" s="5" t="s">
        <v>414</v>
      </c>
      <c r="C1517" s="5" t="s">
        <v>417</v>
      </c>
      <c r="D1517">
        <v>15.353068359374999</v>
      </c>
      <c r="E1517">
        <v>4.0872783203124996</v>
      </c>
      <c r="F1517">
        <v>0</v>
      </c>
      <c r="G1517">
        <v>0</v>
      </c>
    </row>
    <row r="1518" spans="1:7" x14ac:dyDescent="0.25">
      <c r="A1518" s="5" t="s">
        <v>319</v>
      </c>
      <c r="B1518" s="5" t="s">
        <v>786</v>
      </c>
      <c r="C1518" s="5" t="s">
        <v>5660</v>
      </c>
      <c r="D1518">
        <v>30.2418388671875</v>
      </c>
      <c r="E1518">
        <v>2.3649492187500001</v>
      </c>
      <c r="F1518">
        <v>0</v>
      </c>
      <c r="G1518">
        <v>0</v>
      </c>
    </row>
    <row r="1519" spans="1:7" x14ac:dyDescent="0.25">
      <c r="A1519" s="5" t="s">
        <v>319</v>
      </c>
      <c r="B1519" s="5" t="s">
        <v>786</v>
      </c>
      <c r="C1519" s="5" t="s">
        <v>5661</v>
      </c>
      <c r="D1519">
        <v>1.5838593750000001</v>
      </c>
      <c r="E1519">
        <v>0.50304882812499996</v>
      </c>
      <c r="F1519">
        <v>0</v>
      </c>
      <c r="G1519">
        <v>0</v>
      </c>
    </row>
    <row r="1520" spans="1:7" x14ac:dyDescent="0.25">
      <c r="A1520" s="5" t="s">
        <v>319</v>
      </c>
      <c r="B1520" s="5" t="s">
        <v>786</v>
      </c>
      <c r="C1520" s="5" t="s">
        <v>787</v>
      </c>
      <c r="D1520">
        <v>8.1431367187500001</v>
      </c>
      <c r="E1520">
        <v>1.5350566406249999</v>
      </c>
      <c r="F1520">
        <v>0</v>
      </c>
      <c r="G1520">
        <v>0</v>
      </c>
    </row>
    <row r="1521" spans="1:7" x14ac:dyDescent="0.25">
      <c r="A1521" s="5" t="s">
        <v>319</v>
      </c>
      <c r="B1521" s="5" t="s">
        <v>5662</v>
      </c>
      <c r="C1521" s="5" t="s">
        <v>5663</v>
      </c>
      <c r="D1521">
        <v>91.202010742187497</v>
      </c>
      <c r="E1521">
        <v>6.2603925781249998</v>
      </c>
      <c r="F1521">
        <v>0</v>
      </c>
      <c r="G1521">
        <v>0</v>
      </c>
    </row>
    <row r="1522" spans="1:7" x14ac:dyDescent="0.25">
      <c r="A1522" s="5" t="s">
        <v>319</v>
      </c>
      <c r="B1522" s="5" t="s">
        <v>5662</v>
      </c>
      <c r="C1522" s="5" t="s">
        <v>5664</v>
      </c>
      <c r="D1522">
        <v>108.8260380859375</v>
      </c>
      <c r="E1522">
        <v>12.202701171875001</v>
      </c>
      <c r="F1522">
        <v>0</v>
      </c>
      <c r="G1522">
        <v>0</v>
      </c>
    </row>
    <row r="1523" spans="1:7" x14ac:dyDescent="0.25">
      <c r="A1523" s="5" t="s">
        <v>319</v>
      </c>
      <c r="B1523" s="5" t="s">
        <v>5662</v>
      </c>
      <c r="C1523" s="5" t="s">
        <v>5665</v>
      </c>
      <c r="D1523">
        <v>38.668993164062499</v>
      </c>
      <c r="E1523">
        <v>5.3050019531250001</v>
      </c>
      <c r="F1523">
        <v>0</v>
      </c>
      <c r="G1523">
        <v>0</v>
      </c>
    </row>
    <row r="1524" spans="1:7" x14ac:dyDescent="0.25">
      <c r="A1524" s="5" t="s">
        <v>319</v>
      </c>
      <c r="B1524" s="5" t="s">
        <v>1332</v>
      </c>
      <c r="C1524" s="5" t="s">
        <v>5666</v>
      </c>
      <c r="D1524">
        <v>303.1039453125</v>
      </c>
      <c r="E1524">
        <v>40.546202148437501</v>
      </c>
      <c r="F1524">
        <v>0</v>
      </c>
      <c r="G1524">
        <v>0</v>
      </c>
    </row>
    <row r="1525" spans="1:7" x14ac:dyDescent="0.25">
      <c r="A1525" s="5" t="s">
        <v>319</v>
      </c>
      <c r="B1525" s="5" t="s">
        <v>1332</v>
      </c>
      <c r="C1525" s="5" t="s">
        <v>1333</v>
      </c>
      <c r="D1525">
        <v>84.5130986328125</v>
      </c>
      <c r="E1525">
        <v>7.9118046875000001</v>
      </c>
      <c r="F1525">
        <v>2.2763487366264514E-2</v>
      </c>
      <c r="G1525">
        <v>1.6401508938822369E-2</v>
      </c>
    </row>
    <row r="1526" spans="1:7" x14ac:dyDescent="0.25">
      <c r="A1526" s="5" t="s">
        <v>319</v>
      </c>
      <c r="B1526" s="5" t="s">
        <v>1332</v>
      </c>
      <c r="C1526" s="5" t="s">
        <v>5667</v>
      </c>
      <c r="D1526">
        <v>203.21492675781249</v>
      </c>
      <c r="E1526">
        <v>24.104970703125002</v>
      </c>
      <c r="F1526">
        <v>0</v>
      </c>
      <c r="G1526">
        <v>0</v>
      </c>
    </row>
    <row r="1527" spans="1:7" x14ac:dyDescent="0.25">
      <c r="A1527" s="5" t="s">
        <v>319</v>
      </c>
      <c r="B1527" s="5" t="s">
        <v>5668</v>
      </c>
      <c r="C1527" s="5" t="s">
        <v>5669</v>
      </c>
      <c r="D1527">
        <v>351.27484667968753</v>
      </c>
      <c r="E1527">
        <v>62.908844726562499</v>
      </c>
      <c r="F1527">
        <v>3.3919864320542718E-2</v>
      </c>
      <c r="G1527">
        <v>1.4280449603832688</v>
      </c>
    </row>
    <row r="1528" spans="1:7" x14ac:dyDescent="0.25">
      <c r="A1528" s="5" t="s">
        <v>319</v>
      </c>
      <c r="B1528" s="5" t="s">
        <v>5668</v>
      </c>
      <c r="C1528" s="5" t="s">
        <v>5670</v>
      </c>
      <c r="D1528">
        <v>131.45517480468749</v>
      </c>
      <c r="E1528">
        <v>25.693744140625</v>
      </c>
      <c r="F1528">
        <v>0</v>
      </c>
      <c r="G1528">
        <v>0.12233912405187179</v>
      </c>
    </row>
    <row r="1529" spans="1:7" x14ac:dyDescent="0.25">
      <c r="A1529" s="5" t="s">
        <v>319</v>
      </c>
      <c r="B1529" s="5" t="s">
        <v>5668</v>
      </c>
      <c r="C1529" s="5" t="s">
        <v>5671</v>
      </c>
      <c r="D1529">
        <v>150.22365820312501</v>
      </c>
      <c r="E1529">
        <v>17.4445634765625</v>
      </c>
      <c r="F1529">
        <v>0</v>
      </c>
      <c r="G1529">
        <v>0</v>
      </c>
    </row>
    <row r="1530" spans="1:7" x14ac:dyDescent="0.25">
      <c r="A1530" s="5" t="s">
        <v>319</v>
      </c>
      <c r="B1530" s="5" t="s">
        <v>5672</v>
      </c>
      <c r="C1530" s="5" t="s">
        <v>5673</v>
      </c>
      <c r="D1530">
        <v>0.35701367187499999</v>
      </c>
      <c r="E1530">
        <v>0.18124414062499999</v>
      </c>
      <c r="F1530">
        <v>0</v>
      </c>
      <c r="G1530">
        <v>0</v>
      </c>
    </row>
    <row r="1531" spans="1:7" x14ac:dyDescent="0.25">
      <c r="A1531" s="5" t="s">
        <v>319</v>
      </c>
      <c r="B1531" s="5" t="s">
        <v>5672</v>
      </c>
      <c r="C1531" s="5" t="s">
        <v>5674</v>
      </c>
      <c r="D1531">
        <v>2.5541308593749998</v>
      </c>
      <c r="E1531">
        <v>0.43794042968750002</v>
      </c>
      <c r="F1531">
        <v>0</v>
      </c>
      <c r="G1531">
        <v>0</v>
      </c>
    </row>
    <row r="1532" spans="1:7" x14ac:dyDescent="0.25">
      <c r="A1532" s="5" t="s">
        <v>319</v>
      </c>
      <c r="B1532" s="5" t="s">
        <v>5672</v>
      </c>
      <c r="C1532" s="5" t="s">
        <v>5675</v>
      </c>
      <c r="D1532">
        <v>2.5519052734374998</v>
      </c>
      <c r="E1532">
        <v>0.15234570312500001</v>
      </c>
      <c r="F1532">
        <v>0</v>
      </c>
      <c r="G1532">
        <v>0</v>
      </c>
    </row>
    <row r="1533" spans="1:7" x14ac:dyDescent="0.25">
      <c r="A1533" s="5" t="s">
        <v>319</v>
      </c>
      <c r="B1533" s="5" t="s">
        <v>5676</v>
      </c>
      <c r="C1533" s="5" t="s">
        <v>5677</v>
      </c>
      <c r="D1533">
        <v>97.007750976562505</v>
      </c>
      <c r="E1533">
        <v>23.260624023437501</v>
      </c>
      <c r="F1533">
        <v>0</v>
      </c>
      <c r="G1533">
        <v>0</v>
      </c>
    </row>
    <row r="1534" spans="1:7" x14ac:dyDescent="0.25">
      <c r="A1534" s="5" t="s">
        <v>319</v>
      </c>
      <c r="B1534" s="5" t="s">
        <v>5676</v>
      </c>
      <c r="C1534" s="5" t="s">
        <v>5678</v>
      </c>
      <c r="D1534">
        <v>24.453553710937499</v>
      </c>
      <c r="E1534">
        <v>10.5203671875</v>
      </c>
      <c r="F1534">
        <v>0</v>
      </c>
      <c r="G1534">
        <v>0</v>
      </c>
    </row>
    <row r="1535" spans="1:7" x14ac:dyDescent="0.25">
      <c r="A1535" s="5" t="s">
        <v>319</v>
      </c>
      <c r="B1535" s="5" t="s">
        <v>5676</v>
      </c>
      <c r="C1535" s="5" t="s">
        <v>5679</v>
      </c>
      <c r="D1535">
        <v>12.6802294921875</v>
      </c>
      <c r="E1535">
        <v>2.7266474609375</v>
      </c>
      <c r="F1535">
        <v>0</v>
      </c>
      <c r="G1535">
        <v>0</v>
      </c>
    </row>
    <row r="1536" spans="1:7" x14ac:dyDescent="0.25">
      <c r="A1536" s="5" t="s">
        <v>319</v>
      </c>
      <c r="B1536" s="5" t="s">
        <v>845</v>
      </c>
      <c r="C1536" s="5" t="s">
        <v>5680</v>
      </c>
      <c r="D1536">
        <v>37.184399414062497</v>
      </c>
      <c r="E1536">
        <v>7.2686494140624998</v>
      </c>
      <c r="F1536">
        <v>7.0057447106627434E-3</v>
      </c>
      <c r="G1536">
        <v>0</v>
      </c>
    </row>
    <row r="1537" spans="1:7" x14ac:dyDescent="0.25">
      <c r="A1537" s="5" t="s">
        <v>319</v>
      </c>
      <c r="B1537" s="5" t="s">
        <v>845</v>
      </c>
      <c r="C1537" s="5" t="s">
        <v>5681</v>
      </c>
      <c r="D1537">
        <v>23.713607421875</v>
      </c>
      <c r="E1537">
        <v>1.489341796875</v>
      </c>
      <c r="F1537">
        <v>0</v>
      </c>
      <c r="G1537">
        <v>0</v>
      </c>
    </row>
    <row r="1538" spans="1:7" x14ac:dyDescent="0.25">
      <c r="A1538" s="5" t="s">
        <v>319</v>
      </c>
      <c r="B1538" s="5" t="s">
        <v>845</v>
      </c>
      <c r="C1538" s="5" t="s">
        <v>846</v>
      </c>
      <c r="D1538">
        <v>14.880953125</v>
      </c>
      <c r="E1538">
        <v>1.8661972656250001</v>
      </c>
      <c r="F1538">
        <v>0</v>
      </c>
      <c r="G1538">
        <v>0</v>
      </c>
    </row>
    <row r="1539" spans="1:7" x14ac:dyDescent="0.25">
      <c r="A1539" s="5" t="s">
        <v>319</v>
      </c>
      <c r="B1539" s="5" t="s">
        <v>1266</v>
      </c>
      <c r="C1539" s="5" t="s">
        <v>5682</v>
      </c>
      <c r="D1539">
        <v>315.68889941406252</v>
      </c>
      <c r="E1539">
        <v>37.277049804687501</v>
      </c>
      <c r="F1539">
        <v>8.4603084628465553E-4</v>
      </c>
      <c r="G1539">
        <v>3.2489684525163257E-3</v>
      </c>
    </row>
    <row r="1540" spans="1:7" x14ac:dyDescent="0.25">
      <c r="A1540" s="5" t="s">
        <v>319</v>
      </c>
      <c r="B1540" s="5" t="s">
        <v>1266</v>
      </c>
      <c r="C1540" s="5" t="s">
        <v>5683</v>
      </c>
      <c r="D1540">
        <v>149.72831640625</v>
      </c>
      <c r="E1540">
        <v>19.191826171875</v>
      </c>
      <c r="F1540">
        <v>1.2346441138341873E-3</v>
      </c>
      <c r="G1540">
        <v>0</v>
      </c>
    </row>
    <row r="1541" spans="1:7" x14ac:dyDescent="0.25">
      <c r="A1541" s="5" t="s">
        <v>319</v>
      </c>
      <c r="B1541" s="5" t="s">
        <v>1266</v>
      </c>
      <c r="C1541" s="5" t="s">
        <v>5684</v>
      </c>
      <c r="D1541">
        <v>293.4481357421875</v>
      </c>
      <c r="E1541">
        <v>36.728346679687498</v>
      </c>
      <c r="F1541">
        <v>0</v>
      </c>
      <c r="G1541">
        <v>0</v>
      </c>
    </row>
    <row r="1542" spans="1:7" x14ac:dyDescent="0.25">
      <c r="A1542" s="5" t="s">
        <v>319</v>
      </c>
      <c r="B1542" s="5" t="s">
        <v>5685</v>
      </c>
      <c r="C1542" s="5" t="s">
        <v>1273</v>
      </c>
      <c r="D1542">
        <v>34.702377929687501</v>
      </c>
      <c r="E1542">
        <v>3.7749990234375002</v>
      </c>
      <c r="F1542">
        <v>0</v>
      </c>
      <c r="G1542">
        <v>0</v>
      </c>
    </row>
    <row r="1543" spans="1:7" x14ac:dyDescent="0.25">
      <c r="A1543" s="5" t="s">
        <v>319</v>
      </c>
      <c r="B1543" s="5" t="s">
        <v>5685</v>
      </c>
      <c r="C1543" s="5" t="s">
        <v>5686</v>
      </c>
      <c r="D1543">
        <v>10.9863984375</v>
      </c>
      <c r="E1543">
        <v>0.6494375</v>
      </c>
      <c r="F1543">
        <v>0</v>
      </c>
      <c r="G1543">
        <v>0</v>
      </c>
    </row>
    <row r="1544" spans="1:7" x14ac:dyDescent="0.25">
      <c r="A1544" s="5" t="s">
        <v>319</v>
      </c>
      <c r="B1544" s="5" t="s">
        <v>5685</v>
      </c>
      <c r="C1544" s="5" t="s">
        <v>5687</v>
      </c>
      <c r="D1544">
        <v>2.7709160156250001</v>
      </c>
      <c r="E1544">
        <v>0.64685546875</v>
      </c>
      <c r="F1544">
        <v>4.725897920604915E-2</v>
      </c>
      <c r="G1544">
        <v>0</v>
      </c>
    </row>
    <row r="1545" spans="1:7" x14ac:dyDescent="0.25">
      <c r="A1545" s="5" t="s">
        <v>319</v>
      </c>
      <c r="B1545" s="5" t="s">
        <v>1026</v>
      </c>
      <c r="C1545" s="5" t="s">
        <v>1027</v>
      </c>
      <c r="D1545">
        <v>143.5384599609375</v>
      </c>
      <c r="E1545">
        <v>18.978115234375</v>
      </c>
      <c r="F1545">
        <v>5.8035779057789127E-3</v>
      </c>
      <c r="G1545">
        <v>5.6976810438151672E-3</v>
      </c>
    </row>
    <row r="1546" spans="1:7" x14ac:dyDescent="0.25">
      <c r="A1546" s="5" t="s">
        <v>319</v>
      </c>
      <c r="B1546" s="5" t="s">
        <v>1026</v>
      </c>
      <c r="C1546" s="5" t="s">
        <v>5688</v>
      </c>
      <c r="D1546">
        <v>128.32198242187499</v>
      </c>
      <c r="E1546">
        <v>14.461078125</v>
      </c>
      <c r="F1546">
        <v>0</v>
      </c>
      <c r="G1546">
        <v>0</v>
      </c>
    </row>
    <row r="1547" spans="1:7" x14ac:dyDescent="0.25">
      <c r="A1547" s="5" t="s">
        <v>319</v>
      </c>
      <c r="B1547" s="5" t="s">
        <v>1026</v>
      </c>
      <c r="C1547" s="5" t="s">
        <v>5689</v>
      </c>
      <c r="D1547">
        <v>155.82873046875</v>
      </c>
      <c r="E1547">
        <v>35.292157226562502</v>
      </c>
      <c r="F1547">
        <v>3.0150678013371826E-3</v>
      </c>
      <c r="G1547">
        <v>3.5909866235748274E-2</v>
      </c>
    </row>
    <row r="1548" spans="1:7" x14ac:dyDescent="0.25">
      <c r="A1548" s="5" t="s">
        <v>319</v>
      </c>
      <c r="B1548" s="5" t="s">
        <v>1395</v>
      </c>
      <c r="C1548" s="5" t="s">
        <v>5690</v>
      </c>
      <c r="D1548">
        <v>470.27169238281249</v>
      </c>
      <c r="E1548">
        <v>34.419012695312503</v>
      </c>
      <c r="F1548">
        <v>0</v>
      </c>
      <c r="G1548">
        <v>4.7814207650273222E-2</v>
      </c>
    </row>
    <row r="1549" spans="1:7" x14ac:dyDescent="0.25">
      <c r="A1549" s="5" t="s">
        <v>319</v>
      </c>
      <c r="B1549" s="5" t="s">
        <v>1395</v>
      </c>
      <c r="C1549" s="5" t="s">
        <v>5691</v>
      </c>
      <c r="D1549">
        <v>155.382546875</v>
      </c>
      <c r="E1549">
        <v>19.324439453124999</v>
      </c>
      <c r="F1549">
        <v>0</v>
      </c>
      <c r="G1549">
        <v>0</v>
      </c>
    </row>
    <row r="1550" spans="1:7" x14ac:dyDescent="0.25">
      <c r="A1550" s="5" t="s">
        <v>319</v>
      </c>
      <c r="B1550" s="5" t="s">
        <v>1395</v>
      </c>
      <c r="C1550" s="5" t="s">
        <v>5692</v>
      </c>
      <c r="D1550">
        <v>130.76148437500001</v>
      </c>
      <c r="E1550">
        <v>14.582209960937501</v>
      </c>
      <c r="F1550">
        <v>0</v>
      </c>
      <c r="G1550">
        <v>0</v>
      </c>
    </row>
    <row r="1551" spans="1:7" x14ac:dyDescent="0.25">
      <c r="A1551" s="5" t="s">
        <v>319</v>
      </c>
      <c r="B1551" s="5" t="s">
        <v>5693</v>
      </c>
      <c r="C1551" s="5" t="s">
        <v>5694</v>
      </c>
      <c r="D1551">
        <v>35.008698242187499</v>
      </c>
      <c r="E1551">
        <v>1.0591318359374999</v>
      </c>
      <c r="F1551">
        <v>0</v>
      </c>
      <c r="G1551">
        <v>0</v>
      </c>
    </row>
    <row r="1552" spans="1:7" x14ac:dyDescent="0.25">
      <c r="A1552" s="5" t="s">
        <v>319</v>
      </c>
      <c r="B1552" s="5" t="s">
        <v>5693</v>
      </c>
      <c r="C1552" s="5" t="s">
        <v>5695</v>
      </c>
      <c r="D1552">
        <v>9.8377021484375007</v>
      </c>
      <c r="E1552">
        <v>0.55997851562500001</v>
      </c>
      <c r="F1552">
        <v>0</v>
      </c>
      <c r="G1552">
        <v>0</v>
      </c>
    </row>
    <row r="1553" spans="1:7" x14ac:dyDescent="0.25">
      <c r="A1553" s="5" t="s">
        <v>319</v>
      </c>
      <c r="B1553" s="5" t="s">
        <v>5693</v>
      </c>
      <c r="C1553" s="5" t="s">
        <v>1396</v>
      </c>
      <c r="D1553">
        <v>0.38659375000000001</v>
      </c>
      <c r="E1553">
        <v>0.18081347656249999</v>
      </c>
      <c r="F1553">
        <v>0</v>
      </c>
      <c r="G1553">
        <v>0</v>
      </c>
    </row>
    <row r="1554" spans="1:7" x14ac:dyDescent="0.25">
      <c r="A1554" s="5" t="s">
        <v>319</v>
      </c>
      <c r="B1554" s="5" t="s">
        <v>1407</v>
      </c>
      <c r="C1554" s="5" t="s">
        <v>5696</v>
      </c>
      <c r="D1554">
        <v>115.24405371093749</v>
      </c>
      <c r="E1554">
        <v>8.7354970703124994</v>
      </c>
      <c r="F1554">
        <v>0</v>
      </c>
      <c r="G1554">
        <v>0</v>
      </c>
    </row>
    <row r="1555" spans="1:7" x14ac:dyDescent="0.25">
      <c r="A1555" s="5" t="s">
        <v>319</v>
      </c>
      <c r="B1555" s="5" t="s">
        <v>1407</v>
      </c>
      <c r="C1555" s="5" t="s">
        <v>1408</v>
      </c>
      <c r="D1555">
        <v>20.213560546875001</v>
      </c>
      <c r="E1555">
        <v>4.2947675781249997</v>
      </c>
      <c r="F1555">
        <v>0</v>
      </c>
      <c r="G1555">
        <v>0</v>
      </c>
    </row>
    <row r="1556" spans="1:7" x14ac:dyDescent="0.25">
      <c r="A1556" s="5" t="s">
        <v>319</v>
      </c>
      <c r="B1556" s="5" t="s">
        <v>1407</v>
      </c>
      <c r="C1556" s="5" t="s">
        <v>1409</v>
      </c>
      <c r="D1556">
        <v>915.00640429687496</v>
      </c>
      <c r="E1556">
        <v>50.291079101562502</v>
      </c>
      <c r="F1556">
        <v>0</v>
      </c>
      <c r="G1556">
        <v>0</v>
      </c>
    </row>
    <row r="1557" spans="1:7" x14ac:dyDescent="0.25">
      <c r="A1557" s="5" t="s">
        <v>319</v>
      </c>
      <c r="B1557" s="5" t="s">
        <v>524</v>
      </c>
      <c r="C1557" s="5" t="s">
        <v>1028</v>
      </c>
      <c r="D1557">
        <v>2.8262236328124999</v>
      </c>
      <c r="E1557">
        <v>1.3724892578125001</v>
      </c>
      <c r="F1557">
        <v>0</v>
      </c>
      <c r="G1557">
        <v>0</v>
      </c>
    </row>
    <row r="1558" spans="1:7" x14ac:dyDescent="0.25">
      <c r="A1558" s="5" t="s">
        <v>319</v>
      </c>
      <c r="B1558" s="5" t="s">
        <v>524</v>
      </c>
      <c r="C1558" s="5" t="s">
        <v>867</v>
      </c>
      <c r="D1558">
        <v>105.0943837890625</v>
      </c>
      <c r="E1558">
        <v>23.6376787109375</v>
      </c>
      <c r="F1558">
        <v>0</v>
      </c>
      <c r="G1558">
        <v>0</v>
      </c>
    </row>
    <row r="1559" spans="1:7" x14ac:dyDescent="0.25">
      <c r="A1559" s="5" t="s">
        <v>319</v>
      </c>
      <c r="B1559" s="5" t="s">
        <v>524</v>
      </c>
      <c r="C1559" s="5" t="s">
        <v>5697</v>
      </c>
      <c r="D1559">
        <v>120.825697265625</v>
      </c>
      <c r="E1559">
        <v>13.761218749999999</v>
      </c>
      <c r="F1559">
        <v>0</v>
      </c>
      <c r="G1559">
        <v>0</v>
      </c>
    </row>
    <row r="1560" spans="1:7" x14ac:dyDescent="0.25">
      <c r="A1560" s="5" t="s">
        <v>319</v>
      </c>
      <c r="B1560" s="5" t="s">
        <v>525</v>
      </c>
      <c r="C1560" s="5" t="s">
        <v>526</v>
      </c>
      <c r="D1560">
        <v>96.717146484374993</v>
      </c>
      <c r="E1560">
        <v>17.281656250000001</v>
      </c>
      <c r="F1560">
        <v>0</v>
      </c>
      <c r="G1560">
        <v>0</v>
      </c>
    </row>
    <row r="1561" spans="1:7" x14ac:dyDescent="0.25">
      <c r="A1561" s="5" t="s">
        <v>319</v>
      </c>
      <c r="B1561" s="5" t="s">
        <v>525</v>
      </c>
      <c r="C1561" s="5" t="s">
        <v>1018</v>
      </c>
      <c r="D1561">
        <v>14.8311435546875</v>
      </c>
      <c r="E1561">
        <v>2.3793144531250001</v>
      </c>
      <c r="F1561">
        <v>0</v>
      </c>
      <c r="G1561">
        <v>0</v>
      </c>
    </row>
    <row r="1562" spans="1:7" x14ac:dyDescent="0.25">
      <c r="A1562" s="5" t="s">
        <v>319</v>
      </c>
      <c r="B1562" s="5" t="s">
        <v>525</v>
      </c>
      <c r="C1562" s="5" t="s">
        <v>5698</v>
      </c>
      <c r="D1562">
        <v>6.7144970703125004</v>
      </c>
      <c r="E1562">
        <v>3.7721748046874999</v>
      </c>
      <c r="F1562">
        <v>0</v>
      </c>
      <c r="G1562">
        <v>0</v>
      </c>
    </row>
    <row r="1563" spans="1:7" x14ac:dyDescent="0.25">
      <c r="A1563" s="5" t="s">
        <v>319</v>
      </c>
      <c r="B1563" s="5" t="s">
        <v>684</v>
      </c>
      <c r="C1563" s="5" t="s">
        <v>5699</v>
      </c>
      <c r="D1563">
        <v>531.35093945312497</v>
      </c>
      <c r="E1563">
        <v>113.325486328125</v>
      </c>
      <c r="F1563">
        <v>1.1857191979795345E-3</v>
      </c>
      <c r="G1563">
        <v>0</v>
      </c>
    </row>
    <row r="1564" spans="1:7" x14ac:dyDescent="0.25">
      <c r="A1564" s="5" t="s">
        <v>319</v>
      </c>
      <c r="B1564" s="5" t="s">
        <v>684</v>
      </c>
      <c r="C1564" s="5" t="s">
        <v>5700</v>
      </c>
      <c r="D1564">
        <v>1348.0891884765624</v>
      </c>
      <c r="E1564">
        <v>132.17259765624999</v>
      </c>
      <c r="F1564">
        <v>5.2081008288320458E-3</v>
      </c>
      <c r="G1564">
        <v>2.1986569524747854</v>
      </c>
    </row>
    <row r="1565" spans="1:7" x14ac:dyDescent="0.25">
      <c r="A1565" s="5" t="s">
        <v>319</v>
      </c>
      <c r="B1565" s="5" t="s">
        <v>684</v>
      </c>
      <c r="C1565" s="5" t="s">
        <v>686</v>
      </c>
      <c r="D1565">
        <v>156.6377353515625</v>
      </c>
      <c r="E1565">
        <v>11.4458984375</v>
      </c>
      <c r="F1565">
        <v>0</v>
      </c>
      <c r="G1565">
        <v>0</v>
      </c>
    </row>
    <row r="1566" spans="1:7" x14ac:dyDescent="0.25">
      <c r="A1566" s="5" t="s">
        <v>319</v>
      </c>
      <c r="B1566" s="5" t="s">
        <v>5701</v>
      </c>
      <c r="C1566" s="5" t="s">
        <v>5702</v>
      </c>
      <c r="D1566">
        <v>32.779068359375003</v>
      </c>
      <c r="E1566">
        <v>4.1454208984375001</v>
      </c>
      <c r="F1566">
        <v>0</v>
      </c>
      <c r="G1566">
        <v>0</v>
      </c>
    </row>
    <row r="1567" spans="1:7" x14ac:dyDescent="0.25">
      <c r="A1567" s="5" t="s">
        <v>319</v>
      </c>
      <c r="B1567" s="5" t="s">
        <v>5701</v>
      </c>
      <c r="C1567" s="5" t="s">
        <v>5703</v>
      </c>
      <c r="D1567">
        <v>960.25737109374995</v>
      </c>
      <c r="E1567">
        <v>572.11282226562503</v>
      </c>
      <c r="F1567">
        <v>0</v>
      </c>
      <c r="G1567">
        <v>0</v>
      </c>
    </row>
    <row r="1568" spans="1:7" x14ac:dyDescent="0.25">
      <c r="A1568" s="5" t="s">
        <v>319</v>
      </c>
      <c r="B1568" s="5" t="s">
        <v>5701</v>
      </c>
      <c r="C1568" s="5" t="s">
        <v>5704</v>
      </c>
      <c r="D1568">
        <v>169.5475810546875</v>
      </c>
      <c r="E1568">
        <v>25.860095703125001</v>
      </c>
      <c r="F1568">
        <v>5.9635372295109901E-2</v>
      </c>
      <c r="G1568">
        <v>9.7484889842074478E-3</v>
      </c>
    </row>
    <row r="1569" spans="1:7" x14ac:dyDescent="0.25">
      <c r="A1569" s="5" t="s">
        <v>319</v>
      </c>
      <c r="B1569" s="5" t="s">
        <v>1087</v>
      </c>
      <c r="C1569" s="5" t="s">
        <v>5705</v>
      </c>
      <c r="D1569">
        <v>10.847668945312501</v>
      </c>
      <c r="E1569">
        <v>2.6503554687499999</v>
      </c>
      <c r="F1569">
        <v>0</v>
      </c>
      <c r="G1569">
        <v>0</v>
      </c>
    </row>
    <row r="1570" spans="1:7" x14ac:dyDescent="0.25">
      <c r="A1570" s="5" t="s">
        <v>319</v>
      </c>
      <c r="B1570" s="5" t="s">
        <v>1087</v>
      </c>
      <c r="C1570" s="5" t="s">
        <v>1088</v>
      </c>
      <c r="D1570">
        <v>2206.8655576171873</v>
      </c>
      <c r="E1570">
        <v>91.420167968749993</v>
      </c>
      <c r="F1570">
        <v>0</v>
      </c>
      <c r="G1570">
        <v>0</v>
      </c>
    </row>
    <row r="1571" spans="1:7" x14ac:dyDescent="0.25">
      <c r="A1571" s="5" t="s">
        <v>319</v>
      </c>
      <c r="B1571" s="5" t="s">
        <v>1087</v>
      </c>
      <c r="C1571" s="5" t="s">
        <v>5706</v>
      </c>
      <c r="D1571">
        <v>21.604404296875</v>
      </c>
      <c r="E1571">
        <v>4.0423193359375</v>
      </c>
      <c r="F1571">
        <v>0</v>
      </c>
      <c r="G1571">
        <v>0</v>
      </c>
    </row>
    <row r="1572" spans="1:7" x14ac:dyDescent="0.25">
      <c r="A1572" s="5" t="s">
        <v>319</v>
      </c>
      <c r="B1572" s="5" t="s">
        <v>5707</v>
      </c>
      <c r="C1572" s="5" t="s">
        <v>5708</v>
      </c>
      <c r="D1572">
        <v>70.958307617187501</v>
      </c>
      <c r="E1572">
        <v>16.9297041015625</v>
      </c>
      <c r="F1572">
        <v>6.6760130849856467E-3</v>
      </c>
      <c r="G1572">
        <v>4.8483169414046269E-2</v>
      </c>
    </row>
    <row r="1573" spans="1:7" x14ac:dyDescent="0.25">
      <c r="A1573" s="5" t="s">
        <v>319</v>
      </c>
      <c r="B1573" s="5" t="s">
        <v>5707</v>
      </c>
      <c r="C1573" s="5" t="s">
        <v>5709</v>
      </c>
      <c r="D1573">
        <v>16.370083984375</v>
      </c>
      <c r="E1573">
        <v>4.9479355468749997</v>
      </c>
      <c r="F1573">
        <v>1.6697975370486329E-2</v>
      </c>
      <c r="G1573">
        <v>0</v>
      </c>
    </row>
    <row r="1574" spans="1:7" x14ac:dyDescent="0.25">
      <c r="A1574" s="5" t="s">
        <v>319</v>
      </c>
      <c r="B1574" s="5" t="s">
        <v>5707</v>
      </c>
      <c r="C1574" s="5" t="s">
        <v>5710</v>
      </c>
      <c r="D1574">
        <v>125.9303857421875</v>
      </c>
      <c r="E1574">
        <v>12.161568359375</v>
      </c>
      <c r="F1574">
        <v>2.6063386155129272E-3</v>
      </c>
      <c r="G1574">
        <v>1.01010101010101E-2</v>
      </c>
    </row>
    <row r="1575" spans="1:7" x14ac:dyDescent="0.25">
      <c r="A1575" s="5" t="s">
        <v>319</v>
      </c>
      <c r="B1575" s="5" t="s">
        <v>527</v>
      </c>
      <c r="C1575" s="5" t="s">
        <v>528</v>
      </c>
      <c r="D1575">
        <v>8.0260322265624993</v>
      </c>
      <c r="E1575">
        <v>1.4806845703125</v>
      </c>
      <c r="F1575">
        <v>0</v>
      </c>
      <c r="G1575">
        <v>0</v>
      </c>
    </row>
    <row r="1576" spans="1:7" x14ac:dyDescent="0.25">
      <c r="A1576" s="5" t="s">
        <v>319</v>
      </c>
      <c r="B1576" s="5" t="s">
        <v>527</v>
      </c>
      <c r="C1576" s="5" t="s">
        <v>5711</v>
      </c>
      <c r="D1576">
        <v>97.058930664062501</v>
      </c>
      <c r="E1576">
        <v>7.5119814453125002</v>
      </c>
      <c r="F1576">
        <v>5.4484036177400016E-3</v>
      </c>
      <c r="G1576">
        <v>0</v>
      </c>
    </row>
    <row r="1577" spans="1:7" x14ac:dyDescent="0.25">
      <c r="A1577" s="5" t="s">
        <v>319</v>
      </c>
      <c r="B1577" s="5" t="s">
        <v>527</v>
      </c>
      <c r="C1577" s="5" t="s">
        <v>1089</v>
      </c>
      <c r="D1577">
        <v>0.70413867187500001</v>
      </c>
      <c r="E1577">
        <v>0.687373046875</v>
      </c>
      <c r="F1577">
        <v>0</v>
      </c>
      <c r="G1577">
        <v>0</v>
      </c>
    </row>
    <row r="1578" spans="1:7" x14ac:dyDescent="0.25">
      <c r="A1578" s="5" t="s">
        <v>319</v>
      </c>
      <c r="B1578" s="5" t="s">
        <v>529</v>
      </c>
      <c r="C1578" s="5" t="s">
        <v>5712</v>
      </c>
      <c r="D1578">
        <v>4.8275439453124998</v>
      </c>
      <c r="E1578">
        <v>2.5497832031250001</v>
      </c>
      <c r="F1578">
        <v>0</v>
      </c>
      <c r="G1578">
        <v>0</v>
      </c>
    </row>
    <row r="1579" spans="1:7" x14ac:dyDescent="0.25">
      <c r="A1579" s="5" t="s">
        <v>319</v>
      </c>
      <c r="B1579" s="5" t="s">
        <v>529</v>
      </c>
      <c r="C1579" s="5" t="s">
        <v>575</v>
      </c>
      <c r="D1579">
        <v>1.5021943359375001</v>
      </c>
      <c r="E1579">
        <v>0.37858300781249998</v>
      </c>
      <c r="F1579">
        <v>0</v>
      </c>
      <c r="G1579">
        <v>0</v>
      </c>
    </row>
    <row r="1580" spans="1:7" x14ac:dyDescent="0.25">
      <c r="A1580" s="5" t="s">
        <v>319</v>
      </c>
      <c r="B1580" s="5" t="s">
        <v>529</v>
      </c>
      <c r="C1580" s="5" t="s">
        <v>1180</v>
      </c>
      <c r="D1580">
        <v>6.9718066406250001</v>
      </c>
      <c r="E1580">
        <v>1.4783046875000001</v>
      </c>
      <c r="F1580">
        <v>0</v>
      </c>
      <c r="G1580">
        <v>0</v>
      </c>
    </row>
    <row r="1581" spans="1:7" x14ac:dyDescent="0.25">
      <c r="A1581" s="5" t="s">
        <v>319</v>
      </c>
      <c r="B1581" s="5" t="s">
        <v>5713</v>
      </c>
      <c r="C1581" s="5" t="s">
        <v>5714</v>
      </c>
      <c r="D1581">
        <v>237.78681054687499</v>
      </c>
      <c r="E1581">
        <v>19.953744140624998</v>
      </c>
      <c r="F1581">
        <v>0</v>
      </c>
      <c r="G1581">
        <v>0</v>
      </c>
    </row>
    <row r="1582" spans="1:7" x14ac:dyDescent="0.25">
      <c r="A1582" s="5" t="s">
        <v>319</v>
      </c>
      <c r="B1582" s="5" t="s">
        <v>5713</v>
      </c>
      <c r="C1582" s="5" t="s">
        <v>5715</v>
      </c>
      <c r="D1582">
        <v>9.6904687500000009</v>
      </c>
      <c r="E1582">
        <v>1.6401591796874999</v>
      </c>
      <c r="F1582">
        <v>0</v>
      </c>
      <c r="G1582">
        <v>0</v>
      </c>
    </row>
    <row r="1583" spans="1:7" x14ac:dyDescent="0.25">
      <c r="A1583" s="5" t="s">
        <v>319</v>
      </c>
      <c r="B1583" s="5" t="s">
        <v>5713</v>
      </c>
      <c r="C1583" s="5" t="s">
        <v>5716</v>
      </c>
      <c r="D1583">
        <v>7.4012832031249998</v>
      </c>
      <c r="E1583">
        <v>4.8383154296875004</v>
      </c>
      <c r="F1583">
        <v>0</v>
      </c>
      <c r="G1583">
        <v>0</v>
      </c>
    </row>
    <row r="1584" spans="1:7" x14ac:dyDescent="0.25">
      <c r="A1584" s="5" t="s">
        <v>319</v>
      </c>
      <c r="B1584" s="5" t="s">
        <v>530</v>
      </c>
      <c r="C1584" s="5" t="s">
        <v>5717</v>
      </c>
      <c r="D1584">
        <v>104.4393115234375</v>
      </c>
      <c r="E1584">
        <v>13.505974609375</v>
      </c>
      <c r="F1584">
        <v>0</v>
      </c>
      <c r="G1584">
        <v>0</v>
      </c>
    </row>
    <row r="1585" spans="1:7" x14ac:dyDescent="0.25">
      <c r="A1585" s="5" t="s">
        <v>319</v>
      </c>
      <c r="B1585" s="5" t="s">
        <v>530</v>
      </c>
      <c r="C1585" s="5" t="s">
        <v>945</v>
      </c>
      <c r="D1585">
        <v>1.4826533203125001</v>
      </c>
      <c r="E1585">
        <v>0.94751269531250004</v>
      </c>
      <c r="F1585">
        <v>0</v>
      </c>
      <c r="G1585">
        <v>0</v>
      </c>
    </row>
    <row r="1586" spans="1:7" x14ac:dyDescent="0.25">
      <c r="A1586" s="5" t="s">
        <v>319</v>
      </c>
      <c r="B1586" s="5" t="s">
        <v>530</v>
      </c>
      <c r="C1586" s="5" t="s">
        <v>531</v>
      </c>
      <c r="D1586">
        <v>3.3685517578124999</v>
      </c>
      <c r="E1586">
        <v>0.79172949218749999</v>
      </c>
      <c r="F1586">
        <v>0</v>
      </c>
      <c r="G1586">
        <v>0</v>
      </c>
    </row>
    <row r="1587" spans="1:7" x14ac:dyDescent="0.25">
      <c r="A1587" s="5" t="s">
        <v>319</v>
      </c>
      <c r="B1587" s="5" t="s">
        <v>1181</v>
      </c>
      <c r="C1587" s="5" t="s">
        <v>5718</v>
      </c>
      <c r="D1587">
        <v>98.097654296875007</v>
      </c>
      <c r="E1587">
        <v>17.6815185546875</v>
      </c>
      <c r="F1587">
        <v>0</v>
      </c>
      <c r="G1587">
        <v>2.4872528292500931E-2</v>
      </c>
    </row>
    <row r="1588" spans="1:7" x14ac:dyDescent="0.25">
      <c r="A1588" s="5" t="s">
        <v>319</v>
      </c>
      <c r="B1588" s="5" t="s">
        <v>1181</v>
      </c>
      <c r="C1588" s="5" t="s">
        <v>5719</v>
      </c>
      <c r="D1588">
        <v>65.676642578124998</v>
      </c>
      <c r="E1588">
        <v>12.0826171875</v>
      </c>
      <c r="F1588">
        <v>3.8816862044872297E-3</v>
      </c>
      <c r="G1588">
        <v>0</v>
      </c>
    </row>
    <row r="1589" spans="1:7" x14ac:dyDescent="0.25">
      <c r="A1589" s="5" t="s">
        <v>319</v>
      </c>
      <c r="B1589" s="5" t="s">
        <v>1181</v>
      </c>
      <c r="C1589" s="5" t="s">
        <v>1182</v>
      </c>
      <c r="D1589">
        <v>168.6577490234375</v>
      </c>
      <c r="E1589">
        <v>62.786061523437503</v>
      </c>
      <c r="F1589">
        <v>3.0517170676813629E-2</v>
      </c>
      <c r="G1589">
        <v>6.7187368774670353E-2</v>
      </c>
    </row>
    <row r="1590" spans="1:7" x14ac:dyDescent="0.25">
      <c r="A1590" s="5" t="s">
        <v>319</v>
      </c>
      <c r="B1590" s="5" t="s">
        <v>532</v>
      </c>
      <c r="C1590" s="5" t="s">
        <v>5720</v>
      </c>
      <c r="D1590">
        <v>7.1469726562500002E-2</v>
      </c>
      <c r="E1590">
        <v>7.8478515624999995E-2</v>
      </c>
      <c r="F1590">
        <v>0</v>
      </c>
      <c r="G1590">
        <v>0</v>
      </c>
    </row>
    <row r="1591" spans="1:7" x14ac:dyDescent="0.25">
      <c r="A1591" s="5" t="s">
        <v>319</v>
      </c>
      <c r="B1591" s="5" t="s">
        <v>532</v>
      </c>
      <c r="C1591" s="5" t="s">
        <v>5721</v>
      </c>
      <c r="D1591">
        <v>0.146943359375</v>
      </c>
      <c r="E1591">
        <v>0.12558984375000001</v>
      </c>
      <c r="F1591">
        <v>0</v>
      </c>
      <c r="G1591">
        <v>0</v>
      </c>
    </row>
    <row r="1592" spans="1:7" x14ac:dyDescent="0.25">
      <c r="A1592" s="5" t="s">
        <v>319</v>
      </c>
      <c r="B1592" s="5" t="s">
        <v>532</v>
      </c>
      <c r="C1592" s="5" t="s">
        <v>576</v>
      </c>
      <c r="D1592">
        <v>5.7933164062499998</v>
      </c>
      <c r="E1592">
        <v>0.33793457031250002</v>
      </c>
      <c r="F1592">
        <v>0</v>
      </c>
      <c r="G1592">
        <v>0</v>
      </c>
    </row>
    <row r="1593" spans="1:7" x14ac:dyDescent="0.25">
      <c r="A1593" s="5" t="s">
        <v>319</v>
      </c>
      <c r="B1593" s="5" t="s">
        <v>533</v>
      </c>
      <c r="C1593" s="5" t="s">
        <v>534</v>
      </c>
      <c r="D1593">
        <v>9.7404238281249995</v>
      </c>
      <c r="E1593">
        <v>1.5705859375</v>
      </c>
      <c r="F1593">
        <v>0</v>
      </c>
      <c r="G1593">
        <v>0</v>
      </c>
    </row>
    <row r="1594" spans="1:7" x14ac:dyDescent="0.25">
      <c r="A1594" s="5" t="s">
        <v>319</v>
      </c>
      <c r="B1594" s="5" t="s">
        <v>533</v>
      </c>
      <c r="C1594" s="5" t="s">
        <v>535</v>
      </c>
      <c r="D1594">
        <v>31.226907226562499</v>
      </c>
      <c r="E1594">
        <v>1.9346640625</v>
      </c>
      <c r="F1594">
        <v>0</v>
      </c>
      <c r="G1594">
        <v>0</v>
      </c>
    </row>
    <row r="1595" spans="1:7" x14ac:dyDescent="0.25">
      <c r="A1595" s="5" t="s">
        <v>319</v>
      </c>
      <c r="B1595" s="5" t="s">
        <v>533</v>
      </c>
      <c r="C1595" s="5" t="s">
        <v>5722</v>
      </c>
      <c r="D1595">
        <v>73.661417968750001</v>
      </c>
      <c r="E1595">
        <v>4.7127578124999996</v>
      </c>
      <c r="F1595">
        <v>0</v>
      </c>
      <c r="G1595">
        <v>0</v>
      </c>
    </row>
    <row r="1596" spans="1:7" x14ac:dyDescent="0.25">
      <c r="A1596" s="5" t="s">
        <v>319</v>
      </c>
      <c r="B1596" s="5" t="s">
        <v>5723</v>
      </c>
      <c r="C1596" s="5" t="s">
        <v>5724</v>
      </c>
      <c r="D1596">
        <v>15.1434931640625</v>
      </c>
      <c r="E1596">
        <v>2.9546474609375002</v>
      </c>
      <c r="F1596">
        <v>0</v>
      </c>
      <c r="G1596">
        <v>0</v>
      </c>
    </row>
    <row r="1597" spans="1:7" x14ac:dyDescent="0.25">
      <c r="A1597" s="5" t="s">
        <v>319</v>
      </c>
      <c r="B1597" s="5" t="s">
        <v>5723</v>
      </c>
      <c r="C1597" s="5" t="s">
        <v>5725</v>
      </c>
      <c r="D1597">
        <v>21.260373046874999</v>
      </c>
      <c r="E1597">
        <v>3.1243828124999999</v>
      </c>
      <c r="F1597">
        <v>0</v>
      </c>
      <c r="G1597">
        <v>0</v>
      </c>
    </row>
    <row r="1598" spans="1:7" x14ac:dyDescent="0.25">
      <c r="A1598" s="5" t="s">
        <v>319</v>
      </c>
      <c r="B1598" s="5" t="s">
        <v>5723</v>
      </c>
      <c r="C1598" s="5" t="s">
        <v>5726</v>
      </c>
      <c r="D1598">
        <v>26.955013671875001</v>
      </c>
      <c r="E1598">
        <v>5.4282089843749999</v>
      </c>
      <c r="F1598">
        <v>0</v>
      </c>
      <c r="G1598">
        <v>0</v>
      </c>
    </row>
    <row r="1599" spans="1:7" x14ac:dyDescent="0.25">
      <c r="A1599" s="5" t="s">
        <v>319</v>
      </c>
      <c r="B1599" s="5" t="s">
        <v>882</v>
      </c>
      <c r="C1599" s="5" t="s">
        <v>887</v>
      </c>
      <c r="D1599">
        <v>734.01912792968756</v>
      </c>
      <c r="E1599">
        <v>68.464351562499999</v>
      </c>
      <c r="F1599">
        <v>1.740553147790368E-3</v>
      </c>
      <c r="G1599">
        <v>1.881841355525566</v>
      </c>
    </row>
    <row r="1600" spans="1:7" x14ac:dyDescent="0.25">
      <c r="A1600" s="5" t="s">
        <v>319</v>
      </c>
      <c r="B1600" s="5" t="s">
        <v>882</v>
      </c>
      <c r="C1600" s="5" t="s">
        <v>5727</v>
      </c>
      <c r="D1600">
        <v>18.572430664062502</v>
      </c>
      <c r="E1600">
        <v>1.5457529296875001</v>
      </c>
      <c r="F1600">
        <v>0</v>
      </c>
      <c r="G1600">
        <v>0</v>
      </c>
    </row>
    <row r="1601" spans="1:7" x14ac:dyDescent="0.25">
      <c r="A1601" s="5" t="s">
        <v>319</v>
      </c>
      <c r="B1601" s="5" t="s">
        <v>882</v>
      </c>
      <c r="C1601" s="5" t="s">
        <v>5728</v>
      </c>
      <c r="D1601">
        <v>39.312964843750002</v>
      </c>
      <c r="E1601">
        <v>4.7023759765625002</v>
      </c>
      <c r="F1601">
        <v>0</v>
      </c>
      <c r="G1601">
        <v>0</v>
      </c>
    </row>
    <row r="1602" spans="1:7" x14ac:dyDescent="0.25">
      <c r="A1602" s="5" t="s">
        <v>319</v>
      </c>
      <c r="B1602" s="5" t="s">
        <v>880</v>
      </c>
      <c r="C1602" s="5" t="s">
        <v>888</v>
      </c>
      <c r="D1602">
        <v>0.23277343750000001</v>
      </c>
      <c r="E1602">
        <v>0.32902734374999998</v>
      </c>
      <c r="F1602">
        <v>0</v>
      </c>
      <c r="G1602">
        <v>0</v>
      </c>
    </row>
    <row r="1603" spans="1:7" x14ac:dyDescent="0.25">
      <c r="A1603" s="5" t="s">
        <v>319</v>
      </c>
      <c r="B1603" s="5" t="s">
        <v>880</v>
      </c>
      <c r="C1603" s="5" t="s">
        <v>5729</v>
      </c>
      <c r="D1603">
        <v>39.121765625000002</v>
      </c>
      <c r="E1603">
        <v>8.1011445312500001</v>
      </c>
      <c r="F1603">
        <v>0</v>
      </c>
      <c r="G1603">
        <v>0</v>
      </c>
    </row>
    <row r="1604" spans="1:7" x14ac:dyDescent="0.25">
      <c r="A1604" s="5" t="s">
        <v>319</v>
      </c>
      <c r="B1604" s="5" t="s">
        <v>880</v>
      </c>
      <c r="C1604" s="5" t="s">
        <v>5730</v>
      </c>
      <c r="D1604">
        <v>131.0532939453125</v>
      </c>
      <c r="E1604">
        <v>30.207561523437501</v>
      </c>
      <c r="F1604">
        <v>0</v>
      </c>
      <c r="G1604">
        <v>0</v>
      </c>
    </row>
    <row r="1605" spans="1:7" x14ac:dyDescent="0.25">
      <c r="A1605" s="5" t="s">
        <v>319</v>
      </c>
      <c r="B1605" s="5" t="s">
        <v>1267</v>
      </c>
      <c r="C1605" s="5" t="s">
        <v>5731</v>
      </c>
      <c r="D1605">
        <v>42.292383789062498</v>
      </c>
      <c r="E1605">
        <v>4.8637343749999999</v>
      </c>
      <c r="F1605">
        <v>4.6427410743302847E-3</v>
      </c>
      <c r="G1605">
        <v>0</v>
      </c>
    </row>
    <row r="1606" spans="1:7" x14ac:dyDescent="0.25">
      <c r="A1606" s="5" t="s">
        <v>319</v>
      </c>
      <c r="B1606" s="5" t="s">
        <v>1267</v>
      </c>
      <c r="C1606" s="5" t="s">
        <v>5732</v>
      </c>
      <c r="D1606">
        <v>51.1083984375</v>
      </c>
      <c r="E1606">
        <v>5.5424746093749997</v>
      </c>
      <c r="F1606">
        <v>0</v>
      </c>
      <c r="G1606">
        <v>0</v>
      </c>
    </row>
    <row r="1607" spans="1:7" x14ac:dyDescent="0.25">
      <c r="A1607" s="5" t="s">
        <v>319</v>
      </c>
      <c r="B1607" s="5" t="s">
        <v>1267</v>
      </c>
      <c r="C1607" s="5" t="s">
        <v>1268</v>
      </c>
      <c r="D1607">
        <v>587.62442968749997</v>
      </c>
      <c r="E1607">
        <v>67.072056640624993</v>
      </c>
      <c r="F1607">
        <v>1.7138841757074058E-3</v>
      </c>
      <c r="G1607">
        <v>2.9462519466307506E-2</v>
      </c>
    </row>
    <row r="1608" spans="1:7" x14ac:dyDescent="0.25">
      <c r="A1608" s="5" t="s">
        <v>319</v>
      </c>
      <c r="B1608" s="5" t="s">
        <v>1183</v>
      </c>
      <c r="C1608" s="5" t="s">
        <v>5733</v>
      </c>
      <c r="D1608">
        <v>211.20087890625001</v>
      </c>
      <c r="E1608">
        <v>19.917843749999999</v>
      </c>
      <c r="F1608">
        <v>0</v>
      </c>
      <c r="G1608">
        <v>0</v>
      </c>
    </row>
    <row r="1609" spans="1:7" x14ac:dyDescent="0.25">
      <c r="A1609" s="5" t="s">
        <v>319</v>
      </c>
      <c r="B1609" s="5" t="s">
        <v>1183</v>
      </c>
      <c r="C1609" s="5" t="s">
        <v>1193</v>
      </c>
      <c r="D1609">
        <v>646.15167382812501</v>
      </c>
      <c r="E1609">
        <v>72.882067382812494</v>
      </c>
      <c r="F1609">
        <v>2.6282935803929298E-3</v>
      </c>
      <c r="G1609">
        <v>0.17225443240063862</v>
      </c>
    </row>
    <row r="1610" spans="1:7" x14ac:dyDescent="0.25">
      <c r="A1610" s="5" t="s">
        <v>319</v>
      </c>
      <c r="B1610" s="5" t="s">
        <v>1183</v>
      </c>
      <c r="C1610" s="5" t="s">
        <v>5734</v>
      </c>
      <c r="D1610">
        <v>88.296556640624999</v>
      </c>
      <c r="E1610">
        <v>13.1535546875</v>
      </c>
      <c r="F1610">
        <v>0</v>
      </c>
      <c r="G1610">
        <v>0</v>
      </c>
    </row>
    <row r="1611" spans="1:7" x14ac:dyDescent="0.25">
      <c r="A1611" s="5" t="s">
        <v>319</v>
      </c>
      <c r="B1611" s="5" t="s">
        <v>511</v>
      </c>
      <c r="C1611" s="5" t="s">
        <v>5735</v>
      </c>
      <c r="D1611">
        <v>247.7555068359375</v>
      </c>
      <c r="E1611">
        <v>31.433392578125002</v>
      </c>
      <c r="F1611">
        <v>3.3887583589372852E-3</v>
      </c>
      <c r="G1611">
        <v>0.50205661746915076</v>
      </c>
    </row>
    <row r="1612" spans="1:7" x14ac:dyDescent="0.25">
      <c r="A1612" s="5" t="s">
        <v>319</v>
      </c>
      <c r="B1612" s="5" t="s">
        <v>511</v>
      </c>
      <c r="C1612" s="5" t="s">
        <v>5736</v>
      </c>
      <c r="D1612">
        <v>48.418933593749998</v>
      </c>
      <c r="E1612">
        <v>5.6569775390624999</v>
      </c>
      <c r="F1612">
        <v>0</v>
      </c>
      <c r="G1612">
        <v>0</v>
      </c>
    </row>
    <row r="1613" spans="1:7" x14ac:dyDescent="0.25">
      <c r="A1613" s="5" t="s">
        <v>319</v>
      </c>
      <c r="B1613" s="5" t="s">
        <v>511</v>
      </c>
      <c r="C1613" s="5" t="s">
        <v>536</v>
      </c>
      <c r="D1613">
        <v>95.910259765625</v>
      </c>
      <c r="E1613">
        <v>14.465267578124999</v>
      </c>
      <c r="F1613">
        <v>2.3955538520505941E-3</v>
      </c>
      <c r="G1613">
        <v>0</v>
      </c>
    </row>
    <row r="1614" spans="1:7" x14ac:dyDescent="0.25">
      <c r="A1614" s="5" t="s">
        <v>319</v>
      </c>
      <c r="B1614" s="5" t="s">
        <v>1184</v>
      </c>
      <c r="C1614" s="5" t="s">
        <v>5737</v>
      </c>
      <c r="D1614">
        <v>125.2913818359375</v>
      </c>
      <c r="E1614">
        <v>16.216068359375001</v>
      </c>
      <c r="F1614">
        <v>0</v>
      </c>
      <c r="G1614">
        <v>0</v>
      </c>
    </row>
    <row r="1615" spans="1:7" x14ac:dyDescent="0.25">
      <c r="A1615" s="5" t="s">
        <v>319</v>
      </c>
      <c r="B1615" s="5" t="s">
        <v>1184</v>
      </c>
      <c r="C1615" s="5" t="s">
        <v>1185</v>
      </c>
      <c r="D1615">
        <v>778.75892187500006</v>
      </c>
      <c r="E1615">
        <v>180.01337304687499</v>
      </c>
      <c r="F1615">
        <v>0</v>
      </c>
      <c r="G1615">
        <v>3.7900322152738296E-3</v>
      </c>
    </row>
    <row r="1616" spans="1:7" x14ac:dyDescent="0.25">
      <c r="A1616" s="5" t="s">
        <v>319</v>
      </c>
      <c r="B1616" s="5" t="s">
        <v>1184</v>
      </c>
      <c r="C1616" s="5" t="s">
        <v>5738</v>
      </c>
      <c r="D1616">
        <v>0</v>
      </c>
      <c r="E1616">
        <v>0</v>
      </c>
      <c r="F1616" t="e">
        <v>#N/A</v>
      </c>
      <c r="G1616" t="e">
        <v>#N/A</v>
      </c>
    </row>
    <row r="1617" spans="1:7" x14ac:dyDescent="0.25">
      <c r="A1617" s="5" t="s">
        <v>319</v>
      </c>
      <c r="B1617" s="5" t="s">
        <v>5739</v>
      </c>
      <c r="C1617" s="5" t="s">
        <v>5740</v>
      </c>
      <c r="D1617">
        <v>40.823117187500003</v>
      </c>
      <c r="E1617">
        <v>7.3851826171874997</v>
      </c>
      <c r="F1617">
        <v>0</v>
      </c>
      <c r="G1617">
        <v>2.7151778441487917E-2</v>
      </c>
    </row>
    <row r="1618" spans="1:7" x14ac:dyDescent="0.25">
      <c r="A1618" s="5" t="s">
        <v>319</v>
      </c>
      <c r="B1618" s="5" t="s">
        <v>5739</v>
      </c>
      <c r="C1618" s="5" t="s">
        <v>5741</v>
      </c>
      <c r="D1618">
        <v>26.325008789062501</v>
      </c>
      <c r="E1618">
        <v>4.2936601562499996</v>
      </c>
      <c r="F1618">
        <v>0</v>
      </c>
      <c r="G1618">
        <v>0</v>
      </c>
    </row>
    <row r="1619" spans="1:7" x14ac:dyDescent="0.25">
      <c r="A1619" s="5" t="s">
        <v>319</v>
      </c>
      <c r="B1619" s="5" t="s">
        <v>5739</v>
      </c>
      <c r="C1619" s="5" t="s">
        <v>5742</v>
      </c>
      <c r="D1619">
        <v>11.20416015625</v>
      </c>
      <c r="E1619">
        <v>2.1376162109374999</v>
      </c>
      <c r="F1619">
        <v>0</v>
      </c>
      <c r="G1619">
        <v>0</v>
      </c>
    </row>
    <row r="1620" spans="1:7" x14ac:dyDescent="0.25">
      <c r="A1620" s="5" t="s">
        <v>319</v>
      </c>
      <c r="B1620" s="5" t="s">
        <v>1269</v>
      </c>
      <c r="C1620" s="5" t="s">
        <v>1270</v>
      </c>
      <c r="D1620">
        <v>112.8135751953125</v>
      </c>
      <c r="E1620">
        <v>12.681062499999999</v>
      </c>
      <c r="F1620">
        <v>0</v>
      </c>
      <c r="G1620">
        <v>0</v>
      </c>
    </row>
    <row r="1621" spans="1:7" x14ac:dyDescent="0.25">
      <c r="A1621" s="5" t="s">
        <v>319</v>
      </c>
      <c r="B1621" s="5" t="s">
        <v>1269</v>
      </c>
      <c r="C1621" s="5" t="s">
        <v>5743</v>
      </c>
      <c r="D1621">
        <v>457.7400751953125</v>
      </c>
      <c r="E1621">
        <v>73.354881835937505</v>
      </c>
      <c r="F1621">
        <v>0</v>
      </c>
      <c r="G1621">
        <v>0</v>
      </c>
    </row>
    <row r="1622" spans="1:7" x14ac:dyDescent="0.25">
      <c r="A1622" s="5" t="s">
        <v>319</v>
      </c>
      <c r="B1622" s="5" t="s">
        <v>1269</v>
      </c>
      <c r="C1622" s="5" t="s">
        <v>1410</v>
      </c>
      <c r="D1622">
        <v>113.555291015625</v>
      </c>
      <c r="E1622">
        <v>8.7256308593750003</v>
      </c>
      <c r="F1622">
        <v>0</v>
      </c>
      <c r="G1622">
        <v>0</v>
      </c>
    </row>
    <row r="1623" spans="1:7" x14ac:dyDescent="0.25">
      <c r="A1623" s="5" t="s">
        <v>319</v>
      </c>
      <c r="B1623" s="5" t="s">
        <v>862</v>
      </c>
      <c r="C1623" s="5" t="s">
        <v>5744</v>
      </c>
      <c r="D1623">
        <v>23.987188476562501</v>
      </c>
      <c r="E1623">
        <v>5.3321962890624999</v>
      </c>
      <c r="F1623">
        <v>0</v>
      </c>
      <c r="G1623">
        <v>0</v>
      </c>
    </row>
    <row r="1624" spans="1:7" x14ac:dyDescent="0.25">
      <c r="A1624" s="5" t="s">
        <v>319</v>
      </c>
      <c r="B1624" s="5" t="s">
        <v>862</v>
      </c>
      <c r="C1624" s="5" t="s">
        <v>863</v>
      </c>
      <c r="D1624">
        <v>126.3692119140625</v>
      </c>
      <c r="E1624">
        <v>13.301677734375</v>
      </c>
      <c r="F1624">
        <v>0</v>
      </c>
      <c r="G1624">
        <v>0</v>
      </c>
    </row>
    <row r="1625" spans="1:7" x14ac:dyDescent="0.25">
      <c r="A1625" s="5" t="s">
        <v>319</v>
      </c>
      <c r="B1625" s="5" t="s">
        <v>862</v>
      </c>
      <c r="C1625" s="5" t="s">
        <v>1327</v>
      </c>
      <c r="D1625">
        <v>76.773205078125002</v>
      </c>
      <c r="E1625">
        <v>19.756268554687502</v>
      </c>
      <c r="F1625">
        <v>0</v>
      </c>
      <c r="G1625">
        <v>0</v>
      </c>
    </row>
    <row r="1626" spans="1:7" x14ac:dyDescent="0.25">
      <c r="A1626" s="5" t="s">
        <v>319</v>
      </c>
      <c r="B1626" s="5" t="s">
        <v>5745</v>
      </c>
      <c r="C1626" s="5" t="s">
        <v>5746</v>
      </c>
      <c r="D1626">
        <v>13.0136376953125</v>
      </c>
      <c r="E1626">
        <v>2.6341152343749998</v>
      </c>
      <c r="F1626">
        <v>0</v>
      </c>
      <c r="G1626">
        <v>0</v>
      </c>
    </row>
    <row r="1627" spans="1:7" x14ac:dyDescent="0.25">
      <c r="A1627" s="5" t="s">
        <v>319</v>
      </c>
      <c r="B1627" s="5" t="s">
        <v>5745</v>
      </c>
      <c r="C1627" s="5" t="s">
        <v>5747</v>
      </c>
      <c r="D1627">
        <v>123.003888671875</v>
      </c>
      <c r="E1627">
        <v>9.7304599609375</v>
      </c>
      <c r="F1627">
        <v>0</v>
      </c>
      <c r="G1627">
        <v>0</v>
      </c>
    </row>
    <row r="1628" spans="1:7" x14ac:dyDescent="0.25">
      <c r="A1628" s="5" t="s">
        <v>319</v>
      </c>
      <c r="B1628" s="5" t="s">
        <v>5745</v>
      </c>
      <c r="C1628" s="5" t="s">
        <v>5748</v>
      </c>
      <c r="D1628">
        <v>15.172472656249999</v>
      </c>
      <c r="E1628">
        <v>1.8698115234374999</v>
      </c>
      <c r="F1628">
        <v>0</v>
      </c>
      <c r="G1628">
        <v>0</v>
      </c>
    </row>
    <row r="1629" spans="1:7" x14ac:dyDescent="0.25">
      <c r="A1629" s="5" t="s">
        <v>319</v>
      </c>
      <c r="B1629" s="5" t="s">
        <v>798</v>
      </c>
      <c r="C1629" s="5" t="s">
        <v>5749</v>
      </c>
      <c r="D1629">
        <v>28.60820703125</v>
      </c>
      <c r="E1629">
        <v>5.4051474609375001</v>
      </c>
      <c r="F1629">
        <v>0</v>
      </c>
      <c r="G1629">
        <v>0</v>
      </c>
    </row>
    <row r="1630" spans="1:7" x14ac:dyDescent="0.25">
      <c r="A1630" s="5" t="s">
        <v>319</v>
      </c>
      <c r="B1630" s="5" t="s">
        <v>798</v>
      </c>
      <c r="C1630" s="5" t="s">
        <v>799</v>
      </c>
      <c r="D1630">
        <v>24.031591796874999</v>
      </c>
      <c r="E1630">
        <v>6.0616396484374997</v>
      </c>
      <c r="F1630">
        <v>0</v>
      </c>
      <c r="G1630">
        <v>0</v>
      </c>
    </row>
    <row r="1631" spans="1:7" x14ac:dyDescent="0.25">
      <c r="A1631" s="5" t="s">
        <v>319</v>
      </c>
      <c r="B1631" s="5" t="s">
        <v>798</v>
      </c>
      <c r="C1631" s="5" t="s">
        <v>5750</v>
      </c>
      <c r="D1631">
        <v>44.218844726562502</v>
      </c>
      <c r="E1631">
        <v>5.3008759765624998</v>
      </c>
      <c r="F1631">
        <v>0</v>
      </c>
      <c r="G1631">
        <v>0</v>
      </c>
    </row>
    <row r="1632" spans="1:7" x14ac:dyDescent="0.25">
      <c r="A1632" s="5" t="s">
        <v>319</v>
      </c>
      <c r="B1632" s="5" t="s">
        <v>788</v>
      </c>
      <c r="C1632" s="5" t="s">
        <v>789</v>
      </c>
      <c r="D1632">
        <v>24.5226201171875</v>
      </c>
      <c r="E1632">
        <v>4.5435820312499997</v>
      </c>
      <c r="F1632">
        <v>0</v>
      </c>
      <c r="G1632">
        <v>0</v>
      </c>
    </row>
    <row r="1633" spans="1:7" x14ac:dyDescent="0.25">
      <c r="A1633" s="5" t="s">
        <v>319</v>
      </c>
      <c r="B1633" s="5" t="s">
        <v>788</v>
      </c>
      <c r="C1633" s="5" t="s">
        <v>1397</v>
      </c>
      <c r="D1633">
        <v>37.110637695312498</v>
      </c>
      <c r="E1633">
        <v>2.76201953125</v>
      </c>
      <c r="F1633">
        <v>0</v>
      </c>
      <c r="G1633">
        <v>0</v>
      </c>
    </row>
    <row r="1634" spans="1:7" x14ac:dyDescent="0.25">
      <c r="A1634" s="5" t="s">
        <v>319</v>
      </c>
      <c r="B1634" s="5" t="s">
        <v>788</v>
      </c>
      <c r="C1634" s="5" t="s">
        <v>5751</v>
      </c>
      <c r="D1634">
        <v>15.2117734375</v>
      </c>
      <c r="E1634">
        <v>1.1514482421875001</v>
      </c>
      <c r="F1634">
        <v>0</v>
      </c>
      <c r="G1634">
        <v>0</v>
      </c>
    </row>
    <row r="1635" spans="1:7" x14ac:dyDescent="0.25">
      <c r="A1635" s="5" t="s">
        <v>319</v>
      </c>
      <c r="B1635" s="5" t="s">
        <v>5752</v>
      </c>
      <c r="C1635" s="5" t="s">
        <v>5753</v>
      </c>
      <c r="D1635">
        <v>408.50589550781251</v>
      </c>
      <c r="E1635">
        <v>67.999456054687499</v>
      </c>
      <c r="F1635">
        <v>0</v>
      </c>
      <c r="G1635">
        <v>0</v>
      </c>
    </row>
    <row r="1636" spans="1:7" x14ac:dyDescent="0.25">
      <c r="A1636" s="5" t="s">
        <v>319</v>
      </c>
      <c r="B1636" s="5" t="s">
        <v>5752</v>
      </c>
      <c r="C1636" s="5" t="s">
        <v>5754</v>
      </c>
      <c r="D1636">
        <v>264.979720703125</v>
      </c>
      <c r="E1636">
        <v>32.024633789062499</v>
      </c>
      <c r="F1636">
        <v>0</v>
      </c>
      <c r="G1636">
        <v>0</v>
      </c>
    </row>
    <row r="1637" spans="1:7" x14ac:dyDescent="0.25">
      <c r="A1637" s="5" t="s">
        <v>319</v>
      </c>
      <c r="B1637" s="5" t="s">
        <v>5752</v>
      </c>
      <c r="C1637" s="5" t="s">
        <v>5755</v>
      </c>
      <c r="D1637">
        <v>362.31540527343748</v>
      </c>
      <c r="E1637">
        <v>48.524894531249998</v>
      </c>
      <c r="F1637">
        <v>7.4086696251954038E-4</v>
      </c>
      <c r="G1637">
        <v>0</v>
      </c>
    </row>
    <row r="1638" spans="1:7" x14ac:dyDescent="0.25">
      <c r="A1638" s="5" t="s">
        <v>319</v>
      </c>
      <c r="B1638" s="5" t="s">
        <v>5756</v>
      </c>
      <c r="C1638" s="5" t="s">
        <v>5757</v>
      </c>
      <c r="D1638">
        <v>35.100291992187501</v>
      </c>
      <c r="E1638">
        <v>7.4181777343749999</v>
      </c>
      <c r="F1638">
        <v>0</v>
      </c>
      <c r="G1638">
        <v>0</v>
      </c>
    </row>
    <row r="1639" spans="1:7" x14ac:dyDescent="0.25">
      <c r="A1639" s="5" t="s">
        <v>319</v>
      </c>
      <c r="B1639" s="5" t="s">
        <v>5756</v>
      </c>
      <c r="C1639" s="5" t="s">
        <v>5758</v>
      </c>
      <c r="D1639">
        <v>1.5103642578125001</v>
      </c>
      <c r="E1639">
        <v>0.55696777343750004</v>
      </c>
      <c r="F1639">
        <v>0</v>
      </c>
      <c r="G1639">
        <v>0</v>
      </c>
    </row>
    <row r="1640" spans="1:7" x14ac:dyDescent="0.25">
      <c r="A1640" s="5" t="s">
        <v>319</v>
      </c>
      <c r="B1640" s="5" t="s">
        <v>5756</v>
      </c>
      <c r="C1640" s="5" t="s">
        <v>5759</v>
      </c>
      <c r="D1640">
        <v>0</v>
      </c>
      <c r="E1640">
        <v>0</v>
      </c>
      <c r="F1640" t="e">
        <v>#DIV/0!</v>
      </c>
      <c r="G1640" t="e">
        <v>#DIV/0!</v>
      </c>
    </row>
    <row r="1641" spans="1:7" x14ac:dyDescent="0.25">
      <c r="A1641" s="5" t="s">
        <v>319</v>
      </c>
      <c r="B1641" s="5" t="s">
        <v>1175</v>
      </c>
      <c r="C1641" s="5" t="s">
        <v>1186</v>
      </c>
      <c r="D1641">
        <v>9.7327080078124997</v>
      </c>
      <c r="E1641">
        <v>2.4748476562500001</v>
      </c>
      <c r="F1641">
        <v>1.7554638813306416E-2</v>
      </c>
      <c r="G1641">
        <v>0</v>
      </c>
    </row>
    <row r="1642" spans="1:7" x14ac:dyDescent="0.25">
      <c r="A1642" s="5" t="s">
        <v>319</v>
      </c>
      <c r="B1642" s="5" t="s">
        <v>1175</v>
      </c>
      <c r="C1642" s="5" t="s">
        <v>5760</v>
      </c>
      <c r="D1642">
        <v>59.414475585937502</v>
      </c>
      <c r="E1642">
        <v>12.278195312499999</v>
      </c>
      <c r="F1642">
        <v>0</v>
      </c>
      <c r="G1642">
        <v>0</v>
      </c>
    </row>
    <row r="1643" spans="1:7" x14ac:dyDescent="0.25">
      <c r="A1643" s="5" t="s">
        <v>319</v>
      </c>
      <c r="B1643" s="5" t="s">
        <v>1175</v>
      </c>
      <c r="C1643" s="5" t="s">
        <v>5761</v>
      </c>
      <c r="D1643">
        <v>1.7856035156250001</v>
      </c>
      <c r="E1643">
        <v>0.94152441406249998</v>
      </c>
      <c r="F1643">
        <v>0</v>
      </c>
      <c r="G1643">
        <v>0</v>
      </c>
    </row>
    <row r="1644" spans="1:7" x14ac:dyDescent="0.25">
      <c r="A1644" s="5" t="s">
        <v>319</v>
      </c>
      <c r="B1644" s="5" t="s">
        <v>5762</v>
      </c>
      <c r="C1644" s="5" t="s">
        <v>5763</v>
      </c>
      <c r="D1644">
        <v>63.8878876953125</v>
      </c>
      <c r="E1644">
        <v>46.811185546875002</v>
      </c>
      <c r="F1644">
        <v>0</v>
      </c>
      <c r="G1644">
        <v>0</v>
      </c>
    </row>
    <row r="1645" spans="1:7" x14ac:dyDescent="0.25">
      <c r="A1645" s="5" t="s">
        <v>319</v>
      </c>
      <c r="B1645" s="5" t="s">
        <v>5762</v>
      </c>
      <c r="C1645" s="5" t="s">
        <v>5764</v>
      </c>
      <c r="D1645">
        <v>64.133793945312505</v>
      </c>
      <c r="E1645">
        <v>17.132296875000002</v>
      </c>
      <c r="F1645">
        <v>0</v>
      </c>
      <c r="G1645">
        <v>0</v>
      </c>
    </row>
    <row r="1646" spans="1:7" x14ac:dyDescent="0.25">
      <c r="A1646" s="5" t="s">
        <v>319</v>
      </c>
      <c r="B1646" s="5" t="s">
        <v>5762</v>
      </c>
      <c r="C1646" s="5" t="s">
        <v>5765</v>
      </c>
      <c r="D1646">
        <v>23.460504882812501</v>
      </c>
      <c r="E1646">
        <v>4.3022265624999996</v>
      </c>
      <c r="F1646">
        <v>0</v>
      </c>
      <c r="G1646">
        <v>0</v>
      </c>
    </row>
    <row r="1647" spans="1:7" x14ac:dyDescent="0.25">
      <c r="A1647" s="5" t="s">
        <v>319</v>
      </c>
      <c r="B1647" s="5" t="s">
        <v>5766</v>
      </c>
      <c r="C1647" s="5" t="s">
        <v>5767</v>
      </c>
      <c r="D1647">
        <v>288.06358007812503</v>
      </c>
      <c r="E1647">
        <v>44.275276367187502</v>
      </c>
      <c r="F1647">
        <v>1.0637095541062513E-2</v>
      </c>
      <c r="G1647">
        <v>1.3907606058972561</v>
      </c>
    </row>
    <row r="1648" spans="1:7" x14ac:dyDescent="0.25">
      <c r="A1648" s="5" t="s">
        <v>319</v>
      </c>
      <c r="B1648" s="5" t="s">
        <v>5766</v>
      </c>
      <c r="C1648" s="5" t="s">
        <v>5768</v>
      </c>
      <c r="D1648">
        <v>240.2241240234375</v>
      </c>
      <c r="E1648">
        <v>40.489441406250002</v>
      </c>
      <c r="F1648">
        <v>4.5885942841410532E-3</v>
      </c>
      <c r="G1648">
        <v>0.19430950728660654</v>
      </c>
    </row>
    <row r="1649" spans="1:7" x14ac:dyDescent="0.25">
      <c r="A1649" s="5" t="s">
        <v>319</v>
      </c>
      <c r="B1649" s="5" t="s">
        <v>5766</v>
      </c>
      <c r="C1649" s="5" t="s">
        <v>5769</v>
      </c>
      <c r="D1649">
        <v>393.43306250000001</v>
      </c>
      <c r="E1649">
        <v>57.972852539062501</v>
      </c>
      <c r="F1649">
        <v>0</v>
      </c>
      <c r="G1649">
        <v>9.0152357484148214E-3</v>
      </c>
    </row>
    <row r="1650" spans="1:7" x14ac:dyDescent="0.25">
      <c r="A1650" s="5" t="s">
        <v>319</v>
      </c>
      <c r="B1650" s="5" t="s">
        <v>537</v>
      </c>
      <c r="C1650" s="5" t="s">
        <v>685</v>
      </c>
      <c r="D1650">
        <v>36.624488281250002</v>
      </c>
      <c r="E1650">
        <v>5.5897246093749997</v>
      </c>
      <c r="F1650">
        <v>0</v>
      </c>
      <c r="G1650">
        <v>0</v>
      </c>
    </row>
    <row r="1651" spans="1:7" x14ac:dyDescent="0.25">
      <c r="A1651" s="5" t="s">
        <v>319</v>
      </c>
      <c r="B1651" s="5" t="s">
        <v>537</v>
      </c>
      <c r="C1651" s="5" t="s">
        <v>5770</v>
      </c>
      <c r="D1651">
        <v>168.013974609375</v>
      </c>
      <c r="E1651">
        <v>23.700142578125</v>
      </c>
      <c r="F1651">
        <v>0</v>
      </c>
      <c r="G1651">
        <v>0</v>
      </c>
    </row>
    <row r="1652" spans="1:7" x14ac:dyDescent="0.25">
      <c r="A1652" s="5" t="s">
        <v>319</v>
      </c>
      <c r="B1652" s="5" t="s">
        <v>537</v>
      </c>
      <c r="C1652" s="5" t="s">
        <v>1187</v>
      </c>
      <c r="D1652">
        <v>273.33686328124998</v>
      </c>
      <c r="E1652">
        <v>36.979768554687503</v>
      </c>
      <c r="F1652">
        <v>2.1370032803000355E-3</v>
      </c>
      <c r="G1652">
        <v>3.4898793498853324E-2</v>
      </c>
    </row>
    <row r="1653" spans="1:7" x14ac:dyDescent="0.25">
      <c r="A1653" s="5" t="s">
        <v>319</v>
      </c>
      <c r="B1653" s="5" t="s">
        <v>5771</v>
      </c>
      <c r="C1653" s="5" t="s">
        <v>5772</v>
      </c>
      <c r="D1653">
        <v>151.09711816406249</v>
      </c>
      <c r="E1653">
        <v>32.784809570312497</v>
      </c>
      <c r="F1653">
        <v>0</v>
      </c>
      <c r="G1653">
        <v>0</v>
      </c>
    </row>
    <row r="1654" spans="1:7" x14ac:dyDescent="0.25">
      <c r="A1654" s="5" t="s">
        <v>319</v>
      </c>
      <c r="B1654" s="5" t="s">
        <v>5771</v>
      </c>
      <c r="C1654" s="5" t="s">
        <v>5773</v>
      </c>
      <c r="D1654">
        <v>93.845085937500002</v>
      </c>
      <c r="E1654">
        <v>15.976959960937499</v>
      </c>
      <c r="F1654">
        <v>0</v>
      </c>
      <c r="G1654">
        <v>0</v>
      </c>
    </row>
    <row r="1655" spans="1:7" x14ac:dyDescent="0.25">
      <c r="A1655" s="5" t="s">
        <v>319</v>
      </c>
      <c r="B1655" s="5" t="s">
        <v>5771</v>
      </c>
      <c r="C1655" s="5" t="s">
        <v>5774</v>
      </c>
      <c r="D1655">
        <v>26.260943359374998</v>
      </c>
      <c r="E1655">
        <v>4.5990068359374998</v>
      </c>
      <c r="F1655">
        <v>0</v>
      </c>
      <c r="G1655">
        <v>0</v>
      </c>
    </row>
    <row r="1656" spans="1:7" x14ac:dyDescent="0.25">
      <c r="A1656" s="5" t="s">
        <v>319</v>
      </c>
      <c r="B1656" s="5" t="s">
        <v>5771</v>
      </c>
      <c r="C1656" s="5" t="s">
        <v>848</v>
      </c>
      <c r="D1656">
        <v>0.88608398437500002</v>
      </c>
      <c r="E1656">
        <v>0.42444628906249998</v>
      </c>
      <c r="F1656">
        <v>0</v>
      </c>
      <c r="G1656">
        <v>0</v>
      </c>
    </row>
    <row r="1657" spans="1:7" x14ac:dyDescent="0.25">
      <c r="A1657" s="5" t="s">
        <v>319</v>
      </c>
      <c r="B1657" s="5" t="s">
        <v>5771</v>
      </c>
      <c r="C1657" s="5" t="s">
        <v>5775</v>
      </c>
      <c r="D1657">
        <v>101.1001171875</v>
      </c>
      <c r="E1657">
        <v>7.0663212890624996</v>
      </c>
      <c r="F1657">
        <v>0</v>
      </c>
      <c r="G1657">
        <v>0</v>
      </c>
    </row>
    <row r="1658" spans="1:7" x14ac:dyDescent="0.25">
      <c r="A1658" s="5" t="s">
        <v>319</v>
      </c>
      <c r="B1658" s="5" t="s">
        <v>5771</v>
      </c>
      <c r="C1658" s="5" t="s">
        <v>853</v>
      </c>
      <c r="D1658">
        <v>0.73086230468750002</v>
      </c>
      <c r="E1658">
        <v>0.48171874999999997</v>
      </c>
      <c r="F1658">
        <v>0</v>
      </c>
      <c r="G1658">
        <v>0</v>
      </c>
    </row>
    <row r="1659" spans="1:7" x14ac:dyDescent="0.25">
      <c r="A1659" s="5" t="s">
        <v>319</v>
      </c>
      <c r="B1659" s="5" t="s">
        <v>5776</v>
      </c>
      <c r="C1659" s="5" t="s">
        <v>5777</v>
      </c>
      <c r="D1659">
        <v>130.90116796875</v>
      </c>
      <c r="E1659">
        <v>15.8291982421875</v>
      </c>
      <c r="F1659">
        <v>0</v>
      </c>
      <c r="G1659">
        <v>0</v>
      </c>
    </row>
    <row r="1660" spans="1:7" x14ac:dyDescent="0.25">
      <c r="A1660" s="5" t="s">
        <v>319</v>
      </c>
      <c r="B1660" s="5" t="s">
        <v>5776</v>
      </c>
      <c r="C1660" s="5" t="s">
        <v>5778</v>
      </c>
      <c r="D1660">
        <v>310.79402050781249</v>
      </c>
      <c r="E1660">
        <v>39.390250976562498</v>
      </c>
      <c r="F1660">
        <v>0</v>
      </c>
      <c r="G1660">
        <v>0</v>
      </c>
    </row>
    <row r="1661" spans="1:7" x14ac:dyDescent="0.25">
      <c r="A1661" s="5" t="s">
        <v>319</v>
      </c>
      <c r="B1661" s="5" t="s">
        <v>5776</v>
      </c>
      <c r="C1661" s="5" t="s">
        <v>5779</v>
      </c>
      <c r="D1661">
        <v>51.881760742187502</v>
      </c>
      <c r="E1661">
        <v>11.868607421875</v>
      </c>
      <c r="F1661">
        <v>0</v>
      </c>
      <c r="G1661">
        <v>0</v>
      </c>
    </row>
    <row r="1662" spans="1:7" x14ac:dyDescent="0.25">
      <c r="A1662" s="5" t="s">
        <v>319</v>
      </c>
      <c r="B1662" s="5" t="s">
        <v>5780</v>
      </c>
      <c r="C1662" s="5" t="s">
        <v>5781</v>
      </c>
      <c r="D1662">
        <v>12.7853154296875</v>
      </c>
      <c r="E1662">
        <v>2.8875800781250001</v>
      </c>
      <c r="F1662">
        <v>0</v>
      </c>
      <c r="G1662">
        <v>0</v>
      </c>
    </row>
    <row r="1663" spans="1:7" x14ac:dyDescent="0.25">
      <c r="A1663" s="5" t="s">
        <v>319</v>
      </c>
      <c r="B1663" s="5" t="s">
        <v>5780</v>
      </c>
      <c r="C1663" s="5" t="s">
        <v>5782</v>
      </c>
      <c r="D1663">
        <v>19.821271484375</v>
      </c>
      <c r="E1663">
        <v>3.0019150390624998</v>
      </c>
      <c r="F1663">
        <v>0</v>
      </c>
      <c r="G1663">
        <v>0</v>
      </c>
    </row>
    <row r="1664" spans="1:7" x14ac:dyDescent="0.25">
      <c r="A1664" s="5" t="s">
        <v>319</v>
      </c>
      <c r="B1664" s="5" t="s">
        <v>5780</v>
      </c>
      <c r="C1664" s="5" t="s">
        <v>5783</v>
      </c>
      <c r="D1664">
        <v>196.48179492187501</v>
      </c>
      <c r="E1664">
        <v>16.237943359374999</v>
      </c>
      <c r="F1664">
        <v>2.8239812487645083E-3</v>
      </c>
      <c r="G1664">
        <v>0</v>
      </c>
    </row>
    <row r="1665" spans="1:7" x14ac:dyDescent="0.25">
      <c r="A1665" s="5" t="s">
        <v>319</v>
      </c>
      <c r="B1665" s="5" t="s">
        <v>5784</v>
      </c>
      <c r="C1665" s="5" t="s">
        <v>5785</v>
      </c>
      <c r="D1665">
        <v>76.275463867187497</v>
      </c>
      <c r="E1665">
        <v>8.4303623046875007</v>
      </c>
      <c r="F1665">
        <v>6.5919578114700065E-3</v>
      </c>
      <c r="G1665">
        <v>0</v>
      </c>
    </row>
    <row r="1666" spans="1:7" x14ac:dyDescent="0.25">
      <c r="A1666" s="5" t="s">
        <v>319</v>
      </c>
      <c r="B1666" s="5" t="s">
        <v>5784</v>
      </c>
      <c r="C1666" s="5" t="s">
        <v>5786</v>
      </c>
      <c r="D1666">
        <v>62.440666992187502</v>
      </c>
      <c r="E1666">
        <v>9.3980341796874995</v>
      </c>
      <c r="F1666">
        <v>0</v>
      </c>
      <c r="G1666">
        <v>0</v>
      </c>
    </row>
    <row r="1667" spans="1:7" x14ac:dyDescent="0.25">
      <c r="A1667" s="5" t="s">
        <v>319</v>
      </c>
      <c r="B1667" s="5" t="s">
        <v>5784</v>
      </c>
      <c r="C1667" s="5" t="s">
        <v>5787</v>
      </c>
      <c r="D1667">
        <v>169.19073339843749</v>
      </c>
      <c r="E1667">
        <v>16.574759765625</v>
      </c>
      <c r="F1667">
        <v>0</v>
      </c>
      <c r="G1667">
        <v>0</v>
      </c>
    </row>
    <row r="1668" spans="1:7" x14ac:dyDescent="0.25">
      <c r="A1668" s="5" t="s">
        <v>319</v>
      </c>
      <c r="B1668" s="5" t="s">
        <v>5788</v>
      </c>
      <c r="C1668" s="5" t="s">
        <v>5789</v>
      </c>
      <c r="D1668">
        <v>28.177966796875001</v>
      </c>
      <c r="E1668">
        <v>9.4851425781250001</v>
      </c>
      <c r="F1668">
        <v>0</v>
      </c>
      <c r="G1668">
        <v>0</v>
      </c>
    </row>
    <row r="1669" spans="1:7" x14ac:dyDescent="0.25">
      <c r="A1669" s="5" t="s">
        <v>319</v>
      </c>
      <c r="B1669" s="5" t="s">
        <v>5788</v>
      </c>
      <c r="C1669" s="5" t="s">
        <v>5790</v>
      </c>
      <c r="D1669">
        <v>62.064742187500002</v>
      </c>
      <c r="E1669">
        <v>4.4903798828125003</v>
      </c>
      <c r="F1669">
        <v>0</v>
      </c>
      <c r="G1669">
        <v>0</v>
      </c>
    </row>
    <row r="1670" spans="1:7" x14ac:dyDescent="0.25">
      <c r="A1670" s="5" t="s">
        <v>319</v>
      </c>
      <c r="B1670" s="5" t="s">
        <v>5788</v>
      </c>
      <c r="C1670" s="5" t="s">
        <v>5791</v>
      </c>
      <c r="D1670">
        <v>29.787070312499999</v>
      </c>
      <c r="E1670">
        <v>2.6264716796875001</v>
      </c>
      <c r="F1670">
        <v>0</v>
      </c>
      <c r="G1670">
        <v>0</v>
      </c>
    </row>
    <row r="1671" spans="1:7" x14ac:dyDescent="0.25">
      <c r="A1671" s="5" t="s">
        <v>319</v>
      </c>
      <c r="B1671" s="5" t="s">
        <v>5792</v>
      </c>
      <c r="C1671" s="5" t="s">
        <v>5793</v>
      </c>
      <c r="D1671">
        <v>208.903654296875</v>
      </c>
      <c r="E1671">
        <v>29.467090820312499</v>
      </c>
      <c r="F1671">
        <v>0</v>
      </c>
      <c r="G1671">
        <v>0</v>
      </c>
    </row>
    <row r="1672" spans="1:7" x14ac:dyDescent="0.25">
      <c r="A1672" s="5" t="s">
        <v>319</v>
      </c>
      <c r="B1672" s="5" t="s">
        <v>5792</v>
      </c>
      <c r="C1672" s="5" t="s">
        <v>5794</v>
      </c>
      <c r="D1672">
        <v>21.499193359374999</v>
      </c>
      <c r="E1672">
        <v>3.73323046875</v>
      </c>
      <c r="F1672">
        <v>0</v>
      </c>
      <c r="G1672">
        <v>0</v>
      </c>
    </row>
    <row r="1673" spans="1:7" x14ac:dyDescent="0.25">
      <c r="A1673" s="5" t="s">
        <v>319</v>
      </c>
      <c r="B1673" s="5" t="s">
        <v>5792</v>
      </c>
      <c r="C1673" s="5" t="s">
        <v>5795</v>
      </c>
      <c r="D1673">
        <v>156.3850576171875</v>
      </c>
      <c r="E1673">
        <v>17.025234375</v>
      </c>
      <c r="F1673">
        <v>0</v>
      </c>
      <c r="G1673">
        <v>0</v>
      </c>
    </row>
    <row r="1674" spans="1:7" x14ac:dyDescent="0.25">
      <c r="A1674" s="5" t="s">
        <v>319</v>
      </c>
      <c r="B1674" s="5" t="s">
        <v>1188</v>
      </c>
      <c r="C1674" s="5" t="s">
        <v>5796</v>
      </c>
      <c r="D1674">
        <v>359.19776660156248</v>
      </c>
      <c r="E1674">
        <v>23.897880859375</v>
      </c>
      <c r="F1674">
        <v>0</v>
      </c>
      <c r="G1674">
        <v>0</v>
      </c>
    </row>
    <row r="1675" spans="1:7" x14ac:dyDescent="0.25">
      <c r="A1675" s="5" t="s">
        <v>319</v>
      </c>
      <c r="B1675" s="5" t="s">
        <v>1188</v>
      </c>
      <c r="C1675" s="5" t="s">
        <v>1189</v>
      </c>
      <c r="D1675">
        <v>153.33460351562499</v>
      </c>
      <c r="E1675">
        <v>11.958228515625001</v>
      </c>
      <c r="F1675">
        <v>0</v>
      </c>
      <c r="G1675">
        <v>0</v>
      </c>
    </row>
    <row r="1676" spans="1:7" x14ac:dyDescent="0.25">
      <c r="A1676" s="5" t="s">
        <v>319</v>
      </c>
      <c r="B1676" s="5" t="s">
        <v>1188</v>
      </c>
      <c r="C1676" s="5" t="s">
        <v>5797</v>
      </c>
      <c r="D1676">
        <v>2.7472041015625002</v>
      </c>
      <c r="E1676">
        <v>1.068455078125</v>
      </c>
      <c r="F1676">
        <v>0</v>
      </c>
      <c r="G1676">
        <v>0</v>
      </c>
    </row>
    <row r="1677" spans="1:7" x14ac:dyDescent="0.25">
      <c r="A1677" s="5" t="s">
        <v>319</v>
      </c>
      <c r="B1677" s="5" t="s">
        <v>538</v>
      </c>
      <c r="C1677" s="5" t="s">
        <v>539</v>
      </c>
      <c r="D1677">
        <v>1.3293330078125001</v>
      </c>
      <c r="E1677">
        <v>1.5810625</v>
      </c>
      <c r="F1677">
        <v>0</v>
      </c>
      <c r="G1677">
        <v>0</v>
      </c>
    </row>
    <row r="1678" spans="1:7" x14ac:dyDescent="0.25">
      <c r="A1678" s="5" t="s">
        <v>319</v>
      </c>
      <c r="B1678" s="5" t="s">
        <v>538</v>
      </c>
      <c r="C1678" s="5" t="s">
        <v>5798</v>
      </c>
      <c r="D1678">
        <v>35.067752929687501</v>
      </c>
      <c r="E1678">
        <v>4.8931992187500004</v>
      </c>
      <c r="F1678">
        <v>0</v>
      </c>
      <c r="G1678">
        <v>0</v>
      </c>
    </row>
    <row r="1679" spans="1:7" x14ac:dyDescent="0.25">
      <c r="A1679" s="5" t="s">
        <v>319</v>
      </c>
      <c r="B1679" s="5" t="s">
        <v>538</v>
      </c>
      <c r="C1679" s="5" t="s">
        <v>1099</v>
      </c>
      <c r="D1679">
        <v>33.110280273437503</v>
      </c>
      <c r="E1679">
        <v>2.2937099609375</v>
      </c>
      <c r="F1679">
        <v>0</v>
      </c>
      <c r="G1679">
        <v>0</v>
      </c>
    </row>
    <row r="1680" spans="1:7" x14ac:dyDescent="0.25">
      <c r="A1680" s="5" t="s">
        <v>319</v>
      </c>
      <c r="B1680" s="5" t="s">
        <v>5799</v>
      </c>
      <c r="C1680" s="5" t="s">
        <v>5800</v>
      </c>
      <c r="D1680">
        <v>518.2784638671875</v>
      </c>
      <c r="E1680">
        <v>57.4270390625</v>
      </c>
      <c r="F1680">
        <v>4.4125897489236433E-3</v>
      </c>
      <c r="G1680">
        <v>0.27359781121751026</v>
      </c>
    </row>
    <row r="1681" spans="1:7" x14ac:dyDescent="0.25">
      <c r="A1681" s="5" t="s">
        <v>319</v>
      </c>
      <c r="B1681" s="5" t="s">
        <v>5799</v>
      </c>
      <c r="C1681" s="5" t="s">
        <v>5801</v>
      </c>
      <c r="D1681">
        <v>108.54819335937501</v>
      </c>
      <c r="E1681">
        <v>14.8463984375</v>
      </c>
      <c r="F1681">
        <v>0</v>
      </c>
      <c r="G1681">
        <v>0</v>
      </c>
    </row>
    <row r="1682" spans="1:7" x14ac:dyDescent="0.25">
      <c r="A1682" s="5" t="s">
        <v>319</v>
      </c>
      <c r="B1682" s="5" t="s">
        <v>5799</v>
      </c>
      <c r="C1682" s="5" t="s">
        <v>5802</v>
      </c>
      <c r="D1682">
        <v>314.94764453124998</v>
      </c>
      <c r="E1682">
        <v>43.272851562500001</v>
      </c>
      <c r="F1682">
        <v>0</v>
      </c>
      <c r="G1682">
        <v>0.23610806061937184</v>
      </c>
    </row>
    <row r="1683" spans="1:7" x14ac:dyDescent="0.25">
      <c r="A1683" s="5" t="s">
        <v>319</v>
      </c>
      <c r="B1683" s="5" t="s">
        <v>5803</v>
      </c>
      <c r="C1683" s="5" t="s">
        <v>1029</v>
      </c>
      <c r="D1683">
        <v>48.954897460937502</v>
      </c>
      <c r="E1683">
        <v>8.7068808593749996</v>
      </c>
      <c r="F1683">
        <v>0</v>
      </c>
      <c r="G1683">
        <v>0</v>
      </c>
    </row>
    <row r="1684" spans="1:7" x14ac:dyDescent="0.25">
      <c r="A1684" s="5" t="s">
        <v>319</v>
      </c>
      <c r="B1684" s="5" t="s">
        <v>5803</v>
      </c>
      <c r="C1684" s="5" t="s">
        <v>5804</v>
      </c>
      <c r="D1684">
        <v>121.753384765625</v>
      </c>
      <c r="E1684">
        <v>24.367134765625</v>
      </c>
      <c r="F1684">
        <v>0</v>
      </c>
      <c r="G1684">
        <v>0</v>
      </c>
    </row>
    <row r="1685" spans="1:7" x14ac:dyDescent="0.25">
      <c r="A1685" s="5" t="s">
        <v>319</v>
      </c>
      <c r="B1685" s="5" t="s">
        <v>5803</v>
      </c>
      <c r="C1685" s="5" t="s">
        <v>5805</v>
      </c>
      <c r="D1685">
        <v>3.7964794921874998</v>
      </c>
      <c r="E1685">
        <v>0.89029589843750001</v>
      </c>
      <c r="F1685">
        <v>0</v>
      </c>
      <c r="G1685">
        <v>0</v>
      </c>
    </row>
    <row r="1686" spans="1:7" x14ac:dyDescent="0.25">
      <c r="A1686" s="5" t="s">
        <v>319</v>
      </c>
      <c r="B1686" s="5" t="s">
        <v>5806</v>
      </c>
      <c r="C1686" s="5" t="s">
        <v>5807</v>
      </c>
      <c r="D1686">
        <v>599.6028310546875</v>
      </c>
      <c r="E1686">
        <v>62.235918945312498</v>
      </c>
      <c r="F1686">
        <v>1.7722012511740834E-3</v>
      </c>
      <c r="G1686">
        <v>8.9214298898664862E-2</v>
      </c>
    </row>
    <row r="1687" spans="1:7" x14ac:dyDescent="0.25">
      <c r="A1687" s="5" t="s">
        <v>319</v>
      </c>
      <c r="B1687" s="5" t="s">
        <v>5806</v>
      </c>
      <c r="C1687" s="5" t="s">
        <v>5808</v>
      </c>
      <c r="D1687">
        <v>285.4548232421875</v>
      </c>
      <c r="E1687">
        <v>46.048856445312502</v>
      </c>
      <c r="F1687">
        <v>0</v>
      </c>
      <c r="G1687">
        <v>3.9888312724371752E-3</v>
      </c>
    </row>
    <row r="1688" spans="1:7" x14ac:dyDescent="0.25">
      <c r="A1688" s="5" t="s">
        <v>319</v>
      </c>
      <c r="B1688" s="5" t="s">
        <v>5806</v>
      </c>
      <c r="C1688" s="5" t="s">
        <v>5809</v>
      </c>
      <c r="D1688">
        <v>316.3137158203125</v>
      </c>
      <c r="E1688">
        <v>48.888745117187497</v>
      </c>
      <c r="F1688">
        <v>8.2351972329737294E-4</v>
      </c>
      <c r="G1688">
        <v>4.8253232966608758E-3</v>
      </c>
    </row>
    <row r="1689" spans="1:7" x14ac:dyDescent="0.25">
      <c r="A1689" s="5" t="s">
        <v>319</v>
      </c>
      <c r="B1689" s="5" t="s">
        <v>1019</v>
      </c>
      <c r="C1689" s="5" t="s">
        <v>1020</v>
      </c>
      <c r="D1689">
        <v>307.90121679687502</v>
      </c>
      <c r="E1689">
        <v>43.305765624999999</v>
      </c>
      <c r="F1689">
        <v>0</v>
      </c>
      <c r="G1689">
        <v>0</v>
      </c>
    </row>
    <row r="1690" spans="1:7" x14ac:dyDescent="0.25">
      <c r="A1690" s="5" t="s">
        <v>319</v>
      </c>
      <c r="B1690" s="5" t="s">
        <v>1019</v>
      </c>
      <c r="C1690" s="5" t="s">
        <v>5810</v>
      </c>
      <c r="D1690">
        <v>27.269368164062499</v>
      </c>
      <c r="E1690">
        <v>6.1172753906250001</v>
      </c>
      <c r="F1690">
        <v>0</v>
      </c>
      <c r="G1690">
        <v>0</v>
      </c>
    </row>
    <row r="1691" spans="1:7" x14ac:dyDescent="0.25">
      <c r="A1691" s="5" t="s">
        <v>319</v>
      </c>
      <c r="B1691" s="5" t="s">
        <v>1019</v>
      </c>
      <c r="C1691" s="5" t="s">
        <v>5811</v>
      </c>
      <c r="D1691">
        <v>118.1044228515625</v>
      </c>
      <c r="E1691">
        <v>18.806906250000001</v>
      </c>
      <c r="F1691">
        <v>0</v>
      </c>
      <c r="G1691">
        <v>0</v>
      </c>
    </row>
    <row r="1692" spans="1:7" x14ac:dyDescent="0.25">
      <c r="A1692" s="5" t="s">
        <v>319</v>
      </c>
      <c r="B1692" s="5" t="s">
        <v>1328</v>
      </c>
      <c r="C1692" s="5" t="s">
        <v>5812</v>
      </c>
      <c r="D1692">
        <v>9.3953124999999993</v>
      </c>
      <c r="E1692">
        <v>2.7153857421874998</v>
      </c>
      <c r="F1692">
        <v>0</v>
      </c>
      <c r="G1692">
        <v>0</v>
      </c>
    </row>
    <row r="1693" spans="1:7" x14ac:dyDescent="0.25">
      <c r="A1693" s="5" t="s">
        <v>319</v>
      </c>
      <c r="B1693" s="5" t="s">
        <v>1328</v>
      </c>
      <c r="C1693" s="5" t="s">
        <v>5813</v>
      </c>
      <c r="D1693">
        <v>413.72704785156247</v>
      </c>
      <c r="E1693">
        <v>48.060954101562501</v>
      </c>
      <c r="F1693">
        <v>0</v>
      </c>
      <c r="G1693">
        <v>0</v>
      </c>
    </row>
    <row r="1694" spans="1:7" x14ac:dyDescent="0.25">
      <c r="A1694" s="5" t="s">
        <v>319</v>
      </c>
      <c r="B1694" s="5" t="s">
        <v>1328</v>
      </c>
      <c r="C1694" s="5" t="s">
        <v>1334</v>
      </c>
      <c r="D1694">
        <v>54.132227539062498</v>
      </c>
      <c r="E1694">
        <v>12.228453125</v>
      </c>
      <c r="F1694">
        <v>2.5504348491417785E-3</v>
      </c>
      <c r="G1694">
        <v>0</v>
      </c>
    </row>
    <row r="1695" spans="1:7" x14ac:dyDescent="0.25">
      <c r="A1695" s="5" t="s">
        <v>319</v>
      </c>
      <c r="B1695" s="5" t="s">
        <v>5814</v>
      </c>
      <c r="C1695" s="5" t="s">
        <v>5815</v>
      </c>
      <c r="D1695">
        <v>4.5186455078124999</v>
      </c>
      <c r="E1695">
        <v>1.4677675781249999</v>
      </c>
      <c r="F1695">
        <v>0</v>
      </c>
      <c r="G1695">
        <v>0</v>
      </c>
    </row>
    <row r="1696" spans="1:7" x14ac:dyDescent="0.25">
      <c r="A1696" s="5" t="s">
        <v>319</v>
      </c>
      <c r="B1696" s="5" t="s">
        <v>5814</v>
      </c>
      <c r="C1696" s="5" t="s">
        <v>5816</v>
      </c>
      <c r="D1696">
        <v>16.21765234375</v>
      </c>
      <c r="E1696">
        <v>3.5640966796875002</v>
      </c>
      <c r="F1696">
        <v>1.5824036711765171E-2</v>
      </c>
      <c r="G1696">
        <v>0</v>
      </c>
    </row>
    <row r="1697" spans="1:7" x14ac:dyDescent="0.25">
      <c r="A1697" s="5" t="s">
        <v>319</v>
      </c>
      <c r="B1697" s="5" t="s">
        <v>5814</v>
      </c>
      <c r="C1697" s="5" t="s">
        <v>5817</v>
      </c>
      <c r="D1697">
        <v>21.084799804687499</v>
      </c>
      <c r="E1697">
        <v>3.7329638671874998</v>
      </c>
      <c r="F1697">
        <v>0</v>
      </c>
      <c r="G1697">
        <v>0</v>
      </c>
    </row>
    <row r="1698" spans="1:7" x14ac:dyDescent="0.25">
      <c r="A1698" s="5" t="s">
        <v>319</v>
      </c>
      <c r="B1698" s="5" t="s">
        <v>5818</v>
      </c>
      <c r="C1698" s="5" t="s">
        <v>800</v>
      </c>
      <c r="D1698">
        <v>38.138074218749999</v>
      </c>
      <c r="E1698">
        <v>3.8415996093749998</v>
      </c>
      <c r="F1698">
        <v>0</v>
      </c>
      <c r="G1698">
        <v>0</v>
      </c>
    </row>
    <row r="1699" spans="1:7" x14ac:dyDescent="0.25">
      <c r="A1699" s="5" t="s">
        <v>319</v>
      </c>
      <c r="B1699" s="5" t="s">
        <v>5818</v>
      </c>
      <c r="C1699" s="5" t="s">
        <v>5819</v>
      </c>
      <c r="D1699">
        <v>19.727793945312499</v>
      </c>
      <c r="E1699">
        <v>2.4134707031249998</v>
      </c>
      <c r="F1699">
        <v>0</v>
      </c>
      <c r="G1699">
        <v>0</v>
      </c>
    </row>
    <row r="1700" spans="1:7" x14ac:dyDescent="0.25">
      <c r="A1700" s="5" t="s">
        <v>319</v>
      </c>
      <c r="B1700" s="5" t="s">
        <v>5818</v>
      </c>
      <c r="C1700" s="5" t="s">
        <v>5820</v>
      </c>
      <c r="D1700">
        <v>36.068008789062503</v>
      </c>
      <c r="E1700">
        <v>4.4887099609375003</v>
      </c>
      <c r="F1700">
        <v>1.1706860220088973E-2</v>
      </c>
      <c r="G1700">
        <v>0</v>
      </c>
    </row>
    <row r="1701" spans="1:7" x14ac:dyDescent="0.25">
      <c r="A1701" s="5" t="s">
        <v>319</v>
      </c>
      <c r="B1701" s="5" t="s">
        <v>513</v>
      </c>
      <c r="C1701" s="5" t="s">
        <v>678</v>
      </c>
      <c r="D1701">
        <v>469.53514941406252</v>
      </c>
      <c r="E1701">
        <v>32.497767578125</v>
      </c>
      <c r="F1701">
        <v>0</v>
      </c>
      <c r="G1701">
        <v>0</v>
      </c>
    </row>
    <row r="1702" spans="1:7" x14ac:dyDescent="0.25">
      <c r="A1702" s="5" t="s">
        <v>319</v>
      </c>
      <c r="B1702" s="5" t="s">
        <v>513</v>
      </c>
      <c r="C1702" s="5" t="s">
        <v>5821</v>
      </c>
      <c r="D1702">
        <v>87.598295898437499</v>
      </c>
      <c r="E1702">
        <v>14.313813476562499</v>
      </c>
      <c r="F1702">
        <v>0</v>
      </c>
      <c r="G1702">
        <v>0</v>
      </c>
    </row>
    <row r="1703" spans="1:7" x14ac:dyDescent="0.25">
      <c r="A1703" s="5" t="s">
        <v>319</v>
      </c>
      <c r="B1703" s="5" t="s">
        <v>513</v>
      </c>
      <c r="C1703" s="5" t="s">
        <v>5822</v>
      </c>
      <c r="D1703">
        <v>18.713489257812501</v>
      </c>
      <c r="E1703">
        <v>2.3372382812499999</v>
      </c>
      <c r="F1703">
        <v>0</v>
      </c>
      <c r="G1703">
        <v>0</v>
      </c>
    </row>
    <row r="1704" spans="1:7" x14ac:dyDescent="0.25">
      <c r="A1704" s="5" t="s">
        <v>319</v>
      </c>
      <c r="B1704" s="5" t="s">
        <v>881</v>
      </c>
      <c r="C1704" s="5" t="s">
        <v>1335</v>
      </c>
      <c r="D1704">
        <v>2.5164785156249998</v>
      </c>
      <c r="E1704">
        <v>0.55601269531249997</v>
      </c>
      <c r="F1704">
        <v>0</v>
      </c>
      <c r="G1704">
        <v>0</v>
      </c>
    </row>
    <row r="1705" spans="1:7" x14ac:dyDescent="0.25">
      <c r="A1705" s="5" t="s">
        <v>319</v>
      </c>
      <c r="B1705" s="5" t="s">
        <v>881</v>
      </c>
      <c r="C1705" s="5" t="s">
        <v>907</v>
      </c>
      <c r="D1705">
        <v>268.44983203125003</v>
      </c>
      <c r="E1705">
        <v>20.119406250000001</v>
      </c>
      <c r="F1705">
        <v>1.7843760037115019E-3</v>
      </c>
      <c r="G1705">
        <v>0</v>
      </c>
    </row>
    <row r="1706" spans="1:7" x14ac:dyDescent="0.25">
      <c r="A1706" s="5" t="s">
        <v>319</v>
      </c>
      <c r="B1706" s="5" t="s">
        <v>881</v>
      </c>
      <c r="C1706" s="5" t="s">
        <v>5823</v>
      </c>
      <c r="D1706">
        <v>9.9020761718750006</v>
      </c>
      <c r="E1706">
        <v>2.4177714843749998</v>
      </c>
      <c r="F1706">
        <v>0</v>
      </c>
      <c r="G1706">
        <v>0</v>
      </c>
    </row>
    <row r="1707" spans="1:7" x14ac:dyDescent="0.25">
      <c r="A1707" s="5" t="s">
        <v>319</v>
      </c>
      <c r="B1707" s="5" t="s">
        <v>5824</v>
      </c>
      <c r="C1707" s="5" t="s">
        <v>5825</v>
      </c>
      <c r="D1707">
        <v>251.7905595703125</v>
      </c>
      <c r="E1707">
        <v>38.852846679687502</v>
      </c>
      <c r="F1707">
        <v>0</v>
      </c>
      <c r="G1707">
        <v>0</v>
      </c>
    </row>
    <row r="1708" spans="1:7" x14ac:dyDescent="0.25">
      <c r="A1708" s="5" t="s">
        <v>319</v>
      </c>
      <c r="B1708" s="5" t="s">
        <v>5824</v>
      </c>
      <c r="C1708" s="5" t="s">
        <v>5826</v>
      </c>
      <c r="D1708">
        <v>36.353141601562498</v>
      </c>
      <c r="E1708">
        <v>6.1781523437499999</v>
      </c>
      <c r="F1708">
        <v>0</v>
      </c>
      <c r="G1708">
        <v>0</v>
      </c>
    </row>
    <row r="1709" spans="1:7" x14ac:dyDescent="0.25">
      <c r="A1709" s="5" t="s">
        <v>319</v>
      </c>
      <c r="B1709" s="5" t="s">
        <v>5824</v>
      </c>
      <c r="C1709" s="5" t="s">
        <v>5827</v>
      </c>
      <c r="D1709">
        <v>343.43181738281248</v>
      </c>
      <c r="E1709">
        <v>48.860739257812497</v>
      </c>
      <c r="F1709">
        <v>1.6140364202571065E-2</v>
      </c>
      <c r="G1709">
        <v>0.22950986892436376</v>
      </c>
    </row>
    <row r="1710" spans="1:7" x14ac:dyDescent="0.25">
      <c r="A1710" s="5" t="s">
        <v>319</v>
      </c>
      <c r="B1710" s="5" t="s">
        <v>5828</v>
      </c>
      <c r="C1710" s="5" t="s">
        <v>5829</v>
      </c>
      <c r="D1710">
        <v>0.110587890625</v>
      </c>
      <c r="E1710">
        <v>0.11128613281249999</v>
      </c>
      <c r="F1710">
        <v>0</v>
      </c>
      <c r="G1710">
        <v>0</v>
      </c>
    </row>
    <row r="1711" spans="1:7" x14ac:dyDescent="0.25">
      <c r="A1711" s="5" t="s">
        <v>319</v>
      </c>
      <c r="B1711" s="5" t="s">
        <v>5828</v>
      </c>
      <c r="C1711" s="5" t="s">
        <v>5830</v>
      </c>
      <c r="D1711">
        <v>1.1315781250000001</v>
      </c>
      <c r="E1711">
        <v>0.54051562500000006</v>
      </c>
      <c r="F1711">
        <v>0</v>
      </c>
      <c r="G1711">
        <v>0</v>
      </c>
    </row>
    <row r="1712" spans="1:7" x14ac:dyDescent="0.25">
      <c r="A1712" s="5" t="s">
        <v>319</v>
      </c>
      <c r="B1712" s="5" t="s">
        <v>5828</v>
      </c>
      <c r="C1712" s="5" t="s">
        <v>5831</v>
      </c>
      <c r="D1712">
        <v>1.163255859375</v>
      </c>
      <c r="E1712">
        <v>0.49369042968749999</v>
      </c>
      <c r="F1712">
        <v>0</v>
      </c>
      <c r="G1712">
        <v>0</v>
      </c>
    </row>
    <row r="1713" spans="1:7" x14ac:dyDescent="0.25">
      <c r="A1713" s="5" t="s">
        <v>319</v>
      </c>
      <c r="B1713" s="5" t="s">
        <v>5832</v>
      </c>
      <c r="C1713" s="5" t="s">
        <v>5833</v>
      </c>
      <c r="D1713">
        <v>9.8973095703124994</v>
      </c>
      <c r="E1713">
        <v>1.5929345703125</v>
      </c>
      <c r="F1713">
        <v>0</v>
      </c>
      <c r="G1713">
        <v>0</v>
      </c>
    </row>
    <row r="1714" spans="1:7" x14ac:dyDescent="0.25">
      <c r="A1714" s="5" t="s">
        <v>319</v>
      </c>
      <c r="B1714" s="5" t="s">
        <v>5832</v>
      </c>
      <c r="C1714" s="5" t="s">
        <v>5834</v>
      </c>
      <c r="D1714">
        <v>4.5761718749999999E-2</v>
      </c>
      <c r="E1714">
        <v>0.1032568359375</v>
      </c>
      <c r="F1714">
        <v>0</v>
      </c>
      <c r="G1714">
        <v>0</v>
      </c>
    </row>
    <row r="1715" spans="1:7" x14ac:dyDescent="0.25">
      <c r="A1715" s="5" t="s">
        <v>319</v>
      </c>
      <c r="B1715" s="5" t="s">
        <v>5832</v>
      </c>
      <c r="C1715" s="5" t="s">
        <v>5835</v>
      </c>
      <c r="D1715">
        <v>27.683253906249998</v>
      </c>
      <c r="E1715">
        <v>5.5003339843749997</v>
      </c>
      <c r="F1715">
        <v>0</v>
      </c>
      <c r="G1715">
        <v>0</v>
      </c>
    </row>
    <row r="1716" spans="1:7" x14ac:dyDescent="0.25">
      <c r="A1716" s="5" t="s">
        <v>319</v>
      </c>
      <c r="B1716" s="5" t="s">
        <v>541</v>
      </c>
      <c r="C1716" s="5" t="s">
        <v>5836</v>
      </c>
      <c r="D1716">
        <v>1.107291015625</v>
      </c>
      <c r="E1716">
        <v>0.29223339843750001</v>
      </c>
      <c r="F1716">
        <v>0</v>
      </c>
      <c r="G1716">
        <v>0</v>
      </c>
    </row>
    <row r="1717" spans="1:7" x14ac:dyDescent="0.25">
      <c r="A1717" s="5" t="s">
        <v>319</v>
      </c>
      <c r="B1717" s="5" t="s">
        <v>541</v>
      </c>
      <c r="C1717" s="5" t="s">
        <v>5837</v>
      </c>
      <c r="D1717">
        <v>15.1589794921875</v>
      </c>
      <c r="E1717">
        <v>1.64385546875</v>
      </c>
      <c r="F1717">
        <v>0</v>
      </c>
      <c r="G1717">
        <v>0</v>
      </c>
    </row>
    <row r="1718" spans="1:7" x14ac:dyDescent="0.25">
      <c r="A1718" s="5" t="s">
        <v>319</v>
      </c>
      <c r="B1718" s="5" t="s">
        <v>541</v>
      </c>
      <c r="C1718" s="5" t="s">
        <v>542</v>
      </c>
      <c r="D1718">
        <v>3.6928984374999998</v>
      </c>
      <c r="E1718">
        <v>0.81784960937499995</v>
      </c>
      <c r="F1718">
        <v>0</v>
      </c>
      <c r="G1718">
        <v>0</v>
      </c>
    </row>
    <row r="1719" spans="1:7" x14ac:dyDescent="0.25">
      <c r="A1719" s="5" t="s">
        <v>319</v>
      </c>
      <c r="B1719" s="5" t="s">
        <v>543</v>
      </c>
      <c r="C1719" s="5" t="s">
        <v>823</v>
      </c>
      <c r="D1719">
        <v>1.4798037109375</v>
      </c>
      <c r="E1719">
        <v>0.60309082031250005</v>
      </c>
      <c r="F1719">
        <v>0</v>
      </c>
      <c r="G1719">
        <v>0</v>
      </c>
    </row>
    <row r="1720" spans="1:7" x14ac:dyDescent="0.25">
      <c r="A1720" s="5" t="s">
        <v>319</v>
      </c>
      <c r="B1720" s="5" t="s">
        <v>543</v>
      </c>
      <c r="C1720" s="5" t="s">
        <v>544</v>
      </c>
      <c r="D1720">
        <v>182.60764355468751</v>
      </c>
      <c r="E1720">
        <v>21.87599609375</v>
      </c>
      <c r="F1720">
        <v>1.1265701571565369E-2</v>
      </c>
      <c r="G1720">
        <v>0</v>
      </c>
    </row>
    <row r="1721" spans="1:7" x14ac:dyDescent="0.25">
      <c r="A1721" s="5" t="s">
        <v>319</v>
      </c>
      <c r="B1721" s="5" t="s">
        <v>543</v>
      </c>
      <c r="C1721" s="5" t="s">
        <v>1329</v>
      </c>
      <c r="D1721">
        <v>0.98234082031250003</v>
      </c>
      <c r="E1721">
        <v>0.91808789062499996</v>
      </c>
      <c r="F1721">
        <v>0</v>
      </c>
      <c r="G1721">
        <v>0</v>
      </c>
    </row>
    <row r="1722" spans="1:7" x14ac:dyDescent="0.25">
      <c r="A1722" s="5" t="s">
        <v>319</v>
      </c>
      <c r="B1722" s="5" t="s">
        <v>415</v>
      </c>
      <c r="C1722" s="5" t="s">
        <v>514</v>
      </c>
      <c r="D1722">
        <v>9.9311367187500004</v>
      </c>
      <c r="E1722">
        <v>1.8639892578124999</v>
      </c>
      <c r="F1722">
        <v>0</v>
      </c>
      <c r="G1722">
        <v>0</v>
      </c>
    </row>
    <row r="1723" spans="1:7" x14ac:dyDescent="0.25">
      <c r="A1723" s="5" t="s">
        <v>319</v>
      </c>
      <c r="B1723" s="5" t="s">
        <v>415</v>
      </c>
      <c r="C1723" s="5" t="s">
        <v>1336</v>
      </c>
      <c r="D1723">
        <v>2.8497753906250001</v>
      </c>
      <c r="E1723">
        <v>0.75060742187499996</v>
      </c>
      <c r="F1723">
        <v>0</v>
      </c>
      <c r="G1723">
        <v>0</v>
      </c>
    </row>
    <row r="1724" spans="1:7" x14ac:dyDescent="0.25">
      <c r="A1724" s="5" t="s">
        <v>319</v>
      </c>
      <c r="B1724" s="5" t="s">
        <v>415</v>
      </c>
      <c r="C1724" s="5" t="s">
        <v>1398</v>
      </c>
      <c r="D1724">
        <v>1.6608310546875</v>
      </c>
      <c r="E1724">
        <v>0.54988281250000004</v>
      </c>
      <c r="F1724">
        <v>0</v>
      </c>
      <c r="G1724">
        <v>0</v>
      </c>
    </row>
    <row r="1725" spans="1:7" x14ac:dyDescent="0.25">
      <c r="A1725" s="5" t="s">
        <v>319</v>
      </c>
      <c r="B1725" s="5" t="s">
        <v>5838</v>
      </c>
      <c r="C1725" s="5" t="s">
        <v>5839</v>
      </c>
      <c r="D1725">
        <v>3.9846787109375001</v>
      </c>
      <c r="E1725">
        <v>0.9899150390625</v>
      </c>
      <c r="F1725">
        <v>0</v>
      </c>
      <c r="G1725">
        <v>0</v>
      </c>
    </row>
    <row r="1726" spans="1:7" x14ac:dyDescent="0.25">
      <c r="A1726" s="5" t="s">
        <v>319</v>
      </c>
      <c r="B1726" s="5" t="s">
        <v>5838</v>
      </c>
      <c r="C1726" s="5" t="s">
        <v>5840</v>
      </c>
      <c r="D1726">
        <v>198.6543662109375</v>
      </c>
      <c r="E1726">
        <v>28.003917968749999</v>
      </c>
      <c r="F1726">
        <v>7.9488886460061803E-3</v>
      </c>
      <c r="G1726">
        <v>2.074043347505963E-2</v>
      </c>
    </row>
    <row r="1727" spans="1:7" x14ac:dyDescent="0.25">
      <c r="A1727" s="5" t="s">
        <v>319</v>
      </c>
      <c r="B1727" s="5" t="s">
        <v>5838</v>
      </c>
      <c r="C1727" s="5" t="s">
        <v>5841</v>
      </c>
      <c r="D1727">
        <v>121.33612792968751</v>
      </c>
      <c r="E1727">
        <v>13.765959960937501</v>
      </c>
      <c r="F1727">
        <v>0</v>
      </c>
      <c r="G1727">
        <v>0</v>
      </c>
    </row>
    <row r="1728" spans="1:7" x14ac:dyDescent="0.25">
      <c r="A1728" s="5" t="s">
        <v>319</v>
      </c>
      <c r="B1728" s="5" t="s">
        <v>1090</v>
      </c>
      <c r="C1728" s="5" t="s">
        <v>5842</v>
      </c>
      <c r="D1728">
        <v>70.571601562500007</v>
      </c>
      <c r="E1728">
        <v>10.850006835937499</v>
      </c>
      <c r="F1728">
        <v>0</v>
      </c>
      <c r="G1728">
        <v>0</v>
      </c>
    </row>
    <row r="1729" spans="1:7" x14ac:dyDescent="0.25">
      <c r="A1729" s="5" t="s">
        <v>319</v>
      </c>
      <c r="B1729" s="5" t="s">
        <v>1090</v>
      </c>
      <c r="C1729" s="5" t="s">
        <v>1271</v>
      </c>
      <c r="D1729">
        <v>27.892654296875001</v>
      </c>
      <c r="E1729">
        <v>5.3411279296874996</v>
      </c>
      <c r="F1729">
        <v>0</v>
      </c>
      <c r="G1729">
        <v>0</v>
      </c>
    </row>
    <row r="1730" spans="1:7" x14ac:dyDescent="0.25">
      <c r="A1730" s="5" t="s">
        <v>319</v>
      </c>
      <c r="B1730" s="5" t="s">
        <v>1090</v>
      </c>
      <c r="C1730" s="5" t="s">
        <v>1091</v>
      </c>
      <c r="D1730">
        <v>109.4012607421875</v>
      </c>
      <c r="E1730">
        <v>4.7098144531250004</v>
      </c>
      <c r="F1730">
        <v>0</v>
      </c>
      <c r="G1730">
        <v>0</v>
      </c>
    </row>
    <row r="1731" spans="1:7" x14ac:dyDescent="0.25">
      <c r="A1731" s="5" t="s">
        <v>319</v>
      </c>
      <c r="B1731" s="5" t="s">
        <v>1393</v>
      </c>
      <c r="C1731" s="5" t="s">
        <v>5843</v>
      </c>
      <c r="D1731">
        <v>331.85733593750001</v>
      </c>
      <c r="E1731">
        <v>39.524578124999998</v>
      </c>
      <c r="F1731">
        <v>0</v>
      </c>
      <c r="G1731">
        <v>0</v>
      </c>
    </row>
    <row r="1732" spans="1:7" x14ac:dyDescent="0.25">
      <c r="A1732" s="5" t="s">
        <v>319</v>
      </c>
      <c r="B1732" s="5" t="s">
        <v>1393</v>
      </c>
      <c r="C1732" s="5" t="s">
        <v>1411</v>
      </c>
      <c r="D1732">
        <v>365.99964257812502</v>
      </c>
      <c r="E1732">
        <v>43.707299804687501</v>
      </c>
      <c r="F1732">
        <v>0</v>
      </c>
      <c r="G1732">
        <v>0</v>
      </c>
    </row>
    <row r="1733" spans="1:7" x14ac:dyDescent="0.25">
      <c r="A1733" s="5" t="s">
        <v>319</v>
      </c>
      <c r="B1733" s="5" t="s">
        <v>1393</v>
      </c>
      <c r="C1733" s="5" t="s">
        <v>5844</v>
      </c>
      <c r="D1733">
        <v>564.13034667968748</v>
      </c>
      <c r="E1733">
        <v>68.482432617187499</v>
      </c>
      <c r="F1733">
        <v>1.5703270991347497E-3</v>
      </c>
      <c r="G1733">
        <v>0.48788227361072545</v>
      </c>
    </row>
    <row r="1734" spans="1:7" x14ac:dyDescent="0.25">
      <c r="A1734" s="5" t="s">
        <v>319</v>
      </c>
      <c r="B1734" s="5" t="s">
        <v>5845</v>
      </c>
      <c r="C1734" s="5" t="s">
        <v>5846</v>
      </c>
      <c r="D1734">
        <v>419.2657255859375</v>
      </c>
      <c r="E1734">
        <v>47.865992187499998</v>
      </c>
      <c r="F1734">
        <v>0</v>
      </c>
      <c r="G1734">
        <v>0</v>
      </c>
    </row>
    <row r="1735" spans="1:7" x14ac:dyDescent="0.25">
      <c r="A1735" s="5" t="s">
        <v>319</v>
      </c>
      <c r="B1735" s="5" t="s">
        <v>5845</v>
      </c>
      <c r="C1735" s="5" t="s">
        <v>5847</v>
      </c>
      <c r="D1735">
        <v>25.699745117187501</v>
      </c>
      <c r="E1735">
        <v>4.1910927734375001</v>
      </c>
      <c r="F1735">
        <v>0</v>
      </c>
      <c r="G1735">
        <v>0</v>
      </c>
    </row>
    <row r="1736" spans="1:7" x14ac:dyDescent="0.25">
      <c r="A1736" s="5" t="s">
        <v>319</v>
      </c>
      <c r="B1736" s="5" t="s">
        <v>5845</v>
      </c>
      <c r="C1736" s="5" t="s">
        <v>5848</v>
      </c>
      <c r="D1736">
        <v>120.41986035156251</v>
      </c>
      <c r="E1736">
        <v>19.130267578125</v>
      </c>
      <c r="F1736">
        <v>7.8603993082848617E-3</v>
      </c>
      <c r="G1736">
        <v>8.9501476774366782E-3</v>
      </c>
    </row>
    <row r="1737" spans="1:7" x14ac:dyDescent="0.25">
      <c r="A1737" s="5" t="s">
        <v>319</v>
      </c>
      <c r="B1737" s="5" t="s">
        <v>5849</v>
      </c>
      <c r="C1737" s="5" t="s">
        <v>5850</v>
      </c>
      <c r="D1737">
        <v>17.41207421875</v>
      </c>
      <c r="E1737">
        <v>3.4447216796875</v>
      </c>
      <c r="F1737">
        <v>0</v>
      </c>
      <c r="G1737">
        <v>0</v>
      </c>
    </row>
    <row r="1738" spans="1:7" x14ac:dyDescent="0.25">
      <c r="A1738" s="5" t="s">
        <v>319</v>
      </c>
      <c r="B1738" s="5" t="s">
        <v>5849</v>
      </c>
      <c r="C1738" s="5" t="s">
        <v>5851</v>
      </c>
      <c r="D1738">
        <v>16.365066406250001</v>
      </c>
      <c r="E1738">
        <v>3.2784873046874998</v>
      </c>
      <c r="F1738">
        <v>0</v>
      </c>
      <c r="G1738">
        <v>0</v>
      </c>
    </row>
    <row r="1739" spans="1:7" x14ac:dyDescent="0.25">
      <c r="A1739" s="5" t="s">
        <v>319</v>
      </c>
      <c r="B1739" s="5" t="s">
        <v>5849</v>
      </c>
      <c r="C1739" s="5" t="s">
        <v>5852</v>
      </c>
      <c r="D1739">
        <v>1.7943837890625001</v>
      </c>
      <c r="E1739">
        <v>0.87070312500000002</v>
      </c>
      <c r="F1739">
        <v>0</v>
      </c>
      <c r="G1739">
        <v>0</v>
      </c>
    </row>
    <row r="1740" spans="1:7" x14ac:dyDescent="0.25">
      <c r="A1740" s="5" t="s">
        <v>319</v>
      </c>
      <c r="B1740" s="5" t="s">
        <v>5853</v>
      </c>
      <c r="C1740" s="5" t="s">
        <v>5854</v>
      </c>
      <c r="D1740">
        <v>9.8784990234375005</v>
      </c>
      <c r="E1740">
        <v>3.0650361328125002</v>
      </c>
      <c r="F1740">
        <v>0</v>
      </c>
      <c r="G1740">
        <v>0</v>
      </c>
    </row>
    <row r="1741" spans="1:7" x14ac:dyDescent="0.25">
      <c r="A1741" s="5" t="s">
        <v>319</v>
      </c>
      <c r="B1741" s="5" t="s">
        <v>5853</v>
      </c>
      <c r="C1741" s="5" t="s">
        <v>5855</v>
      </c>
      <c r="D1741">
        <v>9.9103417968750005</v>
      </c>
      <c r="E1741">
        <v>3.167482421875</v>
      </c>
      <c r="F1741">
        <v>0</v>
      </c>
      <c r="G1741">
        <v>0</v>
      </c>
    </row>
    <row r="1742" spans="1:7" x14ac:dyDescent="0.25">
      <c r="A1742" s="5" t="s">
        <v>319</v>
      </c>
      <c r="B1742" s="5" t="s">
        <v>5853</v>
      </c>
      <c r="C1742" s="5" t="s">
        <v>5856</v>
      </c>
      <c r="D1742">
        <v>72.515801757812497</v>
      </c>
      <c r="E1742">
        <v>19.596497070312498</v>
      </c>
      <c r="F1742">
        <v>1.7445004622926225E-3</v>
      </c>
      <c r="G1742">
        <v>0</v>
      </c>
    </row>
    <row r="1743" spans="1:7" x14ac:dyDescent="0.25">
      <c r="A1743" s="5" t="s">
        <v>319</v>
      </c>
      <c r="B1743" s="5" t="s">
        <v>5857</v>
      </c>
      <c r="C1743" s="5" t="s">
        <v>5858</v>
      </c>
      <c r="D1743">
        <v>15.962172851562499</v>
      </c>
      <c r="E1743">
        <v>2.7765302734374999</v>
      </c>
      <c r="F1743">
        <v>0</v>
      </c>
      <c r="G1743">
        <v>0</v>
      </c>
    </row>
    <row r="1744" spans="1:7" x14ac:dyDescent="0.25">
      <c r="A1744" s="5" t="s">
        <v>319</v>
      </c>
      <c r="B1744" s="5" t="s">
        <v>5857</v>
      </c>
      <c r="C1744" s="5" t="s">
        <v>5859</v>
      </c>
      <c r="D1744">
        <v>0.21147558593749999</v>
      </c>
      <c r="E1744">
        <v>0.18242578125</v>
      </c>
      <c r="F1744">
        <v>0</v>
      </c>
      <c r="G1744">
        <v>0</v>
      </c>
    </row>
    <row r="1745" spans="1:7" x14ac:dyDescent="0.25">
      <c r="A1745" s="5" t="s">
        <v>319</v>
      </c>
      <c r="B1745" s="5" t="s">
        <v>5857</v>
      </c>
      <c r="C1745" s="5" t="s">
        <v>864</v>
      </c>
      <c r="D1745">
        <v>33.752997070312503</v>
      </c>
      <c r="E1745">
        <v>6.1940732421874998</v>
      </c>
      <c r="F1745">
        <v>0</v>
      </c>
      <c r="G1745">
        <v>0</v>
      </c>
    </row>
    <row r="1746" spans="1:7" x14ac:dyDescent="0.25">
      <c r="A1746" s="5" t="s">
        <v>319</v>
      </c>
      <c r="B1746" s="5" t="s">
        <v>380</v>
      </c>
      <c r="C1746" s="5" t="s">
        <v>5860</v>
      </c>
      <c r="D1746">
        <v>0.99369726562500005</v>
      </c>
      <c r="E1746">
        <v>0.29991894531250002</v>
      </c>
      <c r="F1746">
        <v>0</v>
      </c>
      <c r="G1746">
        <v>0</v>
      </c>
    </row>
    <row r="1747" spans="1:7" x14ac:dyDescent="0.25">
      <c r="A1747" s="5" t="s">
        <v>319</v>
      </c>
      <c r="B1747" s="5" t="s">
        <v>380</v>
      </c>
      <c r="C1747" s="5" t="s">
        <v>381</v>
      </c>
      <c r="D1747">
        <v>4.6657802734375</v>
      </c>
      <c r="E1747">
        <v>1.0197626953125001</v>
      </c>
      <c r="F1747">
        <v>0</v>
      </c>
      <c r="G1747">
        <v>0</v>
      </c>
    </row>
    <row r="1748" spans="1:7" x14ac:dyDescent="0.25">
      <c r="A1748" s="5" t="s">
        <v>319</v>
      </c>
      <c r="B1748" s="5" t="s">
        <v>380</v>
      </c>
      <c r="C1748" s="5" t="s">
        <v>5861</v>
      </c>
      <c r="D1748">
        <v>0.38711621093749998</v>
      </c>
      <c r="E1748">
        <v>4.7173828124999997E-2</v>
      </c>
      <c r="F1748">
        <v>0</v>
      </c>
      <c r="G1748">
        <v>0</v>
      </c>
    </row>
    <row r="1749" spans="1:7" x14ac:dyDescent="0.25">
      <c r="A1749" s="5" t="s">
        <v>319</v>
      </c>
      <c r="B1749" s="5" t="s">
        <v>5862</v>
      </c>
      <c r="C1749" s="5" t="s">
        <v>5863</v>
      </c>
      <c r="D1749">
        <v>197.19054589843751</v>
      </c>
      <c r="E1749">
        <v>26.2584736328125</v>
      </c>
      <c r="F1749">
        <v>0</v>
      </c>
      <c r="G1749">
        <v>0</v>
      </c>
    </row>
    <row r="1750" spans="1:7" x14ac:dyDescent="0.25">
      <c r="A1750" s="5" t="s">
        <v>319</v>
      </c>
      <c r="B1750" s="5" t="s">
        <v>5862</v>
      </c>
      <c r="C1750" s="5" t="s">
        <v>5864</v>
      </c>
      <c r="D1750">
        <v>2.2707265625000002</v>
      </c>
      <c r="E1750">
        <v>0.50545312499999995</v>
      </c>
      <c r="F1750">
        <v>0</v>
      </c>
      <c r="G1750">
        <v>0</v>
      </c>
    </row>
    <row r="1751" spans="1:7" x14ac:dyDescent="0.25">
      <c r="A1751" s="5" t="s">
        <v>319</v>
      </c>
      <c r="B1751" s="5" t="s">
        <v>5862</v>
      </c>
      <c r="C1751" s="5" t="s">
        <v>5865</v>
      </c>
      <c r="D1751">
        <v>13.636478515625001</v>
      </c>
      <c r="E1751">
        <v>2.0051874999999999</v>
      </c>
      <c r="F1751">
        <v>2.1267545725223311E-2</v>
      </c>
      <c r="G1751">
        <v>0</v>
      </c>
    </row>
    <row r="1752" spans="1:7" x14ac:dyDescent="0.25">
      <c r="A1752" s="5" t="s">
        <v>319</v>
      </c>
      <c r="B1752" s="5" t="s">
        <v>5866</v>
      </c>
      <c r="C1752" s="5" t="s">
        <v>5867</v>
      </c>
      <c r="D1752">
        <v>714.05684179687501</v>
      </c>
      <c r="E1752">
        <v>83.140282226562505</v>
      </c>
      <c r="F1752">
        <v>9.2321441100767006E-3</v>
      </c>
      <c r="G1752">
        <v>1.7893804597238434</v>
      </c>
    </row>
    <row r="1753" spans="1:7" x14ac:dyDescent="0.25">
      <c r="A1753" s="5" t="s">
        <v>319</v>
      </c>
      <c r="B1753" s="5" t="s">
        <v>5866</v>
      </c>
      <c r="C1753" s="5" t="s">
        <v>5868</v>
      </c>
      <c r="D1753">
        <v>258.15352832031249</v>
      </c>
      <c r="E1753">
        <v>37.123703124999999</v>
      </c>
      <c r="F1753">
        <v>2.6799592646191777E-3</v>
      </c>
      <c r="G1753">
        <v>0</v>
      </c>
    </row>
    <row r="1754" spans="1:7" x14ac:dyDescent="0.25">
      <c r="A1754" s="5" t="s">
        <v>319</v>
      </c>
      <c r="B1754" s="5" t="s">
        <v>5866</v>
      </c>
      <c r="C1754" s="5" t="s">
        <v>5869</v>
      </c>
      <c r="D1754">
        <v>300.25018359375002</v>
      </c>
      <c r="E1754">
        <v>39.593922851562503</v>
      </c>
      <c r="F1754">
        <v>1.0627557255964717E-3</v>
      </c>
      <c r="G1754">
        <v>0</v>
      </c>
    </row>
    <row r="1755" spans="1:7" x14ac:dyDescent="0.25">
      <c r="A1755" s="5" t="s">
        <v>319</v>
      </c>
      <c r="B1755" s="5" t="s">
        <v>5870</v>
      </c>
      <c r="C1755" s="5" t="s">
        <v>5871</v>
      </c>
      <c r="D1755">
        <v>7.3221445312500002</v>
      </c>
      <c r="E1755">
        <v>3.4032617187500001</v>
      </c>
      <c r="F1755">
        <v>0</v>
      </c>
      <c r="G1755">
        <v>0</v>
      </c>
    </row>
    <row r="1756" spans="1:7" x14ac:dyDescent="0.25">
      <c r="A1756" s="5" t="s">
        <v>319</v>
      </c>
      <c r="B1756" s="5" t="s">
        <v>5870</v>
      </c>
      <c r="C1756" s="5" t="s">
        <v>5872</v>
      </c>
      <c r="D1756">
        <v>10.894125976562499</v>
      </c>
      <c r="E1756">
        <v>2.5574785156250002</v>
      </c>
      <c r="F1756">
        <v>0</v>
      </c>
      <c r="G1756">
        <v>0</v>
      </c>
    </row>
    <row r="1757" spans="1:7" x14ac:dyDescent="0.25">
      <c r="A1757" s="5" t="s">
        <v>319</v>
      </c>
      <c r="B1757" s="5" t="s">
        <v>5870</v>
      </c>
      <c r="C1757" s="5" t="s">
        <v>5873</v>
      </c>
      <c r="D1757">
        <v>86.959131835937498</v>
      </c>
      <c r="E1757">
        <v>13.37415234375</v>
      </c>
      <c r="F1757">
        <v>0</v>
      </c>
      <c r="G1757">
        <v>0</v>
      </c>
    </row>
    <row r="1758" spans="1:7" x14ac:dyDescent="0.25">
      <c r="A1758" s="5" t="s">
        <v>319</v>
      </c>
      <c r="B1758" s="5" t="s">
        <v>545</v>
      </c>
      <c r="C1758" s="5" t="s">
        <v>5874</v>
      </c>
      <c r="D1758">
        <v>98.274668945312499</v>
      </c>
      <c r="E1758">
        <v>9.2864003906249994</v>
      </c>
      <c r="F1758">
        <v>0</v>
      </c>
      <c r="G1758">
        <v>1.884303749764462E-2</v>
      </c>
    </row>
    <row r="1759" spans="1:7" x14ac:dyDescent="0.25">
      <c r="A1759" s="5" t="s">
        <v>319</v>
      </c>
      <c r="B1759" s="5" t="s">
        <v>545</v>
      </c>
      <c r="C1759" s="5" t="s">
        <v>546</v>
      </c>
      <c r="D1759">
        <v>4.833439453125</v>
      </c>
      <c r="E1759">
        <v>1.1750644531250001</v>
      </c>
      <c r="F1759">
        <v>0</v>
      </c>
      <c r="G1759">
        <v>0</v>
      </c>
    </row>
    <row r="1760" spans="1:7" x14ac:dyDescent="0.25">
      <c r="A1760" s="5" t="s">
        <v>319</v>
      </c>
      <c r="B1760" s="5" t="s">
        <v>545</v>
      </c>
      <c r="C1760" s="5" t="s">
        <v>5875</v>
      </c>
      <c r="D1760">
        <v>637.05007910156246</v>
      </c>
      <c r="E1760">
        <v>224.93665625</v>
      </c>
      <c r="F1760">
        <v>1.6790763323599855</v>
      </c>
      <c r="G1760">
        <v>53.82580157457086</v>
      </c>
    </row>
    <row r="1761" spans="1:7" x14ac:dyDescent="0.25">
      <c r="A1761" s="5" t="s">
        <v>319</v>
      </c>
      <c r="B1761" s="5" t="s">
        <v>5876</v>
      </c>
      <c r="C1761" s="5" t="s">
        <v>1030</v>
      </c>
      <c r="D1761">
        <v>627.89818945312504</v>
      </c>
      <c r="E1761">
        <v>63.111755859375002</v>
      </c>
      <c r="F1761">
        <v>0</v>
      </c>
      <c r="G1761">
        <v>0</v>
      </c>
    </row>
    <row r="1762" spans="1:7" x14ac:dyDescent="0.25">
      <c r="A1762" s="5" t="s">
        <v>319</v>
      </c>
      <c r="B1762" s="5" t="s">
        <v>5876</v>
      </c>
      <c r="C1762" s="5" t="s">
        <v>5877</v>
      </c>
      <c r="D1762">
        <v>19.100524414062502</v>
      </c>
      <c r="E1762">
        <v>5.0063291015624998</v>
      </c>
      <c r="F1762">
        <v>0</v>
      </c>
      <c r="G1762">
        <v>0</v>
      </c>
    </row>
    <row r="1763" spans="1:7" x14ac:dyDescent="0.25">
      <c r="A1763" s="5" t="s">
        <v>319</v>
      </c>
      <c r="B1763" s="5" t="s">
        <v>5876</v>
      </c>
      <c r="C1763" s="5" t="s">
        <v>679</v>
      </c>
      <c r="D1763">
        <v>165.73903027343749</v>
      </c>
      <c r="E1763">
        <v>35.192057617187501</v>
      </c>
      <c r="F1763">
        <v>0</v>
      </c>
      <c r="G1763">
        <v>0</v>
      </c>
    </row>
    <row r="1764" spans="1:7" x14ac:dyDescent="0.25">
      <c r="A1764" s="5" t="s">
        <v>319</v>
      </c>
      <c r="B1764" s="5" t="s">
        <v>5878</v>
      </c>
      <c r="C1764" s="5" t="s">
        <v>510</v>
      </c>
      <c r="D1764">
        <v>12.3235380859375</v>
      </c>
      <c r="E1764">
        <v>0.81757714843749996</v>
      </c>
      <c r="F1764">
        <v>0</v>
      </c>
      <c r="G1764">
        <v>0</v>
      </c>
    </row>
    <row r="1765" spans="1:7" x14ac:dyDescent="0.25">
      <c r="A1765" s="5" t="s">
        <v>319</v>
      </c>
      <c r="B1765" s="5" t="s">
        <v>5878</v>
      </c>
      <c r="C1765" s="5" t="s">
        <v>512</v>
      </c>
      <c r="D1765">
        <v>2.0687890625000001</v>
      </c>
      <c r="E1765">
        <v>0.34547167968749998</v>
      </c>
      <c r="F1765">
        <v>0</v>
      </c>
      <c r="G1765">
        <v>0</v>
      </c>
    </row>
    <row r="1766" spans="1:7" x14ac:dyDescent="0.25">
      <c r="A1766" s="5" t="s">
        <v>319</v>
      </c>
      <c r="B1766" s="5" t="s">
        <v>5878</v>
      </c>
      <c r="C1766" s="5" t="s">
        <v>5879</v>
      </c>
      <c r="D1766">
        <v>23.6682490234375</v>
      </c>
      <c r="E1766">
        <v>2.7754179687499998</v>
      </c>
      <c r="F1766">
        <v>0</v>
      </c>
      <c r="G1766">
        <v>0</v>
      </c>
    </row>
    <row r="1767" spans="1:7" x14ac:dyDescent="0.25">
      <c r="A1767" s="5" t="s">
        <v>319</v>
      </c>
      <c r="B1767" s="5" t="s">
        <v>844</v>
      </c>
      <c r="C1767" s="5" t="s">
        <v>5880</v>
      </c>
      <c r="D1767">
        <v>141.50339257812499</v>
      </c>
      <c r="E1767">
        <v>26.489321289062499</v>
      </c>
      <c r="F1767">
        <v>0</v>
      </c>
      <c r="G1767">
        <v>0</v>
      </c>
    </row>
    <row r="1768" spans="1:7" x14ac:dyDescent="0.25">
      <c r="A1768" s="5" t="s">
        <v>319</v>
      </c>
      <c r="B1768" s="5" t="s">
        <v>844</v>
      </c>
      <c r="C1768" s="5" t="s">
        <v>5881</v>
      </c>
      <c r="D1768">
        <v>151.396158203125</v>
      </c>
      <c r="E1768">
        <v>42.908379882812497</v>
      </c>
      <c r="F1768">
        <v>1.5077725675859055E-3</v>
      </c>
      <c r="G1768">
        <v>0</v>
      </c>
    </row>
    <row r="1769" spans="1:7" x14ac:dyDescent="0.25">
      <c r="A1769" s="5" t="s">
        <v>319</v>
      </c>
      <c r="B1769" s="5" t="s">
        <v>844</v>
      </c>
      <c r="C1769" s="5" t="s">
        <v>849</v>
      </c>
      <c r="D1769">
        <v>313.10689257812498</v>
      </c>
      <c r="E1769">
        <v>35.120567382812503</v>
      </c>
      <c r="F1769">
        <v>1.4925038991664365E-2</v>
      </c>
      <c r="G1769">
        <v>1.871621803318364</v>
      </c>
    </row>
    <row r="1770" spans="1:7" x14ac:dyDescent="0.25">
      <c r="A1770" s="5" t="s">
        <v>319</v>
      </c>
      <c r="B1770" s="5" t="s">
        <v>5882</v>
      </c>
      <c r="C1770" s="5" t="s">
        <v>5883</v>
      </c>
      <c r="D1770">
        <v>42.176995117187502</v>
      </c>
      <c r="E1770">
        <v>6.0802666015625002</v>
      </c>
      <c r="F1770">
        <v>0</v>
      </c>
      <c r="G1770">
        <v>0</v>
      </c>
    </row>
    <row r="1771" spans="1:7" x14ac:dyDescent="0.25">
      <c r="A1771" s="5" t="s">
        <v>319</v>
      </c>
      <c r="B1771" s="5" t="s">
        <v>5882</v>
      </c>
      <c r="C1771" s="5" t="s">
        <v>5884</v>
      </c>
      <c r="D1771">
        <v>15.320264648437499</v>
      </c>
      <c r="E1771">
        <v>1.4957744140625</v>
      </c>
      <c r="F1771">
        <v>0</v>
      </c>
      <c r="G1771">
        <v>0</v>
      </c>
    </row>
    <row r="1772" spans="1:7" x14ac:dyDescent="0.25">
      <c r="A1772" s="5" t="s">
        <v>319</v>
      </c>
      <c r="B1772" s="5" t="s">
        <v>5882</v>
      </c>
      <c r="C1772" s="5" t="s">
        <v>5885</v>
      </c>
      <c r="D1772">
        <v>0</v>
      </c>
      <c r="E1772">
        <v>0</v>
      </c>
      <c r="F1772" t="e">
        <v>#N/A</v>
      </c>
      <c r="G1772" t="e">
        <v>#N/A</v>
      </c>
    </row>
    <row r="1773" spans="1:7" x14ac:dyDescent="0.25">
      <c r="A1773" s="5" t="s">
        <v>319</v>
      </c>
      <c r="B1773" s="5" t="s">
        <v>547</v>
      </c>
      <c r="C1773" s="5" t="s">
        <v>5886</v>
      </c>
      <c r="D1773">
        <v>10.49611328125</v>
      </c>
      <c r="E1773">
        <v>3.5396220703124999</v>
      </c>
      <c r="F1773">
        <v>0</v>
      </c>
      <c r="G1773">
        <v>0</v>
      </c>
    </row>
    <row r="1774" spans="1:7" x14ac:dyDescent="0.25">
      <c r="A1774" s="5" t="s">
        <v>319</v>
      </c>
      <c r="B1774" s="5" t="s">
        <v>547</v>
      </c>
      <c r="C1774" s="5" t="s">
        <v>577</v>
      </c>
      <c r="D1774">
        <v>163.05147753906249</v>
      </c>
      <c r="E1774">
        <v>34.113234374999998</v>
      </c>
      <c r="F1774">
        <v>0.12987816191477519</v>
      </c>
      <c r="G1774">
        <v>2.1249468763280918E-2</v>
      </c>
    </row>
    <row r="1775" spans="1:7" x14ac:dyDescent="0.25">
      <c r="A1775" s="5" t="s">
        <v>319</v>
      </c>
      <c r="B1775" s="5" t="s">
        <v>790</v>
      </c>
      <c r="C1775" s="5" t="s">
        <v>5887</v>
      </c>
      <c r="D1775">
        <v>11.4905654296875</v>
      </c>
      <c r="E1775">
        <v>1.7774414062499999</v>
      </c>
      <c r="F1775">
        <v>0</v>
      </c>
      <c r="G1775">
        <v>0</v>
      </c>
    </row>
    <row r="1776" spans="1:7" x14ac:dyDescent="0.25">
      <c r="A1776" s="5" t="s">
        <v>319</v>
      </c>
      <c r="B1776" s="5" t="s">
        <v>790</v>
      </c>
      <c r="C1776" s="5" t="s">
        <v>1190</v>
      </c>
      <c r="D1776">
        <v>7.8809013671874997</v>
      </c>
      <c r="E1776">
        <v>20.514713867187499</v>
      </c>
      <c r="F1776">
        <v>0</v>
      </c>
      <c r="G1776">
        <v>0</v>
      </c>
    </row>
    <row r="1777" spans="1:7" x14ac:dyDescent="0.25">
      <c r="A1777" s="5" t="s">
        <v>319</v>
      </c>
      <c r="B1777" s="5" t="s">
        <v>790</v>
      </c>
      <c r="C1777" s="5" t="s">
        <v>865</v>
      </c>
      <c r="D1777">
        <v>0.9151845703125</v>
      </c>
      <c r="E1777">
        <v>0.58245019531249997</v>
      </c>
      <c r="F1777">
        <v>0</v>
      </c>
      <c r="G1777">
        <v>0</v>
      </c>
    </row>
    <row r="1778" spans="1:7" x14ac:dyDescent="0.25">
      <c r="A1778" s="5" t="s">
        <v>319</v>
      </c>
      <c r="B1778" s="5" t="s">
        <v>5888</v>
      </c>
      <c r="C1778" s="5" t="s">
        <v>5889</v>
      </c>
      <c r="D1778">
        <v>469.53033984375003</v>
      </c>
      <c r="E1778">
        <v>40.200510742187497</v>
      </c>
      <c r="F1778">
        <v>0</v>
      </c>
      <c r="G1778">
        <v>0</v>
      </c>
    </row>
    <row r="1779" spans="1:7" x14ac:dyDescent="0.25">
      <c r="A1779" s="5" t="s">
        <v>319</v>
      </c>
      <c r="B1779" s="5" t="s">
        <v>5888</v>
      </c>
      <c r="C1779" s="5" t="s">
        <v>5890</v>
      </c>
      <c r="D1779">
        <v>24.349618164062498</v>
      </c>
      <c r="E1779">
        <v>5.1298740234375</v>
      </c>
      <c r="F1779">
        <v>0</v>
      </c>
      <c r="G1779">
        <v>0</v>
      </c>
    </row>
    <row r="1780" spans="1:7" x14ac:dyDescent="0.25">
      <c r="A1780" s="5" t="s">
        <v>319</v>
      </c>
      <c r="B1780" s="5" t="s">
        <v>5888</v>
      </c>
      <c r="C1780" s="5" t="s">
        <v>5891</v>
      </c>
      <c r="D1780">
        <v>75.415524414062503</v>
      </c>
      <c r="E1780">
        <v>20.388188476562501</v>
      </c>
      <c r="F1780">
        <v>0</v>
      </c>
      <c r="G1780">
        <v>0</v>
      </c>
    </row>
    <row r="1781" spans="1:7" x14ac:dyDescent="0.25">
      <c r="A1781" s="5" t="s">
        <v>319</v>
      </c>
      <c r="B1781" s="5" t="s">
        <v>5892</v>
      </c>
      <c r="C1781" s="5" t="s">
        <v>5893</v>
      </c>
      <c r="D1781">
        <v>67.404164062500001</v>
      </c>
      <c r="E1781">
        <v>10.416791015625</v>
      </c>
      <c r="F1781">
        <v>0</v>
      </c>
      <c r="G1781">
        <v>0</v>
      </c>
    </row>
    <row r="1782" spans="1:7" x14ac:dyDescent="0.25">
      <c r="A1782" s="5" t="s">
        <v>319</v>
      </c>
      <c r="B1782" s="5" t="s">
        <v>5892</v>
      </c>
      <c r="C1782" s="5" t="s">
        <v>5894</v>
      </c>
      <c r="D1782">
        <v>154.99282519531249</v>
      </c>
      <c r="E1782">
        <v>30.172777343749999</v>
      </c>
      <c r="F1782">
        <v>0</v>
      </c>
      <c r="G1782">
        <v>0</v>
      </c>
    </row>
    <row r="1783" spans="1:7" x14ac:dyDescent="0.25">
      <c r="A1783" s="5" t="s">
        <v>319</v>
      </c>
      <c r="B1783" s="5" t="s">
        <v>5892</v>
      </c>
      <c r="C1783" s="5" t="s">
        <v>5895</v>
      </c>
      <c r="D1783">
        <v>40.880287109374997</v>
      </c>
      <c r="E1783">
        <v>5.3359638671875</v>
      </c>
      <c r="F1783">
        <v>0</v>
      </c>
      <c r="G1783">
        <v>0</v>
      </c>
    </row>
    <row r="1784" spans="1:7" x14ac:dyDescent="0.25">
      <c r="A1784" s="5" t="s">
        <v>319</v>
      </c>
      <c r="B1784" s="5" t="s">
        <v>5896</v>
      </c>
      <c r="C1784" s="5" t="s">
        <v>5897</v>
      </c>
      <c r="D1784">
        <v>146.49719042968749</v>
      </c>
      <c r="E1784">
        <v>19.495963867187498</v>
      </c>
      <c r="F1784">
        <v>0</v>
      </c>
      <c r="G1784">
        <v>0</v>
      </c>
    </row>
    <row r="1785" spans="1:7" x14ac:dyDescent="0.25">
      <c r="A1785" s="5" t="s">
        <v>319</v>
      </c>
      <c r="B1785" s="5" t="s">
        <v>5896</v>
      </c>
      <c r="C1785" s="5" t="s">
        <v>5898</v>
      </c>
      <c r="D1785">
        <v>171.9190830078125</v>
      </c>
      <c r="E1785">
        <v>33.317145507812498</v>
      </c>
      <c r="F1785">
        <v>0</v>
      </c>
      <c r="G1785">
        <v>2.1962736556975001E-2</v>
      </c>
    </row>
    <row r="1786" spans="1:7" x14ac:dyDescent="0.25">
      <c r="A1786" s="5" t="s">
        <v>319</v>
      </c>
      <c r="B1786" s="5" t="s">
        <v>5896</v>
      </c>
      <c r="C1786" s="5" t="s">
        <v>5899</v>
      </c>
      <c r="D1786">
        <v>380.55139355468748</v>
      </c>
      <c r="E1786">
        <v>42.56940625</v>
      </c>
      <c r="F1786">
        <v>0</v>
      </c>
      <c r="G1786">
        <v>0</v>
      </c>
    </row>
    <row r="1787" spans="1:7" x14ac:dyDescent="0.25">
      <c r="A1787" s="5" t="s">
        <v>319</v>
      </c>
      <c r="B1787" s="5" t="s">
        <v>5900</v>
      </c>
      <c r="C1787" s="5" t="s">
        <v>5901</v>
      </c>
      <c r="D1787">
        <v>187.865345703125</v>
      </c>
      <c r="E1787">
        <v>27.507083984375001</v>
      </c>
      <c r="F1787">
        <v>0</v>
      </c>
      <c r="G1787">
        <v>0</v>
      </c>
    </row>
    <row r="1788" spans="1:7" x14ac:dyDescent="0.25">
      <c r="A1788" s="5" t="s">
        <v>319</v>
      </c>
      <c r="B1788" s="5" t="s">
        <v>5900</v>
      </c>
      <c r="C1788" s="5" t="s">
        <v>5902</v>
      </c>
      <c r="D1788">
        <v>127.59789062500001</v>
      </c>
      <c r="E1788">
        <v>17.081709960937498</v>
      </c>
      <c r="F1788">
        <v>0</v>
      </c>
      <c r="G1788">
        <v>0</v>
      </c>
    </row>
    <row r="1789" spans="1:7" x14ac:dyDescent="0.25">
      <c r="A1789" s="5" t="s">
        <v>319</v>
      </c>
      <c r="B1789" s="5" t="s">
        <v>5900</v>
      </c>
      <c r="C1789" s="5" t="s">
        <v>5903</v>
      </c>
      <c r="D1789">
        <v>279.68475195312499</v>
      </c>
      <c r="E1789">
        <v>45.450734375000003</v>
      </c>
      <c r="F1789">
        <v>0</v>
      </c>
      <c r="G1789">
        <v>0</v>
      </c>
    </row>
    <row r="1790" spans="1:7" x14ac:dyDescent="0.25">
      <c r="A1790" s="5" t="s">
        <v>319</v>
      </c>
      <c r="B1790" s="5" t="s">
        <v>5904</v>
      </c>
      <c r="C1790" s="5" t="s">
        <v>5905</v>
      </c>
      <c r="D1790">
        <v>119.08276562499999</v>
      </c>
      <c r="E1790">
        <v>24.518808593749998</v>
      </c>
      <c r="F1790">
        <v>0</v>
      </c>
      <c r="G1790">
        <v>0</v>
      </c>
    </row>
    <row r="1791" spans="1:7" x14ac:dyDescent="0.25">
      <c r="A1791" s="5" t="s">
        <v>319</v>
      </c>
      <c r="B1791" s="5" t="s">
        <v>5904</v>
      </c>
      <c r="C1791" s="5" t="s">
        <v>5906</v>
      </c>
      <c r="D1791">
        <v>6.8087607421875003</v>
      </c>
      <c r="E1791">
        <v>1.4614121093750001</v>
      </c>
      <c r="F1791">
        <v>0</v>
      </c>
      <c r="G1791">
        <v>0</v>
      </c>
    </row>
    <row r="1792" spans="1:7" x14ac:dyDescent="0.25">
      <c r="A1792" s="5" t="s">
        <v>319</v>
      </c>
      <c r="B1792" s="5" t="s">
        <v>5904</v>
      </c>
      <c r="C1792" s="5" t="s">
        <v>5907</v>
      </c>
      <c r="D1792">
        <v>103.16200000000001</v>
      </c>
      <c r="E1792">
        <v>27.405282226562498</v>
      </c>
      <c r="F1792">
        <v>0</v>
      </c>
      <c r="G1792">
        <v>9.4277364004902425E-3</v>
      </c>
    </row>
    <row r="1793" spans="1:7" x14ac:dyDescent="0.25">
      <c r="A1793" s="5" t="s">
        <v>319</v>
      </c>
      <c r="B1793" s="5" t="s">
        <v>905</v>
      </c>
      <c r="C1793" s="5" t="s">
        <v>5908</v>
      </c>
      <c r="D1793">
        <v>378.89378222656251</v>
      </c>
      <c r="E1793">
        <v>50.810281250000003</v>
      </c>
      <c r="F1793">
        <v>0</v>
      </c>
      <c r="G1793">
        <v>0</v>
      </c>
    </row>
    <row r="1794" spans="1:7" x14ac:dyDescent="0.25">
      <c r="A1794" s="5" t="s">
        <v>319</v>
      </c>
      <c r="B1794" s="5" t="s">
        <v>905</v>
      </c>
      <c r="C1794" s="5" t="s">
        <v>5909</v>
      </c>
      <c r="D1794">
        <v>24.820287109374998</v>
      </c>
      <c r="E1794">
        <v>3.1029023437499998</v>
      </c>
      <c r="F1794">
        <v>0</v>
      </c>
      <c r="G1794">
        <v>0</v>
      </c>
    </row>
    <row r="1795" spans="1:7" x14ac:dyDescent="0.25">
      <c r="A1795" s="5" t="s">
        <v>319</v>
      </c>
      <c r="B1795" s="5" t="s">
        <v>905</v>
      </c>
      <c r="C1795" s="5" t="s">
        <v>1330</v>
      </c>
      <c r="D1795">
        <v>44.950742187499998</v>
      </c>
      <c r="E1795">
        <v>4.08954296875</v>
      </c>
      <c r="F1795">
        <v>0</v>
      </c>
      <c r="G1795">
        <v>0</v>
      </c>
    </row>
    <row r="1796" spans="1:7" x14ac:dyDescent="0.25">
      <c r="A1796" s="5" t="s">
        <v>319</v>
      </c>
      <c r="B1796" s="5" t="s">
        <v>5910</v>
      </c>
      <c r="C1796" s="5" t="s">
        <v>5911</v>
      </c>
      <c r="D1796">
        <v>8.5454873046874997</v>
      </c>
      <c r="E1796">
        <v>2.5173173828125002</v>
      </c>
      <c r="F1796">
        <v>0</v>
      </c>
      <c r="G1796">
        <v>0</v>
      </c>
    </row>
    <row r="1797" spans="1:7" x14ac:dyDescent="0.25">
      <c r="A1797" s="5" t="s">
        <v>319</v>
      </c>
      <c r="B1797" s="5" t="s">
        <v>5910</v>
      </c>
      <c r="C1797" s="5" t="s">
        <v>5912</v>
      </c>
      <c r="D1797">
        <v>16.071994140625002</v>
      </c>
      <c r="E1797">
        <v>9.8737734375000006</v>
      </c>
      <c r="F1797">
        <v>0</v>
      </c>
      <c r="G1797">
        <v>0</v>
      </c>
    </row>
    <row r="1798" spans="1:7" x14ac:dyDescent="0.25">
      <c r="A1798" s="5" t="s">
        <v>319</v>
      </c>
      <c r="B1798" s="5" t="s">
        <v>5910</v>
      </c>
      <c r="C1798" s="5" t="s">
        <v>5913</v>
      </c>
      <c r="D1798">
        <v>43.004871093749998</v>
      </c>
      <c r="E1798">
        <v>4.836369140625</v>
      </c>
      <c r="F1798">
        <v>0</v>
      </c>
      <c r="G1798">
        <v>0</v>
      </c>
    </row>
    <row r="1799" spans="1:7" x14ac:dyDescent="0.25">
      <c r="A1799" s="5" t="s">
        <v>319</v>
      </c>
      <c r="B1799" s="5" t="s">
        <v>5914</v>
      </c>
      <c r="C1799" s="5" t="s">
        <v>5915</v>
      </c>
      <c r="D1799">
        <v>302.7667978515625</v>
      </c>
      <c r="E1799">
        <v>23.3435595703125</v>
      </c>
      <c r="F1799">
        <v>0</v>
      </c>
      <c r="G1799">
        <v>0</v>
      </c>
    </row>
    <row r="1800" spans="1:7" x14ac:dyDescent="0.25">
      <c r="A1800" s="5" t="s">
        <v>319</v>
      </c>
      <c r="B1800" s="5" t="s">
        <v>5914</v>
      </c>
      <c r="C1800" s="5" t="s">
        <v>5916</v>
      </c>
      <c r="D1800">
        <v>190.52826171875</v>
      </c>
      <c r="E1800">
        <v>12.262883789062499</v>
      </c>
      <c r="F1800">
        <v>0</v>
      </c>
      <c r="G1800">
        <v>0</v>
      </c>
    </row>
    <row r="1801" spans="1:7" x14ac:dyDescent="0.25">
      <c r="A1801" s="5" t="s">
        <v>319</v>
      </c>
      <c r="B1801" s="5" t="s">
        <v>5914</v>
      </c>
      <c r="C1801" s="5" t="s">
        <v>5917</v>
      </c>
      <c r="D1801">
        <v>38.451482421874999</v>
      </c>
      <c r="E1801">
        <v>6.5510371093749997</v>
      </c>
      <c r="F1801">
        <v>0</v>
      </c>
      <c r="G1801">
        <v>0</v>
      </c>
    </row>
    <row r="1802" spans="1:7" x14ac:dyDescent="0.25">
      <c r="A1802" s="5" t="s">
        <v>319</v>
      </c>
      <c r="B1802" s="5" t="s">
        <v>5918</v>
      </c>
      <c r="C1802" s="5" t="s">
        <v>5919</v>
      </c>
      <c r="D1802">
        <v>21.882075195312499</v>
      </c>
      <c r="E1802">
        <v>3.3456738281249998</v>
      </c>
      <c r="F1802">
        <v>0</v>
      </c>
      <c r="G1802">
        <v>0</v>
      </c>
    </row>
    <row r="1803" spans="1:7" x14ac:dyDescent="0.25">
      <c r="A1803" s="5" t="s">
        <v>319</v>
      </c>
      <c r="B1803" s="5" t="s">
        <v>5918</v>
      </c>
      <c r="C1803" s="5" t="s">
        <v>5920</v>
      </c>
      <c r="D1803">
        <v>4.1609374999999997E-2</v>
      </c>
      <c r="E1803">
        <v>3.4002929687500003E-2</v>
      </c>
      <c r="F1803">
        <v>0</v>
      </c>
      <c r="G1803">
        <v>0</v>
      </c>
    </row>
    <row r="1804" spans="1:7" x14ac:dyDescent="0.25">
      <c r="A1804" s="5" t="s">
        <v>319</v>
      </c>
      <c r="B1804" s="5" t="s">
        <v>5918</v>
      </c>
      <c r="C1804" s="5" t="s">
        <v>5921</v>
      </c>
      <c r="D1804">
        <v>12.703513671874999</v>
      </c>
      <c r="E1804">
        <v>1.0584560546874999</v>
      </c>
      <c r="F1804">
        <v>0</v>
      </c>
      <c r="G1804">
        <v>0</v>
      </c>
    </row>
    <row r="1805" spans="1:7" x14ac:dyDescent="0.25">
      <c r="A1805" s="5" t="s">
        <v>319</v>
      </c>
      <c r="B1805" s="5" t="s">
        <v>5922</v>
      </c>
      <c r="C1805" s="5" t="s">
        <v>5923</v>
      </c>
      <c r="D1805">
        <v>1.811185546875</v>
      </c>
      <c r="E1805">
        <v>0.69945019531249997</v>
      </c>
      <c r="F1805">
        <v>0</v>
      </c>
      <c r="G1805">
        <v>0</v>
      </c>
    </row>
    <row r="1806" spans="1:7" x14ac:dyDescent="0.25">
      <c r="A1806" s="5" t="s">
        <v>319</v>
      </c>
      <c r="B1806" s="5" t="s">
        <v>5922</v>
      </c>
      <c r="C1806" s="5" t="s">
        <v>5924</v>
      </c>
      <c r="D1806">
        <v>86.990836914062498</v>
      </c>
      <c r="E1806">
        <v>11.969660156250001</v>
      </c>
      <c r="F1806">
        <v>0</v>
      </c>
      <c r="G1806">
        <v>0</v>
      </c>
    </row>
    <row r="1807" spans="1:7" x14ac:dyDescent="0.25">
      <c r="A1807" s="5" t="s">
        <v>319</v>
      </c>
      <c r="B1807" s="5" t="s">
        <v>5922</v>
      </c>
      <c r="C1807" s="5" t="s">
        <v>5925</v>
      </c>
      <c r="D1807">
        <v>246.15694628906249</v>
      </c>
      <c r="E1807">
        <v>26.499020507812499</v>
      </c>
      <c r="F1807">
        <v>0</v>
      </c>
      <c r="G1807">
        <v>0</v>
      </c>
    </row>
    <row r="1808" spans="1:7" x14ac:dyDescent="0.25">
      <c r="A1808" s="5" t="s">
        <v>319</v>
      </c>
      <c r="B1808" s="5" t="s">
        <v>5926</v>
      </c>
      <c r="C1808" s="5" t="s">
        <v>5927</v>
      </c>
      <c r="D1808">
        <v>750.491189453125</v>
      </c>
      <c r="E1808">
        <v>168.402462890625</v>
      </c>
      <c r="F1808">
        <v>0</v>
      </c>
      <c r="G1808">
        <v>0</v>
      </c>
    </row>
    <row r="1809" spans="1:7" x14ac:dyDescent="0.25">
      <c r="A1809" s="5" t="s">
        <v>319</v>
      </c>
      <c r="B1809" s="5" t="s">
        <v>5926</v>
      </c>
      <c r="C1809" s="5" t="s">
        <v>5928</v>
      </c>
      <c r="D1809">
        <v>422.93654003906249</v>
      </c>
      <c r="E1809">
        <v>42.108943359374997</v>
      </c>
      <c r="F1809">
        <v>7.5799495175362134E-4</v>
      </c>
      <c r="G1809">
        <v>0.15006252605252188</v>
      </c>
    </row>
    <row r="1810" spans="1:7" x14ac:dyDescent="0.25">
      <c r="A1810" s="5" t="s">
        <v>319</v>
      </c>
      <c r="B1810" s="5" t="s">
        <v>5926</v>
      </c>
      <c r="C1810" s="5" t="s">
        <v>5929</v>
      </c>
      <c r="D1810">
        <v>305.13137011718749</v>
      </c>
      <c r="E1810">
        <v>31.360660156249999</v>
      </c>
      <c r="F1810">
        <v>0</v>
      </c>
      <c r="G1810">
        <v>0</v>
      </c>
    </row>
    <row r="1811" spans="1:7" x14ac:dyDescent="0.25">
      <c r="A1811" s="5" t="s">
        <v>319</v>
      </c>
      <c r="B1811" s="5" t="s">
        <v>5930</v>
      </c>
      <c r="C1811" s="5" t="s">
        <v>5931</v>
      </c>
      <c r="D1811">
        <v>124.745419921875</v>
      </c>
      <c r="E1811">
        <v>25.239736328125002</v>
      </c>
      <c r="F1811">
        <v>1.54954675757341E-3</v>
      </c>
      <c r="G1811">
        <v>0</v>
      </c>
    </row>
    <row r="1812" spans="1:7" x14ac:dyDescent="0.25">
      <c r="A1812" s="5" t="s">
        <v>319</v>
      </c>
      <c r="B1812" s="5" t="s">
        <v>5930</v>
      </c>
      <c r="C1812" s="5" t="s">
        <v>5932</v>
      </c>
      <c r="D1812">
        <v>221.68378417968751</v>
      </c>
      <c r="E1812">
        <v>24.163919921874999</v>
      </c>
      <c r="F1812">
        <v>0</v>
      </c>
      <c r="G1812">
        <v>0</v>
      </c>
    </row>
    <row r="1813" spans="1:7" x14ac:dyDescent="0.25">
      <c r="A1813" s="5" t="s">
        <v>319</v>
      </c>
      <c r="B1813" s="5" t="s">
        <v>5930</v>
      </c>
      <c r="C1813" s="5" t="s">
        <v>5933</v>
      </c>
      <c r="D1813">
        <v>183.35104687500001</v>
      </c>
      <c r="E1813">
        <v>24.324766601562501</v>
      </c>
      <c r="F1813">
        <v>0</v>
      </c>
      <c r="G1813">
        <v>0</v>
      </c>
    </row>
    <row r="1814" spans="1:7" x14ac:dyDescent="0.25">
      <c r="A1814" s="5" t="s">
        <v>319</v>
      </c>
      <c r="B1814" s="5" t="s">
        <v>5934</v>
      </c>
      <c r="C1814" s="5" t="s">
        <v>5935</v>
      </c>
      <c r="D1814">
        <v>80.938858398437503</v>
      </c>
      <c r="E1814">
        <v>12.689152343749999</v>
      </c>
      <c r="F1814">
        <v>0</v>
      </c>
      <c r="G1814">
        <v>0</v>
      </c>
    </row>
    <row r="1815" spans="1:7" x14ac:dyDescent="0.25">
      <c r="A1815" s="5" t="s">
        <v>319</v>
      </c>
      <c r="B1815" s="5" t="s">
        <v>5934</v>
      </c>
      <c r="C1815" s="5" t="s">
        <v>5936</v>
      </c>
      <c r="D1815">
        <v>129.022994140625</v>
      </c>
      <c r="E1815">
        <v>14.50953125</v>
      </c>
      <c r="F1815">
        <v>0</v>
      </c>
      <c r="G1815">
        <v>0</v>
      </c>
    </row>
    <row r="1816" spans="1:7" x14ac:dyDescent="0.25">
      <c r="A1816" s="5" t="s">
        <v>319</v>
      </c>
      <c r="B1816" s="5" t="s">
        <v>5934</v>
      </c>
      <c r="C1816" s="5" t="s">
        <v>5937</v>
      </c>
      <c r="D1816">
        <v>220.65496679687499</v>
      </c>
      <c r="E1816">
        <v>27.258853515624999</v>
      </c>
      <c r="F1816">
        <v>0</v>
      </c>
      <c r="G1816">
        <v>9.7044980348391478E-3</v>
      </c>
    </row>
    <row r="1817" spans="1:7" x14ac:dyDescent="0.25">
      <c r="A1817" s="5" t="s">
        <v>319</v>
      </c>
      <c r="B1817" s="5" t="s">
        <v>5938</v>
      </c>
      <c r="C1817" s="5" t="s">
        <v>5939</v>
      </c>
      <c r="D1817">
        <v>121.2662900390625</v>
      </c>
      <c r="E1817">
        <v>12.182505859375</v>
      </c>
      <c r="F1817">
        <v>0</v>
      </c>
      <c r="G1817">
        <v>0</v>
      </c>
    </row>
    <row r="1818" spans="1:7" x14ac:dyDescent="0.25">
      <c r="A1818" s="5" t="s">
        <v>319</v>
      </c>
      <c r="B1818" s="5" t="s">
        <v>5938</v>
      </c>
      <c r="C1818" s="5" t="s">
        <v>5940</v>
      </c>
      <c r="D1818">
        <v>118.1443203125</v>
      </c>
      <c r="E1818">
        <v>14.283154296875001</v>
      </c>
      <c r="F1818">
        <v>0</v>
      </c>
      <c r="G1818">
        <v>0</v>
      </c>
    </row>
    <row r="1819" spans="1:7" x14ac:dyDescent="0.25">
      <c r="A1819" s="5" t="s">
        <v>319</v>
      </c>
      <c r="B1819" s="5" t="s">
        <v>5938</v>
      </c>
      <c r="C1819" s="5" t="s">
        <v>5941</v>
      </c>
      <c r="D1819">
        <v>288.77293359375</v>
      </c>
      <c r="E1819">
        <v>35.9871640625</v>
      </c>
      <c r="F1819">
        <v>0</v>
      </c>
      <c r="G1819">
        <v>0</v>
      </c>
    </row>
    <row r="1820" spans="1:7" x14ac:dyDescent="0.25">
      <c r="A1820" s="5" t="s">
        <v>319</v>
      </c>
      <c r="B1820" s="5" t="s">
        <v>5942</v>
      </c>
      <c r="C1820" s="5" t="s">
        <v>5943</v>
      </c>
      <c r="D1820">
        <v>141.82930468750001</v>
      </c>
      <c r="E1820">
        <v>22.507346679687501</v>
      </c>
      <c r="F1820">
        <v>0</v>
      </c>
      <c r="G1820">
        <v>0</v>
      </c>
    </row>
    <row r="1821" spans="1:7" x14ac:dyDescent="0.25">
      <c r="A1821" s="5" t="s">
        <v>319</v>
      </c>
      <c r="B1821" s="5" t="s">
        <v>5942</v>
      </c>
      <c r="C1821" s="5" t="s">
        <v>5944</v>
      </c>
      <c r="D1821">
        <v>317.03472265624998</v>
      </c>
      <c r="E1821">
        <v>25.851384765624999</v>
      </c>
      <c r="F1821">
        <v>0</v>
      </c>
      <c r="G1821">
        <v>0</v>
      </c>
    </row>
    <row r="1822" spans="1:7" x14ac:dyDescent="0.25">
      <c r="A1822" s="5" t="s">
        <v>319</v>
      </c>
      <c r="B1822" s="5" t="s">
        <v>5942</v>
      </c>
      <c r="C1822" s="5" t="s">
        <v>5945</v>
      </c>
      <c r="D1822">
        <v>42.524576171874997</v>
      </c>
      <c r="E1822">
        <v>4.4515244140624999</v>
      </c>
      <c r="F1822">
        <v>0</v>
      </c>
      <c r="G1822">
        <v>0</v>
      </c>
    </row>
    <row r="1823" spans="1:7" x14ac:dyDescent="0.25">
      <c r="A1823" s="5" t="s">
        <v>319</v>
      </c>
      <c r="B1823" s="5" t="s">
        <v>5946</v>
      </c>
      <c r="C1823" s="5" t="s">
        <v>5947</v>
      </c>
      <c r="D1823">
        <v>50.119298828124997</v>
      </c>
      <c r="E1823">
        <v>5.0879833984375002</v>
      </c>
      <c r="F1823">
        <v>0</v>
      </c>
      <c r="G1823">
        <v>0</v>
      </c>
    </row>
    <row r="1824" spans="1:7" x14ac:dyDescent="0.25">
      <c r="A1824" s="5" t="s">
        <v>319</v>
      </c>
      <c r="B1824" s="5" t="s">
        <v>5946</v>
      </c>
      <c r="C1824" s="5" t="s">
        <v>5948</v>
      </c>
      <c r="D1824">
        <v>173.82109179687501</v>
      </c>
      <c r="E1824">
        <v>17.672547851562499</v>
      </c>
      <c r="F1824">
        <v>0</v>
      </c>
      <c r="G1824">
        <v>0</v>
      </c>
    </row>
    <row r="1825" spans="1:7" x14ac:dyDescent="0.25">
      <c r="A1825" s="5" t="s">
        <v>319</v>
      </c>
      <c r="B1825" s="5" t="s">
        <v>5946</v>
      </c>
      <c r="C1825" s="5" t="s">
        <v>5949</v>
      </c>
      <c r="D1825">
        <v>113.2288349609375</v>
      </c>
      <c r="E1825">
        <v>19.114138671875001</v>
      </c>
      <c r="F1825">
        <v>0</v>
      </c>
      <c r="G1825">
        <v>0</v>
      </c>
    </row>
    <row r="1826" spans="1:7" x14ac:dyDescent="0.25">
      <c r="A1826" s="5" t="s">
        <v>319</v>
      </c>
      <c r="B1826" s="5" t="s">
        <v>1399</v>
      </c>
      <c r="C1826" s="5" t="s">
        <v>5950</v>
      </c>
      <c r="D1826">
        <v>48.415348632812503</v>
      </c>
      <c r="E1826">
        <v>6.6563115234375001</v>
      </c>
      <c r="F1826">
        <v>0</v>
      </c>
      <c r="G1826">
        <v>0</v>
      </c>
    </row>
    <row r="1827" spans="1:7" x14ac:dyDescent="0.25">
      <c r="A1827" s="5" t="s">
        <v>319</v>
      </c>
      <c r="B1827" s="5" t="s">
        <v>1399</v>
      </c>
      <c r="C1827" s="5" t="s">
        <v>1400</v>
      </c>
      <c r="D1827">
        <v>541.56362695312498</v>
      </c>
      <c r="E1827">
        <v>52.263195312500002</v>
      </c>
      <c r="F1827">
        <v>0</v>
      </c>
      <c r="G1827">
        <v>3.7666556805875988E-2</v>
      </c>
    </row>
    <row r="1828" spans="1:7" x14ac:dyDescent="0.25">
      <c r="A1828" s="5" t="s">
        <v>319</v>
      </c>
      <c r="B1828" s="5" t="s">
        <v>1399</v>
      </c>
      <c r="C1828" s="5" t="s">
        <v>5951</v>
      </c>
      <c r="D1828">
        <v>110.42654882812499</v>
      </c>
      <c r="E1828">
        <v>32.232762695312502</v>
      </c>
      <c r="F1828">
        <v>1.7917293771948684E-3</v>
      </c>
      <c r="G1828">
        <v>0</v>
      </c>
    </row>
    <row r="1829" spans="1:7" x14ac:dyDescent="0.25">
      <c r="A1829" s="5" t="s">
        <v>319</v>
      </c>
      <c r="B1829" s="5" t="s">
        <v>1092</v>
      </c>
      <c r="C1829" s="5" t="s">
        <v>1093</v>
      </c>
      <c r="D1829">
        <v>108.4925302734375</v>
      </c>
      <c r="E1829">
        <v>10.585505859375001</v>
      </c>
      <c r="F1829">
        <v>0</v>
      </c>
      <c r="G1829">
        <v>0</v>
      </c>
    </row>
    <row r="1830" spans="1:7" x14ac:dyDescent="0.25">
      <c r="A1830" s="5" t="s">
        <v>319</v>
      </c>
      <c r="B1830" s="5" t="s">
        <v>1092</v>
      </c>
      <c r="C1830" s="5" t="s">
        <v>5952</v>
      </c>
      <c r="D1830">
        <v>118.69366406250001</v>
      </c>
      <c r="E1830">
        <v>28.011516601562501</v>
      </c>
      <c r="F1830">
        <v>0</v>
      </c>
      <c r="G1830">
        <v>0</v>
      </c>
    </row>
    <row r="1831" spans="1:7" x14ac:dyDescent="0.25">
      <c r="A1831" s="5" t="s">
        <v>319</v>
      </c>
      <c r="B1831" s="5" t="s">
        <v>1092</v>
      </c>
      <c r="C1831" s="5" t="s">
        <v>5953</v>
      </c>
      <c r="D1831">
        <v>2.0052216796875002</v>
      </c>
      <c r="E1831">
        <v>1.175556640625</v>
      </c>
      <c r="F1831">
        <v>0</v>
      </c>
      <c r="G1831">
        <v>0</v>
      </c>
    </row>
    <row r="1832" spans="1:7" x14ac:dyDescent="0.25">
      <c r="A1832" s="5" t="s">
        <v>319</v>
      </c>
      <c r="B1832" s="5" t="s">
        <v>5954</v>
      </c>
      <c r="C1832" s="5" t="s">
        <v>5955</v>
      </c>
      <c r="D1832">
        <v>631.65608691406248</v>
      </c>
      <c r="E1832">
        <v>69.901961914062497</v>
      </c>
      <c r="F1832">
        <v>7.6616610481152316E-4</v>
      </c>
      <c r="G1832">
        <v>0</v>
      </c>
    </row>
    <row r="1833" spans="1:7" x14ac:dyDescent="0.25">
      <c r="A1833" s="5" t="s">
        <v>319</v>
      </c>
      <c r="B1833" s="5" t="s">
        <v>5954</v>
      </c>
      <c r="C1833" s="5" t="s">
        <v>5956</v>
      </c>
      <c r="D1833">
        <v>325.33340917968752</v>
      </c>
      <c r="E1833">
        <v>27.887199218749998</v>
      </c>
      <c r="F1833">
        <v>0</v>
      </c>
      <c r="G1833">
        <v>1.0936731011100782E-2</v>
      </c>
    </row>
    <row r="1834" spans="1:7" x14ac:dyDescent="0.25">
      <c r="A1834" s="5" t="s">
        <v>319</v>
      </c>
      <c r="B1834" s="5" t="s">
        <v>5954</v>
      </c>
      <c r="C1834" s="5" t="s">
        <v>5957</v>
      </c>
      <c r="D1834">
        <v>347.73632421874998</v>
      </c>
      <c r="E1834">
        <v>48.848115234375001</v>
      </c>
      <c r="F1834">
        <v>6.9250159275366331E-4</v>
      </c>
      <c r="G1834">
        <v>0.14220622805235511</v>
      </c>
    </row>
    <row r="1835" spans="1:7" x14ac:dyDescent="0.25">
      <c r="A1835" s="5" t="s">
        <v>319</v>
      </c>
      <c r="B1835" s="5" t="s">
        <v>5958</v>
      </c>
      <c r="C1835" s="5" t="s">
        <v>5959</v>
      </c>
      <c r="D1835">
        <v>3.3484375000000002</v>
      </c>
      <c r="E1835">
        <v>1.2958251953125</v>
      </c>
      <c r="F1835">
        <v>0</v>
      </c>
      <c r="G1835">
        <v>0</v>
      </c>
    </row>
    <row r="1836" spans="1:7" x14ac:dyDescent="0.25">
      <c r="A1836" s="5" t="s">
        <v>319</v>
      </c>
      <c r="B1836" s="5" t="s">
        <v>5958</v>
      </c>
      <c r="C1836" s="5" t="s">
        <v>5960</v>
      </c>
      <c r="D1836">
        <v>59.991834960937503</v>
      </c>
      <c r="E1836">
        <v>7.6829833984375</v>
      </c>
      <c r="F1836">
        <v>9.2997303078210733E-3</v>
      </c>
      <c r="G1836">
        <v>0</v>
      </c>
    </row>
    <row r="1837" spans="1:7" x14ac:dyDescent="0.25">
      <c r="A1837" s="5" t="s">
        <v>319</v>
      </c>
      <c r="B1837" s="5" t="s">
        <v>5958</v>
      </c>
      <c r="C1837" s="5" t="s">
        <v>5961</v>
      </c>
      <c r="D1837">
        <v>0.95759667968749995</v>
      </c>
      <c r="E1837">
        <v>0.55350781250000003</v>
      </c>
      <c r="F1837">
        <v>0</v>
      </c>
      <c r="G1837">
        <v>0</v>
      </c>
    </row>
    <row r="1838" spans="1:7" x14ac:dyDescent="0.25">
      <c r="A1838" s="5" t="s">
        <v>319</v>
      </c>
      <c r="B1838" s="5" t="s">
        <v>5962</v>
      </c>
      <c r="C1838" s="5" t="s">
        <v>5963</v>
      </c>
      <c r="D1838">
        <v>9.8449921875000008</v>
      </c>
      <c r="E1838">
        <v>1.611720703125</v>
      </c>
      <c r="F1838">
        <v>0</v>
      </c>
      <c r="G1838">
        <v>0</v>
      </c>
    </row>
    <row r="1839" spans="1:7" x14ac:dyDescent="0.25">
      <c r="A1839" s="5" t="s">
        <v>319</v>
      </c>
      <c r="B1839" s="5" t="s">
        <v>5962</v>
      </c>
      <c r="C1839" s="5" t="s">
        <v>5964</v>
      </c>
      <c r="D1839">
        <v>2.3210048828124998</v>
      </c>
      <c r="E1839">
        <v>0.75255664062500005</v>
      </c>
      <c r="F1839">
        <v>0</v>
      </c>
      <c r="G1839">
        <v>0</v>
      </c>
    </row>
    <row r="1840" spans="1:7" x14ac:dyDescent="0.25">
      <c r="A1840" s="5" t="s">
        <v>319</v>
      </c>
      <c r="B1840" s="5" t="s">
        <v>5965</v>
      </c>
      <c r="C1840" s="5" t="s">
        <v>5966</v>
      </c>
      <c r="D1840">
        <v>454.29396874999998</v>
      </c>
      <c r="E1840">
        <v>89.685557617187499</v>
      </c>
      <c r="F1840">
        <v>0</v>
      </c>
      <c r="G1840">
        <v>0</v>
      </c>
    </row>
    <row r="1841" spans="1:7" x14ac:dyDescent="0.25">
      <c r="A1841" s="5" t="s">
        <v>319</v>
      </c>
      <c r="B1841" s="5" t="s">
        <v>5965</v>
      </c>
      <c r="C1841" s="5" t="s">
        <v>5967</v>
      </c>
      <c r="D1841">
        <v>53.594545898437502</v>
      </c>
      <c r="E1841">
        <v>8.8530292968750004</v>
      </c>
      <c r="F1841">
        <v>0</v>
      </c>
      <c r="G1841">
        <v>0</v>
      </c>
    </row>
    <row r="1842" spans="1:7" x14ac:dyDescent="0.25">
      <c r="A1842" s="5" t="s">
        <v>319</v>
      </c>
      <c r="B1842" s="5" t="s">
        <v>5965</v>
      </c>
      <c r="C1842" s="5" t="s">
        <v>5968</v>
      </c>
      <c r="D1842">
        <v>375.81393164062501</v>
      </c>
      <c r="E1842">
        <v>35.975876953125002</v>
      </c>
      <c r="F1842">
        <v>0</v>
      </c>
      <c r="G1842">
        <v>0</v>
      </c>
    </row>
    <row r="1843" spans="1:7" x14ac:dyDescent="0.25">
      <c r="A1843" s="5" t="s">
        <v>319</v>
      </c>
      <c r="B1843" s="5" t="s">
        <v>5969</v>
      </c>
      <c r="C1843" s="5" t="s">
        <v>5970</v>
      </c>
      <c r="D1843">
        <v>72.433071289062497</v>
      </c>
      <c r="E1843">
        <v>8.7456894531249993</v>
      </c>
      <c r="F1843">
        <v>0</v>
      </c>
      <c r="G1843">
        <v>0</v>
      </c>
    </row>
    <row r="1844" spans="1:7" x14ac:dyDescent="0.25">
      <c r="A1844" s="5" t="s">
        <v>319</v>
      </c>
      <c r="B1844" s="5" t="s">
        <v>5969</v>
      </c>
      <c r="C1844" s="5" t="s">
        <v>5971</v>
      </c>
      <c r="D1844">
        <v>85.192913085937505</v>
      </c>
      <c r="E1844">
        <v>10.791114257812501</v>
      </c>
      <c r="F1844">
        <v>0</v>
      </c>
      <c r="G1844">
        <v>0</v>
      </c>
    </row>
    <row r="1845" spans="1:7" x14ac:dyDescent="0.25">
      <c r="A1845" s="5" t="s">
        <v>319</v>
      </c>
      <c r="B1845" s="5" t="s">
        <v>5969</v>
      </c>
      <c r="C1845" s="5" t="s">
        <v>5972</v>
      </c>
      <c r="D1845">
        <v>135.69694921875001</v>
      </c>
      <c r="E1845">
        <v>10.37228125</v>
      </c>
      <c r="F1845">
        <v>0</v>
      </c>
      <c r="G1845">
        <v>0</v>
      </c>
    </row>
    <row r="1846" spans="1:7" x14ac:dyDescent="0.25">
      <c r="A1846" s="5" t="s">
        <v>319</v>
      </c>
      <c r="B1846" s="5" t="s">
        <v>5973</v>
      </c>
      <c r="C1846" s="5" t="s">
        <v>5974</v>
      </c>
      <c r="D1846">
        <v>73.741922851562506</v>
      </c>
      <c r="E1846">
        <v>7.7528154296874998</v>
      </c>
      <c r="F1846">
        <v>0</v>
      </c>
      <c r="G1846">
        <v>0</v>
      </c>
    </row>
    <row r="1847" spans="1:7" x14ac:dyDescent="0.25">
      <c r="A1847" s="5" t="s">
        <v>319</v>
      </c>
      <c r="B1847" s="5" t="s">
        <v>5973</v>
      </c>
      <c r="C1847" s="5" t="s">
        <v>5975</v>
      </c>
      <c r="D1847">
        <v>228.00549902343749</v>
      </c>
      <c r="E1847">
        <v>41.355378906250003</v>
      </c>
      <c r="F1847">
        <v>1.9336749492410326E-3</v>
      </c>
      <c r="G1847">
        <v>0</v>
      </c>
    </row>
    <row r="1848" spans="1:7" x14ac:dyDescent="0.25">
      <c r="A1848" s="5" t="s">
        <v>319</v>
      </c>
      <c r="B1848" s="5" t="s">
        <v>5973</v>
      </c>
      <c r="C1848" s="5" t="s">
        <v>5976</v>
      </c>
      <c r="D1848">
        <v>497.67032910156252</v>
      </c>
      <c r="E1848">
        <v>31.5132548828125</v>
      </c>
      <c r="F1848">
        <v>0</v>
      </c>
      <c r="G1848">
        <v>0</v>
      </c>
    </row>
    <row r="1849" spans="1:7" x14ac:dyDescent="0.25">
      <c r="A1849" s="5" t="s">
        <v>319</v>
      </c>
      <c r="B1849" s="5" t="s">
        <v>1100</v>
      </c>
      <c r="C1849" s="5" t="s">
        <v>1101</v>
      </c>
      <c r="D1849">
        <v>188.312552734375</v>
      </c>
      <c r="E1849">
        <v>25.536035156250001</v>
      </c>
      <c r="F1849">
        <v>2.0499364519699892E-3</v>
      </c>
      <c r="G1849">
        <v>0</v>
      </c>
    </row>
    <row r="1850" spans="1:7" x14ac:dyDescent="0.25">
      <c r="A1850" s="5" t="s">
        <v>319</v>
      </c>
      <c r="B1850" s="5" t="s">
        <v>1100</v>
      </c>
      <c r="C1850" s="5" t="s">
        <v>5977</v>
      </c>
      <c r="D1850">
        <v>188.71060644531249</v>
      </c>
      <c r="E1850">
        <v>18.461708984375001</v>
      </c>
      <c r="F1850">
        <v>0</v>
      </c>
      <c r="G1850">
        <v>0</v>
      </c>
    </row>
    <row r="1851" spans="1:7" x14ac:dyDescent="0.25">
      <c r="A1851" s="5" t="s">
        <v>319</v>
      </c>
      <c r="B1851" s="5" t="s">
        <v>1100</v>
      </c>
      <c r="C1851" s="5" t="s">
        <v>1191</v>
      </c>
      <c r="D1851">
        <v>47.837052734375</v>
      </c>
      <c r="E1851">
        <v>3.4987128906249998</v>
      </c>
      <c r="F1851">
        <v>0</v>
      </c>
      <c r="G1851">
        <v>0</v>
      </c>
    </row>
    <row r="1852" spans="1:7" x14ac:dyDescent="0.25">
      <c r="A1852" s="5" t="s">
        <v>319</v>
      </c>
      <c r="B1852" s="5" t="s">
        <v>5978</v>
      </c>
      <c r="C1852" s="5" t="s">
        <v>5979</v>
      </c>
      <c r="D1852">
        <v>13.1910478515625</v>
      </c>
      <c r="E1852">
        <v>1.8413417968750001</v>
      </c>
      <c r="F1852">
        <v>0</v>
      </c>
      <c r="G1852">
        <v>0</v>
      </c>
    </row>
    <row r="1853" spans="1:7" x14ac:dyDescent="0.25">
      <c r="A1853" s="5" t="s">
        <v>319</v>
      </c>
      <c r="B1853" s="5" t="s">
        <v>5978</v>
      </c>
      <c r="C1853" s="5" t="s">
        <v>5980</v>
      </c>
      <c r="D1853">
        <v>21.938655273437501</v>
      </c>
      <c r="E1853">
        <v>1.6427451171875</v>
      </c>
      <c r="F1853">
        <v>0</v>
      </c>
      <c r="G1853">
        <v>0</v>
      </c>
    </row>
    <row r="1854" spans="1:7" x14ac:dyDescent="0.25">
      <c r="A1854" s="5" t="s">
        <v>319</v>
      </c>
      <c r="B1854" s="5" t="s">
        <v>5978</v>
      </c>
      <c r="C1854" s="5" t="s">
        <v>5981</v>
      </c>
      <c r="D1854">
        <v>132.90910742187501</v>
      </c>
      <c r="E1854">
        <v>9.4550000000000001</v>
      </c>
      <c r="F1854">
        <v>0</v>
      </c>
      <c r="G1854">
        <v>0</v>
      </c>
    </row>
    <row r="1855" spans="1:7" x14ac:dyDescent="0.25">
      <c r="A1855" s="5" t="s">
        <v>319</v>
      </c>
      <c r="B1855" s="5" t="s">
        <v>5982</v>
      </c>
      <c r="C1855" s="5" t="s">
        <v>5983</v>
      </c>
      <c r="D1855">
        <v>64.114128906250002</v>
      </c>
      <c r="E1855">
        <v>19.698359374999999</v>
      </c>
      <c r="F1855">
        <v>1.1385199240986717E-2</v>
      </c>
      <c r="G1855">
        <v>1.4972301242701004E-2</v>
      </c>
    </row>
    <row r="1856" spans="1:7" x14ac:dyDescent="0.25">
      <c r="A1856" s="5" t="s">
        <v>319</v>
      </c>
      <c r="B1856" s="5" t="s">
        <v>5982</v>
      </c>
      <c r="C1856" s="5" t="s">
        <v>5984</v>
      </c>
      <c r="D1856">
        <v>80.087107421875004</v>
      </c>
      <c r="E1856">
        <v>15.961572265625</v>
      </c>
      <c r="F1856">
        <v>2.4052916416115455E-3</v>
      </c>
      <c r="G1856">
        <v>0</v>
      </c>
    </row>
    <row r="1857" spans="1:7" x14ac:dyDescent="0.25">
      <c r="A1857" s="5" t="s">
        <v>319</v>
      </c>
      <c r="B1857" s="5" t="s">
        <v>5982</v>
      </c>
      <c r="C1857" s="5" t="s">
        <v>5985</v>
      </c>
      <c r="D1857">
        <v>81.885182617187496</v>
      </c>
      <c r="E1857">
        <v>18.941659179687498</v>
      </c>
      <c r="F1857">
        <v>0</v>
      </c>
      <c r="G1857">
        <v>0</v>
      </c>
    </row>
    <row r="1858" spans="1:7" x14ac:dyDescent="0.25">
      <c r="A1858" s="5" t="s">
        <v>319</v>
      </c>
      <c r="B1858" s="5" t="s">
        <v>908</v>
      </c>
      <c r="C1858" s="5" t="s">
        <v>939</v>
      </c>
      <c r="D1858">
        <v>1.3023017578125</v>
      </c>
      <c r="E1858">
        <v>0.67572851562500003</v>
      </c>
      <c r="F1858">
        <v>0</v>
      </c>
      <c r="G1858">
        <v>0</v>
      </c>
    </row>
    <row r="1859" spans="1:7" x14ac:dyDescent="0.25">
      <c r="A1859" s="5" t="s">
        <v>319</v>
      </c>
      <c r="B1859" s="5" t="s">
        <v>908</v>
      </c>
      <c r="C1859" s="5" t="s">
        <v>5986</v>
      </c>
      <c r="D1859">
        <v>74.571402343749995</v>
      </c>
      <c r="E1859">
        <v>4.9508759765625001</v>
      </c>
      <c r="F1859">
        <v>0</v>
      </c>
      <c r="G1859">
        <v>0</v>
      </c>
    </row>
    <row r="1860" spans="1:7" x14ac:dyDescent="0.25">
      <c r="A1860" s="5" t="s">
        <v>319</v>
      </c>
      <c r="B1860" s="5" t="s">
        <v>908</v>
      </c>
      <c r="C1860" s="5" t="s">
        <v>5987</v>
      </c>
      <c r="D1860">
        <v>17.300533203124999</v>
      </c>
      <c r="E1860">
        <v>1.5871962890625</v>
      </c>
      <c r="F1860">
        <v>0</v>
      </c>
      <c r="G1860">
        <v>0</v>
      </c>
    </row>
    <row r="1861" spans="1:7" x14ac:dyDescent="0.25">
      <c r="A1861" s="5" t="s">
        <v>319</v>
      </c>
      <c r="B1861" s="5" t="s">
        <v>384</v>
      </c>
      <c r="C1861" s="5" t="s">
        <v>5988</v>
      </c>
      <c r="D1861">
        <v>81.595942382812495</v>
      </c>
      <c r="E1861">
        <v>8.0706855468749996</v>
      </c>
      <c r="F1861">
        <v>0</v>
      </c>
      <c r="G1861">
        <v>0</v>
      </c>
    </row>
    <row r="1862" spans="1:7" x14ac:dyDescent="0.25">
      <c r="A1862" s="5" t="s">
        <v>319</v>
      </c>
      <c r="B1862" s="5" t="s">
        <v>384</v>
      </c>
      <c r="C1862" s="5" t="s">
        <v>548</v>
      </c>
      <c r="D1862">
        <v>50.528997070312499</v>
      </c>
      <c r="E1862">
        <v>15.116673828125</v>
      </c>
      <c r="F1862">
        <v>0.19181477143487632</v>
      </c>
      <c r="G1862">
        <v>0.23465571606658356</v>
      </c>
    </row>
    <row r="1863" spans="1:7" x14ac:dyDescent="0.25">
      <c r="A1863" s="5" t="s">
        <v>319</v>
      </c>
      <c r="B1863" s="5" t="s">
        <v>384</v>
      </c>
      <c r="C1863" s="5" t="s">
        <v>5989</v>
      </c>
      <c r="D1863">
        <v>49.147508789062499</v>
      </c>
      <c r="E1863">
        <v>16.376025390624999</v>
      </c>
      <c r="F1863">
        <v>2.3599516209917695E-2</v>
      </c>
      <c r="G1863">
        <v>0</v>
      </c>
    </row>
    <row r="1864" spans="1:7" x14ac:dyDescent="0.25">
      <c r="A1864" s="5" t="s">
        <v>319</v>
      </c>
      <c r="B1864" s="5" t="s">
        <v>384</v>
      </c>
      <c r="C1864" s="5" t="s">
        <v>5990</v>
      </c>
      <c r="D1864">
        <v>50.252097656250001</v>
      </c>
      <c r="E1864">
        <v>3.9695703125000001</v>
      </c>
      <c r="F1864">
        <v>0</v>
      </c>
      <c r="G1864">
        <v>0</v>
      </c>
    </row>
    <row r="1865" spans="1:7" x14ac:dyDescent="0.25">
      <c r="A1865" s="5" t="s">
        <v>319</v>
      </c>
      <c r="B1865" s="5" t="s">
        <v>384</v>
      </c>
      <c r="C1865" s="5" t="s">
        <v>1394</v>
      </c>
      <c r="D1865">
        <v>8.2948134765624992</v>
      </c>
      <c r="E1865">
        <v>3.37605078125</v>
      </c>
      <c r="F1865">
        <v>0</v>
      </c>
      <c r="G1865">
        <v>0</v>
      </c>
    </row>
    <row r="1866" spans="1:7" x14ac:dyDescent="0.25">
      <c r="A1866" s="5" t="s">
        <v>319</v>
      </c>
      <c r="B1866" s="5" t="s">
        <v>384</v>
      </c>
      <c r="C1866" s="5" t="s">
        <v>5991</v>
      </c>
      <c r="D1866">
        <v>0.30116015624999998</v>
      </c>
      <c r="E1866">
        <v>0.72793164062500004</v>
      </c>
      <c r="F1866">
        <v>0</v>
      </c>
      <c r="G1866">
        <v>0</v>
      </c>
    </row>
    <row r="1867" spans="1:7" x14ac:dyDescent="0.25">
      <c r="A1867" s="5" t="s">
        <v>319</v>
      </c>
      <c r="B1867" s="5" t="s">
        <v>5992</v>
      </c>
      <c r="C1867" s="5" t="s">
        <v>5993</v>
      </c>
      <c r="D1867">
        <v>1.3514824218749999</v>
      </c>
      <c r="E1867">
        <v>0.79426074218749998</v>
      </c>
      <c r="F1867">
        <v>0</v>
      </c>
      <c r="G1867">
        <v>0</v>
      </c>
    </row>
    <row r="1868" spans="1:7" x14ac:dyDescent="0.25">
      <c r="A1868" s="5" t="s">
        <v>319</v>
      </c>
      <c r="B1868" s="5" t="s">
        <v>5992</v>
      </c>
      <c r="C1868" s="5" t="s">
        <v>5994</v>
      </c>
      <c r="D1868">
        <v>22.4632548828125</v>
      </c>
      <c r="E1868">
        <v>3.0626152343749999</v>
      </c>
      <c r="F1868">
        <v>0</v>
      </c>
      <c r="G1868">
        <v>0</v>
      </c>
    </row>
    <row r="1869" spans="1:7" x14ac:dyDescent="0.25">
      <c r="A1869" s="5" t="s">
        <v>319</v>
      </c>
      <c r="B1869" s="5" t="s">
        <v>5992</v>
      </c>
      <c r="C1869" s="5" t="s">
        <v>5995</v>
      </c>
      <c r="D1869">
        <v>49.000266601562501</v>
      </c>
      <c r="E1869">
        <v>14.7817568359375</v>
      </c>
      <c r="F1869">
        <v>0</v>
      </c>
      <c r="G1869">
        <v>0</v>
      </c>
    </row>
    <row r="1870" spans="1:7" x14ac:dyDescent="0.25">
      <c r="A1870" s="5" t="s">
        <v>319</v>
      </c>
      <c r="B1870" s="5" t="s">
        <v>5996</v>
      </c>
      <c r="C1870" s="5" t="s">
        <v>5997</v>
      </c>
      <c r="D1870">
        <v>56.070269531249998</v>
      </c>
      <c r="E1870">
        <v>5.6340244140625</v>
      </c>
      <c r="F1870">
        <v>0</v>
      </c>
      <c r="G1870">
        <v>0</v>
      </c>
    </row>
    <row r="1871" spans="1:7" x14ac:dyDescent="0.25">
      <c r="A1871" s="5" t="s">
        <v>319</v>
      </c>
      <c r="B1871" s="5" t="s">
        <v>5996</v>
      </c>
      <c r="C1871" s="5" t="s">
        <v>5998</v>
      </c>
      <c r="D1871">
        <v>19.356142578124999</v>
      </c>
      <c r="E1871">
        <v>5.3543544921875004</v>
      </c>
      <c r="F1871">
        <v>0</v>
      </c>
      <c r="G1871">
        <v>0</v>
      </c>
    </row>
    <row r="1872" spans="1:7" x14ac:dyDescent="0.25">
      <c r="A1872" s="5" t="s">
        <v>319</v>
      </c>
      <c r="B1872" s="5" t="s">
        <v>5996</v>
      </c>
      <c r="C1872" s="5" t="s">
        <v>5999</v>
      </c>
      <c r="D1872">
        <v>150.38519433593751</v>
      </c>
      <c r="E1872">
        <v>14.9896787109375</v>
      </c>
      <c r="F1872">
        <v>0</v>
      </c>
      <c r="G1872">
        <v>0</v>
      </c>
    </row>
    <row r="1873" spans="1:7" x14ac:dyDescent="0.25">
      <c r="A1873" s="5" t="s">
        <v>319</v>
      </c>
      <c r="B1873" s="5" t="s">
        <v>549</v>
      </c>
      <c r="C1873" s="5" t="s">
        <v>550</v>
      </c>
      <c r="D1873">
        <v>176.830197265625</v>
      </c>
      <c r="E1873">
        <v>16.870460937499999</v>
      </c>
      <c r="F1873">
        <v>7.1777203560149305E-3</v>
      </c>
      <c r="G1873">
        <v>0</v>
      </c>
    </row>
    <row r="1874" spans="1:7" x14ac:dyDescent="0.25">
      <c r="A1874" s="5" t="s">
        <v>319</v>
      </c>
      <c r="B1874" s="5" t="s">
        <v>549</v>
      </c>
      <c r="C1874" s="5" t="s">
        <v>6000</v>
      </c>
      <c r="D1874">
        <v>78.360642578124995</v>
      </c>
      <c r="E1874">
        <v>11.619312499999999</v>
      </c>
      <c r="F1874">
        <v>2.775464890369137E-3</v>
      </c>
      <c r="G1874">
        <v>0</v>
      </c>
    </row>
    <row r="1875" spans="1:7" x14ac:dyDescent="0.25">
      <c r="A1875" s="5" t="s">
        <v>319</v>
      </c>
      <c r="B1875" s="5" t="s">
        <v>549</v>
      </c>
      <c r="C1875" s="5" t="s">
        <v>1102</v>
      </c>
      <c r="D1875">
        <v>306.07467382812501</v>
      </c>
      <c r="E1875">
        <v>16.958574218750002</v>
      </c>
      <c r="F1875">
        <v>0</v>
      </c>
      <c r="G1875">
        <v>0</v>
      </c>
    </row>
    <row r="1876" spans="1:7" x14ac:dyDescent="0.25">
      <c r="A1876" s="5" t="s">
        <v>319</v>
      </c>
      <c r="B1876" s="5" t="s">
        <v>551</v>
      </c>
      <c r="C1876" s="5" t="s">
        <v>6001</v>
      </c>
      <c r="D1876">
        <v>7.7072529296874999</v>
      </c>
      <c r="E1876">
        <v>7.3358730468750002</v>
      </c>
      <c r="F1876">
        <v>0</v>
      </c>
      <c r="G1876">
        <v>0</v>
      </c>
    </row>
    <row r="1877" spans="1:7" x14ac:dyDescent="0.25">
      <c r="A1877" s="5" t="s">
        <v>319</v>
      </c>
      <c r="B1877" s="5" t="s">
        <v>551</v>
      </c>
      <c r="C1877" s="5" t="s">
        <v>552</v>
      </c>
      <c r="D1877">
        <v>32.451648437499998</v>
      </c>
      <c r="E1877">
        <v>5.5010742187500004</v>
      </c>
      <c r="F1877">
        <v>0</v>
      </c>
      <c r="G1877">
        <v>0</v>
      </c>
    </row>
    <row r="1878" spans="1:7" x14ac:dyDescent="0.25">
      <c r="A1878" s="5" t="s">
        <v>319</v>
      </c>
      <c r="B1878" s="5" t="s">
        <v>551</v>
      </c>
      <c r="C1878" s="5" t="s">
        <v>6002</v>
      </c>
      <c r="D1878">
        <v>46.804116210937501</v>
      </c>
      <c r="E1878">
        <v>15.713361328125</v>
      </c>
      <c r="F1878">
        <v>0</v>
      </c>
      <c r="G1878">
        <v>0</v>
      </c>
    </row>
    <row r="1879" spans="1:7" x14ac:dyDescent="0.25">
      <c r="A1879" s="5" t="s">
        <v>319</v>
      </c>
      <c r="B1879" s="5" t="s">
        <v>6003</v>
      </c>
      <c r="C1879" s="5" t="s">
        <v>6004</v>
      </c>
      <c r="D1879">
        <v>26.0005400390625</v>
      </c>
      <c r="E1879">
        <v>11.084199218749999</v>
      </c>
      <c r="F1879">
        <v>0</v>
      </c>
      <c r="G1879">
        <v>0</v>
      </c>
    </row>
    <row r="1880" spans="1:7" x14ac:dyDescent="0.25">
      <c r="A1880" s="5" t="s">
        <v>319</v>
      </c>
      <c r="B1880" s="5" t="s">
        <v>6003</v>
      </c>
      <c r="C1880" s="5" t="s">
        <v>6005</v>
      </c>
      <c r="D1880">
        <v>8.7465927734375004</v>
      </c>
      <c r="E1880">
        <v>11.029346679687499</v>
      </c>
      <c r="F1880">
        <v>6.7594970934162502E-3</v>
      </c>
      <c r="G1880">
        <v>0</v>
      </c>
    </row>
    <row r="1881" spans="1:7" x14ac:dyDescent="0.25">
      <c r="A1881" s="5" t="s">
        <v>319</v>
      </c>
      <c r="B1881" s="5" t="s">
        <v>6003</v>
      </c>
      <c r="C1881" s="5" t="s">
        <v>6006</v>
      </c>
      <c r="D1881">
        <v>74.499094726562504</v>
      </c>
      <c r="E1881">
        <v>12.9911572265625</v>
      </c>
      <c r="F1881">
        <v>0</v>
      </c>
      <c r="G1881">
        <v>0</v>
      </c>
    </row>
    <row r="1882" spans="1:7" x14ac:dyDescent="0.25">
      <c r="A1882" s="5" t="s">
        <v>319</v>
      </c>
      <c r="B1882" s="5" t="s">
        <v>935</v>
      </c>
      <c r="C1882" s="5" t="s">
        <v>946</v>
      </c>
      <c r="D1882">
        <v>147.89931445312499</v>
      </c>
      <c r="E1882">
        <v>12.007433593749999</v>
      </c>
      <c r="F1882">
        <v>0</v>
      </c>
      <c r="G1882">
        <v>0</v>
      </c>
    </row>
    <row r="1883" spans="1:7" x14ac:dyDescent="0.25">
      <c r="A1883" s="5" t="s">
        <v>319</v>
      </c>
      <c r="B1883" s="5" t="s">
        <v>935</v>
      </c>
      <c r="C1883" s="5" t="s">
        <v>6007</v>
      </c>
      <c r="D1883">
        <v>0.56773632812499997</v>
      </c>
      <c r="E1883">
        <v>0.13068164062500001</v>
      </c>
      <c r="F1883">
        <v>0</v>
      </c>
      <c r="G1883">
        <v>0</v>
      </c>
    </row>
    <row r="1884" spans="1:7" x14ac:dyDescent="0.25">
      <c r="A1884" s="5" t="s">
        <v>319</v>
      </c>
      <c r="B1884" s="5" t="s">
        <v>935</v>
      </c>
      <c r="C1884" s="5" t="s">
        <v>6008</v>
      </c>
      <c r="D1884">
        <v>2.3340195312500001</v>
      </c>
      <c r="E1884">
        <v>0.64084179687499998</v>
      </c>
      <c r="F1884">
        <v>0</v>
      </c>
      <c r="G1884">
        <v>0</v>
      </c>
    </row>
    <row r="1885" spans="1:7" x14ac:dyDescent="0.25">
      <c r="A1885" s="5" t="s">
        <v>319</v>
      </c>
      <c r="B1885" s="5" t="s">
        <v>6009</v>
      </c>
      <c r="C1885" s="5" t="s">
        <v>6010</v>
      </c>
      <c r="D1885">
        <v>0</v>
      </c>
      <c r="E1885">
        <v>0</v>
      </c>
      <c r="F1885" t="e">
        <v>#N/A</v>
      </c>
      <c r="G1885" t="e">
        <v>#N/A</v>
      </c>
    </row>
    <row r="1886" spans="1:7" x14ac:dyDescent="0.25">
      <c r="A1886" s="5" t="s">
        <v>319</v>
      </c>
      <c r="B1886" s="5" t="s">
        <v>6009</v>
      </c>
      <c r="C1886" s="5" t="s">
        <v>6011</v>
      </c>
      <c r="D1886">
        <v>0</v>
      </c>
      <c r="E1886">
        <v>0</v>
      </c>
      <c r="F1886" t="e">
        <v>#N/A</v>
      </c>
      <c r="G1886" t="e">
        <v>#N/A</v>
      </c>
    </row>
    <row r="1887" spans="1:7" x14ac:dyDescent="0.25">
      <c r="A1887" s="5" t="s">
        <v>319</v>
      </c>
      <c r="B1887" s="5" t="s">
        <v>6009</v>
      </c>
      <c r="C1887" s="5" t="s">
        <v>6012</v>
      </c>
      <c r="D1887">
        <v>0</v>
      </c>
      <c r="E1887">
        <v>0</v>
      </c>
      <c r="F1887" t="e">
        <v>#N/A</v>
      </c>
      <c r="G1887" t="e">
        <v>#N/A</v>
      </c>
    </row>
    <row r="1888" spans="1:7" x14ac:dyDescent="0.25">
      <c r="A1888" s="5" t="s">
        <v>319</v>
      </c>
      <c r="B1888" s="5" t="s">
        <v>6013</v>
      </c>
      <c r="C1888" s="5" t="s">
        <v>6014</v>
      </c>
      <c r="D1888">
        <v>39.213412109375</v>
      </c>
      <c r="E1888">
        <v>4.1232773437499999</v>
      </c>
      <c r="F1888">
        <v>0</v>
      </c>
      <c r="G1888">
        <v>0</v>
      </c>
    </row>
    <row r="1889" spans="1:7" x14ac:dyDescent="0.25">
      <c r="A1889" s="5" t="s">
        <v>319</v>
      </c>
      <c r="B1889" s="5" t="s">
        <v>6013</v>
      </c>
      <c r="C1889" s="5" t="s">
        <v>6015</v>
      </c>
      <c r="D1889">
        <v>0.13686718749999999</v>
      </c>
      <c r="E1889">
        <v>0.13109765625</v>
      </c>
      <c r="F1889">
        <v>0</v>
      </c>
      <c r="G1889">
        <v>0</v>
      </c>
    </row>
    <row r="1890" spans="1:7" x14ac:dyDescent="0.25">
      <c r="A1890" s="5" t="s">
        <v>319</v>
      </c>
      <c r="B1890" s="5" t="s">
        <v>6013</v>
      </c>
      <c r="C1890" s="5" t="s">
        <v>6016</v>
      </c>
      <c r="D1890">
        <v>11.242663085937499</v>
      </c>
      <c r="E1890">
        <v>1.2716904296875</v>
      </c>
      <c r="F1890">
        <v>0</v>
      </c>
      <c r="G1890">
        <v>0</v>
      </c>
    </row>
    <row r="1891" spans="1:7" x14ac:dyDescent="0.25">
      <c r="A1891" s="5" t="s">
        <v>319</v>
      </c>
      <c r="B1891" s="5" t="s">
        <v>6017</v>
      </c>
      <c r="C1891" s="5" t="s">
        <v>6018</v>
      </c>
      <c r="D1891">
        <v>16.643753906250002</v>
      </c>
      <c r="E1891">
        <v>3.8294296874999998</v>
      </c>
      <c r="F1891">
        <v>0</v>
      </c>
      <c r="G1891">
        <v>0</v>
      </c>
    </row>
    <row r="1892" spans="1:7" x14ac:dyDescent="0.25">
      <c r="A1892" s="5" t="s">
        <v>319</v>
      </c>
      <c r="B1892" s="5" t="s">
        <v>6017</v>
      </c>
      <c r="C1892" s="5" t="s">
        <v>6019</v>
      </c>
      <c r="D1892">
        <v>456.49557226562501</v>
      </c>
      <c r="E1892">
        <v>32.340237304687498</v>
      </c>
      <c r="F1892">
        <v>0</v>
      </c>
      <c r="G1892">
        <v>0</v>
      </c>
    </row>
    <row r="1893" spans="1:7" x14ac:dyDescent="0.25">
      <c r="A1893" s="5" t="s">
        <v>319</v>
      </c>
      <c r="B1893" s="5" t="s">
        <v>6017</v>
      </c>
      <c r="C1893" s="5" t="s">
        <v>6020</v>
      </c>
      <c r="D1893">
        <v>2.2094443359375</v>
      </c>
      <c r="E1893">
        <v>0.87444824218749995</v>
      </c>
      <c r="F1893">
        <v>0</v>
      </c>
      <c r="G1893">
        <v>0</v>
      </c>
    </row>
    <row r="1894" spans="1:7" x14ac:dyDescent="0.25">
      <c r="A1894" s="5" t="s">
        <v>319</v>
      </c>
      <c r="B1894" s="5" t="s">
        <v>6021</v>
      </c>
      <c r="C1894" s="5" t="s">
        <v>6022</v>
      </c>
      <c r="D1894">
        <v>96.159784179687506</v>
      </c>
      <c r="E1894">
        <v>11.7409482421875</v>
      </c>
      <c r="F1894">
        <v>0</v>
      </c>
      <c r="G1894">
        <v>0</v>
      </c>
    </row>
    <row r="1895" spans="1:7" x14ac:dyDescent="0.25">
      <c r="A1895" s="5" t="s">
        <v>319</v>
      </c>
      <c r="B1895" s="5" t="s">
        <v>6021</v>
      </c>
      <c r="C1895" s="5" t="s">
        <v>6023</v>
      </c>
      <c r="D1895">
        <v>0</v>
      </c>
      <c r="E1895">
        <v>0</v>
      </c>
      <c r="F1895" t="e">
        <v>#N/A</v>
      </c>
      <c r="G1895" t="e">
        <v>#N/A</v>
      </c>
    </row>
    <row r="1896" spans="1:7" x14ac:dyDescent="0.25">
      <c r="A1896" s="5" t="s">
        <v>319</v>
      </c>
      <c r="B1896" s="5" t="s">
        <v>6021</v>
      </c>
      <c r="C1896" s="5" t="s">
        <v>6024</v>
      </c>
      <c r="D1896">
        <v>6.88739453125</v>
      </c>
      <c r="E1896">
        <v>0.90309179687499996</v>
      </c>
      <c r="F1896">
        <v>2.8571428571428574E-2</v>
      </c>
      <c r="G1896">
        <v>0</v>
      </c>
    </row>
    <row r="1897" spans="1:7" x14ac:dyDescent="0.25">
      <c r="A1897" s="5" t="s">
        <v>319</v>
      </c>
      <c r="B1897" s="5" t="s">
        <v>6025</v>
      </c>
      <c r="C1897" s="5" t="s">
        <v>6026</v>
      </c>
      <c r="D1897">
        <v>8.1015498046874992</v>
      </c>
      <c r="E1897">
        <v>1.938484375</v>
      </c>
      <c r="F1897">
        <v>0</v>
      </c>
      <c r="G1897">
        <v>0</v>
      </c>
    </row>
    <row r="1898" spans="1:7" x14ac:dyDescent="0.25">
      <c r="A1898" s="5" t="s">
        <v>319</v>
      </c>
      <c r="B1898" s="5" t="s">
        <v>6025</v>
      </c>
      <c r="C1898" s="5" t="s">
        <v>6027</v>
      </c>
      <c r="D1898">
        <v>6.9984707031250002</v>
      </c>
      <c r="E1898">
        <v>3.5543173828125001</v>
      </c>
      <c r="F1898">
        <v>0</v>
      </c>
      <c r="G1898">
        <v>0</v>
      </c>
    </row>
    <row r="1899" spans="1:7" x14ac:dyDescent="0.25">
      <c r="A1899" s="5" t="s">
        <v>319</v>
      </c>
      <c r="B1899" s="5" t="s">
        <v>6025</v>
      </c>
      <c r="C1899" s="5" t="s">
        <v>6028</v>
      </c>
      <c r="D1899">
        <v>1.614306640625</v>
      </c>
      <c r="E1899">
        <v>0.42908593750000001</v>
      </c>
      <c r="F1899">
        <v>0</v>
      </c>
      <c r="G1899">
        <v>0</v>
      </c>
    </row>
    <row r="1900" spans="1:7" x14ac:dyDescent="0.25">
      <c r="A1900" s="5" t="s">
        <v>319</v>
      </c>
      <c r="B1900" s="5" t="s">
        <v>6029</v>
      </c>
      <c r="C1900" s="5" t="s">
        <v>6030</v>
      </c>
      <c r="D1900">
        <v>94.620155273437504</v>
      </c>
      <c r="E1900">
        <v>18.872617187500001</v>
      </c>
      <c r="F1900">
        <v>0</v>
      </c>
      <c r="G1900">
        <v>0</v>
      </c>
    </row>
    <row r="1901" spans="1:7" x14ac:dyDescent="0.25">
      <c r="A1901" s="5" t="s">
        <v>319</v>
      </c>
      <c r="B1901" s="5" t="s">
        <v>6029</v>
      </c>
      <c r="C1901" s="5" t="s">
        <v>6031</v>
      </c>
      <c r="D1901">
        <v>51.221399414062503</v>
      </c>
      <c r="E1901">
        <v>4.6661035156250001</v>
      </c>
      <c r="F1901">
        <v>0</v>
      </c>
      <c r="G1901">
        <v>0</v>
      </c>
    </row>
    <row r="1902" spans="1:7" x14ac:dyDescent="0.25">
      <c r="A1902" s="5" t="s">
        <v>319</v>
      </c>
      <c r="B1902" s="5" t="s">
        <v>6029</v>
      </c>
      <c r="C1902" s="5" t="s">
        <v>6032</v>
      </c>
      <c r="D1902">
        <v>102.69237890625</v>
      </c>
      <c r="E1902">
        <v>8.7145312500000003</v>
      </c>
      <c r="F1902">
        <v>0</v>
      </c>
      <c r="G1902">
        <v>0</v>
      </c>
    </row>
    <row r="1903" spans="1:7" x14ac:dyDescent="0.25">
      <c r="A1903" s="5" t="s">
        <v>319</v>
      </c>
      <c r="B1903" s="5" t="s">
        <v>6033</v>
      </c>
      <c r="C1903" s="5" t="s">
        <v>6034</v>
      </c>
      <c r="D1903">
        <v>9.6080927734374999</v>
      </c>
      <c r="E1903">
        <v>1.121076171875</v>
      </c>
      <c r="F1903">
        <v>0</v>
      </c>
      <c r="G1903">
        <v>0</v>
      </c>
    </row>
    <row r="1904" spans="1:7" x14ac:dyDescent="0.25">
      <c r="A1904" s="5" t="s">
        <v>319</v>
      </c>
      <c r="B1904" s="5" t="s">
        <v>6033</v>
      </c>
      <c r="C1904" s="5" t="s">
        <v>6035</v>
      </c>
      <c r="D1904">
        <v>358.72224609375002</v>
      </c>
      <c r="E1904">
        <v>41.573667968750001</v>
      </c>
      <c r="F1904">
        <v>2.1583016128399322E-2</v>
      </c>
      <c r="G1904">
        <v>1.4052838673412029E-2</v>
      </c>
    </row>
    <row r="1905" spans="1:7" x14ac:dyDescent="0.25">
      <c r="A1905" s="5" t="s">
        <v>319</v>
      </c>
      <c r="B1905" s="5" t="s">
        <v>6033</v>
      </c>
      <c r="C1905" s="5" t="s">
        <v>6036</v>
      </c>
      <c r="D1905">
        <v>202.091826171875</v>
      </c>
      <c r="E1905">
        <v>34.103931640624999</v>
      </c>
      <c r="F1905">
        <v>0</v>
      </c>
      <c r="G1905">
        <v>2.7654867256637169E-2</v>
      </c>
    </row>
    <row r="1906" spans="1:7" x14ac:dyDescent="0.25">
      <c r="A1906" s="5" t="s">
        <v>319</v>
      </c>
      <c r="B1906" s="5" t="s">
        <v>6037</v>
      </c>
      <c r="C1906" s="5" t="s">
        <v>6038</v>
      </c>
      <c r="D1906">
        <v>7.5292363281250001</v>
      </c>
      <c r="E1906">
        <v>1.6087148437500001</v>
      </c>
      <c r="F1906">
        <v>0</v>
      </c>
      <c r="G1906">
        <v>0</v>
      </c>
    </row>
    <row r="1907" spans="1:7" x14ac:dyDescent="0.25">
      <c r="A1907" s="5" t="s">
        <v>319</v>
      </c>
      <c r="B1907" s="5" t="s">
        <v>6037</v>
      </c>
      <c r="C1907" s="5" t="s">
        <v>6039</v>
      </c>
      <c r="D1907">
        <v>106.99022265625</v>
      </c>
      <c r="E1907">
        <v>27.8345966796875</v>
      </c>
      <c r="F1907">
        <v>0</v>
      </c>
      <c r="G1907">
        <v>0</v>
      </c>
    </row>
    <row r="1908" spans="1:7" x14ac:dyDescent="0.25">
      <c r="A1908" s="5" t="s">
        <v>319</v>
      </c>
      <c r="B1908" s="5" t="s">
        <v>6037</v>
      </c>
      <c r="C1908" s="5" t="s">
        <v>6040</v>
      </c>
      <c r="D1908">
        <v>32.649230468749998</v>
      </c>
      <c r="E1908">
        <v>7.3465449218750001</v>
      </c>
      <c r="F1908">
        <v>0</v>
      </c>
      <c r="G1908">
        <v>0</v>
      </c>
    </row>
    <row r="1909" spans="1:7" x14ac:dyDescent="0.25">
      <c r="A1909" s="5" t="s">
        <v>319</v>
      </c>
      <c r="B1909" s="5" t="s">
        <v>6041</v>
      </c>
      <c r="C1909" s="5" t="s">
        <v>6042</v>
      </c>
      <c r="D1909">
        <v>21.787953125000001</v>
      </c>
      <c r="E1909">
        <v>2.9401611328124999</v>
      </c>
      <c r="F1909">
        <v>0</v>
      </c>
      <c r="G1909">
        <v>0</v>
      </c>
    </row>
    <row r="1910" spans="1:7" x14ac:dyDescent="0.25">
      <c r="A1910" s="5" t="s">
        <v>319</v>
      </c>
      <c r="B1910" s="5" t="s">
        <v>6041</v>
      </c>
      <c r="C1910" s="5" t="s">
        <v>6043</v>
      </c>
      <c r="D1910">
        <v>80.334866210937506</v>
      </c>
      <c r="E1910">
        <v>21.092142578124999</v>
      </c>
      <c r="F1910">
        <v>0</v>
      </c>
      <c r="G1910">
        <v>0</v>
      </c>
    </row>
    <row r="1911" spans="1:7" x14ac:dyDescent="0.25">
      <c r="A1911" s="5" t="s">
        <v>319</v>
      </c>
      <c r="B1911" s="5" t="s">
        <v>6041</v>
      </c>
      <c r="C1911" s="5" t="s">
        <v>6044</v>
      </c>
      <c r="D1911">
        <v>0.99142285156249998</v>
      </c>
      <c r="E1911">
        <v>0.35660644531250002</v>
      </c>
      <c r="F1911">
        <v>0</v>
      </c>
      <c r="G1911">
        <v>0</v>
      </c>
    </row>
    <row r="1912" spans="1:7" x14ac:dyDescent="0.25">
      <c r="A1912" s="5" t="s">
        <v>319</v>
      </c>
      <c r="B1912" s="5" t="s">
        <v>6045</v>
      </c>
      <c r="C1912" s="5" t="s">
        <v>6046</v>
      </c>
      <c r="D1912">
        <v>11.744214843749999</v>
      </c>
      <c r="E1912">
        <v>3.337232421875</v>
      </c>
      <c r="F1912">
        <v>0</v>
      </c>
      <c r="G1912">
        <v>0</v>
      </c>
    </row>
    <row r="1913" spans="1:7" x14ac:dyDescent="0.25">
      <c r="A1913" s="5" t="s">
        <v>319</v>
      </c>
      <c r="B1913" s="5" t="s">
        <v>6045</v>
      </c>
      <c r="C1913" s="5" t="s">
        <v>6047</v>
      </c>
      <c r="D1913">
        <v>12.2298486328125</v>
      </c>
      <c r="E1913">
        <v>3.6729003906250002</v>
      </c>
      <c r="F1913">
        <v>0</v>
      </c>
      <c r="G1913">
        <v>0</v>
      </c>
    </row>
    <row r="1914" spans="1:7" x14ac:dyDescent="0.25">
      <c r="A1914" s="5" t="s">
        <v>319</v>
      </c>
      <c r="B1914" s="5" t="s">
        <v>6045</v>
      </c>
      <c r="C1914" s="5" t="s">
        <v>6048</v>
      </c>
      <c r="D1914">
        <v>183.12432421874999</v>
      </c>
      <c r="E1914">
        <v>29.715166992187498</v>
      </c>
      <c r="F1914">
        <v>0</v>
      </c>
      <c r="G1914">
        <v>0</v>
      </c>
    </row>
    <row r="1915" spans="1:7" x14ac:dyDescent="0.25">
      <c r="A1915" s="5" t="s">
        <v>319</v>
      </c>
      <c r="B1915" s="5" t="s">
        <v>1016</v>
      </c>
      <c r="C1915" s="5" t="s">
        <v>6049</v>
      </c>
      <c r="D1915">
        <v>96.958598632812496</v>
      </c>
      <c r="E1915">
        <v>4.9233134765625</v>
      </c>
      <c r="F1915">
        <v>0</v>
      </c>
      <c r="G1915">
        <v>0</v>
      </c>
    </row>
    <row r="1916" spans="1:7" x14ac:dyDescent="0.25">
      <c r="A1916" s="5" t="s">
        <v>319</v>
      </c>
      <c r="B1916" s="5" t="s">
        <v>1016</v>
      </c>
      <c r="C1916" s="5" t="s">
        <v>6050</v>
      </c>
      <c r="D1916">
        <v>8.0612832031250008</v>
      </c>
      <c r="E1916">
        <v>1.0240263671875001</v>
      </c>
      <c r="F1916">
        <v>0</v>
      </c>
      <c r="G1916">
        <v>0</v>
      </c>
    </row>
    <row r="1917" spans="1:7" x14ac:dyDescent="0.25">
      <c r="A1917" s="5" t="s">
        <v>319</v>
      </c>
      <c r="B1917" s="5" t="s">
        <v>1016</v>
      </c>
      <c r="C1917" s="5" t="s">
        <v>1021</v>
      </c>
      <c r="D1917">
        <v>28.783738281249999</v>
      </c>
      <c r="E1917">
        <v>3.5296650390625</v>
      </c>
      <c r="F1917">
        <v>0</v>
      </c>
      <c r="G1917">
        <v>0</v>
      </c>
    </row>
    <row r="1918" spans="1:7" x14ac:dyDescent="0.25">
      <c r="A1918" s="5" t="s">
        <v>319</v>
      </c>
      <c r="B1918" s="5" t="s">
        <v>741</v>
      </c>
      <c r="C1918" s="5" t="s">
        <v>6051</v>
      </c>
      <c r="D1918">
        <v>5.7070312500000003E-3</v>
      </c>
      <c r="E1918">
        <v>1.44384765625E-2</v>
      </c>
      <c r="F1918">
        <v>0</v>
      </c>
      <c r="G1918">
        <v>0</v>
      </c>
    </row>
    <row r="1919" spans="1:7" x14ac:dyDescent="0.25">
      <c r="A1919" s="5" t="s">
        <v>319</v>
      </c>
      <c r="B1919" s="5" t="s">
        <v>741</v>
      </c>
      <c r="C1919" s="5" t="s">
        <v>1015</v>
      </c>
      <c r="D1919">
        <v>3.6763671875000001E-2</v>
      </c>
      <c r="E1919">
        <v>1.03037109375E-2</v>
      </c>
      <c r="F1919">
        <v>0</v>
      </c>
      <c r="G1919">
        <v>0</v>
      </c>
    </row>
    <row r="1920" spans="1:7" x14ac:dyDescent="0.25">
      <c r="A1920" s="5" t="s">
        <v>319</v>
      </c>
      <c r="B1920" s="5" t="s">
        <v>6052</v>
      </c>
      <c r="C1920" s="5" t="s">
        <v>6053</v>
      </c>
      <c r="D1920">
        <v>218.56433789062501</v>
      </c>
      <c r="E1920">
        <v>22.061405273437501</v>
      </c>
      <c r="F1920">
        <v>0</v>
      </c>
      <c r="G1920">
        <v>0</v>
      </c>
    </row>
    <row r="1921" spans="1:7" x14ac:dyDescent="0.25">
      <c r="A1921" s="5" t="s">
        <v>319</v>
      </c>
      <c r="B1921" s="5" t="s">
        <v>6052</v>
      </c>
      <c r="C1921" s="5" t="s">
        <v>6054</v>
      </c>
      <c r="D1921">
        <v>162.84691406249999</v>
      </c>
      <c r="E1921">
        <v>27.856828125</v>
      </c>
      <c r="F1921">
        <v>4.3008902842888476E-3</v>
      </c>
      <c r="G1921">
        <v>0</v>
      </c>
    </row>
    <row r="1922" spans="1:7" x14ac:dyDescent="0.25">
      <c r="A1922" s="5" t="s">
        <v>319</v>
      </c>
      <c r="B1922" s="5" t="s">
        <v>6052</v>
      </c>
      <c r="C1922" s="5" t="s">
        <v>6055</v>
      </c>
      <c r="D1922">
        <v>4.4248046874999997E-3</v>
      </c>
      <c r="E1922">
        <v>8.1933593750000006E-3</v>
      </c>
      <c r="F1922">
        <v>0</v>
      </c>
      <c r="G1922">
        <v>0</v>
      </c>
    </row>
    <row r="1923" spans="1:7" x14ac:dyDescent="0.25">
      <c r="A1923" s="5" t="s">
        <v>319</v>
      </c>
      <c r="B1923" s="5" t="s">
        <v>6056</v>
      </c>
      <c r="C1923" s="5" t="s">
        <v>6057</v>
      </c>
      <c r="D1923">
        <v>0</v>
      </c>
      <c r="E1923">
        <v>0</v>
      </c>
      <c r="F1923" t="e">
        <v>#N/A</v>
      </c>
      <c r="G1923" t="e">
        <v>#N/A</v>
      </c>
    </row>
    <row r="1924" spans="1:7" x14ac:dyDescent="0.25">
      <c r="A1924" s="5" t="s">
        <v>319</v>
      </c>
      <c r="B1924" s="5" t="s">
        <v>6056</v>
      </c>
      <c r="C1924" s="5" t="s">
        <v>6058</v>
      </c>
      <c r="D1924">
        <v>0</v>
      </c>
      <c r="E1924">
        <v>0</v>
      </c>
      <c r="F1924" t="e">
        <v>#N/A</v>
      </c>
      <c r="G1924" t="e">
        <v>#N/A</v>
      </c>
    </row>
    <row r="1925" spans="1:7" x14ac:dyDescent="0.25">
      <c r="A1925" s="5" t="s">
        <v>319</v>
      </c>
      <c r="B1925" s="5" t="s">
        <v>6056</v>
      </c>
      <c r="C1925" s="5" t="s">
        <v>6059</v>
      </c>
      <c r="D1925">
        <v>0</v>
      </c>
      <c r="E1925">
        <v>0</v>
      </c>
      <c r="F1925" t="e">
        <v>#N/A</v>
      </c>
      <c r="G1925" t="e">
        <v>#N/A</v>
      </c>
    </row>
    <row r="1926" spans="1:7" x14ac:dyDescent="0.25">
      <c r="A1926" s="5" t="s">
        <v>319</v>
      </c>
      <c r="B1926" s="5" t="s">
        <v>6060</v>
      </c>
      <c r="C1926" s="5" t="s">
        <v>6061</v>
      </c>
      <c r="D1926">
        <v>16.149113281249999</v>
      </c>
      <c r="E1926">
        <v>1.1761152343750001</v>
      </c>
      <c r="F1926">
        <v>0</v>
      </c>
      <c r="G1926">
        <v>0</v>
      </c>
    </row>
    <row r="1927" spans="1:7" x14ac:dyDescent="0.25">
      <c r="A1927" s="5" t="s">
        <v>319</v>
      </c>
      <c r="B1927" s="5" t="s">
        <v>6060</v>
      </c>
      <c r="C1927" s="5" t="s">
        <v>6062</v>
      </c>
      <c r="D1927">
        <v>103.389806640625</v>
      </c>
      <c r="E1927">
        <v>19.826003906250001</v>
      </c>
      <c r="F1927">
        <v>0</v>
      </c>
      <c r="G1927">
        <v>0</v>
      </c>
    </row>
    <row r="1928" spans="1:7" x14ac:dyDescent="0.25">
      <c r="A1928" s="5" t="s">
        <v>319</v>
      </c>
      <c r="B1928" s="5" t="s">
        <v>6060</v>
      </c>
      <c r="C1928" s="5" t="s">
        <v>6063</v>
      </c>
      <c r="D1928">
        <v>12.47666015625</v>
      </c>
      <c r="E1928">
        <v>3.0155107421874998</v>
      </c>
      <c r="F1928">
        <v>0</v>
      </c>
      <c r="G1928">
        <v>0</v>
      </c>
    </row>
    <row r="1929" spans="1:7" x14ac:dyDescent="0.25">
      <c r="A1929" s="5" t="s">
        <v>319</v>
      </c>
      <c r="B1929" s="5" t="s">
        <v>6064</v>
      </c>
      <c r="C1929" s="5" t="s">
        <v>6065</v>
      </c>
      <c r="D1929">
        <v>158.57661816406249</v>
      </c>
      <c r="E1929">
        <v>22.9942646484375</v>
      </c>
      <c r="F1929">
        <v>0</v>
      </c>
      <c r="G1929">
        <v>0</v>
      </c>
    </row>
    <row r="1930" spans="1:7" x14ac:dyDescent="0.25">
      <c r="A1930" s="5" t="s">
        <v>319</v>
      </c>
      <c r="B1930" s="5" t="s">
        <v>6064</v>
      </c>
      <c r="C1930" s="5" t="s">
        <v>6066</v>
      </c>
      <c r="D1930">
        <v>0.37034179687500002</v>
      </c>
      <c r="E1930">
        <v>0.13300878906249999</v>
      </c>
      <c r="F1930">
        <v>0</v>
      </c>
      <c r="G1930">
        <v>0</v>
      </c>
    </row>
    <row r="1931" spans="1:7" x14ac:dyDescent="0.25">
      <c r="A1931" s="5" t="s">
        <v>319</v>
      </c>
      <c r="B1931" s="5" t="s">
        <v>6064</v>
      </c>
      <c r="C1931" s="5" t="s">
        <v>6067</v>
      </c>
      <c r="D1931">
        <v>86.916492187499998</v>
      </c>
      <c r="E1931">
        <v>15.039681640625</v>
      </c>
      <c r="F1931">
        <v>0</v>
      </c>
      <c r="G1931">
        <v>0</v>
      </c>
    </row>
    <row r="1932" spans="1:7" x14ac:dyDescent="0.25">
      <c r="A1932" s="5" t="s">
        <v>319</v>
      </c>
      <c r="B1932" s="5" t="s">
        <v>6068</v>
      </c>
      <c r="C1932" s="5" t="s">
        <v>6069</v>
      </c>
      <c r="D1932">
        <v>0</v>
      </c>
      <c r="E1932">
        <v>0</v>
      </c>
      <c r="F1932" t="e">
        <v>#N/A</v>
      </c>
      <c r="G1932" t="e">
        <v>#N/A</v>
      </c>
    </row>
    <row r="1933" spans="1:7" x14ac:dyDescent="0.25">
      <c r="A1933" s="5" t="s">
        <v>319</v>
      </c>
      <c r="B1933" s="5" t="s">
        <v>6068</v>
      </c>
      <c r="C1933" s="5" t="s">
        <v>6070</v>
      </c>
      <c r="D1933">
        <v>0</v>
      </c>
      <c r="E1933">
        <v>0</v>
      </c>
      <c r="F1933" t="e">
        <v>#N/A</v>
      </c>
      <c r="G1933" t="e">
        <v>#N/A</v>
      </c>
    </row>
    <row r="1934" spans="1:7" x14ac:dyDescent="0.25">
      <c r="A1934" s="5" t="s">
        <v>319</v>
      </c>
      <c r="B1934" s="5" t="s">
        <v>6068</v>
      </c>
      <c r="C1934" s="5" t="s">
        <v>6071</v>
      </c>
      <c r="D1934">
        <v>0</v>
      </c>
      <c r="E1934">
        <v>0</v>
      </c>
      <c r="F1934" t="e">
        <v>#N/A</v>
      </c>
      <c r="G1934" t="e">
        <v>#N/A</v>
      </c>
    </row>
    <row r="1935" spans="1:7" x14ac:dyDescent="0.25">
      <c r="A1935" s="5" t="s">
        <v>319</v>
      </c>
      <c r="B1935" s="5" t="s">
        <v>6072</v>
      </c>
      <c r="C1935" s="5" t="s">
        <v>6073</v>
      </c>
      <c r="D1935">
        <v>69.9600498046875</v>
      </c>
      <c r="E1935">
        <v>6.2459335937500002</v>
      </c>
      <c r="F1935">
        <v>0</v>
      </c>
      <c r="G1935">
        <v>0</v>
      </c>
    </row>
    <row r="1936" spans="1:7" x14ac:dyDescent="0.25">
      <c r="A1936" s="5" t="s">
        <v>319</v>
      </c>
      <c r="B1936" s="5" t="s">
        <v>6072</v>
      </c>
      <c r="C1936" s="5" t="s">
        <v>6074</v>
      </c>
      <c r="D1936">
        <v>74.621392578124997</v>
      </c>
      <c r="E1936">
        <v>9.4845693359375005</v>
      </c>
      <c r="F1936">
        <v>0</v>
      </c>
      <c r="G1936">
        <v>0</v>
      </c>
    </row>
    <row r="1937" spans="1:7" x14ac:dyDescent="0.25">
      <c r="A1937" s="5" t="s">
        <v>319</v>
      </c>
      <c r="B1937" s="5" t="s">
        <v>6072</v>
      </c>
      <c r="C1937" s="5" t="s">
        <v>6075</v>
      </c>
      <c r="D1937">
        <v>94.221258789062503</v>
      </c>
      <c r="E1937">
        <v>12.6495107421875</v>
      </c>
      <c r="F1937">
        <v>0</v>
      </c>
      <c r="G1937">
        <v>0</v>
      </c>
    </row>
    <row r="1938" spans="1:7" x14ac:dyDescent="0.25">
      <c r="A1938" s="5" t="s">
        <v>319</v>
      </c>
      <c r="B1938" s="5" t="s">
        <v>6076</v>
      </c>
      <c r="C1938" s="5" t="s">
        <v>6077</v>
      </c>
      <c r="D1938">
        <v>66.324199218749996</v>
      </c>
      <c r="E1938">
        <v>6.1297255859374999</v>
      </c>
      <c r="F1938">
        <v>0</v>
      </c>
      <c r="G1938">
        <v>0</v>
      </c>
    </row>
    <row r="1939" spans="1:7" x14ac:dyDescent="0.25">
      <c r="A1939" s="5" t="s">
        <v>319</v>
      </c>
      <c r="B1939" s="5" t="s">
        <v>6076</v>
      </c>
      <c r="C1939" s="5" t="s">
        <v>6078</v>
      </c>
      <c r="D1939">
        <v>104.82944335937501</v>
      </c>
      <c r="E1939">
        <v>14.89388671875</v>
      </c>
      <c r="F1939">
        <v>0</v>
      </c>
      <c r="G1939">
        <v>0</v>
      </c>
    </row>
    <row r="1940" spans="1:7" x14ac:dyDescent="0.25">
      <c r="A1940" s="5" t="s">
        <v>319</v>
      </c>
      <c r="B1940" s="5" t="s">
        <v>6076</v>
      </c>
      <c r="C1940" s="5" t="s">
        <v>6079</v>
      </c>
      <c r="D1940">
        <v>350.9428818359375</v>
      </c>
      <c r="E1940">
        <v>26.9416865234375</v>
      </c>
      <c r="F1940">
        <v>0</v>
      </c>
      <c r="G1940">
        <v>0</v>
      </c>
    </row>
    <row r="1941" spans="1:7" x14ac:dyDescent="0.25">
      <c r="A1941" s="5" t="s">
        <v>319</v>
      </c>
      <c r="B1941" s="5" t="s">
        <v>6080</v>
      </c>
      <c r="C1941" s="5" t="s">
        <v>6081</v>
      </c>
      <c r="D1941">
        <v>0</v>
      </c>
      <c r="E1941">
        <v>0</v>
      </c>
      <c r="F1941" t="e">
        <v>#N/A</v>
      </c>
      <c r="G1941" t="e">
        <v>#N/A</v>
      </c>
    </row>
    <row r="1942" spans="1:7" x14ac:dyDescent="0.25">
      <c r="A1942" s="5" t="s">
        <v>319</v>
      </c>
      <c r="B1942" s="5" t="s">
        <v>6080</v>
      </c>
      <c r="C1942" s="5" t="s">
        <v>6082</v>
      </c>
      <c r="D1942">
        <v>0</v>
      </c>
      <c r="E1942">
        <v>0</v>
      </c>
      <c r="F1942" t="e">
        <v>#N/A</v>
      </c>
      <c r="G1942" t="e">
        <v>#N/A</v>
      </c>
    </row>
    <row r="1943" spans="1:7" x14ac:dyDescent="0.25">
      <c r="A1943" s="5" t="s">
        <v>319</v>
      </c>
      <c r="B1943" s="5" t="s">
        <v>6080</v>
      </c>
      <c r="C1943" s="5" t="s">
        <v>6083</v>
      </c>
      <c r="D1943">
        <v>0</v>
      </c>
      <c r="E1943">
        <v>0</v>
      </c>
      <c r="F1943" t="e">
        <v>#N/A</v>
      </c>
      <c r="G1943" t="e">
        <v>#N/A</v>
      </c>
    </row>
    <row r="1944" spans="1:7" x14ac:dyDescent="0.25">
      <c r="A1944" s="5" t="s">
        <v>319</v>
      </c>
      <c r="B1944" s="5" t="s">
        <v>6084</v>
      </c>
      <c r="C1944" s="5" t="s">
        <v>6085</v>
      </c>
      <c r="D1944">
        <v>37.765895507812502</v>
      </c>
      <c r="E1944">
        <v>3.5327500000000001</v>
      </c>
      <c r="F1944">
        <v>0</v>
      </c>
      <c r="G1944">
        <v>0</v>
      </c>
    </row>
    <row r="1945" spans="1:7" x14ac:dyDescent="0.25">
      <c r="A1945" s="5" t="s">
        <v>319</v>
      </c>
      <c r="B1945" s="5" t="s">
        <v>6084</v>
      </c>
      <c r="C1945" s="5" t="s">
        <v>6086</v>
      </c>
      <c r="D1945">
        <v>1.4729882812499999</v>
      </c>
      <c r="E1945">
        <v>0.41739746093750002</v>
      </c>
      <c r="F1945">
        <v>0</v>
      </c>
      <c r="G1945">
        <v>0</v>
      </c>
    </row>
    <row r="1946" spans="1:7" x14ac:dyDescent="0.25">
      <c r="A1946" s="5" t="s">
        <v>319</v>
      </c>
      <c r="B1946" s="5" t="s">
        <v>6084</v>
      </c>
      <c r="C1946" s="5" t="s">
        <v>6087</v>
      </c>
      <c r="D1946">
        <v>2.5350791015624998</v>
      </c>
      <c r="E1946">
        <v>1.2356416015625</v>
      </c>
      <c r="F1946">
        <v>1.8582179689677601E-2</v>
      </c>
      <c r="G1946">
        <v>0</v>
      </c>
    </row>
    <row r="1947" spans="1:7" x14ac:dyDescent="0.25">
      <c r="A1947" s="5" t="s">
        <v>319</v>
      </c>
      <c r="B1947" s="5" t="s">
        <v>382</v>
      </c>
      <c r="C1947" s="5" t="s">
        <v>1401</v>
      </c>
      <c r="D1947">
        <v>84.808451171875006</v>
      </c>
      <c r="E1947">
        <v>12.7118251953125</v>
      </c>
      <c r="F1947">
        <v>0</v>
      </c>
      <c r="G1947">
        <v>0</v>
      </c>
    </row>
    <row r="1948" spans="1:7" x14ac:dyDescent="0.25">
      <c r="A1948" s="5" t="s">
        <v>319</v>
      </c>
      <c r="B1948" s="5" t="s">
        <v>382</v>
      </c>
      <c r="C1948" s="5" t="s">
        <v>1192</v>
      </c>
      <c r="D1948">
        <v>28.32964453125</v>
      </c>
      <c r="E1948">
        <v>6.9421074218749999</v>
      </c>
      <c r="F1948">
        <v>0</v>
      </c>
      <c r="G1948">
        <v>0</v>
      </c>
    </row>
    <row r="1949" spans="1:7" x14ac:dyDescent="0.25">
      <c r="A1949" s="5" t="s">
        <v>319</v>
      </c>
      <c r="B1949" s="5" t="s">
        <v>382</v>
      </c>
      <c r="C1949" s="5" t="s">
        <v>383</v>
      </c>
      <c r="D1949">
        <v>5.8722490234375</v>
      </c>
      <c r="E1949">
        <v>1.9515634765625001</v>
      </c>
      <c r="F1949">
        <v>1.5216068167985392E-2</v>
      </c>
      <c r="G1949">
        <v>0</v>
      </c>
    </row>
    <row r="1950" spans="1:7" x14ac:dyDescent="0.25">
      <c r="A1950" s="5" t="s">
        <v>319</v>
      </c>
      <c r="B1950" s="5" t="s">
        <v>553</v>
      </c>
      <c r="C1950" s="5" t="s">
        <v>6088</v>
      </c>
      <c r="D1950">
        <v>69.891215820312496</v>
      </c>
      <c r="E1950">
        <v>14.980909179687499</v>
      </c>
      <c r="F1950">
        <v>8.1404222844060042E-2</v>
      </c>
      <c r="G1950">
        <v>0</v>
      </c>
    </row>
    <row r="1951" spans="1:7" x14ac:dyDescent="0.25">
      <c r="A1951" s="5" t="s">
        <v>319</v>
      </c>
      <c r="B1951" s="5" t="s">
        <v>553</v>
      </c>
      <c r="C1951" s="5" t="s">
        <v>6089</v>
      </c>
      <c r="D1951">
        <v>34.6073330078125</v>
      </c>
      <c r="E1951">
        <v>7.3924267578125002</v>
      </c>
      <c r="F1951">
        <v>3.0930067118245643E-3</v>
      </c>
      <c r="G1951">
        <v>0</v>
      </c>
    </row>
    <row r="1952" spans="1:7" x14ac:dyDescent="0.25">
      <c r="A1952" s="5" t="s">
        <v>319</v>
      </c>
      <c r="B1952" s="5" t="s">
        <v>553</v>
      </c>
      <c r="C1952" s="5" t="s">
        <v>1402</v>
      </c>
      <c r="D1952">
        <v>90.4602900390625</v>
      </c>
      <c r="E1952">
        <v>15.63323046875</v>
      </c>
      <c r="F1952">
        <v>1.0142575634635448E-2</v>
      </c>
      <c r="G1952">
        <v>5.4276538966031934E-2</v>
      </c>
    </row>
    <row r="1953" spans="1:7" x14ac:dyDescent="0.25">
      <c r="A1953" s="5" t="s">
        <v>319</v>
      </c>
      <c r="B1953" s="5" t="s">
        <v>6090</v>
      </c>
      <c r="C1953" s="5" t="s">
        <v>6091</v>
      </c>
      <c r="D1953">
        <v>21.684567382812499</v>
      </c>
      <c r="E1953">
        <v>5.7640146484374997</v>
      </c>
      <c r="F1953">
        <v>0.40458311755567061</v>
      </c>
      <c r="G1953">
        <v>0</v>
      </c>
    </row>
    <row r="1954" spans="1:7" x14ac:dyDescent="0.25">
      <c r="A1954" s="5" t="s">
        <v>319</v>
      </c>
      <c r="B1954" s="5" t="s">
        <v>6090</v>
      </c>
      <c r="C1954" s="5" t="s">
        <v>940</v>
      </c>
      <c r="D1954">
        <v>2.536357421875</v>
      </c>
      <c r="E1954">
        <v>0.64640527343749998</v>
      </c>
      <c r="F1954">
        <v>3.6920804873546244E-2</v>
      </c>
      <c r="G1954">
        <v>0</v>
      </c>
    </row>
    <row r="1955" spans="1:7" x14ac:dyDescent="0.25">
      <c r="A1955" s="5" t="s">
        <v>319</v>
      </c>
      <c r="B1955" s="5" t="s">
        <v>6090</v>
      </c>
      <c r="C1955" s="5" t="s">
        <v>726</v>
      </c>
      <c r="D1955">
        <v>22.00026171875</v>
      </c>
      <c r="E1955">
        <v>1.7299296875000001</v>
      </c>
      <c r="F1955">
        <v>0</v>
      </c>
      <c r="G1955">
        <v>0</v>
      </c>
    </row>
    <row r="1956" spans="1:7" x14ac:dyDescent="0.25">
      <c r="A1956" s="5" t="s">
        <v>319</v>
      </c>
      <c r="B1956" s="5" t="s">
        <v>554</v>
      </c>
      <c r="C1956" s="5" t="s">
        <v>664</v>
      </c>
      <c r="D1956">
        <v>34.812673828125</v>
      </c>
      <c r="E1956">
        <v>12.6169677734375</v>
      </c>
      <c r="F1956">
        <v>0</v>
      </c>
      <c r="G1956">
        <v>0</v>
      </c>
    </row>
    <row r="1957" spans="1:7" x14ac:dyDescent="0.25">
      <c r="A1957" s="5" t="s">
        <v>319</v>
      </c>
      <c r="B1957" s="5" t="s">
        <v>554</v>
      </c>
      <c r="C1957" s="5" t="s">
        <v>6092</v>
      </c>
      <c r="D1957">
        <v>6.8290644531250004</v>
      </c>
      <c r="E1957">
        <v>1.0851484375</v>
      </c>
      <c r="F1957">
        <v>0</v>
      </c>
      <c r="G1957">
        <v>0</v>
      </c>
    </row>
    <row r="1958" spans="1:7" x14ac:dyDescent="0.25">
      <c r="A1958" s="5" t="s">
        <v>319</v>
      </c>
      <c r="B1958" s="5" t="s">
        <v>554</v>
      </c>
      <c r="C1958" s="5" t="s">
        <v>555</v>
      </c>
      <c r="D1958">
        <v>19.742915039062499</v>
      </c>
      <c r="E1958">
        <v>2.0005634765625002</v>
      </c>
      <c r="F1958">
        <v>0</v>
      </c>
      <c r="G1958">
        <v>0</v>
      </c>
    </row>
    <row r="1959" spans="1:7" x14ac:dyDescent="0.25">
      <c r="A1959" s="5" t="s">
        <v>319</v>
      </c>
      <c r="B1959" s="5" t="s">
        <v>850</v>
      </c>
      <c r="C1959" s="5" t="s">
        <v>6093</v>
      </c>
      <c r="D1959">
        <v>11.081276367187501</v>
      </c>
      <c r="E1959">
        <v>3.6743964843749999</v>
      </c>
      <c r="F1959">
        <v>0</v>
      </c>
      <c r="G1959">
        <v>0</v>
      </c>
    </row>
    <row r="1960" spans="1:7" x14ac:dyDescent="0.25">
      <c r="A1960" s="5" t="s">
        <v>319</v>
      </c>
      <c r="B1960" s="5" t="s">
        <v>850</v>
      </c>
      <c r="C1960" s="5" t="s">
        <v>6094</v>
      </c>
      <c r="D1960">
        <v>14.4384140625</v>
      </c>
      <c r="E1960">
        <v>2.9963251953125001</v>
      </c>
      <c r="F1960">
        <v>0</v>
      </c>
      <c r="G1960">
        <v>0</v>
      </c>
    </row>
    <row r="1961" spans="1:7" x14ac:dyDescent="0.25">
      <c r="A1961" s="5" t="s">
        <v>319</v>
      </c>
      <c r="B1961" s="5" t="s">
        <v>850</v>
      </c>
      <c r="C1961" s="5" t="s">
        <v>851</v>
      </c>
      <c r="D1961">
        <v>15.363533203125</v>
      </c>
      <c r="E1961">
        <v>2.1866708984374998</v>
      </c>
      <c r="F1961">
        <v>0</v>
      </c>
      <c r="G1961">
        <v>0</v>
      </c>
    </row>
    <row r="1962" spans="1:7" x14ac:dyDescent="0.25">
      <c r="A1962" s="5" t="s">
        <v>319</v>
      </c>
      <c r="B1962" s="5" t="s">
        <v>1022</v>
      </c>
      <c r="C1962" s="5" t="s">
        <v>6095</v>
      </c>
      <c r="D1962">
        <v>33.652681640624998</v>
      </c>
      <c r="E1962">
        <v>2.9254658203125001</v>
      </c>
      <c r="F1962">
        <v>0</v>
      </c>
      <c r="G1962">
        <v>0</v>
      </c>
    </row>
    <row r="1963" spans="1:7" x14ac:dyDescent="0.25">
      <c r="A1963" s="5" t="s">
        <v>319</v>
      </c>
      <c r="B1963" s="5" t="s">
        <v>1022</v>
      </c>
      <c r="C1963" s="5" t="s">
        <v>1023</v>
      </c>
      <c r="D1963">
        <v>28.876816406250001</v>
      </c>
      <c r="E1963">
        <v>2.1482861328124998</v>
      </c>
      <c r="F1963">
        <v>0</v>
      </c>
      <c r="G1963">
        <v>0</v>
      </c>
    </row>
    <row r="1964" spans="1:7" x14ac:dyDescent="0.25">
      <c r="A1964" s="5" t="s">
        <v>319</v>
      </c>
      <c r="B1964" s="5" t="s">
        <v>1022</v>
      </c>
      <c r="C1964" s="5" t="s">
        <v>6096</v>
      </c>
      <c r="D1964">
        <v>56.202610351562498</v>
      </c>
      <c r="E1964">
        <v>15.030112304687499</v>
      </c>
      <c r="F1964">
        <v>1.3938577335873253E-2</v>
      </c>
      <c r="G1964">
        <v>0</v>
      </c>
    </row>
    <row r="1965" spans="1:7" x14ac:dyDescent="0.25">
      <c r="A1965" s="5" t="s">
        <v>319</v>
      </c>
      <c r="B1965" s="5" t="s">
        <v>556</v>
      </c>
      <c r="C1965" s="5" t="s">
        <v>6097</v>
      </c>
      <c r="D1965">
        <v>45.473166992187501</v>
      </c>
      <c r="E1965">
        <v>12.580224609375</v>
      </c>
      <c r="F1965">
        <v>0</v>
      </c>
      <c r="G1965">
        <v>0</v>
      </c>
    </row>
    <row r="1966" spans="1:7" x14ac:dyDescent="0.25">
      <c r="A1966" s="5" t="s">
        <v>319</v>
      </c>
      <c r="B1966" s="5" t="s">
        <v>556</v>
      </c>
      <c r="C1966" s="5" t="s">
        <v>1094</v>
      </c>
      <c r="D1966">
        <v>6.1265009765625003</v>
      </c>
      <c r="E1966">
        <v>2.1848212890625001</v>
      </c>
      <c r="F1966">
        <v>0</v>
      </c>
      <c r="G1966">
        <v>0</v>
      </c>
    </row>
    <row r="1967" spans="1:7" x14ac:dyDescent="0.25">
      <c r="A1967" s="5" t="s">
        <v>319</v>
      </c>
      <c r="B1967" s="5" t="s">
        <v>556</v>
      </c>
      <c r="C1967" s="5" t="s">
        <v>557</v>
      </c>
      <c r="D1967">
        <v>23.456087890625</v>
      </c>
      <c r="E1967">
        <v>4.4649736328124998</v>
      </c>
      <c r="F1967">
        <v>0</v>
      </c>
      <c r="G1967">
        <v>0</v>
      </c>
    </row>
    <row r="1968" spans="1:7" x14ac:dyDescent="0.25">
      <c r="A1968" s="5" t="s">
        <v>319</v>
      </c>
      <c r="B1968" s="5" t="s">
        <v>558</v>
      </c>
      <c r="C1968" s="5" t="s">
        <v>6098</v>
      </c>
      <c r="D1968">
        <v>60.766860351562499</v>
      </c>
      <c r="E1968">
        <v>6.9793251953124997</v>
      </c>
      <c r="F1968">
        <v>0</v>
      </c>
      <c r="G1968">
        <v>0</v>
      </c>
    </row>
    <row r="1969" spans="1:7" x14ac:dyDescent="0.25">
      <c r="A1969" s="5" t="s">
        <v>319</v>
      </c>
      <c r="B1969" s="5" t="s">
        <v>558</v>
      </c>
      <c r="C1969" s="5" t="s">
        <v>742</v>
      </c>
      <c r="D1969">
        <v>104.10673144531251</v>
      </c>
      <c r="E1969">
        <v>11.67370703125</v>
      </c>
      <c r="F1969">
        <v>0</v>
      </c>
      <c r="G1969">
        <v>0</v>
      </c>
    </row>
    <row r="1970" spans="1:7" x14ac:dyDescent="0.25">
      <c r="A1970" s="5" t="s">
        <v>319</v>
      </c>
      <c r="B1970" s="5" t="s">
        <v>558</v>
      </c>
      <c r="C1970" s="5" t="s">
        <v>6099</v>
      </c>
      <c r="D1970">
        <v>0</v>
      </c>
      <c r="E1970">
        <v>0</v>
      </c>
      <c r="F1970" t="e">
        <v>#DIV/0!</v>
      </c>
      <c r="G1970" t="e">
        <v>#DIV/0!</v>
      </c>
    </row>
    <row r="1971" spans="1:7" x14ac:dyDescent="0.25">
      <c r="A1971" s="5" t="s">
        <v>319</v>
      </c>
      <c r="B1971" s="5" t="s">
        <v>345</v>
      </c>
      <c r="C1971" s="5" t="s">
        <v>1337</v>
      </c>
      <c r="D1971">
        <v>0.50456640625000004</v>
      </c>
      <c r="E1971">
        <v>0.16010546875000001</v>
      </c>
      <c r="F1971">
        <v>0</v>
      </c>
      <c r="G1971">
        <v>0</v>
      </c>
    </row>
    <row r="1972" spans="1:7" x14ac:dyDescent="0.25">
      <c r="A1972" s="5" t="s">
        <v>319</v>
      </c>
      <c r="B1972" s="5" t="s">
        <v>345</v>
      </c>
      <c r="C1972" s="5" t="s">
        <v>363</v>
      </c>
      <c r="D1972">
        <v>0.69023046875000005</v>
      </c>
      <c r="E1972">
        <v>0.24148144531249999</v>
      </c>
      <c r="F1972">
        <v>0</v>
      </c>
      <c r="G1972">
        <v>0</v>
      </c>
    </row>
    <row r="1973" spans="1:7" x14ac:dyDescent="0.25">
      <c r="A1973" s="5" t="s">
        <v>319</v>
      </c>
      <c r="B1973" s="5" t="s">
        <v>345</v>
      </c>
      <c r="C1973" s="5" t="s">
        <v>559</v>
      </c>
      <c r="D1973">
        <v>22.585507812500001</v>
      </c>
      <c r="E1973">
        <v>2.0933896484374999</v>
      </c>
      <c r="F1973">
        <v>0</v>
      </c>
      <c r="G1973">
        <v>0</v>
      </c>
    </row>
    <row r="1974" spans="1:7" x14ac:dyDescent="0.25">
      <c r="A1974" s="5" t="s">
        <v>319</v>
      </c>
      <c r="B1974" s="5" t="s">
        <v>320</v>
      </c>
      <c r="C1974" s="5" t="s">
        <v>1095</v>
      </c>
      <c r="D1974">
        <v>7.9044921874999993E-2</v>
      </c>
      <c r="E1974">
        <v>0.101150390625</v>
      </c>
      <c r="F1974">
        <v>0</v>
      </c>
      <c r="G1974">
        <v>0</v>
      </c>
    </row>
    <row r="1975" spans="1:7" x14ac:dyDescent="0.25">
      <c r="A1975" s="5" t="s">
        <v>319</v>
      </c>
      <c r="B1975" s="5" t="s">
        <v>320</v>
      </c>
      <c r="C1975" s="5" t="s">
        <v>1322</v>
      </c>
      <c r="D1975">
        <v>3.4384765624999999E-3</v>
      </c>
      <c r="E1975">
        <v>3.9970703125E-3</v>
      </c>
      <c r="F1975">
        <v>0</v>
      </c>
      <c r="G1975">
        <v>0</v>
      </c>
    </row>
    <row r="1976" spans="1:7" x14ac:dyDescent="0.25">
      <c r="A1976" s="5" t="s">
        <v>319</v>
      </c>
      <c r="B1976" s="5" t="s">
        <v>320</v>
      </c>
      <c r="C1976" s="5" t="s">
        <v>362</v>
      </c>
      <c r="D1976">
        <v>3.1328125000000002E-3</v>
      </c>
      <c r="E1976">
        <v>5.5664062500000002E-3</v>
      </c>
      <c r="F1976">
        <v>0</v>
      </c>
      <c r="G1976">
        <v>0</v>
      </c>
    </row>
    <row r="1977" spans="1:7" x14ac:dyDescent="0.25">
      <c r="A1977" s="5" t="s">
        <v>319</v>
      </c>
      <c r="B1977" s="5" t="s">
        <v>6100</v>
      </c>
      <c r="C1977" s="5" t="s">
        <v>6101</v>
      </c>
      <c r="D1977">
        <v>9.7156171874999995</v>
      </c>
      <c r="E1977">
        <v>1.11365625</v>
      </c>
      <c r="F1977">
        <v>0</v>
      </c>
      <c r="G1977">
        <v>0</v>
      </c>
    </row>
    <row r="1978" spans="1:7" x14ac:dyDescent="0.25">
      <c r="A1978" s="5" t="s">
        <v>319</v>
      </c>
      <c r="B1978" s="5" t="s">
        <v>6100</v>
      </c>
      <c r="C1978" s="5" t="s">
        <v>6102</v>
      </c>
      <c r="D1978">
        <v>7.1565429687500001E-2</v>
      </c>
      <c r="E1978">
        <v>0.20882324218750001</v>
      </c>
      <c r="F1978">
        <v>0</v>
      </c>
      <c r="G1978">
        <v>0</v>
      </c>
    </row>
    <row r="1979" spans="1:7" x14ac:dyDescent="0.25">
      <c r="A1979" s="5" t="s">
        <v>319</v>
      </c>
      <c r="B1979" s="5" t="s">
        <v>6100</v>
      </c>
      <c r="C1979" s="5" t="s">
        <v>6103</v>
      </c>
      <c r="D1979">
        <v>8.6180947265625001</v>
      </c>
      <c r="E1979">
        <v>3.6946259765625</v>
      </c>
      <c r="F1979">
        <v>0</v>
      </c>
      <c r="G1979">
        <v>0</v>
      </c>
    </row>
    <row r="1980" spans="1:7" x14ac:dyDescent="0.25">
      <c r="A1980" s="5" t="s">
        <v>319</v>
      </c>
      <c r="B1980" s="5" t="s">
        <v>904</v>
      </c>
      <c r="C1980" s="5" t="s">
        <v>941</v>
      </c>
      <c r="D1980">
        <v>7.6154775390624998</v>
      </c>
      <c r="E1980">
        <v>1.9315439453125001</v>
      </c>
      <c r="F1980">
        <v>2.5873221216041398E-2</v>
      </c>
      <c r="G1980">
        <v>0</v>
      </c>
    </row>
    <row r="1981" spans="1:7" x14ac:dyDescent="0.25">
      <c r="A1981" s="5" t="s">
        <v>319</v>
      </c>
      <c r="B1981" s="5" t="s">
        <v>904</v>
      </c>
      <c r="C1981" s="5" t="s">
        <v>6104</v>
      </c>
      <c r="D1981">
        <v>6.8250976562499996E-2</v>
      </c>
      <c r="E1981">
        <v>7.9014648437500001E-2</v>
      </c>
      <c r="F1981">
        <v>0</v>
      </c>
      <c r="G1981">
        <v>0</v>
      </c>
    </row>
    <row r="1982" spans="1:7" x14ac:dyDescent="0.25">
      <c r="A1982" s="5" t="s">
        <v>319</v>
      </c>
      <c r="B1982" s="5" t="s">
        <v>904</v>
      </c>
      <c r="C1982" s="5" t="s">
        <v>6105</v>
      </c>
      <c r="D1982">
        <v>0.12372851562499999</v>
      </c>
      <c r="E1982">
        <v>7.8517578125000001E-2</v>
      </c>
      <c r="F1982">
        <v>0</v>
      </c>
      <c r="G1982">
        <v>0</v>
      </c>
    </row>
    <row r="1983" spans="1:7" x14ac:dyDescent="0.25">
      <c r="A1983" s="5" t="s">
        <v>319</v>
      </c>
      <c r="B1983" s="5" t="s">
        <v>560</v>
      </c>
      <c r="C1983" s="5" t="s">
        <v>561</v>
      </c>
      <c r="D1983">
        <v>116.98995703125</v>
      </c>
      <c r="E1983">
        <v>9.5038242187499993</v>
      </c>
      <c r="F1983">
        <v>0</v>
      </c>
      <c r="G1983">
        <v>0</v>
      </c>
    </row>
    <row r="1984" spans="1:7" x14ac:dyDescent="0.25">
      <c r="A1984" s="5" t="s">
        <v>319</v>
      </c>
      <c r="B1984" s="5" t="s">
        <v>560</v>
      </c>
      <c r="C1984" s="5" t="s">
        <v>6106</v>
      </c>
      <c r="D1984">
        <v>102.0558828125</v>
      </c>
      <c r="E1984">
        <v>9.3245605468750004</v>
      </c>
      <c r="F1984">
        <v>0</v>
      </c>
      <c r="G1984">
        <v>0</v>
      </c>
    </row>
    <row r="1985" spans="1:7" x14ac:dyDescent="0.25">
      <c r="A1985" s="5" t="s">
        <v>319</v>
      </c>
      <c r="B1985" s="5" t="s">
        <v>560</v>
      </c>
      <c r="C1985" s="5" t="s">
        <v>1403</v>
      </c>
      <c r="D1985">
        <v>30.982276367187499</v>
      </c>
      <c r="E1985">
        <v>4.6173603515624997</v>
      </c>
      <c r="F1985">
        <v>0</v>
      </c>
      <c r="G1985">
        <v>0</v>
      </c>
    </row>
    <row r="1986" spans="1:7" x14ac:dyDescent="0.25">
      <c r="A1986" s="5" t="s">
        <v>319</v>
      </c>
      <c r="B1986" s="5" t="s">
        <v>817</v>
      </c>
      <c r="C1986" s="5" t="s">
        <v>6107</v>
      </c>
      <c r="D1986">
        <v>7.2729833984374999</v>
      </c>
      <c r="E1986">
        <v>1.44921875</v>
      </c>
      <c r="F1986">
        <v>9.7068530382450006E-3</v>
      </c>
      <c r="G1986">
        <v>0</v>
      </c>
    </row>
    <row r="1987" spans="1:7" x14ac:dyDescent="0.25">
      <c r="A1987" s="5" t="s">
        <v>319</v>
      </c>
      <c r="B1987" s="5" t="s">
        <v>817</v>
      </c>
      <c r="C1987" s="5" t="s">
        <v>818</v>
      </c>
      <c r="D1987">
        <v>11.9820625</v>
      </c>
      <c r="E1987">
        <v>1.6274287109375001</v>
      </c>
      <c r="F1987">
        <v>0</v>
      </c>
      <c r="G1987">
        <v>0</v>
      </c>
    </row>
    <row r="1988" spans="1:7" x14ac:dyDescent="0.25">
      <c r="A1988" s="5" t="s">
        <v>319</v>
      </c>
      <c r="B1988" s="5" t="s">
        <v>817</v>
      </c>
      <c r="C1988" s="5" t="s">
        <v>6108</v>
      </c>
      <c r="D1988">
        <v>3.9485664062499999</v>
      </c>
      <c r="E1988">
        <v>3.1234990234375002</v>
      </c>
      <c r="F1988">
        <v>0</v>
      </c>
      <c r="G1988">
        <v>0</v>
      </c>
    </row>
    <row r="1989" spans="1:7" x14ac:dyDescent="0.25">
      <c r="A1989" s="5" t="s">
        <v>319</v>
      </c>
      <c r="B1989" s="5" t="s">
        <v>562</v>
      </c>
      <c r="C1989" s="5" t="s">
        <v>6109</v>
      </c>
      <c r="D1989">
        <v>2.436671875</v>
      </c>
      <c r="E1989">
        <v>0.40826074218750003</v>
      </c>
      <c r="F1989">
        <v>0</v>
      </c>
      <c r="G1989">
        <v>0</v>
      </c>
    </row>
    <row r="1990" spans="1:7" x14ac:dyDescent="0.25">
      <c r="A1990" s="5" t="s">
        <v>319</v>
      </c>
      <c r="B1990" s="5" t="s">
        <v>562</v>
      </c>
      <c r="C1990" s="5" t="s">
        <v>6110</v>
      </c>
      <c r="D1990">
        <v>1.5416210937499999</v>
      </c>
      <c r="E1990">
        <v>1.9235888671875001</v>
      </c>
      <c r="F1990">
        <v>0</v>
      </c>
      <c r="G1990">
        <v>0</v>
      </c>
    </row>
    <row r="1991" spans="1:7" x14ac:dyDescent="0.25">
      <c r="A1991" s="5" t="s">
        <v>319</v>
      </c>
      <c r="B1991" s="5" t="s">
        <v>562</v>
      </c>
      <c r="C1991" s="5" t="s">
        <v>563</v>
      </c>
      <c r="D1991">
        <v>4.2409716796875001</v>
      </c>
      <c r="E1991">
        <v>1.0425429687500001</v>
      </c>
      <c r="F1991">
        <v>0</v>
      </c>
      <c r="G1991">
        <v>0</v>
      </c>
    </row>
    <row r="1992" spans="1:7" x14ac:dyDescent="0.25">
      <c r="A1992" s="5" t="s">
        <v>319</v>
      </c>
      <c r="B1992" s="5" t="s">
        <v>422</v>
      </c>
      <c r="C1992" s="5" t="s">
        <v>578</v>
      </c>
      <c r="D1992">
        <v>2.9289130859374999</v>
      </c>
      <c r="E1992">
        <v>1.649865234375</v>
      </c>
      <c r="F1992">
        <v>0</v>
      </c>
      <c r="G1992">
        <v>0</v>
      </c>
    </row>
    <row r="1993" spans="1:7" x14ac:dyDescent="0.25">
      <c r="A1993" s="5" t="s">
        <v>319</v>
      </c>
      <c r="B1993" s="5" t="s">
        <v>422</v>
      </c>
      <c r="C1993" s="5" t="s">
        <v>6111</v>
      </c>
      <c r="D1993">
        <v>21.230208984375</v>
      </c>
      <c r="E1993">
        <v>2.3591259765624999</v>
      </c>
      <c r="F1993">
        <v>0</v>
      </c>
      <c r="G1993">
        <v>0</v>
      </c>
    </row>
    <row r="1994" spans="1:7" x14ac:dyDescent="0.25">
      <c r="A1994" s="5" t="s">
        <v>319</v>
      </c>
      <c r="B1994" s="5" t="s">
        <v>422</v>
      </c>
      <c r="C1994" s="5" t="s">
        <v>6112</v>
      </c>
      <c r="D1994">
        <v>13.327291015625001</v>
      </c>
      <c r="E1994">
        <v>0.84547460937499996</v>
      </c>
      <c r="F1994">
        <v>0</v>
      </c>
      <c r="G1994">
        <v>0</v>
      </c>
    </row>
    <row r="1995" spans="1:7" x14ac:dyDescent="0.25">
      <c r="A1995" s="5" t="s">
        <v>319</v>
      </c>
      <c r="B1995" s="5" t="s">
        <v>579</v>
      </c>
      <c r="C1995" s="5" t="s">
        <v>6113</v>
      </c>
      <c r="D1995">
        <v>147.22236523437499</v>
      </c>
      <c r="E1995">
        <v>7.2691406250000004</v>
      </c>
      <c r="F1995">
        <v>0</v>
      </c>
      <c r="G1995">
        <v>0</v>
      </c>
    </row>
    <row r="1996" spans="1:7" x14ac:dyDescent="0.25">
      <c r="A1996" s="5" t="s">
        <v>319</v>
      </c>
      <c r="B1996" s="5" t="s">
        <v>579</v>
      </c>
      <c r="C1996" s="5" t="s">
        <v>580</v>
      </c>
      <c r="D1996">
        <v>0</v>
      </c>
      <c r="E1996">
        <v>0</v>
      </c>
      <c r="F1996" t="e">
        <v>#DIV/0!</v>
      </c>
      <c r="G1996" t="e">
        <v>#DIV/0!</v>
      </c>
    </row>
    <row r="1997" spans="1:7" x14ac:dyDescent="0.25">
      <c r="A1997" s="5" t="s">
        <v>319</v>
      </c>
      <c r="B1997" s="5" t="s">
        <v>579</v>
      </c>
      <c r="C1997" s="5" t="s">
        <v>1017</v>
      </c>
      <c r="D1997">
        <v>2.0989121093750001</v>
      </c>
      <c r="E1997">
        <v>0.72032324218749999</v>
      </c>
      <c r="F1997">
        <v>1.8898233015213078E-2</v>
      </c>
      <c r="G1997">
        <v>0</v>
      </c>
    </row>
    <row r="1998" spans="1:7" x14ac:dyDescent="0.25">
      <c r="A1998" s="5" t="s">
        <v>319</v>
      </c>
      <c r="B1998" s="5" t="s">
        <v>377</v>
      </c>
      <c r="C1998" s="5" t="s">
        <v>906</v>
      </c>
      <c r="D1998">
        <v>2.5108398437499999E-2</v>
      </c>
      <c r="E1998">
        <v>5.1417968750000001E-2</v>
      </c>
      <c r="F1998">
        <v>0</v>
      </c>
      <c r="G1998">
        <v>0</v>
      </c>
    </row>
    <row r="1999" spans="1:7" x14ac:dyDescent="0.25">
      <c r="A1999" s="5" t="s">
        <v>319</v>
      </c>
      <c r="B1999" s="5" t="s">
        <v>377</v>
      </c>
      <c r="C1999" s="5" t="s">
        <v>564</v>
      </c>
      <c r="D1999">
        <v>1.009201171875</v>
      </c>
      <c r="E1999">
        <v>0.38096093749999999</v>
      </c>
      <c r="F1999">
        <v>8.0385852090032156E-2</v>
      </c>
      <c r="G1999">
        <v>0</v>
      </c>
    </row>
    <row r="2000" spans="1:7" x14ac:dyDescent="0.25">
      <c r="A2000" s="5" t="s">
        <v>319</v>
      </c>
      <c r="B2000" s="5" t="s">
        <v>377</v>
      </c>
      <c r="C2000" s="5" t="s">
        <v>852</v>
      </c>
      <c r="D2000">
        <v>10.1102802734375</v>
      </c>
      <c r="E2000">
        <v>1.2638876953125</v>
      </c>
      <c r="F2000">
        <v>0</v>
      </c>
      <c r="G2000">
        <v>0</v>
      </c>
    </row>
    <row r="2001" spans="1:7" x14ac:dyDescent="0.25">
      <c r="A2001" s="5" t="s">
        <v>319</v>
      </c>
      <c r="B2001" s="5" t="s">
        <v>565</v>
      </c>
      <c r="C2001" s="5" t="s">
        <v>581</v>
      </c>
      <c r="D2001">
        <v>31.409744140625001</v>
      </c>
      <c r="E2001">
        <v>7.2363535156249998</v>
      </c>
      <c r="F2001">
        <v>0</v>
      </c>
      <c r="G2001">
        <v>0</v>
      </c>
    </row>
    <row r="2002" spans="1:7" x14ac:dyDescent="0.25">
      <c r="A2002" s="5" t="s">
        <v>319</v>
      </c>
      <c r="B2002" s="5" t="s">
        <v>565</v>
      </c>
      <c r="C2002" s="5" t="s">
        <v>566</v>
      </c>
      <c r="D2002">
        <v>19.926541015624998</v>
      </c>
      <c r="E2002">
        <v>4.3150449218749998</v>
      </c>
      <c r="F2002">
        <v>0</v>
      </c>
      <c r="G2002">
        <v>0</v>
      </c>
    </row>
    <row r="2003" spans="1:7" x14ac:dyDescent="0.25">
      <c r="A2003" s="5" t="s">
        <v>319</v>
      </c>
      <c r="B2003" s="5" t="s">
        <v>567</v>
      </c>
      <c r="C2003" s="5" t="s">
        <v>1096</v>
      </c>
      <c r="D2003">
        <v>1.7108964843750001</v>
      </c>
      <c r="E2003">
        <v>0.64513085937500003</v>
      </c>
      <c r="F2003">
        <v>1.9825535289452814E-2</v>
      </c>
      <c r="G2003">
        <v>0</v>
      </c>
    </row>
    <row r="2004" spans="1:7" x14ac:dyDescent="0.25">
      <c r="A2004" s="5" t="s">
        <v>319</v>
      </c>
      <c r="B2004" s="5" t="s">
        <v>567</v>
      </c>
      <c r="C2004" s="5" t="s">
        <v>6114</v>
      </c>
      <c r="D2004">
        <v>2.1478125000000001</v>
      </c>
      <c r="E2004">
        <v>0.82048339843749996</v>
      </c>
      <c r="F2004">
        <v>0</v>
      </c>
      <c r="G2004">
        <v>0</v>
      </c>
    </row>
    <row r="2005" spans="1:7" x14ac:dyDescent="0.25">
      <c r="A2005" s="5" t="s">
        <v>319</v>
      </c>
      <c r="B2005" s="5" t="s">
        <v>567</v>
      </c>
      <c r="C2005" s="5" t="s">
        <v>6115</v>
      </c>
      <c r="D2005">
        <v>9.7410937499999992</v>
      </c>
      <c r="E2005">
        <v>2.5878662109374999</v>
      </c>
      <c r="F2005">
        <v>6.1969387122761356E-3</v>
      </c>
      <c r="G2005">
        <v>0</v>
      </c>
    </row>
    <row r="2006" spans="1:7" x14ac:dyDescent="0.25">
      <c r="A2006" s="5" t="s">
        <v>319</v>
      </c>
      <c r="B2006" s="5" t="s">
        <v>507</v>
      </c>
      <c r="C2006" s="5" t="s">
        <v>1331</v>
      </c>
      <c r="D2006">
        <v>0.14554101562499999</v>
      </c>
      <c r="E2006">
        <v>0.11394140625</v>
      </c>
      <c r="F2006">
        <v>0</v>
      </c>
      <c r="G2006">
        <v>0</v>
      </c>
    </row>
    <row r="2007" spans="1:7" x14ac:dyDescent="0.25">
      <c r="A2007" s="5" t="s">
        <v>319</v>
      </c>
      <c r="B2007" s="5" t="s">
        <v>507</v>
      </c>
      <c r="C2007" s="5" t="s">
        <v>743</v>
      </c>
      <c r="D2007">
        <v>11.753439453125001</v>
      </c>
      <c r="E2007">
        <v>4.7102910156249997</v>
      </c>
      <c r="F2007">
        <v>0</v>
      </c>
      <c r="G2007">
        <v>0</v>
      </c>
    </row>
    <row r="2008" spans="1:7" x14ac:dyDescent="0.25">
      <c r="A2008" s="5" t="s">
        <v>319</v>
      </c>
      <c r="B2008" s="5" t="s">
        <v>507</v>
      </c>
      <c r="C2008" s="5" t="s">
        <v>508</v>
      </c>
      <c r="D2008">
        <v>43.198240234375</v>
      </c>
      <c r="E2008">
        <v>4.6237275390625001</v>
      </c>
      <c r="F2008">
        <v>0</v>
      </c>
      <c r="G2008">
        <v>0</v>
      </c>
    </row>
    <row r="2009" spans="1:7" x14ac:dyDescent="0.25">
      <c r="A2009" s="5" t="s">
        <v>319</v>
      </c>
      <c r="B2009" s="5" t="s">
        <v>6116</v>
      </c>
      <c r="C2009" s="5" t="s">
        <v>6117</v>
      </c>
      <c r="D2009">
        <v>8.531119140625</v>
      </c>
      <c r="E2009">
        <v>1.0368417968750001</v>
      </c>
      <c r="F2009">
        <v>0</v>
      </c>
      <c r="G2009">
        <v>0</v>
      </c>
    </row>
    <row r="2010" spans="1:7" x14ac:dyDescent="0.25">
      <c r="A2010" s="5" t="s">
        <v>319</v>
      </c>
      <c r="B2010" s="5" t="s">
        <v>6116</v>
      </c>
      <c r="C2010" s="5" t="s">
        <v>6118</v>
      </c>
      <c r="D2010">
        <v>50.564770507812497</v>
      </c>
      <c r="E2010">
        <v>9.3885917968749997</v>
      </c>
      <c r="F2010">
        <v>5.4478099803878842E-3</v>
      </c>
      <c r="G2010">
        <v>0</v>
      </c>
    </row>
    <row r="2011" spans="1:7" x14ac:dyDescent="0.25">
      <c r="A2011" s="5" t="s">
        <v>319</v>
      </c>
      <c r="B2011" s="5" t="s">
        <v>6116</v>
      </c>
      <c r="C2011" s="5" t="s">
        <v>6119</v>
      </c>
      <c r="D2011">
        <v>3.8536044921874999</v>
      </c>
      <c r="E2011">
        <v>0.98377441406249999</v>
      </c>
      <c r="F2011">
        <v>0</v>
      </c>
      <c r="G2011">
        <v>0</v>
      </c>
    </row>
    <row r="2012" spans="1:7" x14ac:dyDescent="0.25">
      <c r="A2012" s="5" t="s">
        <v>319</v>
      </c>
      <c r="B2012" s="5" t="s">
        <v>6120</v>
      </c>
      <c r="C2012" s="5" t="s">
        <v>6121</v>
      </c>
      <c r="D2012">
        <v>9.2563476562499997E-2</v>
      </c>
      <c r="E2012">
        <v>0.11942382812500001</v>
      </c>
      <c r="F2012">
        <v>0</v>
      </c>
      <c r="G2012">
        <v>0</v>
      </c>
    </row>
    <row r="2013" spans="1:7" x14ac:dyDescent="0.25">
      <c r="A2013" s="5" t="s">
        <v>319</v>
      </c>
      <c r="B2013" s="5" t="s">
        <v>6120</v>
      </c>
      <c r="C2013" s="5" t="s">
        <v>6122</v>
      </c>
      <c r="D2013">
        <v>1.3088056640625001</v>
      </c>
      <c r="E2013">
        <v>0.3088662109375</v>
      </c>
      <c r="F2013">
        <v>0</v>
      </c>
      <c r="G2013">
        <v>0</v>
      </c>
    </row>
    <row r="2014" spans="1:7" x14ac:dyDescent="0.25">
      <c r="A2014" s="5" t="s">
        <v>319</v>
      </c>
      <c r="B2014" s="5" t="s">
        <v>6120</v>
      </c>
      <c r="C2014" s="5" t="s">
        <v>6123</v>
      </c>
      <c r="D2014">
        <v>0.4891123046875</v>
      </c>
      <c r="E2014">
        <v>0.232880859375</v>
      </c>
      <c r="F2014">
        <v>0</v>
      </c>
      <c r="G2014">
        <v>0</v>
      </c>
    </row>
    <row r="2015" spans="1:7" x14ac:dyDescent="0.25">
      <c r="A2015" s="5" t="s">
        <v>319</v>
      </c>
      <c r="B2015" s="5" t="s">
        <v>423</v>
      </c>
      <c r="C2015" s="5" t="s">
        <v>6124</v>
      </c>
      <c r="D2015">
        <v>53.359587890625001</v>
      </c>
      <c r="E2015">
        <v>7.6873515625</v>
      </c>
      <c r="F2015">
        <v>3.6837839829072426E-2</v>
      </c>
      <c r="G2015">
        <v>0</v>
      </c>
    </row>
    <row r="2016" spans="1:7" x14ac:dyDescent="0.25">
      <c r="A2016" s="5" t="s">
        <v>319</v>
      </c>
      <c r="B2016" s="5" t="s">
        <v>423</v>
      </c>
      <c r="C2016" s="5" t="s">
        <v>820</v>
      </c>
      <c r="D2016">
        <v>0</v>
      </c>
      <c r="E2016">
        <v>0</v>
      </c>
      <c r="F2016" t="e">
        <v>#N/A</v>
      </c>
      <c r="G2016" t="e">
        <v>#N/A</v>
      </c>
    </row>
    <row r="2017" spans="1:7" x14ac:dyDescent="0.25">
      <c r="A2017" s="5" t="s">
        <v>319</v>
      </c>
      <c r="B2017" s="5" t="s">
        <v>423</v>
      </c>
      <c r="C2017" s="5" t="s">
        <v>568</v>
      </c>
      <c r="D2017">
        <v>21.9512255859375</v>
      </c>
      <c r="E2017">
        <v>4.9114033203125</v>
      </c>
      <c r="F2017">
        <v>0</v>
      </c>
      <c r="G2017">
        <v>0</v>
      </c>
    </row>
    <row r="2018" spans="1:7" x14ac:dyDescent="0.25">
      <c r="A2018" s="5" t="s">
        <v>319</v>
      </c>
      <c r="B2018" s="5" t="s">
        <v>6125</v>
      </c>
      <c r="C2018" s="5" t="s">
        <v>6126</v>
      </c>
      <c r="D2018">
        <v>1.2135693359374999</v>
      </c>
      <c r="E2018">
        <v>0.32462207031250001</v>
      </c>
      <c r="F2018">
        <v>0</v>
      </c>
      <c r="G2018">
        <v>0</v>
      </c>
    </row>
    <row r="2019" spans="1:7" x14ac:dyDescent="0.25">
      <c r="A2019" s="5" t="s">
        <v>319</v>
      </c>
      <c r="B2019" s="5" t="s">
        <v>6125</v>
      </c>
      <c r="C2019" s="5" t="s">
        <v>6127</v>
      </c>
      <c r="D2019">
        <v>2.9820019531250002</v>
      </c>
      <c r="E2019">
        <v>0.60675585937499998</v>
      </c>
      <c r="F2019">
        <v>0</v>
      </c>
      <c r="G2019">
        <v>0</v>
      </c>
    </row>
    <row r="2020" spans="1:7" x14ac:dyDescent="0.25">
      <c r="A2020" s="5" t="s">
        <v>319</v>
      </c>
      <c r="B2020" s="5" t="s">
        <v>6125</v>
      </c>
      <c r="C2020" s="5" t="s">
        <v>6128</v>
      </c>
      <c r="D2020">
        <v>16.6811708984375</v>
      </c>
      <c r="E2020">
        <v>2.6162343749999999</v>
      </c>
      <c r="F2020">
        <v>0</v>
      </c>
      <c r="G2020">
        <v>0</v>
      </c>
    </row>
    <row r="2021" spans="1:7" x14ac:dyDescent="0.25">
      <c r="A2021" s="5" t="s">
        <v>319</v>
      </c>
      <c r="B2021" s="5" t="s">
        <v>6129</v>
      </c>
      <c r="C2021" s="5" t="s">
        <v>6130</v>
      </c>
      <c r="D2021">
        <v>19.561257812499999</v>
      </c>
      <c r="E2021">
        <v>3.7653320312499998</v>
      </c>
      <c r="F2021">
        <v>0</v>
      </c>
      <c r="G2021">
        <v>0</v>
      </c>
    </row>
    <row r="2022" spans="1:7" x14ac:dyDescent="0.25">
      <c r="A2022" s="5" t="s">
        <v>319</v>
      </c>
      <c r="B2022" s="5" t="s">
        <v>6129</v>
      </c>
      <c r="C2022" s="5" t="s">
        <v>6131</v>
      </c>
      <c r="D2022">
        <v>14.878039062499999</v>
      </c>
      <c r="E2022">
        <v>2.6250068359375001</v>
      </c>
      <c r="F2022">
        <v>0</v>
      </c>
      <c r="G2022">
        <v>0</v>
      </c>
    </row>
    <row r="2023" spans="1:7" x14ac:dyDescent="0.25">
      <c r="A2023" s="5" t="s">
        <v>319</v>
      </c>
      <c r="B2023" s="5" t="s">
        <v>6129</v>
      </c>
      <c r="C2023" s="5" t="s">
        <v>6132</v>
      </c>
      <c r="D2023">
        <v>0.79927636718749995</v>
      </c>
      <c r="E2023">
        <v>0.28729394531250002</v>
      </c>
      <c r="F2023">
        <v>0</v>
      </c>
      <c r="G2023">
        <v>0</v>
      </c>
    </row>
    <row r="2024" spans="1:7" x14ac:dyDescent="0.25">
      <c r="A2024" s="5" t="s">
        <v>319</v>
      </c>
      <c r="B2024" s="5" t="s">
        <v>569</v>
      </c>
      <c r="C2024" s="5" t="s">
        <v>570</v>
      </c>
      <c r="D2024">
        <v>0.70287304687499996</v>
      </c>
      <c r="E2024">
        <v>0.70276757812500001</v>
      </c>
      <c r="F2024">
        <v>3.3407572383073493E-2</v>
      </c>
      <c r="G2024">
        <v>0</v>
      </c>
    </row>
    <row r="2025" spans="1:7" x14ac:dyDescent="0.25">
      <c r="A2025" s="5" t="s">
        <v>319</v>
      </c>
      <c r="B2025" s="5" t="s">
        <v>569</v>
      </c>
      <c r="C2025" s="5" t="s">
        <v>1097</v>
      </c>
      <c r="D2025">
        <v>0.12512402343750001</v>
      </c>
      <c r="E2025">
        <v>0.1666953125</v>
      </c>
      <c r="F2025">
        <v>0</v>
      </c>
      <c r="G2025">
        <v>0</v>
      </c>
    </row>
    <row r="2026" spans="1:7" x14ac:dyDescent="0.25">
      <c r="A2026" s="5" t="s">
        <v>319</v>
      </c>
      <c r="B2026" s="5" t="s">
        <v>569</v>
      </c>
      <c r="C2026" s="5" t="s">
        <v>6133</v>
      </c>
      <c r="D2026">
        <v>1.08972265625</v>
      </c>
      <c r="E2026">
        <v>0.54957128906249997</v>
      </c>
      <c r="F2026">
        <v>0</v>
      </c>
      <c r="G2026">
        <v>0</v>
      </c>
    </row>
    <row r="2027" spans="1:7" x14ac:dyDescent="0.25">
      <c r="A2027" s="5" t="s">
        <v>319</v>
      </c>
      <c r="B2027" s="5" t="s">
        <v>6134</v>
      </c>
      <c r="C2027" s="5" t="s">
        <v>6135</v>
      </c>
      <c r="D2027">
        <v>58.5476923828125</v>
      </c>
      <c r="E2027">
        <v>8.9050878906249995</v>
      </c>
      <c r="F2027">
        <v>0</v>
      </c>
      <c r="G2027">
        <v>0</v>
      </c>
    </row>
    <row r="2028" spans="1:7" x14ac:dyDescent="0.25">
      <c r="A2028" s="5" t="s">
        <v>319</v>
      </c>
      <c r="B2028" s="5" t="s">
        <v>6134</v>
      </c>
      <c r="C2028" s="5" t="s">
        <v>6136</v>
      </c>
      <c r="D2028">
        <v>2.5774052734374999</v>
      </c>
      <c r="E2028">
        <v>0.69916406249999996</v>
      </c>
      <c r="F2028">
        <v>0</v>
      </c>
      <c r="G2028">
        <v>0</v>
      </c>
    </row>
    <row r="2029" spans="1:7" x14ac:dyDescent="0.25">
      <c r="A2029" s="5" t="s">
        <v>319</v>
      </c>
      <c r="B2029" s="5" t="s">
        <v>6134</v>
      </c>
      <c r="C2029" s="5" t="s">
        <v>6137</v>
      </c>
      <c r="D2029">
        <v>2.0097490234375002</v>
      </c>
      <c r="E2029">
        <v>0.55733984375000001</v>
      </c>
      <c r="F2029">
        <v>0</v>
      </c>
      <c r="G2029">
        <v>0</v>
      </c>
    </row>
    <row r="2030" spans="1:7" x14ac:dyDescent="0.25">
      <c r="A2030" s="5" t="s">
        <v>319</v>
      </c>
      <c r="B2030" s="5" t="s">
        <v>421</v>
      </c>
      <c r="C2030" s="5" t="s">
        <v>424</v>
      </c>
      <c r="D2030">
        <v>2.4376513671875002</v>
      </c>
      <c r="E2030">
        <v>0.20588476562499999</v>
      </c>
      <c r="F2030">
        <v>0</v>
      </c>
      <c r="G2030">
        <v>0</v>
      </c>
    </row>
    <row r="2031" spans="1:7" x14ac:dyDescent="0.25">
      <c r="A2031" s="5" t="s">
        <v>319</v>
      </c>
      <c r="B2031" s="5" t="s">
        <v>421</v>
      </c>
      <c r="C2031" s="5" t="s">
        <v>942</v>
      </c>
      <c r="D2031">
        <v>41.102716796875001</v>
      </c>
      <c r="E2031">
        <v>2.5497695312499999</v>
      </c>
      <c r="F2031">
        <v>0</v>
      </c>
      <c r="G2031">
        <v>0</v>
      </c>
    </row>
    <row r="2032" spans="1:7" x14ac:dyDescent="0.25">
      <c r="A2032" s="5" t="s">
        <v>319</v>
      </c>
      <c r="B2032" s="5" t="s">
        <v>421</v>
      </c>
      <c r="C2032" s="5" t="s">
        <v>571</v>
      </c>
      <c r="D2032">
        <v>27.231246093749998</v>
      </c>
      <c r="E2032">
        <v>1.6944335937499999</v>
      </c>
      <c r="F2032">
        <v>0</v>
      </c>
      <c r="G2032">
        <v>0</v>
      </c>
    </row>
    <row r="2033" spans="1:7" x14ac:dyDescent="0.25">
      <c r="A2033" s="5" t="s">
        <v>319</v>
      </c>
      <c r="B2033" s="5" t="s">
        <v>6138</v>
      </c>
      <c r="C2033" s="5" t="s">
        <v>6139</v>
      </c>
      <c r="D2033">
        <v>139.79367382812501</v>
      </c>
      <c r="E2033">
        <v>19.623680664062501</v>
      </c>
      <c r="F2033">
        <v>4.5726827929946498E-3</v>
      </c>
      <c r="G2033">
        <v>5.0498674409796739E-2</v>
      </c>
    </row>
    <row r="2034" spans="1:7" x14ac:dyDescent="0.25">
      <c r="A2034" s="5" t="s">
        <v>319</v>
      </c>
      <c r="B2034" s="5" t="s">
        <v>6138</v>
      </c>
      <c r="C2034" s="5" t="s">
        <v>6140</v>
      </c>
      <c r="D2034">
        <v>367.55929492187499</v>
      </c>
      <c r="E2034">
        <v>41.403454101562502</v>
      </c>
      <c r="F2034">
        <v>1.0625452789181358E-2</v>
      </c>
      <c r="G2034">
        <v>1.3886317348639141E-2</v>
      </c>
    </row>
    <row r="2035" spans="1:7" x14ac:dyDescent="0.25">
      <c r="A2035" s="5" t="s">
        <v>319</v>
      </c>
      <c r="B2035" s="5" t="s">
        <v>6138</v>
      </c>
      <c r="C2035" s="5" t="s">
        <v>6141</v>
      </c>
      <c r="D2035">
        <v>34.646947265625002</v>
      </c>
      <c r="E2035">
        <v>13.599100585937499</v>
      </c>
      <c r="F2035">
        <v>0</v>
      </c>
      <c r="G2035">
        <v>0</v>
      </c>
    </row>
    <row r="2036" spans="1:7" x14ac:dyDescent="0.25">
      <c r="A2036" s="5" t="s">
        <v>319</v>
      </c>
      <c r="B2036" s="5" t="s">
        <v>884</v>
      </c>
      <c r="C2036" s="5" t="s">
        <v>6142</v>
      </c>
      <c r="D2036">
        <v>70.384527343749994</v>
      </c>
      <c r="E2036">
        <v>8.8675214843750005</v>
      </c>
      <c r="F2036">
        <v>0</v>
      </c>
      <c r="G2036">
        <v>0</v>
      </c>
    </row>
    <row r="2037" spans="1:7" x14ac:dyDescent="0.25">
      <c r="A2037" s="5" t="s">
        <v>319</v>
      </c>
      <c r="B2037" s="5" t="s">
        <v>884</v>
      </c>
      <c r="C2037" s="5" t="s">
        <v>885</v>
      </c>
      <c r="D2037">
        <v>705.65017480468748</v>
      </c>
      <c r="E2037">
        <v>102.39809375</v>
      </c>
      <c r="F2037">
        <v>6.4260119153509071E-2</v>
      </c>
      <c r="G2037">
        <v>7.3917587998881151</v>
      </c>
    </row>
    <row r="2038" spans="1:7" x14ac:dyDescent="0.25">
      <c r="A2038" s="5" t="s">
        <v>319</v>
      </c>
      <c r="B2038" s="5" t="s">
        <v>884</v>
      </c>
      <c r="C2038" s="5" t="s">
        <v>1024</v>
      </c>
      <c r="D2038">
        <v>222.44538085937501</v>
      </c>
      <c r="E2038">
        <v>36.418086914062499</v>
      </c>
      <c r="F2038">
        <v>0</v>
      </c>
      <c r="G2038">
        <v>2.1345628415300546E-2</v>
      </c>
    </row>
    <row r="2039" spans="1:7" x14ac:dyDescent="0.25">
      <c r="A2039" s="5" t="s">
        <v>319</v>
      </c>
      <c r="B2039" s="5" t="s">
        <v>6143</v>
      </c>
      <c r="C2039" s="5" t="s">
        <v>6144</v>
      </c>
      <c r="D2039">
        <v>0</v>
      </c>
      <c r="E2039">
        <v>0</v>
      </c>
      <c r="F2039" t="e">
        <v>#DIV/0!</v>
      </c>
      <c r="G2039" t="e">
        <v>#DIV/0!</v>
      </c>
    </row>
    <row r="2040" spans="1:7" x14ac:dyDescent="0.25">
      <c r="A2040" s="5" t="s">
        <v>319</v>
      </c>
      <c r="B2040" s="5" t="s">
        <v>6143</v>
      </c>
      <c r="C2040" s="5" t="s">
        <v>6145</v>
      </c>
      <c r="D2040">
        <v>24.527155273437501</v>
      </c>
      <c r="E2040">
        <v>5.5404873046874998</v>
      </c>
      <c r="F2040">
        <v>0</v>
      </c>
      <c r="G2040">
        <v>0</v>
      </c>
    </row>
    <row r="2041" spans="1:7" x14ac:dyDescent="0.25">
      <c r="A2041" s="5" t="s">
        <v>319</v>
      </c>
      <c r="B2041" s="5" t="s">
        <v>6143</v>
      </c>
      <c r="C2041" s="5" t="s">
        <v>6146</v>
      </c>
      <c r="D2041">
        <v>6.0570439453124996</v>
      </c>
      <c r="E2041">
        <v>2.6804667968749998</v>
      </c>
      <c r="F2041">
        <v>0</v>
      </c>
      <c r="G2041">
        <v>0</v>
      </c>
    </row>
    <row r="2042" spans="1:7" x14ac:dyDescent="0.25">
      <c r="A2042" s="5" t="s">
        <v>319</v>
      </c>
      <c r="B2042" s="5" t="s">
        <v>572</v>
      </c>
      <c r="C2042" s="5" t="s">
        <v>1031</v>
      </c>
      <c r="D2042">
        <v>9.3035966796874998</v>
      </c>
      <c r="E2042">
        <v>1.6099130859374999</v>
      </c>
      <c r="F2042">
        <v>0</v>
      </c>
      <c r="G2042">
        <v>0</v>
      </c>
    </row>
    <row r="2043" spans="1:7" x14ac:dyDescent="0.25">
      <c r="A2043" s="5" t="s">
        <v>319</v>
      </c>
      <c r="B2043" s="5" t="s">
        <v>572</v>
      </c>
      <c r="C2043" s="5" t="s">
        <v>6147</v>
      </c>
      <c r="D2043">
        <v>21.055845703125001</v>
      </c>
      <c r="E2043">
        <v>3.142072265625</v>
      </c>
      <c r="F2043">
        <v>0</v>
      </c>
      <c r="G2043">
        <v>0</v>
      </c>
    </row>
    <row r="2044" spans="1:7" x14ac:dyDescent="0.25">
      <c r="A2044" s="5" t="s">
        <v>319</v>
      </c>
      <c r="B2044" s="5" t="s">
        <v>572</v>
      </c>
      <c r="C2044" s="5" t="s">
        <v>6148</v>
      </c>
      <c r="D2044">
        <v>22.692287109374998</v>
      </c>
      <c r="E2044">
        <v>6.0661406250000001</v>
      </c>
      <c r="F2044">
        <v>0</v>
      </c>
      <c r="G2044">
        <v>0</v>
      </c>
    </row>
    <row r="2045" spans="1:7" x14ac:dyDescent="0.25">
      <c r="A2045" s="5" t="s">
        <v>319</v>
      </c>
      <c r="B2045" s="5" t="s">
        <v>416</v>
      </c>
      <c r="C2045" s="5" t="s">
        <v>418</v>
      </c>
      <c r="D2045">
        <v>50.477840820312501</v>
      </c>
      <c r="E2045">
        <v>12.74537890625</v>
      </c>
      <c r="F2045">
        <v>0</v>
      </c>
      <c r="G2045">
        <v>0</v>
      </c>
    </row>
    <row r="2046" spans="1:7" x14ac:dyDescent="0.25">
      <c r="A2046" s="5" t="s">
        <v>319</v>
      </c>
      <c r="B2046" s="5" t="s">
        <v>416</v>
      </c>
      <c r="C2046" s="5" t="s">
        <v>886</v>
      </c>
      <c r="D2046">
        <v>248.38622070312499</v>
      </c>
      <c r="E2046">
        <v>42.114385742187501</v>
      </c>
      <c r="F2046">
        <v>0.20437038201540642</v>
      </c>
      <c r="G2046">
        <v>0</v>
      </c>
    </row>
    <row r="2047" spans="1:7" x14ac:dyDescent="0.25">
      <c r="A2047" s="5" t="s">
        <v>319</v>
      </c>
      <c r="B2047" s="5" t="s">
        <v>416</v>
      </c>
      <c r="C2047" s="5" t="s">
        <v>6149</v>
      </c>
      <c r="D2047">
        <v>8.6452050781250005</v>
      </c>
      <c r="E2047">
        <v>7.6629384765625002</v>
      </c>
      <c r="F2047">
        <v>1.2038764822729189E-2</v>
      </c>
      <c r="G2047">
        <v>0</v>
      </c>
    </row>
    <row r="2048" spans="1:7" x14ac:dyDescent="0.25">
      <c r="A2048" s="5" t="s">
        <v>319</v>
      </c>
      <c r="B2048" s="5" t="s">
        <v>573</v>
      </c>
      <c r="C2048" s="5" t="s">
        <v>792</v>
      </c>
      <c r="D2048">
        <v>4.5093603515625</v>
      </c>
      <c r="E2048">
        <v>0.90455566406249999</v>
      </c>
      <c r="F2048">
        <v>0</v>
      </c>
      <c r="G2048">
        <v>0</v>
      </c>
    </row>
    <row r="2049" spans="1:7" x14ac:dyDescent="0.25">
      <c r="A2049" s="5" t="s">
        <v>319</v>
      </c>
      <c r="B2049" s="5" t="s">
        <v>573</v>
      </c>
      <c r="C2049" s="5" t="s">
        <v>6150</v>
      </c>
      <c r="D2049">
        <v>16.6054873046875</v>
      </c>
      <c r="E2049">
        <v>2.2143486328124999</v>
      </c>
      <c r="F2049">
        <v>0</v>
      </c>
      <c r="G2049">
        <v>0</v>
      </c>
    </row>
    <row r="2050" spans="1:7" x14ac:dyDescent="0.25">
      <c r="A2050" s="5" t="s">
        <v>319</v>
      </c>
      <c r="B2050" s="5" t="s">
        <v>573</v>
      </c>
      <c r="C2050" s="5" t="s">
        <v>1404</v>
      </c>
      <c r="D2050">
        <v>14.08883203125</v>
      </c>
      <c r="E2050">
        <v>3.8776279296874998</v>
      </c>
      <c r="F2050">
        <v>0</v>
      </c>
      <c r="G2050">
        <v>0</v>
      </c>
    </row>
    <row r="2051" spans="1:7" x14ac:dyDescent="0.25">
      <c r="A2051" s="5" t="s">
        <v>319</v>
      </c>
      <c r="B2051" s="5" t="s">
        <v>376</v>
      </c>
      <c r="C2051" s="5" t="s">
        <v>1085</v>
      </c>
      <c r="D2051">
        <v>17.5043603515625</v>
      </c>
      <c r="E2051">
        <v>5.6924990234374997</v>
      </c>
      <c r="F2051">
        <v>4.407810640454886E-3</v>
      </c>
      <c r="G2051">
        <v>0</v>
      </c>
    </row>
    <row r="2052" spans="1:7" x14ac:dyDescent="0.25">
      <c r="A2052" s="5" t="s">
        <v>319</v>
      </c>
      <c r="B2052" s="5" t="s">
        <v>376</v>
      </c>
      <c r="C2052" s="5" t="s">
        <v>943</v>
      </c>
      <c r="D2052">
        <v>4.2998300781249998</v>
      </c>
      <c r="E2052">
        <v>1.475623046875</v>
      </c>
      <c r="F2052">
        <v>0</v>
      </c>
      <c r="G2052">
        <v>0</v>
      </c>
    </row>
    <row r="2053" spans="1:7" x14ac:dyDescent="0.25">
      <c r="A2053" s="5" t="s">
        <v>319</v>
      </c>
      <c r="B2053" s="5" t="s">
        <v>376</v>
      </c>
      <c r="C2053" s="5" t="s">
        <v>1084</v>
      </c>
      <c r="D2053">
        <v>17.18685546875</v>
      </c>
      <c r="E2053">
        <v>3.4987451171875001</v>
      </c>
      <c r="F2053">
        <v>0</v>
      </c>
      <c r="G2053">
        <v>0</v>
      </c>
    </row>
    <row r="2054" spans="1:7" x14ac:dyDescent="0.25">
      <c r="A2054" s="5" t="s">
        <v>319</v>
      </c>
      <c r="B2054" s="5" t="s">
        <v>6151</v>
      </c>
      <c r="C2054" s="5" t="s">
        <v>6152</v>
      </c>
      <c r="D2054">
        <v>1.4631796875</v>
      </c>
      <c r="E2054">
        <v>2.4844960937499998</v>
      </c>
      <c r="F2054">
        <v>0</v>
      </c>
      <c r="G2054">
        <v>0</v>
      </c>
    </row>
    <row r="2055" spans="1:7" x14ac:dyDescent="0.25">
      <c r="A2055" s="5" t="s">
        <v>319</v>
      </c>
      <c r="B2055" s="5" t="s">
        <v>6151</v>
      </c>
      <c r="C2055" s="5" t="s">
        <v>6153</v>
      </c>
      <c r="D2055">
        <v>8.9405878906250003</v>
      </c>
      <c r="E2055">
        <v>2.8694462890625001</v>
      </c>
      <c r="F2055">
        <v>0</v>
      </c>
      <c r="G2055">
        <v>0</v>
      </c>
    </row>
    <row r="2056" spans="1:7" x14ac:dyDescent="0.25">
      <c r="A2056" s="5" t="s">
        <v>319</v>
      </c>
      <c r="B2056" s="5" t="s">
        <v>6151</v>
      </c>
      <c r="C2056" s="5" t="s">
        <v>791</v>
      </c>
      <c r="D2056">
        <v>158.99202734375001</v>
      </c>
      <c r="E2056">
        <v>5.2675429687499999</v>
      </c>
      <c r="F2056">
        <v>0</v>
      </c>
      <c r="G2056">
        <v>0</v>
      </c>
    </row>
    <row r="2057" spans="1:7" x14ac:dyDescent="0.25">
      <c r="A2057" s="5" t="s">
        <v>319</v>
      </c>
      <c r="B2057" s="5" t="s">
        <v>6154</v>
      </c>
      <c r="C2057" s="5" t="s">
        <v>6155</v>
      </c>
      <c r="D2057">
        <v>0</v>
      </c>
      <c r="E2057">
        <v>0</v>
      </c>
      <c r="F2057" t="e">
        <v>#N/A</v>
      </c>
      <c r="G2057" t="e">
        <v>#N/A</v>
      </c>
    </row>
    <row r="2058" spans="1:7" x14ac:dyDescent="0.25">
      <c r="A2058" s="5" t="s">
        <v>319</v>
      </c>
      <c r="B2058" s="5" t="s">
        <v>919</v>
      </c>
      <c r="C2058" s="5" t="s">
        <v>6156</v>
      </c>
      <c r="D2058">
        <v>0</v>
      </c>
      <c r="E2058">
        <v>0</v>
      </c>
      <c r="F2058" t="e">
        <v>#N/A</v>
      </c>
      <c r="G2058" t="e">
        <v>#N/A</v>
      </c>
    </row>
    <row r="2059" spans="1:7" x14ac:dyDescent="0.25">
      <c r="A2059" s="5" t="s">
        <v>319</v>
      </c>
      <c r="B2059" s="5" t="s">
        <v>919</v>
      </c>
      <c r="C2059" s="5" t="s">
        <v>6157</v>
      </c>
      <c r="D2059">
        <v>0</v>
      </c>
      <c r="E2059">
        <v>0</v>
      </c>
      <c r="F2059" t="e">
        <v>#N/A</v>
      </c>
      <c r="G2059" t="e">
        <v>#N/A</v>
      </c>
    </row>
    <row r="2060" spans="1:7" x14ac:dyDescent="0.25">
      <c r="A2060" s="5" t="s">
        <v>319</v>
      </c>
      <c r="B2060" s="5" t="s">
        <v>919</v>
      </c>
      <c r="C2060" s="5" t="s">
        <v>6158</v>
      </c>
      <c r="D2060">
        <v>0</v>
      </c>
      <c r="E2060">
        <v>0</v>
      </c>
      <c r="F2060" t="e">
        <v>#N/A</v>
      </c>
      <c r="G2060" t="e">
        <v>#N/A</v>
      </c>
    </row>
    <row r="2061" spans="1:7" x14ac:dyDescent="0.25">
      <c r="A2061" s="5" t="s">
        <v>342</v>
      </c>
      <c r="B2061" s="5" t="s">
        <v>8655</v>
      </c>
      <c r="C2061" s="5" t="s">
        <v>8656</v>
      </c>
      <c r="D2061">
        <v>47.251058999999998</v>
      </c>
      <c r="E2061">
        <v>13.791865</v>
      </c>
      <c r="F2061">
        <v>9.2624447561330623E-3</v>
      </c>
      <c r="G2061">
        <v>0</v>
      </c>
    </row>
    <row r="2062" spans="1:7" x14ac:dyDescent="0.25">
      <c r="A2062" t="s">
        <v>342</v>
      </c>
      <c r="B2062" t="s">
        <v>8657</v>
      </c>
      <c r="C2062" t="s">
        <v>745</v>
      </c>
      <c r="D2062">
        <v>134.34454600000001</v>
      </c>
      <c r="E2062">
        <v>85.643895000000001</v>
      </c>
      <c r="F2062">
        <v>49.836106908724155</v>
      </c>
      <c r="G2062">
        <v>2.5365359928902933</v>
      </c>
    </row>
    <row r="2063" spans="1:7" x14ac:dyDescent="0.25">
      <c r="A2063" t="s">
        <v>342</v>
      </c>
      <c r="B2063" t="s">
        <v>8658</v>
      </c>
      <c r="C2063" t="s">
        <v>8659</v>
      </c>
      <c r="D2063">
        <v>91.778237000000004</v>
      </c>
      <c r="E2063">
        <v>22.085702000000001</v>
      </c>
      <c r="F2063">
        <v>7.0191857744501637E-2</v>
      </c>
      <c r="G2063">
        <v>0</v>
      </c>
    </row>
    <row r="2064" spans="1:7" x14ac:dyDescent="0.25">
      <c r="A2064" t="s">
        <v>342</v>
      </c>
      <c r="B2064" t="s">
        <v>8660</v>
      </c>
      <c r="C2064" t="s">
        <v>8661</v>
      </c>
      <c r="D2064">
        <v>166.00566000000001</v>
      </c>
      <c r="E2064">
        <v>8.4142620000000008</v>
      </c>
      <c r="F2064">
        <v>1.6952025767079167E-2</v>
      </c>
      <c r="G2064">
        <v>0</v>
      </c>
    </row>
    <row r="2065" spans="1:7" x14ac:dyDescent="0.25">
      <c r="A2065" t="s">
        <v>342</v>
      </c>
      <c r="B2065" t="s">
        <v>8662</v>
      </c>
      <c r="C2065" t="s">
        <v>8663</v>
      </c>
      <c r="D2065">
        <v>173.17088899999999</v>
      </c>
      <c r="E2065">
        <v>23.847708999999998</v>
      </c>
      <c r="F2065">
        <v>0</v>
      </c>
      <c r="G2065">
        <v>0</v>
      </c>
    </row>
    <row r="2066" spans="1:7" x14ac:dyDescent="0.25">
      <c r="A2066" t="s">
        <v>342</v>
      </c>
      <c r="B2066" t="s">
        <v>8664</v>
      </c>
      <c r="C2066" t="s">
        <v>8665</v>
      </c>
      <c r="D2066">
        <v>346.41823799999997</v>
      </c>
      <c r="E2066">
        <v>34.516393999999998</v>
      </c>
      <c r="F2066">
        <v>1.6688918558077435E-2</v>
      </c>
      <c r="G2066">
        <v>4.4247787610619468E-3</v>
      </c>
    </row>
    <row r="2067" spans="1:7" x14ac:dyDescent="0.25">
      <c r="A2067" t="s">
        <v>342</v>
      </c>
      <c r="B2067" t="s">
        <v>8666</v>
      </c>
      <c r="C2067" t="s">
        <v>8667</v>
      </c>
      <c r="D2067">
        <v>139.17020500000001</v>
      </c>
      <c r="E2067">
        <v>17.128150000000002</v>
      </c>
      <c r="F2067">
        <v>0</v>
      </c>
      <c r="G2067">
        <v>0</v>
      </c>
    </row>
    <row r="2068" spans="1:7" x14ac:dyDescent="0.25">
      <c r="A2068" t="s">
        <v>342</v>
      </c>
      <c r="B2068" t="s">
        <v>8668</v>
      </c>
      <c r="C2068" t="s">
        <v>8669</v>
      </c>
      <c r="D2068">
        <v>160.33838900000001</v>
      </c>
      <c r="E2068">
        <v>23.246327000000001</v>
      </c>
      <c r="F2068">
        <v>0</v>
      </c>
      <c r="G2068">
        <v>6.2821962558110315E-3</v>
      </c>
    </row>
    <row r="2069" spans="1:7" x14ac:dyDescent="0.25">
      <c r="A2069" t="s">
        <v>342</v>
      </c>
      <c r="B2069" t="s">
        <v>8670</v>
      </c>
      <c r="C2069" t="s">
        <v>8671</v>
      </c>
      <c r="D2069">
        <v>521.17362900000001</v>
      </c>
      <c r="E2069">
        <v>99.053629000000001</v>
      </c>
      <c r="F2069">
        <v>0.10497237569060773</v>
      </c>
      <c r="G2069">
        <v>0</v>
      </c>
    </row>
    <row r="2070" spans="1:7" x14ac:dyDescent="0.25">
      <c r="A2070" t="s">
        <v>342</v>
      </c>
      <c r="B2070" t="s">
        <v>8672</v>
      </c>
      <c r="C2070" t="s">
        <v>8673</v>
      </c>
      <c r="D2070">
        <v>136.129976</v>
      </c>
      <c r="E2070">
        <v>22.564295999999999</v>
      </c>
      <c r="F2070">
        <v>0.29822029822029822</v>
      </c>
      <c r="G2070">
        <v>1.0454448474503946</v>
      </c>
    </row>
    <row r="2071" spans="1:7" x14ac:dyDescent="0.25">
      <c r="A2071" t="s">
        <v>342</v>
      </c>
      <c r="B2071" t="s">
        <v>8674</v>
      </c>
      <c r="C2071" t="s">
        <v>8675</v>
      </c>
      <c r="D2071">
        <v>181.74852899999999</v>
      </c>
      <c r="E2071">
        <v>52.238442999999997</v>
      </c>
      <c r="F2071">
        <v>2.2455089820359281E-2</v>
      </c>
      <c r="G2071">
        <v>7.5901328273244783E-3</v>
      </c>
    </row>
    <row r="2072" spans="1:7" x14ac:dyDescent="0.25">
      <c r="A2072" t="s">
        <v>342</v>
      </c>
      <c r="B2072" t="s">
        <v>8676</v>
      </c>
      <c r="C2072" t="s">
        <v>8677</v>
      </c>
      <c r="D2072">
        <v>48.474407999999997</v>
      </c>
      <c r="E2072">
        <v>5.569655</v>
      </c>
      <c r="F2072">
        <v>0</v>
      </c>
      <c r="G2072">
        <v>0</v>
      </c>
    </row>
    <row r="2073" spans="1:7" x14ac:dyDescent="0.25">
      <c r="A2073" t="s">
        <v>342</v>
      </c>
      <c r="B2073" t="s">
        <v>8678</v>
      </c>
      <c r="C2073" t="s">
        <v>8679</v>
      </c>
      <c r="D2073">
        <v>21.888531</v>
      </c>
      <c r="E2073">
        <v>2.7060369999999998</v>
      </c>
      <c r="F2073">
        <v>0</v>
      </c>
      <c r="G2073">
        <v>0</v>
      </c>
    </row>
    <row r="2074" spans="1:7" x14ac:dyDescent="0.25">
      <c r="A2074" t="s">
        <v>342</v>
      </c>
      <c r="B2074" t="s">
        <v>8680</v>
      </c>
      <c r="C2074" t="s">
        <v>8681</v>
      </c>
      <c r="D2074">
        <v>26.885096000000001</v>
      </c>
      <c r="E2074">
        <v>4.5183099999999996</v>
      </c>
      <c r="F2074">
        <v>0</v>
      </c>
      <c r="G2074">
        <v>0</v>
      </c>
    </row>
    <row r="2075" spans="1:7" x14ac:dyDescent="0.25">
      <c r="A2075" t="s">
        <v>342</v>
      </c>
      <c r="B2075" t="s">
        <v>8682</v>
      </c>
      <c r="C2075" t="s">
        <v>8683</v>
      </c>
      <c r="D2075">
        <v>0.15090200000000001</v>
      </c>
      <c r="E2075">
        <v>0.11396199999999999</v>
      </c>
      <c r="F2075">
        <v>0</v>
      </c>
      <c r="G2075">
        <v>0</v>
      </c>
    </row>
    <row r="2076" spans="1:7" x14ac:dyDescent="0.25">
      <c r="A2076" t="s">
        <v>342</v>
      </c>
      <c r="B2076" t="s">
        <v>8684</v>
      </c>
      <c r="C2076" t="s">
        <v>8685</v>
      </c>
      <c r="D2076">
        <v>17.724253000000001</v>
      </c>
      <c r="E2076">
        <v>1.383705</v>
      </c>
      <c r="F2076">
        <v>0</v>
      </c>
      <c r="G2076">
        <v>0</v>
      </c>
    </row>
    <row r="2077" spans="1:7" x14ac:dyDescent="0.25">
      <c r="A2077" t="s">
        <v>342</v>
      </c>
      <c r="B2077" t="s">
        <v>8686</v>
      </c>
      <c r="C2077" t="s">
        <v>8687</v>
      </c>
      <c r="D2077">
        <v>165.22996000000001</v>
      </c>
      <c r="E2077">
        <v>10.59141</v>
      </c>
      <c r="F2077">
        <v>2.0807833537331701</v>
      </c>
      <c r="G2077">
        <v>6.6006600660065997</v>
      </c>
    </row>
    <row r="2078" spans="1:7" x14ac:dyDescent="0.25">
      <c r="A2078" t="s">
        <v>342</v>
      </c>
      <c r="B2078" t="s">
        <v>8688</v>
      </c>
      <c r="C2078" t="s">
        <v>8689</v>
      </c>
      <c r="D2078">
        <v>0.22889100000000001</v>
      </c>
      <c r="E2078">
        <v>9.6149999999999999E-2</v>
      </c>
      <c r="F2078">
        <v>0</v>
      </c>
      <c r="G2078">
        <v>0</v>
      </c>
    </row>
    <row r="2079" spans="1:7" x14ac:dyDescent="0.25">
      <c r="A2079" t="s">
        <v>342</v>
      </c>
      <c r="B2079" t="s">
        <v>8690</v>
      </c>
      <c r="C2079" t="s">
        <v>1282</v>
      </c>
      <c r="D2079">
        <v>1.69835</v>
      </c>
      <c r="E2079">
        <v>0.73773299999999997</v>
      </c>
      <c r="F2079">
        <v>0</v>
      </c>
      <c r="G2079">
        <v>0</v>
      </c>
    </row>
    <row r="2080" spans="1:7" x14ac:dyDescent="0.25">
      <c r="A2080" t="s">
        <v>342</v>
      </c>
      <c r="B2080" t="s">
        <v>8691</v>
      </c>
      <c r="C2080" t="s">
        <v>8692</v>
      </c>
      <c r="D2080">
        <v>0.18794</v>
      </c>
      <c r="E2080">
        <v>0.132048</v>
      </c>
      <c r="F2080">
        <v>1.69548999660902E-2</v>
      </c>
      <c r="G2080">
        <v>0</v>
      </c>
    </row>
    <row r="2081" spans="1:7" x14ac:dyDescent="0.25">
      <c r="A2081" t="s">
        <v>342</v>
      </c>
      <c r="B2081" t="s">
        <v>8693</v>
      </c>
      <c r="C2081" t="s">
        <v>8694</v>
      </c>
      <c r="D2081">
        <v>83.516277000000002</v>
      </c>
      <c r="E2081">
        <v>11.476258</v>
      </c>
      <c r="F2081">
        <v>1.4400921658986175E-2</v>
      </c>
      <c r="G2081">
        <v>5.1591600887375541E-3</v>
      </c>
    </row>
    <row r="2082" spans="1:7" x14ac:dyDescent="0.25">
      <c r="A2082" t="s">
        <v>342</v>
      </c>
      <c r="B2082" t="s">
        <v>8695</v>
      </c>
      <c r="C2082" t="s">
        <v>8696</v>
      </c>
      <c r="D2082">
        <v>72.885987</v>
      </c>
      <c r="E2082">
        <v>9.0865930000000006</v>
      </c>
      <c r="F2082">
        <v>4.4414834554741281E-2</v>
      </c>
      <c r="G2082">
        <v>3.6088054853843372E-2</v>
      </c>
    </row>
    <row r="2083" spans="1:7" x14ac:dyDescent="0.25">
      <c r="A2083" t="s">
        <v>342</v>
      </c>
      <c r="B2083" t="s">
        <v>8697</v>
      </c>
      <c r="C2083" t="s">
        <v>8698</v>
      </c>
      <c r="D2083">
        <v>168.41288499999999</v>
      </c>
      <c r="E2083">
        <v>16.415476000000002</v>
      </c>
      <c r="F2083">
        <v>1.0639429726566656E-2</v>
      </c>
      <c r="G2083">
        <v>0</v>
      </c>
    </row>
    <row r="2084" spans="1:7" x14ac:dyDescent="0.25">
      <c r="A2084" t="s">
        <v>342</v>
      </c>
      <c r="B2084" t="s">
        <v>8699</v>
      </c>
      <c r="C2084" t="s">
        <v>8700</v>
      </c>
      <c r="D2084">
        <v>25.056474000000001</v>
      </c>
      <c r="E2084">
        <v>4.0595119999999998</v>
      </c>
      <c r="F2084">
        <v>0</v>
      </c>
      <c r="G2084">
        <v>0</v>
      </c>
    </row>
    <row r="2085" spans="1:7" x14ac:dyDescent="0.25">
      <c r="A2085" t="s">
        <v>342</v>
      </c>
      <c r="B2085" t="s">
        <v>8701</v>
      </c>
      <c r="C2085" t="s">
        <v>8702</v>
      </c>
      <c r="D2085">
        <v>200.01289</v>
      </c>
      <c r="E2085">
        <v>17.527683</v>
      </c>
      <c r="F2085">
        <v>0</v>
      </c>
      <c r="G2085">
        <v>0</v>
      </c>
    </row>
    <row r="2086" spans="1:7" x14ac:dyDescent="0.25">
      <c r="A2086" t="s">
        <v>342</v>
      </c>
      <c r="B2086" t="s">
        <v>8703</v>
      </c>
      <c r="C2086" t="s">
        <v>8704</v>
      </c>
      <c r="D2086">
        <v>45.161949</v>
      </c>
      <c r="E2086">
        <v>7.0363189999999998</v>
      </c>
      <c r="F2086">
        <v>0</v>
      </c>
      <c r="G2086">
        <v>0</v>
      </c>
    </row>
    <row r="2087" spans="1:7" x14ac:dyDescent="0.25">
      <c r="A2087" t="s">
        <v>342</v>
      </c>
      <c r="B2087" t="s">
        <v>8705</v>
      </c>
      <c r="C2087" t="s">
        <v>8706</v>
      </c>
      <c r="D2087">
        <v>169.53533400000001</v>
      </c>
      <c r="E2087">
        <v>25.190709999999999</v>
      </c>
      <c r="F2087">
        <v>0</v>
      </c>
      <c r="G2087">
        <v>2.6944010346499976E-3</v>
      </c>
    </row>
    <row r="2088" spans="1:7" x14ac:dyDescent="0.25">
      <c r="A2088" t="s">
        <v>342</v>
      </c>
      <c r="B2088" t="s">
        <v>8707</v>
      </c>
      <c r="C2088" t="s">
        <v>8708</v>
      </c>
      <c r="D2088">
        <v>135.20970500000001</v>
      </c>
      <c r="E2088">
        <v>9.82029</v>
      </c>
      <c r="F2088">
        <v>0</v>
      </c>
      <c r="G2088">
        <v>2.1829294913774284E-2</v>
      </c>
    </row>
    <row r="2089" spans="1:7" x14ac:dyDescent="0.25">
      <c r="A2089" t="s">
        <v>342</v>
      </c>
      <c r="B2089" t="s">
        <v>8709</v>
      </c>
      <c r="C2089" t="s">
        <v>8710</v>
      </c>
      <c r="D2089">
        <v>104.888537</v>
      </c>
      <c r="E2089">
        <v>10.269138999999999</v>
      </c>
      <c r="F2089">
        <v>0</v>
      </c>
      <c r="G2089">
        <v>7.6190476190476182E-3</v>
      </c>
    </row>
    <row r="2090" spans="1:7" x14ac:dyDescent="0.25">
      <c r="A2090" t="s">
        <v>342</v>
      </c>
      <c r="B2090" t="s">
        <v>8711</v>
      </c>
      <c r="C2090" t="s">
        <v>8712</v>
      </c>
      <c r="D2090">
        <v>1.599229</v>
      </c>
      <c r="E2090">
        <v>0.32027699999999998</v>
      </c>
      <c r="F2090">
        <v>0.29027576197387517</v>
      </c>
      <c r="G2090">
        <v>0</v>
      </c>
    </row>
    <row r="2091" spans="1:7" x14ac:dyDescent="0.25">
      <c r="A2091" t="s">
        <v>342</v>
      </c>
      <c r="B2091" t="s">
        <v>8713</v>
      </c>
      <c r="C2091" t="s">
        <v>8714</v>
      </c>
      <c r="D2091">
        <v>3.9019020000000002</v>
      </c>
      <c r="E2091">
        <v>8.4491379999999996</v>
      </c>
      <c r="F2091">
        <v>0</v>
      </c>
      <c r="G2091">
        <v>0</v>
      </c>
    </row>
    <row r="2092" spans="1:7" x14ac:dyDescent="0.25">
      <c r="A2092" t="s">
        <v>342</v>
      </c>
      <c r="B2092" t="s">
        <v>8715</v>
      </c>
      <c r="C2092" t="s">
        <v>8716</v>
      </c>
      <c r="D2092">
        <v>14.711847000000001</v>
      </c>
      <c r="E2092">
        <v>1.4979709999999999</v>
      </c>
      <c r="F2092">
        <v>0</v>
      </c>
      <c r="G2092">
        <v>0</v>
      </c>
    </row>
    <row r="2093" spans="1:7" x14ac:dyDescent="0.25">
      <c r="A2093" t="s">
        <v>342</v>
      </c>
      <c r="B2093" t="s">
        <v>8717</v>
      </c>
      <c r="C2093" t="s">
        <v>657</v>
      </c>
      <c r="D2093">
        <v>5.6919890000000004</v>
      </c>
      <c r="E2093">
        <v>1.554052</v>
      </c>
      <c r="F2093">
        <v>0.25699600228440889</v>
      </c>
      <c r="G2093">
        <v>0</v>
      </c>
    </row>
    <row r="2094" spans="1:7" x14ac:dyDescent="0.25">
      <c r="A2094" t="s">
        <v>342</v>
      </c>
      <c r="B2094" t="s">
        <v>8718</v>
      </c>
      <c r="C2094" t="s">
        <v>8719</v>
      </c>
      <c r="D2094">
        <v>0.911964</v>
      </c>
      <c r="E2094">
        <v>1.414571</v>
      </c>
      <c r="F2094">
        <v>0.17985611510791369</v>
      </c>
      <c r="G2094">
        <v>0</v>
      </c>
    </row>
    <row r="2095" spans="1:7" x14ac:dyDescent="0.25">
      <c r="A2095" t="s">
        <v>342</v>
      </c>
      <c r="B2095" t="s">
        <v>8720</v>
      </c>
      <c r="C2095" t="s">
        <v>1283</v>
      </c>
      <c r="D2095">
        <v>0.78806600000000004</v>
      </c>
      <c r="E2095">
        <v>0.54909699999999995</v>
      </c>
      <c r="F2095">
        <v>0.33549541489599644</v>
      </c>
      <c r="G2095">
        <v>0</v>
      </c>
    </row>
    <row r="2096" spans="1:7" x14ac:dyDescent="0.25">
      <c r="A2096" t="s">
        <v>342</v>
      </c>
      <c r="B2096" t="s">
        <v>8721</v>
      </c>
      <c r="C2096" t="s">
        <v>8722</v>
      </c>
      <c r="D2096">
        <v>170.61204599999999</v>
      </c>
      <c r="E2096">
        <v>32.721348999999996</v>
      </c>
      <c r="F2096">
        <v>0.62006764374295376</v>
      </c>
      <c r="G2096">
        <v>1.0598290598290598</v>
      </c>
    </row>
    <row r="2097" spans="1:7" x14ac:dyDescent="0.25">
      <c r="A2097" t="s">
        <v>342</v>
      </c>
      <c r="B2097" t="s">
        <v>8723</v>
      </c>
      <c r="C2097" t="s">
        <v>8724</v>
      </c>
      <c r="D2097">
        <v>0.64990099999999995</v>
      </c>
      <c r="E2097">
        <v>0.245585</v>
      </c>
      <c r="F2097">
        <v>0</v>
      </c>
      <c r="G2097">
        <v>0</v>
      </c>
    </row>
    <row r="2098" spans="1:7" x14ac:dyDescent="0.25">
      <c r="A2098" t="s">
        <v>342</v>
      </c>
      <c r="B2098" t="s">
        <v>8725</v>
      </c>
      <c r="C2098" t="s">
        <v>8726</v>
      </c>
      <c r="D2098">
        <v>99.522071999999994</v>
      </c>
      <c r="E2098">
        <v>10.155212000000001</v>
      </c>
      <c r="F2098">
        <v>0</v>
      </c>
      <c r="G2098">
        <v>0</v>
      </c>
    </row>
    <row r="2099" spans="1:7" x14ac:dyDescent="0.25">
      <c r="A2099" t="s">
        <v>342</v>
      </c>
      <c r="B2099" t="s">
        <v>8727</v>
      </c>
      <c r="C2099" t="s">
        <v>8728</v>
      </c>
      <c r="D2099">
        <v>170.996692</v>
      </c>
      <c r="E2099">
        <v>28.599546</v>
      </c>
      <c r="F2099">
        <v>0</v>
      </c>
      <c r="G2099">
        <v>1.7405430494314224E-2</v>
      </c>
    </row>
    <row r="2100" spans="1:7" x14ac:dyDescent="0.25">
      <c r="A2100" t="s">
        <v>342</v>
      </c>
      <c r="B2100" t="s">
        <v>8729</v>
      </c>
      <c r="C2100" t="s">
        <v>8730</v>
      </c>
      <c r="D2100">
        <v>0.32784099999999999</v>
      </c>
      <c r="E2100">
        <v>0.10312</v>
      </c>
      <c r="F2100">
        <v>0</v>
      </c>
      <c r="G2100">
        <v>0</v>
      </c>
    </row>
    <row r="2101" spans="1:7" x14ac:dyDescent="0.25">
      <c r="A2101" t="s">
        <v>342</v>
      </c>
      <c r="B2101" t="s">
        <v>8731</v>
      </c>
      <c r="C2101" t="s">
        <v>8732</v>
      </c>
      <c r="D2101">
        <v>22.505692</v>
      </c>
      <c r="E2101">
        <v>4.3502609999999997</v>
      </c>
      <c r="F2101">
        <v>1.414227124876255E-2</v>
      </c>
      <c r="G2101">
        <v>2.9069767441860465E-2</v>
      </c>
    </row>
    <row r="2102" spans="1:7" x14ac:dyDescent="0.25">
      <c r="A2102" t="s">
        <v>342</v>
      </c>
      <c r="B2102" t="s">
        <v>8733</v>
      </c>
      <c r="C2102" t="s">
        <v>8734</v>
      </c>
      <c r="D2102">
        <v>211.08615</v>
      </c>
      <c r="E2102">
        <v>21.927399999999999</v>
      </c>
      <c r="F2102">
        <v>0</v>
      </c>
      <c r="G2102">
        <v>0</v>
      </c>
    </row>
    <row r="2103" spans="1:7" x14ac:dyDescent="0.25">
      <c r="A2103" t="s">
        <v>342</v>
      </c>
      <c r="B2103" t="s">
        <v>8735</v>
      </c>
      <c r="C2103" t="s">
        <v>761</v>
      </c>
      <c r="D2103">
        <v>29.427088000000001</v>
      </c>
      <c r="E2103">
        <v>11.237128</v>
      </c>
      <c r="F2103">
        <v>0.10072880251229485</v>
      </c>
      <c r="G2103">
        <v>7.519739315703722E-3</v>
      </c>
    </row>
    <row r="2104" spans="1:7" x14ac:dyDescent="0.25">
      <c r="A2104" t="s">
        <v>342</v>
      </c>
      <c r="B2104" t="s">
        <v>8736</v>
      </c>
      <c r="C2104" t="s">
        <v>8737</v>
      </c>
      <c r="D2104">
        <v>186.48102</v>
      </c>
      <c r="E2104">
        <v>18.906414999999999</v>
      </c>
      <c r="F2104">
        <v>8.7119397133771839E-3</v>
      </c>
      <c r="G2104">
        <v>6.8472046287103294E-3</v>
      </c>
    </row>
    <row r="2105" spans="1:7" x14ac:dyDescent="0.25">
      <c r="A2105" t="s">
        <v>342</v>
      </c>
      <c r="B2105" t="s">
        <v>8738</v>
      </c>
      <c r="C2105" t="s">
        <v>8739</v>
      </c>
      <c r="D2105">
        <v>295.01629200000002</v>
      </c>
      <c r="E2105">
        <v>36.834935999999999</v>
      </c>
      <c r="F2105">
        <v>6.9027403879340105E-3</v>
      </c>
      <c r="G2105">
        <v>0</v>
      </c>
    </row>
    <row r="2106" spans="1:7" x14ac:dyDescent="0.25">
      <c r="A2106" t="s">
        <v>342</v>
      </c>
      <c r="B2106" t="s">
        <v>8740</v>
      </c>
      <c r="C2106" t="s">
        <v>8741</v>
      </c>
      <c r="D2106">
        <v>20.528981000000002</v>
      </c>
      <c r="E2106">
        <v>6.089594</v>
      </c>
      <c r="F2106">
        <v>0</v>
      </c>
      <c r="G2106">
        <v>0</v>
      </c>
    </row>
    <row r="2107" spans="1:7" x14ac:dyDescent="0.25">
      <c r="A2107" t="s">
        <v>342</v>
      </c>
      <c r="B2107" t="s">
        <v>8742</v>
      </c>
      <c r="C2107" t="s">
        <v>8743</v>
      </c>
      <c r="D2107">
        <v>35.431890000000003</v>
      </c>
      <c r="E2107">
        <v>4.4377890000000004</v>
      </c>
      <c r="F2107">
        <v>0</v>
      </c>
      <c r="G2107">
        <v>0</v>
      </c>
    </row>
    <row r="2108" spans="1:7" x14ac:dyDescent="0.25">
      <c r="A2108" t="s">
        <v>342</v>
      </c>
      <c r="B2108" t="s">
        <v>8744</v>
      </c>
      <c r="C2108" t="s">
        <v>8745</v>
      </c>
      <c r="D2108">
        <v>239.59478200000001</v>
      </c>
      <c r="E2108">
        <v>30.394193999999999</v>
      </c>
      <c r="F2108">
        <v>0.51009092925260591</v>
      </c>
      <c r="G2108">
        <v>3.6810138563878735E-2</v>
      </c>
    </row>
    <row r="2109" spans="1:7" x14ac:dyDescent="0.25">
      <c r="A2109" t="s">
        <v>342</v>
      </c>
      <c r="B2109" t="s">
        <v>8746</v>
      </c>
      <c r="C2109" t="s">
        <v>8747</v>
      </c>
      <c r="D2109">
        <v>14.413855999999999</v>
      </c>
      <c r="E2109">
        <v>2.3123640000000001</v>
      </c>
      <c r="F2109">
        <v>5.5167340934166975E-2</v>
      </c>
      <c r="G2109">
        <v>3.4129692832764506E-2</v>
      </c>
    </row>
    <row r="2110" spans="1:7" x14ac:dyDescent="0.25">
      <c r="A2110" t="s">
        <v>342</v>
      </c>
      <c r="B2110" t="s">
        <v>8748</v>
      </c>
      <c r="C2110" t="s">
        <v>8749</v>
      </c>
      <c r="D2110">
        <v>54.683379000000002</v>
      </c>
      <c r="E2110">
        <v>11.0975</v>
      </c>
      <c r="F2110">
        <v>0</v>
      </c>
      <c r="G2110">
        <v>0</v>
      </c>
    </row>
    <row r="2111" spans="1:7" x14ac:dyDescent="0.25">
      <c r="A2111" t="s">
        <v>342</v>
      </c>
      <c r="B2111" t="s">
        <v>8750</v>
      </c>
      <c r="C2111" t="s">
        <v>8751</v>
      </c>
      <c r="D2111">
        <v>226.149676</v>
      </c>
      <c r="E2111">
        <v>20.995412999999999</v>
      </c>
      <c r="F2111">
        <v>0</v>
      </c>
      <c r="G2111">
        <v>7.6283469372187048E-3</v>
      </c>
    </row>
    <row r="2112" spans="1:7" x14ac:dyDescent="0.25">
      <c r="A2112" t="s">
        <v>342</v>
      </c>
      <c r="B2112" t="s">
        <v>8752</v>
      </c>
      <c r="C2112" t="s">
        <v>8753</v>
      </c>
      <c r="D2112">
        <v>0.76623300000000005</v>
      </c>
      <c r="E2112">
        <v>0.63406399999999996</v>
      </c>
      <c r="F2112">
        <v>0</v>
      </c>
      <c r="G2112">
        <v>0</v>
      </c>
    </row>
    <row r="2113" spans="1:7" x14ac:dyDescent="0.25">
      <c r="A2113" t="s">
        <v>342</v>
      </c>
      <c r="B2113" t="s">
        <v>8754</v>
      </c>
      <c r="C2113" t="s">
        <v>8755</v>
      </c>
      <c r="D2113">
        <v>0.31887799999999999</v>
      </c>
      <c r="E2113">
        <v>0.13633000000000001</v>
      </c>
      <c r="F2113">
        <v>0</v>
      </c>
      <c r="G2113">
        <v>0</v>
      </c>
    </row>
    <row r="2114" spans="1:7" x14ac:dyDescent="0.25">
      <c r="A2114" t="s">
        <v>342</v>
      </c>
      <c r="B2114" t="s">
        <v>8756</v>
      </c>
      <c r="C2114" t="s">
        <v>8757</v>
      </c>
      <c r="D2114">
        <v>2.2942390000000001</v>
      </c>
      <c r="E2114">
        <v>1.0147809999999999</v>
      </c>
      <c r="F2114">
        <v>0</v>
      </c>
      <c r="G2114">
        <v>0</v>
      </c>
    </row>
    <row r="2115" spans="1:7" x14ac:dyDescent="0.25">
      <c r="A2115" t="s">
        <v>342</v>
      </c>
      <c r="B2115" t="s">
        <v>8758</v>
      </c>
      <c r="C2115" t="s">
        <v>8759</v>
      </c>
      <c r="D2115">
        <v>6.957128</v>
      </c>
      <c r="E2115">
        <v>13.034834</v>
      </c>
      <c r="F2115">
        <v>0.10420284821118443</v>
      </c>
      <c r="G2115">
        <v>0</v>
      </c>
    </row>
    <row r="2116" spans="1:7" x14ac:dyDescent="0.25">
      <c r="A2116" t="s">
        <v>342</v>
      </c>
      <c r="B2116" t="s">
        <v>8760</v>
      </c>
      <c r="C2116" t="s">
        <v>8761</v>
      </c>
      <c r="D2116">
        <v>31.819890000000001</v>
      </c>
      <c r="E2116">
        <v>1.375958</v>
      </c>
      <c r="F2116">
        <v>0</v>
      </c>
      <c r="G2116">
        <v>0</v>
      </c>
    </row>
    <row r="2117" spans="1:7" x14ac:dyDescent="0.25">
      <c r="A2117" t="s">
        <v>342</v>
      </c>
      <c r="B2117" t="s">
        <v>8762</v>
      </c>
      <c r="C2117" t="s">
        <v>8763</v>
      </c>
      <c r="D2117">
        <v>12.555804999999999</v>
      </c>
      <c r="E2117">
        <v>52.128551999999999</v>
      </c>
      <c r="F2117">
        <v>0</v>
      </c>
      <c r="G2117">
        <v>2.8851702250432775E-2</v>
      </c>
    </row>
    <row r="2118" spans="1:7" x14ac:dyDescent="0.25">
      <c r="A2118" t="s">
        <v>342</v>
      </c>
      <c r="B2118" t="s">
        <v>8764</v>
      </c>
      <c r="C2118" t="s">
        <v>8765</v>
      </c>
      <c r="D2118">
        <v>85.459961000000007</v>
      </c>
      <c r="E2118">
        <v>10.082236</v>
      </c>
      <c r="F2118">
        <v>0.23977866584691054</v>
      </c>
      <c r="G2118">
        <v>8.593183466279914</v>
      </c>
    </row>
    <row r="2119" spans="1:7" x14ac:dyDescent="0.25">
      <c r="A2119" t="s">
        <v>342</v>
      </c>
      <c r="B2119" t="s">
        <v>8766</v>
      </c>
      <c r="C2119" t="s">
        <v>8767</v>
      </c>
      <c r="D2119">
        <v>193.497131</v>
      </c>
      <c r="E2119">
        <v>25.506079</v>
      </c>
      <c r="F2119">
        <v>0</v>
      </c>
      <c r="G2119">
        <v>0</v>
      </c>
    </row>
    <row r="2120" spans="1:7" x14ac:dyDescent="0.25">
      <c r="A2120" t="s">
        <v>342</v>
      </c>
      <c r="B2120" t="s">
        <v>8768</v>
      </c>
      <c r="C2120" t="s">
        <v>8769</v>
      </c>
      <c r="D2120">
        <v>103.613511</v>
      </c>
      <c r="E2120">
        <v>14.396604</v>
      </c>
      <c r="F2120">
        <v>6.4850843060959784E-2</v>
      </c>
      <c r="G2120">
        <v>0</v>
      </c>
    </row>
    <row r="2121" spans="1:7" x14ac:dyDescent="0.25">
      <c r="A2121" t="s">
        <v>342</v>
      </c>
      <c r="B2121" t="s">
        <v>8770</v>
      </c>
      <c r="C2121" t="s">
        <v>8771</v>
      </c>
      <c r="D2121">
        <v>6.5023619999999998</v>
      </c>
      <c r="E2121">
        <v>1.6403080000000001</v>
      </c>
      <c r="F2121">
        <v>1.9642506383814574E-2</v>
      </c>
      <c r="G2121">
        <v>0</v>
      </c>
    </row>
    <row r="2122" spans="1:7" x14ac:dyDescent="0.25">
      <c r="A2122" t="s">
        <v>342</v>
      </c>
      <c r="B2122" t="s">
        <v>8772</v>
      </c>
      <c r="C2122" t="s">
        <v>8773</v>
      </c>
      <c r="D2122">
        <v>98.597345000000004</v>
      </c>
      <c r="E2122">
        <v>11.743181</v>
      </c>
      <c r="F2122">
        <v>0</v>
      </c>
      <c r="G2122">
        <v>1.3363624214887078E-2</v>
      </c>
    </row>
    <row r="2123" spans="1:7" x14ac:dyDescent="0.25">
      <c r="A2123" t="s">
        <v>342</v>
      </c>
      <c r="B2123" t="s">
        <v>8774</v>
      </c>
      <c r="C2123" t="s">
        <v>8775</v>
      </c>
      <c r="D2123">
        <v>49.157947999999998</v>
      </c>
      <c r="E2123">
        <v>5.0970529999999998</v>
      </c>
      <c r="F2123">
        <v>0</v>
      </c>
      <c r="G2123">
        <v>0</v>
      </c>
    </row>
    <row r="2124" spans="1:7" x14ac:dyDescent="0.25">
      <c r="A2124" t="s">
        <v>342</v>
      </c>
      <c r="B2124" t="s">
        <v>8776</v>
      </c>
      <c r="C2124" t="s">
        <v>8777</v>
      </c>
      <c r="D2124">
        <v>31.233459</v>
      </c>
      <c r="E2124">
        <v>1.869413</v>
      </c>
      <c r="F2124">
        <v>0</v>
      </c>
      <c r="G2124">
        <v>7.8492935635792779E-2</v>
      </c>
    </row>
    <row r="2125" spans="1:7" x14ac:dyDescent="0.25">
      <c r="A2125" t="s">
        <v>342</v>
      </c>
      <c r="B2125" t="s">
        <v>8778</v>
      </c>
      <c r="C2125" t="s">
        <v>8779</v>
      </c>
      <c r="D2125">
        <v>13.289382</v>
      </c>
      <c r="E2125">
        <v>2.5395650000000001</v>
      </c>
      <c r="F2125">
        <v>0</v>
      </c>
      <c r="G2125">
        <v>0</v>
      </c>
    </row>
    <row r="2126" spans="1:7" x14ac:dyDescent="0.25">
      <c r="A2126" t="s">
        <v>342</v>
      </c>
      <c r="B2126" t="s">
        <v>8780</v>
      </c>
      <c r="C2126" t="s">
        <v>8781</v>
      </c>
      <c r="D2126">
        <v>5.198569</v>
      </c>
      <c r="E2126">
        <v>2.0099670000000001</v>
      </c>
      <c r="F2126">
        <v>0</v>
      </c>
      <c r="G2126">
        <v>0</v>
      </c>
    </row>
    <row r="2127" spans="1:7" x14ac:dyDescent="0.25">
      <c r="A2127" t="s">
        <v>342</v>
      </c>
      <c r="B2127" t="s">
        <v>8782</v>
      </c>
      <c r="C2127" t="s">
        <v>8783</v>
      </c>
      <c r="D2127">
        <v>889.37162799999999</v>
      </c>
      <c r="E2127">
        <v>231.70328699999999</v>
      </c>
      <c r="F2127">
        <v>1.8362100624311422</v>
      </c>
      <c r="G2127">
        <v>1.2978416892707428E-3</v>
      </c>
    </row>
    <row r="2128" spans="1:7" x14ac:dyDescent="0.25">
      <c r="A2128" t="s">
        <v>342</v>
      </c>
      <c r="B2128" t="s">
        <v>8784</v>
      </c>
      <c r="C2128" t="s">
        <v>1430</v>
      </c>
      <c r="D2128">
        <v>3.5786999999999999E-2</v>
      </c>
      <c r="E2128">
        <v>1.8266000000000001E-2</v>
      </c>
      <c r="F2128">
        <v>0</v>
      </c>
      <c r="G2128">
        <v>0</v>
      </c>
    </row>
    <row r="2129" spans="1:7" x14ac:dyDescent="0.25">
      <c r="A2129" t="s">
        <v>342</v>
      </c>
      <c r="B2129" t="s">
        <v>8785</v>
      </c>
      <c r="C2129" t="s">
        <v>8786</v>
      </c>
      <c r="D2129">
        <v>3.5430000000000001E-3</v>
      </c>
      <c r="E2129">
        <v>6.901E-3</v>
      </c>
      <c r="F2129">
        <v>0</v>
      </c>
      <c r="G2129">
        <v>0</v>
      </c>
    </row>
    <row r="2130" spans="1:7" x14ac:dyDescent="0.25">
      <c r="A2130" t="s">
        <v>342</v>
      </c>
      <c r="B2130" t="s">
        <v>8787</v>
      </c>
      <c r="C2130" t="s">
        <v>8788</v>
      </c>
      <c r="D2130">
        <v>0.12785299999999999</v>
      </c>
      <c r="E2130">
        <v>5.0853000000000002E-2</v>
      </c>
      <c r="F2130">
        <v>0</v>
      </c>
      <c r="G2130">
        <v>0</v>
      </c>
    </row>
    <row r="2131" spans="1:7" x14ac:dyDescent="0.25">
      <c r="A2131" t="s">
        <v>342</v>
      </c>
      <c r="B2131" t="s">
        <v>8789</v>
      </c>
      <c r="C2131" t="s">
        <v>1203</v>
      </c>
      <c r="D2131">
        <v>48.972683000000004</v>
      </c>
      <c r="E2131">
        <v>4.1726770000000002</v>
      </c>
      <c r="F2131">
        <v>0.44481054365733114</v>
      </c>
      <c r="G2131">
        <v>1.6295999465704936</v>
      </c>
    </row>
    <row r="2132" spans="1:7" x14ac:dyDescent="0.25">
      <c r="A2132" t="s">
        <v>342</v>
      </c>
      <c r="B2132" t="s">
        <v>8790</v>
      </c>
      <c r="C2132" t="s">
        <v>8791</v>
      </c>
      <c r="D2132">
        <v>86.012833000000001</v>
      </c>
      <c r="E2132">
        <v>7.5308089999999996</v>
      </c>
      <c r="F2132">
        <v>0</v>
      </c>
      <c r="G2132">
        <v>0</v>
      </c>
    </row>
    <row r="2133" spans="1:7" x14ac:dyDescent="0.25">
      <c r="A2133" t="s">
        <v>342</v>
      </c>
      <c r="B2133" t="s">
        <v>8792</v>
      </c>
      <c r="C2133" t="s">
        <v>8793</v>
      </c>
      <c r="D2133">
        <v>50.219683000000003</v>
      </c>
      <c r="E2133">
        <v>8.4195329999999995</v>
      </c>
      <c r="F2133">
        <v>0</v>
      </c>
      <c r="G2133">
        <v>4.2461041993970532E-3</v>
      </c>
    </row>
    <row r="2134" spans="1:7" x14ac:dyDescent="0.25">
      <c r="A2134" t="s">
        <v>342</v>
      </c>
      <c r="B2134" t="s">
        <v>8794</v>
      </c>
      <c r="C2134" t="s">
        <v>8795</v>
      </c>
      <c r="D2134">
        <v>327.77732200000003</v>
      </c>
      <c r="E2134">
        <v>41.181503999999997</v>
      </c>
      <c r="F2134">
        <v>0</v>
      </c>
      <c r="G2134">
        <v>2.0015211560786197E-3</v>
      </c>
    </row>
    <row r="2135" spans="1:7" x14ac:dyDescent="0.25">
      <c r="A2135" t="s">
        <v>342</v>
      </c>
      <c r="B2135" t="s">
        <v>8796</v>
      </c>
      <c r="C2135" t="s">
        <v>8797</v>
      </c>
      <c r="D2135">
        <v>26.080718000000001</v>
      </c>
      <c r="E2135">
        <v>2.0159210000000001</v>
      </c>
      <c r="F2135">
        <v>0</v>
      </c>
      <c r="G2135">
        <v>0</v>
      </c>
    </row>
    <row r="2136" spans="1:7" x14ac:dyDescent="0.25">
      <c r="A2136" t="s">
        <v>342</v>
      </c>
      <c r="B2136" t="s">
        <v>8798</v>
      </c>
      <c r="C2136" t="s">
        <v>8799</v>
      </c>
      <c r="D2136">
        <v>0.21071100000000001</v>
      </c>
      <c r="E2136">
        <v>0.16311800000000001</v>
      </c>
      <c r="F2136">
        <v>0</v>
      </c>
      <c r="G2136">
        <v>0</v>
      </c>
    </row>
    <row r="2137" spans="1:7" x14ac:dyDescent="0.25">
      <c r="A2137" t="s">
        <v>342</v>
      </c>
      <c r="B2137" t="s">
        <v>8800</v>
      </c>
      <c r="C2137" t="s">
        <v>8801</v>
      </c>
      <c r="D2137">
        <v>6.4365000000000006E-2</v>
      </c>
      <c r="E2137">
        <v>0.15449099999999999</v>
      </c>
      <c r="F2137">
        <v>0</v>
      </c>
      <c r="G2137">
        <v>0</v>
      </c>
    </row>
    <row r="2138" spans="1:7" x14ac:dyDescent="0.25">
      <c r="A2138" t="s">
        <v>342</v>
      </c>
      <c r="B2138" t="s">
        <v>8802</v>
      </c>
      <c r="C2138" t="s">
        <v>747</v>
      </c>
      <c r="D2138">
        <v>70.100362000000004</v>
      </c>
      <c r="E2138">
        <v>12.044381</v>
      </c>
      <c r="F2138">
        <v>6.1690314620604564E-2</v>
      </c>
      <c r="G2138">
        <v>3.317299718029524E-2</v>
      </c>
    </row>
    <row r="2139" spans="1:7" x14ac:dyDescent="0.25">
      <c r="A2139" t="s">
        <v>342</v>
      </c>
      <c r="B2139" t="s">
        <v>8803</v>
      </c>
      <c r="C2139" t="s">
        <v>8804</v>
      </c>
      <c r="D2139">
        <v>6.9825699999999999</v>
      </c>
      <c r="E2139">
        <v>2.3971819999999999</v>
      </c>
      <c r="F2139">
        <v>3.7643515904385472E-2</v>
      </c>
      <c r="G2139">
        <v>3.5893754486719311E-2</v>
      </c>
    </row>
    <row r="2140" spans="1:7" x14ac:dyDescent="0.25">
      <c r="A2140" t="s">
        <v>342</v>
      </c>
      <c r="B2140" t="s">
        <v>8805</v>
      </c>
      <c r="C2140" t="s">
        <v>8806</v>
      </c>
      <c r="D2140">
        <v>993.97554200000002</v>
      </c>
      <c r="E2140">
        <v>214.75177099999999</v>
      </c>
      <c r="F2140">
        <v>0.19158649926626448</v>
      </c>
      <c r="G2140">
        <v>0</v>
      </c>
    </row>
    <row r="2141" spans="1:7" x14ac:dyDescent="0.25">
      <c r="A2141" t="s">
        <v>342</v>
      </c>
      <c r="B2141" t="s">
        <v>8807</v>
      </c>
      <c r="C2141" t="s">
        <v>8808</v>
      </c>
      <c r="D2141">
        <v>292.814753</v>
      </c>
      <c r="E2141">
        <v>33.900083000000002</v>
      </c>
      <c r="F2141">
        <v>0</v>
      </c>
      <c r="G2141">
        <v>4.0834660459798276E-3</v>
      </c>
    </row>
    <row r="2142" spans="1:7" x14ac:dyDescent="0.25">
      <c r="A2142" t="s">
        <v>342</v>
      </c>
      <c r="B2142" t="s">
        <v>8809</v>
      </c>
      <c r="C2142" t="s">
        <v>8810</v>
      </c>
      <c r="D2142">
        <v>114.60087300000001</v>
      </c>
      <c r="E2142">
        <v>18.004332999999999</v>
      </c>
      <c r="F2142">
        <v>0</v>
      </c>
      <c r="G2142">
        <v>0</v>
      </c>
    </row>
    <row r="2143" spans="1:7" x14ac:dyDescent="0.25">
      <c r="A2143" t="s">
        <v>342</v>
      </c>
      <c r="B2143" t="s">
        <v>8811</v>
      </c>
      <c r="C2143" t="s">
        <v>8812</v>
      </c>
      <c r="D2143">
        <v>157.54460599999999</v>
      </c>
      <c r="E2143">
        <v>20.834083</v>
      </c>
      <c r="F2143">
        <v>0</v>
      </c>
      <c r="G2143">
        <v>2.1788865889530449E-3</v>
      </c>
    </row>
    <row r="2144" spans="1:7" x14ac:dyDescent="0.25">
      <c r="A2144" t="s">
        <v>342</v>
      </c>
      <c r="B2144" t="s">
        <v>8813</v>
      </c>
      <c r="C2144" t="s">
        <v>8814</v>
      </c>
      <c r="D2144">
        <v>15.345443</v>
      </c>
      <c r="E2144">
        <v>7.3925099999999997</v>
      </c>
      <c r="F2144">
        <v>3.1201248049921998E-2</v>
      </c>
      <c r="G2144">
        <v>0</v>
      </c>
    </row>
    <row r="2145" spans="1:7" x14ac:dyDescent="0.25">
      <c r="A2145" t="s">
        <v>342</v>
      </c>
      <c r="B2145" t="s">
        <v>8815</v>
      </c>
      <c r="C2145" t="s">
        <v>8816</v>
      </c>
      <c r="D2145">
        <v>99.272631000000004</v>
      </c>
      <c r="E2145">
        <v>19.786722999999999</v>
      </c>
      <c r="F2145">
        <v>0.2589182968929804</v>
      </c>
      <c r="G2145">
        <v>7.9697150826857938E-2</v>
      </c>
    </row>
    <row r="2146" spans="1:7" x14ac:dyDescent="0.25">
      <c r="A2146" t="s">
        <v>342</v>
      </c>
      <c r="B2146" t="s">
        <v>8817</v>
      </c>
      <c r="C2146" t="s">
        <v>8818</v>
      </c>
      <c r="D2146">
        <v>11.991863</v>
      </c>
      <c r="E2146">
        <v>2.2681650000000002</v>
      </c>
      <c r="F2146">
        <v>0</v>
      </c>
      <c r="G2146">
        <v>0</v>
      </c>
    </row>
    <row r="2147" spans="1:7" x14ac:dyDescent="0.25">
      <c r="A2147" t="s">
        <v>342</v>
      </c>
      <c r="B2147" t="s">
        <v>8819</v>
      </c>
      <c r="C2147" t="s">
        <v>8820</v>
      </c>
      <c r="D2147">
        <v>133.20107300000001</v>
      </c>
      <c r="E2147">
        <v>14.637428999999999</v>
      </c>
      <c r="F2147">
        <v>1.5757130101370871E-2</v>
      </c>
      <c r="G2147">
        <v>2.5127522175038318E-3</v>
      </c>
    </row>
    <row r="2148" spans="1:7" x14ac:dyDescent="0.25">
      <c r="A2148" t="s">
        <v>342</v>
      </c>
      <c r="B2148" t="s">
        <v>8821</v>
      </c>
      <c r="C2148" t="s">
        <v>8822</v>
      </c>
      <c r="D2148">
        <v>159.259894</v>
      </c>
      <c r="E2148">
        <v>18.342686</v>
      </c>
      <c r="F2148">
        <v>9.2566879570489674E-3</v>
      </c>
      <c r="G2148">
        <v>0</v>
      </c>
    </row>
    <row r="2149" spans="1:7" x14ac:dyDescent="0.25">
      <c r="A2149" t="s">
        <v>342</v>
      </c>
      <c r="B2149" t="s">
        <v>8823</v>
      </c>
      <c r="C2149" t="s">
        <v>8824</v>
      </c>
      <c r="D2149">
        <v>231.04064099999999</v>
      </c>
      <c r="E2149">
        <v>19.165471</v>
      </c>
      <c r="F2149">
        <v>0</v>
      </c>
      <c r="G2149">
        <v>0</v>
      </c>
    </row>
    <row r="2150" spans="1:7" x14ac:dyDescent="0.25">
      <c r="A2150" t="s">
        <v>342</v>
      </c>
      <c r="B2150" t="s">
        <v>8825</v>
      </c>
      <c r="C2150" t="s">
        <v>8826</v>
      </c>
      <c r="D2150">
        <v>2.6008550000000001</v>
      </c>
      <c r="E2150">
        <v>0.52791200000000005</v>
      </c>
      <c r="F2150">
        <v>1.214574898785425</v>
      </c>
      <c r="G2150">
        <v>0</v>
      </c>
    </row>
    <row r="2151" spans="1:7" x14ac:dyDescent="0.25">
      <c r="A2151" t="s">
        <v>342</v>
      </c>
      <c r="B2151" t="s">
        <v>8827</v>
      </c>
      <c r="C2151" t="s">
        <v>1204</v>
      </c>
      <c r="D2151">
        <v>4.8507000000000002E-2</v>
      </c>
      <c r="E2151">
        <v>3.6913000000000001E-2</v>
      </c>
      <c r="F2151">
        <v>0</v>
      </c>
      <c r="G2151">
        <v>0</v>
      </c>
    </row>
    <row r="2152" spans="1:7" x14ac:dyDescent="0.25">
      <c r="A2152" t="s">
        <v>342</v>
      </c>
      <c r="B2152" t="s">
        <v>8828</v>
      </c>
      <c r="C2152" t="s">
        <v>8829</v>
      </c>
      <c r="D2152">
        <v>9.9039979999999996</v>
      </c>
      <c r="E2152">
        <v>1.322219</v>
      </c>
      <c r="F2152">
        <v>2.5163563160543533E-2</v>
      </c>
      <c r="G2152">
        <v>0</v>
      </c>
    </row>
    <row r="2153" spans="1:7" x14ac:dyDescent="0.25">
      <c r="A2153" t="s">
        <v>342</v>
      </c>
      <c r="B2153" t="s">
        <v>8830</v>
      </c>
      <c r="C2153" t="s">
        <v>8831</v>
      </c>
      <c r="D2153">
        <v>22.713657000000001</v>
      </c>
      <c r="E2153">
        <v>5.8390890000000004</v>
      </c>
      <c r="F2153">
        <v>2.2995113538373097E-2</v>
      </c>
      <c r="G2153">
        <v>1.1262529564140106E-2</v>
      </c>
    </row>
    <row r="2154" spans="1:7" x14ac:dyDescent="0.25">
      <c r="A2154" t="s">
        <v>342</v>
      </c>
      <c r="B2154" t="s">
        <v>8832</v>
      </c>
      <c r="C2154" t="s">
        <v>8833</v>
      </c>
      <c r="D2154">
        <v>202.67773800000001</v>
      </c>
      <c r="E2154">
        <v>51.178890000000003</v>
      </c>
      <c r="F2154">
        <v>5.0884111436204048E-3</v>
      </c>
      <c r="G2154">
        <v>0</v>
      </c>
    </row>
    <row r="2155" spans="1:7" x14ac:dyDescent="0.25">
      <c r="A2155" t="s">
        <v>342</v>
      </c>
      <c r="B2155" t="s">
        <v>8834</v>
      </c>
      <c r="C2155" t="s">
        <v>8835</v>
      </c>
      <c r="D2155">
        <v>574.98621000000003</v>
      </c>
      <c r="E2155">
        <v>127.510808</v>
      </c>
      <c r="F2155">
        <v>0.32014104764997908</v>
      </c>
      <c r="G2155">
        <v>0.27201215477736662</v>
      </c>
    </row>
    <row r="2156" spans="1:7" x14ac:dyDescent="0.25">
      <c r="A2156" t="s">
        <v>342</v>
      </c>
      <c r="B2156" t="s">
        <v>8836</v>
      </c>
      <c r="C2156" t="s">
        <v>8837</v>
      </c>
      <c r="D2156">
        <v>524.22229500000003</v>
      </c>
      <c r="E2156">
        <v>52.297831000000002</v>
      </c>
      <c r="F2156">
        <v>0</v>
      </c>
      <c r="G2156">
        <v>1.4054319946593584E-2</v>
      </c>
    </row>
    <row r="2157" spans="1:7" x14ac:dyDescent="0.25">
      <c r="A2157" t="s">
        <v>342</v>
      </c>
      <c r="B2157" t="s">
        <v>8838</v>
      </c>
      <c r="C2157" t="s">
        <v>8839</v>
      </c>
      <c r="D2157">
        <v>325.71177699999998</v>
      </c>
      <c r="E2157">
        <v>66.236577999999994</v>
      </c>
      <c r="F2157">
        <v>1.1634671320535195E-2</v>
      </c>
      <c r="G2157">
        <v>1.5572928021926682E-2</v>
      </c>
    </row>
    <row r="2158" spans="1:7" x14ac:dyDescent="0.25">
      <c r="A2158" t="s">
        <v>342</v>
      </c>
      <c r="B2158" t="s">
        <v>8840</v>
      </c>
      <c r="C2158" t="s">
        <v>8841</v>
      </c>
      <c r="D2158">
        <v>145.843965</v>
      </c>
      <c r="E2158">
        <v>14.761404000000001</v>
      </c>
      <c r="F2158">
        <v>0</v>
      </c>
      <c r="G2158">
        <v>0</v>
      </c>
    </row>
    <row r="2159" spans="1:7" x14ac:dyDescent="0.25">
      <c r="A2159" t="s">
        <v>342</v>
      </c>
      <c r="B2159" t="s">
        <v>8842</v>
      </c>
      <c r="C2159" t="s">
        <v>690</v>
      </c>
      <c r="D2159">
        <v>104.329151</v>
      </c>
      <c r="E2159">
        <v>6.9042690000000002</v>
      </c>
      <c r="F2159">
        <v>0.14519809168222361</v>
      </c>
      <c r="G2159">
        <v>9.2307692307692299E-2</v>
      </c>
    </row>
    <row r="2160" spans="1:7" x14ac:dyDescent="0.25">
      <c r="A2160" t="s">
        <v>342</v>
      </c>
      <c r="B2160" t="s">
        <v>8843</v>
      </c>
      <c r="C2160" t="s">
        <v>691</v>
      </c>
      <c r="D2160">
        <v>3.3047789999999999</v>
      </c>
      <c r="E2160">
        <v>1.468461</v>
      </c>
      <c r="F2160">
        <v>0</v>
      </c>
      <c r="G2160">
        <v>4.5599635202918376E-2</v>
      </c>
    </row>
    <row r="2161" spans="1:7" x14ac:dyDescent="0.25">
      <c r="A2161" t="s">
        <v>342</v>
      </c>
      <c r="B2161" t="s">
        <v>8844</v>
      </c>
      <c r="C2161" t="s">
        <v>8845</v>
      </c>
      <c r="D2161">
        <v>94.746701999999999</v>
      </c>
      <c r="E2161">
        <v>9.7470189999999999</v>
      </c>
      <c r="F2161">
        <v>4.3869269576661549E-3</v>
      </c>
      <c r="G2161">
        <v>2.7901785714285712E-2</v>
      </c>
    </row>
    <row r="2162" spans="1:7" x14ac:dyDescent="0.25">
      <c r="A2162" t="s">
        <v>342</v>
      </c>
      <c r="B2162" t="s">
        <v>8846</v>
      </c>
      <c r="C2162" t="s">
        <v>398</v>
      </c>
      <c r="D2162">
        <v>385.63615800000002</v>
      </c>
      <c r="E2162">
        <v>66.720440999999994</v>
      </c>
      <c r="F2162">
        <v>0.30948643193541153</v>
      </c>
      <c r="G2162">
        <v>7.084661707403471E-2</v>
      </c>
    </row>
    <row r="2163" spans="1:7" x14ac:dyDescent="0.25">
      <c r="A2163" t="s">
        <v>342</v>
      </c>
      <c r="B2163" t="s">
        <v>8847</v>
      </c>
      <c r="C2163" t="s">
        <v>8848</v>
      </c>
      <c r="D2163">
        <v>542.738069</v>
      </c>
      <c r="E2163">
        <v>64.642228000000003</v>
      </c>
      <c r="F2163">
        <v>9.3605758368032019E-2</v>
      </c>
      <c r="G2163">
        <v>8.2348581545682864E-3</v>
      </c>
    </row>
    <row r="2164" spans="1:7" x14ac:dyDescent="0.25">
      <c r="A2164" t="s">
        <v>342</v>
      </c>
      <c r="B2164" t="s">
        <v>8849</v>
      </c>
      <c r="C2164" t="s">
        <v>8850</v>
      </c>
      <c r="D2164">
        <v>353.364757</v>
      </c>
      <c r="E2164">
        <v>71.672321999999994</v>
      </c>
      <c r="F2164">
        <v>1.3432017543859649</v>
      </c>
      <c r="G2164">
        <v>9.709366302026021E-3</v>
      </c>
    </row>
    <row r="2165" spans="1:7" x14ac:dyDescent="0.25">
      <c r="A2165" t="s">
        <v>342</v>
      </c>
      <c r="B2165" t="s">
        <v>8851</v>
      </c>
      <c r="C2165" t="s">
        <v>8852</v>
      </c>
      <c r="D2165">
        <v>12.555849</v>
      </c>
      <c r="E2165">
        <v>2.6806510000000001</v>
      </c>
      <c r="F2165">
        <v>0</v>
      </c>
      <c r="G2165">
        <v>1.6722408026755852E-2</v>
      </c>
    </row>
    <row r="2166" spans="1:7" x14ac:dyDescent="0.25">
      <c r="A2166" t="s">
        <v>342</v>
      </c>
      <c r="B2166" t="s">
        <v>8853</v>
      </c>
      <c r="C2166" t="s">
        <v>8854</v>
      </c>
      <c r="D2166">
        <v>10.095583</v>
      </c>
      <c r="E2166">
        <v>2.6763150000000002</v>
      </c>
      <c r="F2166">
        <v>0.77984403119376122</v>
      </c>
      <c r="G2166">
        <v>0</v>
      </c>
    </row>
    <row r="2167" spans="1:7" x14ac:dyDescent="0.25">
      <c r="A2167" t="s">
        <v>342</v>
      </c>
      <c r="B2167" t="s">
        <v>8855</v>
      </c>
      <c r="C2167" t="s">
        <v>8856</v>
      </c>
      <c r="D2167">
        <v>16.948663</v>
      </c>
      <c r="E2167">
        <v>4.5222619999999996</v>
      </c>
      <c r="F2167">
        <v>2.6202017555351766E-2</v>
      </c>
      <c r="G2167">
        <v>0</v>
      </c>
    </row>
    <row r="2168" spans="1:7" x14ac:dyDescent="0.25">
      <c r="A2168" t="s">
        <v>342</v>
      </c>
      <c r="B2168" t="s">
        <v>8857</v>
      </c>
      <c r="C2168" t="s">
        <v>8858</v>
      </c>
      <c r="D2168">
        <v>64.474042999999995</v>
      </c>
      <c r="E2168">
        <v>11.890001</v>
      </c>
      <c r="F2168">
        <v>0.35719099609111737</v>
      </c>
      <c r="G2168">
        <v>0.67951269232636025</v>
      </c>
    </row>
    <row r="2169" spans="1:7" x14ac:dyDescent="0.25">
      <c r="A2169" t="s">
        <v>342</v>
      </c>
      <c r="B2169" t="s">
        <v>8859</v>
      </c>
      <c r="C2169" t="s">
        <v>8860</v>
      </c>
      <c r="D2169">
        <v>115.616851</v>
      </c>
      <c r="E2169">
        <v>21.007356999999999</v>
      </c>
      <c r="F2169">
        <v>0</v>
      </c>
      <c r="G2169">
        <v>3.5270880361173811E-3</v>
      </c>
    </row>
    <row r="2170" spans="1:7" x14ac:dyDescent="0.25">
      <c r="A2170" t="s">
        <v>342</v>
      </c>
      <c r="B2170" t="s">
        <v>8861</v>
      </c>
      <c r="C2170" t="s">
        <v>8862</v>
      </c>
      <c r="D2170">
        <v>294.55762900000002</v>
      </c>
      <c r="E2170">
        <v>49.272658999999997</v>
      </c>
      <c r="F2170">
        <v>0.17236255572065379</v>
      </c>
      <c r="G2170">
        <v>8.8557951238907667E-2</v>
      </c>
    </row>
    <row r="2171" spans="1:7" x14ac:dyDescent="0.25">
      <c r="A2171" t="s">
        <v>342</v>
      </c>
      <c r="B2171" t="s">
        <v>8863</v>
      </c>
      <c r="C2171" t="s">
        <v>8864</v>
      </c>
      <c r="D2171">
        <v>302.16939000000002</v>
      </c>
      <c r="E2171">
        <v>30.650956999999998</v>
      </c>
      <c r="F2171">
        <v>7.0204998595900028E-3</v>
      </c>
      <c r="G2171">
        <v>4.4783471913299195E-3</v>
      </c>
    </row>
    <row r="2172" spans="1:7" x14ac:dyDescent="0.25">
      <c r="A2172" t="s">
        <v>342</v>
      </c>
      <c r="B2172" t="s">
        <v>8865</v>
      </c>
      <c r="C2172" t="s">
        <v>8866</v>
      </c>
      <c r="D2172">
        <v>6.1882820000000001</v>
      </c>
      <c r="E2172">
        <v>1.1507890000000001</v>
      </c>
      <c r="F2172">
        <v>7.621951219512195E-2</v>
      </c>
      <c r="G2172">
        <v>0</v>
      </c>
    </row>
    <row r="2173" spans="1:7" x14ac:dyDescent="0.25">
      <c r="A2173" t="s">
        <v>342</v>
      </c>
      <c r="B2173" t="s">
        <v>8867</v>
      </c>
      <c r="C2173" t="s">
        <v>8868</v>
      </c>
      <c r="D2173">
        <v>1.22607</v>
      </c>
      <c r="E2173">
        <v>1.1108150000000001</v>
      </c>
      <c r="F2173">
        <v>0</v>
      </c>
      <c r="G2173">
        <v>0</v>
      </c>
    </row>
    <row r="2174" spans="1:7" x14ac:dyDescent="0.25">
      <c r="A2174" t="s">
        <v>342</v>
      </c>
      <c r="B2174" t="s">
        <v>8869</v>
      </c>
      <c r="C2174" t="s">
        <v>8870</v>
      </c>
      <c r="D2174">
        <v>109.51575800000001</v>
      </c>
      <c r="E2174">
        <v>40.732745999999999</v>
      </c>
      <c r="F2174">
        <v>0</v>
      </c>
      <c r="G2174">
        <v>0</v>
      </c>
    </row>
    <row r="2175" spans="1:7" x14ac:dyDescent="0.25">
      <c r="A2175" t="s">
        <v>342</v>
      </c>
      <c r="B2175" t="s">
        <v>8871</v>
      </c>
      <c r="C2175" t="s">
        <v>8872</v>
      </c>
      <c r="D2175">
        <v>108.98644299999999</v>
      </c>
      <c r="E2175">
        <v>30.698823999999998</v>
      </c>
      <c r="F2175">
        <v>0</v>
      </c>
      <c r="G2175">
        <v>0</v>
      </c>
    </row>
    <row r="2176" spans="1:7" x14ac:dyDescent="0.25">
      <c r="A2176" t="s">
        <v>342</v>
      </c>
      <c r="B2176" t="s">
        <v>8873</v>
      </c>
      <c r="C2176" t="s">
        <v>8874</v>
      </c>
      <c r="D2176">
        <v>106.928281</v>
      </c>
      <c r="E2176">
        <v>39.940272</v>
      </c>
      <c r="F2176">
        <v>2.1537798836958864E-2</v>
      </c>
      <c r="G2176">
        <v>0</v>
      </c>
    </row>
    <row r="2177" spans="1:7" x14ac:dyDescent="0.25">
      <c r="A2177" t="s">
        <v>342</v>
      </c>
      <c r="B2177" t="s">
        <v>8875</v>
      </c>
      <c r="C2177" t="s">
        <v>8876</v>
      </c>
      <c r="D2177">
        <v>12.524037999999999</v>
      </c>
      <c r="E2177">
        <v>2.7095389999999999</v>
      </c>
      <c r="F2177">
        <v>0</v>
      </c>
      <c r="G2177">
        <v>2.5387154100025389E-2</v>
      </c>
    </row>
    <row r="2178" spans="1:7" x14ac:dyDescent="0.25">
      <c r="A2178" t="s">
        <v>342</v>
      </c>
      <c r="B2178" t="s">
        <v>8877</v>
      </c>
      <c r="C2178" t="s">
        <v>8878</v>
      </c>
      <c r="D2178">
        <v>1.428277</v>
      </c>
      <c r="E2178">
        <v>0.41823100000000002</v>
      </c>
      <c r="F2178">
        <v>0</v>
      </c>
      <c r="G2178">
        <v>0</v>
      </c>
    </row>
    <row r="2179" spans="1:7" x14ac:dyDescent="0.25">
      <c r="A2179" t="s">
        <v>342</v>
      </c>
      <c r="B2179" t="s">
        <v>8879</v>
      </c>
      <c r="C2179" t="s">
        <v>8880</v>
      </c>
      <c r="D2179">
        <v>46.142795999999997</v>
      </c>
      <c r="E2179">
        <v>5.7456860000000001</v>
      </c>
      <c r="F2179">
        <v>0</v>
      </c>
      <c r="G2179">
        <v>0</v>
      </c>
    </row>
    <row r="2180" spans="1:7" x14ac:dyDescent="0.25">
      <c r="A2180" t="s">
        <v>342</v>
      </c>
      <c r="B2180" t="s">
        <v>8881</v>
      </c>
      <c r="C2180" t="s">
        <v>8882</v>
      </c>
      <c r="D2180">
        <v>7.3919889999999997</v>
      </c>
      <c r="E2180">
        <v>0.43461100000000003</v>
      </c>
      <c r="F2180">
        <v>0</v>
      </c>
      <c r="G2180">
        <v>0</v>
      </c>
    </row>
    <row r="2181" spans="1:7" x14ac:dyDescent="0.25">
      <c r="A2181" t="s">
        <v>342</v>
      </c>
      <c r="B2181" t="s">
        <v>8883</v>
      </c>
      <c r="C2181" t="s">
        <v>8884</v>
      </c>
      <c r="D2181">
        <v>0.65109499999999998</v>
      </c>
      <c r="E2181">
        <v>0.27637499999999998</v>
      </c>
      <c r="F2181">
        <v>0</v>
      </c>
      <c r="G2181">
        <v>0</v>
      </c>
    </row>
    <row r="2182" spans="1:7" x14ac:dyDescent="0.25">
      <c r="A2182" t="s">
        <v>342</v>
      </c>
      <c r="B2182" t="s">
        <v>8885</v>
      </c>
      <c r="C2182" t="s">
        <v>8886</v>
      </c>
      <c r="D2182">
        <v>1.6662E-2</v>
      </c>
      <c r="E2182">
        <v>3.2547E-2</v>
      </c>
      <c r="F2182">
        <v>0</v>
      </c>
      <c r="G2182">
        <v>0</v>
      </c>
    </row>
    <row r="2183" spans="1:7" x14ac:dyDescent="0.25">
      <c r="A2183" t="s">
        <v>342</v>
      </c>
      <c r="B2183" t="s">
        <v>8887</v>
      </c>
      <c r="C2183" t="s">
        <v>8888</v>
      </c>
      <c r="D2183">
        <v>24.755168000000001</v>
      </c>
      <c r="E2183">
        <v>1.6167050000000001</v>
      </c>
      <c r="F2183">
        <v>0</v>
      </c>
      <c r="G2183">
        <v>0</v>
      </c>
    </row>
    <row r="2184" spans="1:7" x14ac:dyDescent="0.25">
      <c r="A2184" t="s">
        <v>342</v>
      </c>
      <c r="B2184" t="s">
        <v>8889</v>
      </c>
      <c r="C2184" t="s">
        <v>8890</v>
      </c>
      <c r="D2184">
        <v>34.042096999999998</v>
      </c>
      <c r="E2184">
        <v>2.1865700000000001</v>
      </c>
      <c r="F2184">
        <v>0</v>
      </c>
      <c r="G2184">
        <v>0</v>
      </c>
    </row>
    <row r="2185" spans="1:7" x14ac:dyDescent="0.25">
      <c r="A2185" t="s">
        <v>342</v>
      </c>
      <c r="B2185" t="s">
        <v>8891</v>
      </c>
      <c r="C2185" t="s">
        <v>8892</v>
      </c>
      <c r="D2185">
        <v>25.702770000000001</v>
      </c>
      <c r="E2185">
        <v>8.1529299999999996</v>
      </c>
      <c r="F2185">
        <v>0</v>
      </c>
      <c r="G2185">
        <v>0</v>
      </c>
    </row>
    <row r="2186" spans="1:7" x14ac:dyDescent="0.25">
      <c r="A2186" t="s">
        <v>342</v>
      </c>
      <c r="B2186" t="s">
        <v>8893</v>
      </c>
      <c r="C2186" t="s">
        <v>8894</v>
      </c>
      <c r="D2186">
        <v>77.493426999999997</v>
      </c>
      <c r="E2186">
        <v>14.325882</v>
      </c>
      <c r="F2186">
        <v>0</v>
      </c>
      <c r="G2186">
        <v>0</v>
      </c>
    </row>
    <row r="2187" spans="1:7" x14ac:dyDescent="0.25">
      <c r="A2187" t="s">
        <v>342</v>
      </c>
      <c r="B2187" t="s">
        <v>8895</v>
      </c>
      <c r="C2187" t="s">
        <v>8896</v>
      </c>
      <c r="D2187">
        <v>194.989341</v>
      </c>
      <c r="E2187">
        <v>27.652899000000001</v>
      </c>
      <c r="F2187">
        <v>0</v>
      </c>
      <c r="G2187">
        <v>1.0281719103434093E-2</v>
      </c>
    </row>
    <row r="2188" spans="1:7" x14ac:dyDescent="0.25">
      <c r="A2188" t="s">
        <v>342</v>
      </c>
      <c r="B2188" t="s">
        <v>8897</v>
      </c>
      <c r="C2188" t="s">
        <v>8898</v>
      </c>
      <c r="D2188">
        <v>127.921914</v>
      </c>
      <c r="E2188">
        <v>4.2838240000000001</v>
      </c>
      <c r="F2188">
        <v>0.62402496099843996</v>
      </c>
      <c r="G2188">
        <v>13.733075435203096</v>
      </c>
    </row>
    <row r="2189" spans="1:7" x14ac:dyDescent="0.25">
      <c r="A2189" t="s">
        <v>342</v>
      </c>
      <c r="B2189" t="s">
        <v>8899</v>
      </c>
      <c r="C2189" t="s">
        <v>8900</v>
      </c>
      <c r="D2189">
        <v>118.117192</v>
      </c>
      <c r="E2189">
        <v>5.1822439999999999</v>
      </c>
      <c r="F2189">
        <v>0</v>
      </c>
      <c r="G2189">
        <v>0</v>
      </c>
    </row>
    <row r="2190" spans="1:7" x14ac:dyDescent="0.25">
      <c r="A2190" t="s">
        <v>342</v>
      </c>
      <c r="B2190" t="s">
        <v>8901</v>
      </c>
      <c r="C2190" t="s">
        <v>8902</v>
      </c>
      <c r="D2190">
        <v>0.63815</v>
      </c>
      <c r="E2190">
        <v>0.293902</v>
      </c>
      <c r="F2190">
        <v>0.53191489361702127</v>
      </c>
      <c r="G2190">
        <v>0</v>
      </c>
    </row>
    <row r="2191" spans="1:7" x14ac:dyDescent="0.25">
      <c r="A2191" t="s">
        <v>342</v>
      </c>
      <c r="B2191" t="s">
        <v>8903</v>
      </c>
      <c r="C2191" t="s">
        <v>8904</v>
      </c>
      <c r="D2191">
        <v>1.9778359999999999</v>
      </c>
      <c r="E2191">
        <v>0.248472</v>
      </c>
      <c r="F2191">
        <v>0</v>
      </c>
      <c r="G2191">
        <v>0</v>
      </c>
    </row>
    <row r="2192" spans="1:7" x14ac:dyDescent="0.25">
      <c r="A2192" t="s">
        <v>342</v>
      </c>
      <c r="B2192" t="s">
        <v>8905</v>
      </c>
      <c r="C2192" t="s">
        <v>8906</v>
      </c>
      <c r="D2192">
        <v>22.145375000000001</v>
      </c>
      <c r="E2192">
        <v>2.9155419999999999</v>
      </c>
      <c r="F2192">
        <v>4.7528517110266157E-2</v>
      </c>
      <c r="G2192">
        <v>0</v>
      </c>
    </row>
    <row r="2193" spans="1:7" x14ac:dyDescent="0.25">
      <c r="A2193" t="s">
        <v>342</v>
      </c>
      <c r="B2193" t="s">
        <v>8907</v>
      </c>
      <c r="C2193" t="s">
        <v>8908</v>
      </c>
      <c r="D2193">
        <v>5.7742909999999998</v>
      </c>
      <c r="E2193">
        <v>1.021571</v>
      </c>
      <c r="F2193">
        <v>0</v>
      </c>
      <c r="G2193">
        <v>0</v>
      </c>
    </row>
    <row r="2194" spans="1:7" x14ac:dyDescent="0.25">
      <c r="A2194" t="s">
        <v>342</v>
      </c>
      <c r="B2194" t="s">
        <v>8909</v>
      </c>
      <c r="C2194" t="s">
        <v>385</v>
      </c>
      <c r="D2194">
        <v>48.528391999999997</v>
      </c>
      <c r="E2194">
        <v>2.5551889999999999</v>
      </c>
      <c r="F2194">
        <v>2.2714681440443214</v>
      </c>
      <c r="G2194">
        <v>6.8948226150181771E-2</v>
      </c>
    </row>
    <row r="2195" spans="1:7" x14ac:dyDescent="0.25">
      <c r="A2195" t="s">
        <v>342</v>
      </c>
      <c r="B2195" t="s">
        <v>8910</v>
      </c>
      <c r="C2195" t="s">
        <v>8911</v>
      </c>
      <c r="D2195">
        <v>0.42213699999999998</v>
      </c>
      <c r="E2195">
        <v>0.27552500000000002</v>
      </c>
      <c r="F2195">
        <v>0</v>
      </c>
      <c r="G2195">
        <v>0</v>
      </c>
    </row>
    <row r="2196" spans="1:7" x14ac:dyDescent="0.25">
      <c r="A2196" t="s">
        <v>342</v>
      </c>
      <c r="B2196" t="s">
        <v>8912</v>
      </c>
      <c r="C2196" t="s">
        <v>8913</v>
      </c>
      <c r="D2196">
        <v>0.46675699999999998</v>
      </c>
      <c r="E2196">
        <v>0.23702699999999999</v>
      </c>
      <c r="F2196">
        <v>0</v>
      </c>
      <c r="G2196">
        <v>0</v>
      </c>
    </row>
    <row r="2197" spans="1:7" x14ac:dyDescent="0.25">
      <c r="A2197" t="s">
        <v>342</v>
      </c>
      <c r="B2197" t="s">
        <v>8914</v>
      </c>
      <c r="C2197" t="s">
        <v>8915</v>
      </c>
      <c r="D2197">
        <v>1.229779</v>
      </c>
      <c r="E2197">
        <v>0.43416500000000002</v>
      </c>
      <c r="F2197">
        <v>0</v>
      </c>
      <c r="G2197">
        <v>0</v>
      </c>
    </row>
    <row r="2198" spans="1:7" x14ac:dyDescent="0.25">
      <c r="A2198" t="s">
        <v>342</v>
      </c>
      <c r="B2198" t="s">
        <v>8916</v>
      </c>
      <c r="C2198" t="s">
        <v>964</v>
      </c>
      <c r="D2198">
        <v>1.0724560000000001</v>
      </c>
      <c r="E2198">
        <v>0.34795900000000002</v>
      </c>
      <c r="F2198">
        <v>0</v>
      </c>
      <c r="G2198">
        <v>0</v>
      </c>
    </row>
    <row r="2199" spans="1:7" x14ac:dyDescent="0.25">
      <c r="A2199" t="s">
        <v>342</v>
      </c>
      <c r="B2199" t="s">
        <v>8917</v>
      </c>
      <c r="C2199" t="s">
        <v>8918</v>
      </c>
      <c r="D2199">
        <v>5.3000249999999998</v>
      </c>
      <c r="E2199">
        <v>1.7732349999999999</v>
      </c>
      <c r="F2199">
        <v>0</v>
      </c>
      <c r="G2199">
        <v>0</v>
      </c>
    </row>
    <row r="2200" spans="1:7" x14ac:dyDescent="0.25">
      <c r="A2200" t="s">
        <v>342</v>
      </c>
      <c r="B2200" t="s">
        <v>8919</v>
      </c>
      <c r="C2200" t="s">
        <v>8920</v>
      </c>
      <c r="D2200">
        <v>3.4026900000000002</v>
      </c>
      <c r="E2200">
        <v>2.8170860000000002</v>
      </c>
      <c r="F2200">
        <v>0</v>
      </c>
      <c r="G2200">
        <v>0</v>
      </c>
    </row>
    <row r="2201" spans="1:7" x14ac:dyDescent="0.25">
      <c r="A2201" t="s">
        <v>342</v>
      </c>
      <c r="B2201" t="s">
        <v>8921</v>
      </c>
      <c r="C2201" t="s">
        <v>8922</v>
      </c>
      <c r="D2201">
        <v>16.853883</v>
      </c>
      <c r="E2201">
        <v>2.7011069999999999</v>
      </c>
      <c r="F2201">
        <v>0.12070006035003018</v>
      </c>
      <c r="G2201">
        <v>0</v>
      </c>
    </row>
    <row r="2202" spans="1:7" x14ac:dyDescent="0.25">
      <c r="A2202" t="s">
        <v>342</v>
      </c>
      <c r="B2202" t="s">
        <v>8923</v>
      </c>
      <c r="C2202" t="s">
        <v>8924</v>
      </c>
      <c r="D2202">
        <v>5.0761789999999998</v>
      </c>
      <c r="E2202">
        <v>1.2881339999999999</v>
      </c>
      <c r="F2202">
        <v>1.0772379618657763E-2</v>
      </c>
      <c r="G2202">
        <v>0</v>
      </c>
    </row>
    <row r="2203" spans="1:7" x14ac:dyDescent="0.25">
      <c r="A2203" t="s">
        <v>342</v>
      </c>
      <c r="B2203" t="s">
        <v>8925</v>
      </c>
      <c r="C2203" t="s">
        <v>8926</v>
      </c>
      <c r="D2203">
        <v>88.928514000000007</v>
      </c>
      <c r="E2203">
        <v>18.320195999999999</v>
      </c>
      <c r="F2203">
        <v>0</v>
      </c>
      <c r="G2203">
        <v>8.611039352449841E-3</v>
      </c>
    </row>
    <row r="2204" spans="1:7" x14ac:dyDescent="0.25">
      <c r="A2204" t="s">
        <v>342</v>
      </c>
      <c r="B2204" t="s">
        <v>8927</v>
      </c>
      <c r="C2204" t="s">
        <v>8928</v>
      </c>
      <c r="D2204">
        <v>183.995374</v>
      </c>
      <c r="E2204">
        <v>34.849857</v>
      </c>
      <c r="F2204">
        <v>0</v>
      </c>
      <c r="G2204">
        <v>0</v>
      </c>
    </row>
    <row r="2205" spans="1:7" x14ac:dyDescent="0.25">
      <c r="A2205" t="s">
        <v>342</v>
      </c>
      <c r="B2205" t="s">
        <v>8929</v>
      </c>
      <c r="C2205" t="s">
        <v>8930</v>
      </c>
      <c r="D2205">
        <v>6.9596359999999997</v>
      </c>
      <c r="E2205">
        <v>2.395896</v>
      </c>
      <c r="F2205">
        <v>1.3363028953229399</v>
      </c>
      <c r="G2205">
        <v>0.31746031746031744</v>
      </c>
    </row>
    <row r="2206" spans="1:7" x14ac:dyDescent="0.25">
      <c r="A2206" t="s">
        <v>342</v>
      </c>
      <c r="B2206" t="s">
        <v>8931</v>
      </c>
      <c r="C2206" t="s">
        <v>8932</v>
      </c>
      <c r="D2206">
        <v>0.38251099999999999</v>
      </c>
      <c r="E2206">
        <v>0.41986699999999999</v>
      </c>
      <c r="F2206">
        <v>0</v>
      </c>
      <c r="G2206">
        <v>0</v>
      </c>
    </row>
    <row r="2207" spans="1:7" x14ac:dyDescent="0.25">
      <c r="A2207" t="s">
        <v>342</v>
      </c>
      <c r="B2207" t="s">
        <v>8933</v>
      </c>
      <c r="C2207" t="s">
        <v>8934</v>
      </c>
      <c r="D2207">
        <v>4.7144999999999999E-2</v>
      </c>
      <c r="E2207">
        <v>0.102882</v>
      </c>
      <c r="F2207">
        <v>5.5235903337169159</v>
      </c>
      <c r="G2207">
        <v>20.749838396897221</v>
      </c>
    </row>
    <row r="2208" spans="1:7" x14ac:dyDescent="0.25">
      <c r="A2208" t="s">
        <v>342</v>
      </c>
      <c r="B2208" t="s">
        <v>8935</v>
      </c>
      <c r="C2208" t="s">
        <v>8936</v>
      </c>
      <c r="D2208">
        <v>9.2656000000000002E-2</v>
      </c>
      <c r="E2208">
        <v>0.15334500000000001</v>
      </c>
      <c r="F2208">
        <v>0</v>
      </c>
      <c r="G2208">
        <v>0</v>
      </c>
    </row>
    <row r="2209" spans="1:7" x14ac:dyDescent="0.25">
      <c r="A2209" t="s">
        <v>342</v>
      </c>
      <c r="B2209" t="s">
        <v>8937</v>
      </c>
      <c r="C2209" t="s">
        <v>8938</v>
      </c>
      <c r="D2209">
        <v>10.603751000000001</v>
      </c>
      <c r="E2209">
        <v>2.175583</v>
      </c>
      <c r="F2209">
        <v>0</v>
      </c>
      <c r="G2209">
        <v>0</v>
      </c>
    </row>
    <row r="2210" spans="1:7" x14ac:dyDescent="0.25">
      <c r="A2210" t="s">
        <v>342</v>
      </c>
      <c r="B2210" t="s">
        <v>8939</v>
      </c>
      <c r="C2210" t="s">
        <v>8940</v>
      </c>
      <c r="D2210">
        <v>0.285165</v>
      </c>
      <c r="E2210">
        <v>0.240121</v>
      </c>
      <c r="F2210">
        <v>0</v>
      </c>
      <c r="G2210">
        <v>3.9463299131807419E-2</v>
      </c>
    </row>
    <row r="2211" spans="1:7" x14ac:dyDescent="0.25">
      <c r="A2211" t="s">
        <v>342</v>
      </c>
      <c r="B2211" t="s">
        <v>8941</v>
      </c>
      <c r="C2211" t="s">
        <v>8942</v>
      </c>
      <c r="D2211">
        <v>1.7600119999999999</v>
      </c>
      <c r="E2211">
        <v>0.62461500000000003</v>
      </c>
      <c r="F2211">
        <v>0</v>
      </c>
      <c r="G2211">
        <v>0</v>
      </c>
    </row>
    <row r="2212" spans="1:7" x14ac:dyDescent="0.25">
      <c r="A2212" t="s">
        <v>342</v>
      </c>
      <c r="B2212" t="s">
        <v>8943</v>
      </c>
      <c r="C2212" t="s">
        <v>8944</v>
      </c>
      <c r="D2212">
        <v>0.39739000000000002</v>
      </c>
      <c r="E2212">
        <v>0.11036799999999999</v>
      </c>
      <c r="F2212">
        <v>0</v>
      </c>
      <c r="G2212">
        <v>0</v>
      </c>
    </row>
    <row r="2213" spans="1:7" x14ac:dyDescent="0.25">
      <c r="A2213" t="s">
        <v>342</v>
      </c>
      <c r="B2213" t="s">
        <v>8945</v>
      </c>
      <c r="C2213" t="s">
        <v>8946</v>
      </c>
      <c r="D2213">
        <v>1.5324070000000001</v>
      </c>
      <c r="E2213">
        <v>0.61127100000000001</v>
      </c>
      <c r="F2213">
        <v>0</v>
      </c>
      <c r="G2213">
        <v>0</v>
      </c>
    </row>
    <row r="2214" spans="1:7" x14ac:dyDescent="0.25">
      <c r="A2214" t="s">
        <v>342</v>
      </c>
      <c r="B2214" t="s">
        <v>8947</v>
      </c>
      <c r="C2214" t="s">
        <v>8948</v>
      </c>
      <c r="D2214">
        <v>114.43291000000001</v>
      </c>
      <c r="E2214">
        <v>14.007099</v>
      </c>
      <c r="F2214">
        <v>8.6880973066898348E-2</v>
      </c>
      <c r="G2214">
        <v>1.6542597187758478E-2</v>
      </c>
    </row>
    <row r="2215" spans="1:7" x14ac:dyDescent="0.25">
      <c r="A2215" t="s">
        <v>342</v>
      </c>
      <c r="B2215" t="s">
        <v>8949</v>
      </c>
      <c r="C2215" t="s">
        <v>8950</v>
      </c>
      <c r="D2215">
        <v>56.811670999999997</v>
      </c>
      <c r="E2215">
        <v>7.0791069999999996</v>
      </c>
      <c r="F2215">
        <v>0</v>
      </c>
      <c r="G2215">
        <v>0</v>
      </c>
    </row>
    <row r="2216" spans="1:7" x14ac:dyDescent="0.25">
      <c r="A2216" t="s">
        <v>342</v>
      </c>
      <c r="B2216" t="s">
        <v>10589</v>
      </c>
      <c r="C2216" t="s">
        <v>10578</v>
      </c>
      <c r="D2216">
        <v>9.7311999999999996E-2</v>
      </c>
      <c r="E2216">
        <v>5.9603999999999997E-2</v>
      </c>
      <c r="F2216">
        <v>0.39215686274509803</v>
      </c>
      <c r="G2216">
        <v>35.217391304347828</v>
      </c>
    </row>
    <row r="2217" spans="1:7" x14ac:dyDescent="0.25">
      <c r="A2217" t="s">
        <v>342</v>
      </c>
      <c r="B2217" t="s">
        <v>8951</v>
      </c>
      <c r="C2217" t="s">
        <v>8952</v>
      </c>
      <c r="D2217">
        <v>0.43898799999999999</v>
      </c>
      <c r="E2217">
        <v>0.22728000000000001</v>
      </c>
      <c r="F2217">
        <v>0</v>
      </c>
      <c r="G2217">
        <v>0</v>
      </c>
    </row>
    <row r="2218" spans="1:7" x14ac:dyDescent="0.25">
      <c r="A2218" t="s">
        <v>342</v>
      </c>
      <c r="B2218" t="s">
        <v>8953</v>
      </c>
      <c r="C2218" t="s">
        <v>8954</v>
      </c>
      <c r="D2218">
        <v>0.32693100000000003</v>
      </c>
      <c r="E2218">
        <v>0.119642</v>
      </c>
      <c r="F2218">
        <v>0</v>
      </c>
      <c r="G2218">
        <v>0</v>
      </c>
    </row>
    <row r="2219" spans="1:7" x14ac:dyDescent="0.25">
      <c r="A2219" t="s">
        <v>342</v>
      </c>
      <c r="B2219" t="s">
        <v>8955</v>
      </c>
      <c r="C2219" t="s">
        <v>8956</v>
      </c>
      <c r="D2219">
        <v>3.6318450000000002</v>
      </c>
      <c r="E2219">
        <v>0.167245</v>
      </c>
      <c r="F2219">
        <v>0</v>
      </c>
      <c r="G2219">
        <v>0</v>
      </c>
    </row>
    <row r="2220" spans="1:7" x14ac:dyDescent="0.25">
      <c r="A2220" t="s">
        <v>342</v>
      </c>
      <c r="B2220" t="s">
        <v>8957</v>
      </c>
      <c r="C2220" t="s">
        <v>8958</v>
      </c>
      <c r="D2220">
        <v>1.316414</v>
      </c>
      <c r="E2220">
        <v>0.40054200000000001</v>
      </c>
      <c r="F2220">
        <v>0</v>
      </c>
      <c r="G2220">
        <v>0</v>
      </c>
    </row>
    <row r="2221" spans="1:7" x14ac:dyDescent="0.25">
      <c r="A2221" t="s">
        <v>342</v>
      </c>
      <c r="B2221" t="s">
        <v>8959</v>
      </c>
      <c r="C2221" t="s">
        <v>8960</v>
      </c>
      <c r="D2221">
        <v>0.349771</v>
      </c>
      <c r="E2221">
        <v>0.18590799999999999</v>
      </c>
      <c r="F2221">
        <v>0</v>
      </c>
      <c r="G2221">
        <v>0</v>
      </c>
    </row>
    <row r="2222" spans="1:7" x14ac:dyDescent="0.25">
      <c r="A2222" t="s">
        <v>342</v>
      </c>
      <c r="B2222" t="s">
        <v>8961</v>
      </c>
      <c r="C2222" t="s">
        <v>8962</v>
      </c>
      <c r="D2222">
        <v>3.3079999999999998E-2</v>
      </c>
      <c r="E2222">
        <v>3.0270999999999999E-2</v>
      </c>
      <c r="F2222">
        <v>0</v>
      </c>
      <c r="G2222">
        <v>0</v>
      </c>
    </row>
    <row r="2223" spans="1:7" x14ac:dyDescent="0.25">
      <c r="A2223" t="s">
        <v>342</v>
      </c>
      <c r="B2223" t="s">
        <v>10554</v>
      </c>
      <c r="C2223" t="s">
        <v>10555</v>
      </c>
      <c r="D2223">
        <v>1.3849560000000001</v>
      </c>
      <c r="E2223">
        <v>0.74234100000000003</v>
      </c>
      <c r="F2223">
        <v>0.6262626262626263</v>
      </c>
      <c r="G2223">
        <v>13.208649912331968</v>
      </c>
    </row>
    <row r="2224" spans="1:7" x14ac:dyDescent="0.25">
      <c r="A2224" t="s">
        <v>342</v>
      </c>
      <c r="B2224" t="s">
        <v>8963</v>
      </c>
      <c r="C2224" t="s">
        <v>8964</v>
      </c>
      <c r="D2224">
        <v>22.427396999999999</v>
      </c>
      <c r="E2224">
        <v>5.4065940000000001</v>
      </c>
      <c r="F2224">
        <v>0.66800267201068808</v>
      </c>
      <c r="G2224">
        <v>4.1079008626591806E-2</v>
      </c>
    </row>
    <row r="2225" spans="1:7" x14ac:dyDescent="0.25">
      <c r="A2225" t="s">
        <v>342</v>
      </c>
      <c r="B2225" t="s">
        <v>8965</v>
      </c>
      <c r="C2225" t="s">
        <v>8966</v>
      </c>
      <c r="D2225">
        <v>6.6169999999999996E-3</v>
      </c>
      <c r="E2225">
        <v>1.0003E-2</v>
      </c>
      <c r="F2225">
        <v>0</v>
      </c>
      <c r="G2225">
        <v>0</v>
      </c>
    </row>
    <row r="2226" spans="1:7" x14ac:dyDescent="0.25">
      <c r="A2226" t="s">
        <v>342</v>
      </c>
      <c r="B2226" t="s">
        <v>8967</v>
      </c>
      <c r="C2226" t="s">
        <v>8968</v>
      </c>
      <c r="D2226">
        <v>3.67692</v>
      </c>
      <c r="E2226">
        <v>1.2318180000000001</v>
      </c>
      <c r="F2226">
        <v>4.1476565740356693E-2</v>
      </c>
      <c r="G2226">
        <v>0</v>
      </c>
    </row>
    <row r="2227" spans="1:7" x14ac:dyDescent="0.25">
      <c r="A2227" t="s">
        <v>342</v>
      </c>
      <c r="B2227" t="s">
        <v>10590</v>
      </c>
      <c r="C2227" t="s">
        <v>10591</v>
      </c>
      <c r="D2227">
        <v>0.53309399999999996</v>
      </c>
      <c r="E2227">
        <v>0.184978</v>
      </c>
      <c r="F2227">
        <v>4.9645390070921991</v>
      </c>
      <c r="G2227">
        <v>10.191846522781775</v>
      </c>
    </row>
    <row r="2228" spans="1:7" x14ac:dyDescent="0.25">
      <c r="A2228" t="s">
        <v>342</v>
      </c>
      <c r="B2228" t="s">
        <v>8969</v>
      </c>
      <c r="C2228" t="s">
        <v>8970</v>
      </c>
      <c r="D2228">
        <v>5.4237E-2</v>
      </c>
      <c r="E2228">
        <v>8.3228999999999997E-2</v>
      </c>
      <c r="F2228">
        <v>0</v>
      </c>
      <c r="G2228">
        <v>0</v>
      </c>
    </row>
    <row r="2229" spans="1:7" x14ac:dyDescent="0.25">
      <c r="A2229" t="s">
        <v>342</v>
      </c>
      <c r="B2229" t="s">
        <v>8971</v>
      </c>
      <c r="C2229" t="s">
        <v>8972</v>
      </c>
      <c r="D2229">
        <v>8.6651559999999996</v>
      </c>
      <c r="E2229">
        <v>1.4961279999999999</v>
      </c>
      <c r="F2229">
        <v>0.12077294685990338</v>
      </c>
      <c r="G2229">
        <v>0</v>
      </c>
    </row>
    <row r="2230" spans="1:7" x14ac:dyDescent="0.25">
      <c r="A2230" t="s">
        <v>342</v>
      </c>
      <c r="B2230" t="s">
        <v>8973</v>
      </c>
      <c r="C2230" t="s">
        <v>8974</v>
      </c>
      <c r="D2230">
        <v>0.407748</v>
      </c>
      <c r="E2230">
        <v>0.15812300000000001</v>
      </c>
      <c r="F2230">
        <v>0</v>
      </c>
      <c r="G2230">
        <v>0</v>
      </c>
    </row>
    <row r="2231" spans="1:7" x14ac:dyDescent="0.25">
      <c r="A2231" t="s">
        <v>342</v>
      </c>
      <c r="B2231" t="s">
        <v>8975</v>
      </c>
      <c r="C2231" t="s">
        <v>8976</v>
      </c>
      <c r="D2231">
        <v>68.007752999999994</v>
      </c>
      <c r="E2231">
        <v>3.2877689999999999</v>
      </c>
      <c r="F2231">
        <v>0</v>
      </c>
      <c r="G2231">
        <v>0</v>
      </c>
    </row>
    <row r="2232" spans="1:7" x14ac:dyDescent="0.25">
      <c r="A2232" t="s">
        <v>342</v>
      </c>
      <c r="B2232" t="s">
        <v>8977</v>
      </c>
      <c r="C2232" t="s">
        <v>8978</v>
      </c>
      <c r="D2232">
        <v>93.020764999999997</v>
      </c>
      <c r="E2232">
        <v>10.779629999999999</v>
      </c>
      <c r="F2232">
        <v>7.2132724212551097E-2</v>
      </c>
      <c r="G2232">
        <v>3.3403852577663956E-2</v>
      </c>
    </row>
    <row r="2233" spans="1:7" x14ac:dyDescent="0.25">
      <c r="A2233" t="s">
        <v>342</v>
      </c>
      <c r="B2233" t="s">
        <v>8979</v>
      </c>
      <c r="C2233" t="s">
        <v>8980</v>
      </c>
      <c r="D2233">
        <v>6.5915689999999998</v>
      </c>
      <c r="E2233">
        <v>0.88534100000000004</v>
      </c>
      <c r="F2233">
        <v>0</v>
      </c>
      <c r="G2233">
        <v>0</v>
      </c>
    </row>
    <row r="2234" spans="1:7" x14ac:dyDescent="0.25">
      <c r="A2234" t="s">
        <v>342</v>
      </c>
      <c r="B2234" t="s">
        <v>8981</v>
      </c>
      <c r="C2234" t="s">
        <v>8982</v>
      </c>
      <c r="D2234">
        <v>4.0026739999999998</v>
      </c>
      <c r="E2234">
        <v>0.81573700000000005</v>
      </c>
      <c r="F2234">
        <v>5.1466803911477101E-2</v>
      </c>
      <c r="G2234">
        <v>0</v>
      </c>
    </row>
    <row r="2235" spans="1:7" x14ac:dyDescent="0.25">
      <c r="A2235" t="s">
        <v>342</v>
      </c>
      <c r="B2235" t="s">
        <v>8983</v>
      </c>
      <c r="C2235" t="s">
        <v>8984</v>
      </c>
      <c r="D2235">
        <v>29.395693000000001</v>
      </c>
      <c r="E2235">
        <v>4.7056170000000002</v>
      </c>
      <c r="F2235">
        <v>0.50955414012738853</v>
      </c>
      <c r="G2235">
        <v>0</v>
      </c>
    </row>
    <row r="2236" spans="1:7" x14ac:dyDescent="0.25">
      <c r="A2236" t="s">
        <v>342</v>
      </c>
      <c r="B2236" t="s">
        <v>8985</v>
      </c>
      <c r="C2236" t="s">
        <v>8986</v>
      </c>
      <c r="D2236">
        <v>0.94598300000000002</v>
      </c>
      <c r="E2236">
        <v>0.25426599999999999</v>
      </c>
      <c r="F2236">
        <v>0</v>
      </c>
      <c r="G2236">
        <v>0</v>
      </c>
    </row>
    <row r="2237" spans="1:7" x14ac:dyDescent="0.25">
      <c r="A2237" t="s">
        <v>342</v>
      </c>
      <c r="B2237" t="s">
        <v>8987</v>
      </c>
      <c r="C2237" t="s">
        <v>8988</v>
      </c>
      <c r="D2237">
        <v>5.1519729999999999</v>
      </c>
      <c r="E2237">
        <v>1.2754639999999999</v>
      </c>
      <c r="F2237">
        <v>1.0819165378670788</v>
      </c>
      <c r="G2237">
        <v>5.1768323936442853</v>
      </c>
    </row>
    <row r="2238" spans="1:7" x14ac:dyDescent="0.25">
      <c r="A2238" t="s">
        <v>342</v>
      </c>
      <c r="B2238" t="s">
        <v>8989</v>
      </c>
      <c r="C2238" t="s">
        <v>607</v>
      </c>
      <c r="D2238">
        <v>2.3408190000000002</v>
      </c>
      <c r="E2238">
        <v>0.38089699999999999</v>
      </c>
      <c r="F2238">
        <v>0</v>
      </c>
      <c r="G2238">
        <v>0</v>
      </c>
    </row>
    <row r="2239" spans="1:7" x14ac:dyDescent="0.25">
      <c r="A2239" t="s">
        <v>342</v>
      </c>
      <c r="B2239" t="s">
        <v>8990</v>
      </c>
      <c r="C2239" t="s">
        <v>8991</v>
      </c>
      <c r="D2239">
        <v>0.45002900000000001</v>
      </c>
      <c r="E2239">
        <v>0.30488799999999999</v>
      </c>
      <c r="F2239">
        <v>0</v>
      </c>
      <c r="G2239">
        <v>0.16172506738544476</v>
      </c>
    </row>
    <row r="2240" spans="1:7" x14ac:dyDescent="0.25">
      <c r="A2240" t="s">
        <v>342</v>
      </c>
      <c r="B2240" t="s">
        <v>8992</v>
      </c>
      <c r="C2240" t="s">
        <v>1431</v>
      </c>
      <c r="D2240">
        <v>8.8975200000000001</v>
      </c>
      <c r="E2240">
        <v>2.2491469999999998</v>
      </c>
      <c r="F2240">
        <v>0</v>
      </c>
      <c r="G2240">
        <v>0</v>
      </c>
    </row>
    <row r="2241" spans="1:7" x14ac:dyDescent="0.25">
      <c r="A2241" t="s">
        <v>342</v>
      </c>
      <c r="B2241" t="s">
        <v>8993</v>
      </c>
      <c r="C2241" t="s">
        <v>8994</v>
      </c>
      <c r="D2241">
        <v>20.930101000000001</v>
      </c>
      <c r="E2241">
        <v>19.703382000000001</v>
      </c>
      <c r="F2241">
        <v>4.3701799485861184</v>
      </c>
      <c r="G2241">
        <v>4.9298959746720943</v>
      </c>
    </row>
    <row r="2242" spans="1:7" x14ac:dyDescent="0.25">
      <c r="A2242" t="s">
        <v>342</v>
      </c>
      <c r="B2242" t="s">
        <v>8995</v>
      </c>
      <c r="C2242" t="s">
        <v>8996</v>
      </c>
      <c r="D2242">
        <v>0.47699599999999998</v>
      </c>
      <c r="E2242">
        <v>0.13970199999999999</v>
      </c>
      <c r="F2242">
        <v>0</v>
      </c>
      <c r="G2242">
        <v>0</v>
      </c>
    </row>
    <row r="2243" spans="1:7" x14ac:dyDescent="0.25">
      <c r="A2243" t="s">
        <v>342</v>
      </c>
      <c r="B2243" t="s">
        <v>8997</v>
      </c>
      <c r="C2243" t="s">
        <v>8998</v>
      </c>
      <c r="D2243">
        <v>8.7702270000000002</v>
      </c>
      <c r="E2243">
        <v>2.2440310000000001</v>
      </c>
      <c r="F2243">
        <v>9.3023255813953487E-2</v>
      </c>
      <c r="G2243">
        <v>0</v>
      </c>
    </row>
    <row r="2244" spans="1:7" x14ac:dyDescent="0.25">
      <c r="A2244" t="s">
        <v>342</v>
      </c>
      <c r="B2244" t="s">
        <v>8999</v>
      </c>
      <c r="C2244" t="s">
        <v>9000</v>
      </c>
      <c r="D2244">
        <v>1.449333</v>
      </c>
      <c r="E2244">
        <v>0.44430199999999997</v>
      </c>
      <c r="F2244">
        <v>0</v>
      </c>
      <c r="G2244">
        <v>0</v>
      </c>
    </row>
    <row r="2245" spans="1:7" x14ac:dyDescent="0.25">
      <c r="A2245" t="s">
        <v>342</v>
      </c>
      <c r="B2245" t="s">
        <v>9001</v>
      </c>
      <c r="C2245" t="s">
        <v>9002</v>
      </c>
      <c r="D2245">
        <v>22.916732</v>
      </c>
      <c r="E2245">
        <v>1.0680130000000001</v>
      </c>
      <c r="F2245">
        <v>0</v>
      </c>
      <c r="G2245">
        <v>1.7624250969333802E-2</v>
      </c>
    </row>
    <row r="2246" spans="1:7" x14ac:dyDescent="0.25">
      <c r="A2246" t="s">
        <v>342</v>
      </c>
      <c r="B2246" t="s">
        <v>9003</v>
      </c>
      <c r="C2246" t="s">
        <v>344</v>
      </c>
      <c r="D2246">
        <v>2.7491319999999999</v>
      </c>
      <c r="E2246">
        <v>0.63442900000000002</v>
      </c>
      <c r="F2246">
        <v>7.2911859713890168</v>
      </c>
      <c r="G2246">
        <v>2.8910089621277826</v>
      </c>
    </row>
    <row r="2247" spans="1:7" x14ac:dyDescent="0.25">
      <c r="A2247" t="s">
        <v>342</v>
      </c>
      <c r="B2247" t="s">
        <v>9004</v>
      </c>
      <c r="C2247" t="s">
        <v>9005</v>
      </c>
      <c r="D2247">
        <v>5.3924180000000002</v>
      </c>
      <c r="E2247">
        <v>1.3276840000000001</v>
      </c>
      <c r="F2247">
        <v>0.15822784810126583</v>
      </c>
      <c r="G2247">
        <v>0</v>
      </c>
    </row>
    <row r="2248" spans="1:7" x14ac:dyDescent="0.25">
      <c r="A2248" t="s">
        <v>342</v>
      </c>
      <c r="B2248" t="s">
        <v>9006</v>
      </c>
      <c r="C2248" t="s">
        <v>9007</v>
      </c>
      <c r="D2248">
        <v>1.497155</v>
      </c>
      <c r="E2248">
        <v>0.97375299999999998</v>
      </c>
      <c r="F2248">
        <v>0.16181229773462785</v>
      </c>
      <c r="G2248">
        <v>9.4161958568738227E-2</v>
      </c>
    </row>
    <row r="2249" spans="1:7" x14ac:dyDescent="0.25">
      <c r="A2249" t="s">
        <v>342</v>
      </c>
      <c r="B2249" t="s">
        <v>9008</v>
      </c>
      <c r="C2249" t="s">
        <v>1284</v>
      </c>
      <c r="D2249">
        <v>6.1698000000000003E-2</v>
      </c>
      <c r="E2249">
        <v>6.7343E-2</v>
      </c>
      <c r="F2249">
        <v>0</v>
      </c>
      <c r="G2249">
        <v>0</v>
      </c>
    </row>
    <row r="2250" spans="1:7" x14ac:dyDescent="0.25">
      <c r="A2250" t="s">
        <v>342</v>
      </c>
      <c r="B2250" t="s">
        <v>9009</v>
      </c>
      <c r="C2250" t="s">
        <v>9010</v>
      </c>
      <c r="D2250">
        <v>26.486051</v>
      </c>
      <c r="E2250">
        <v>9.4495500000000003</v>
      </c>
      <c r="F2250">
        <v>0</v>
      </c>
      <c r="G2250">
        <v>0</v>
      </c>
    </row>
    <row r="2251" spans="1:7" x14ac:dyDescent="0.25">
      <c r="A2251" t="s">
        <v>342</v>
      </c>
      <c r="B2251" t="s">
        <v>9011</v>
      </c>
      <c r="C2251" t="s">
        <v>762</v>
      </c>
      <c r="D2251">
        <v>1.9300999999999999E-2</v>
      </c>
      <c r="E2251">
        <v>0.114719</v>
      </c>
      <c r="F2251">
        <v>0</v>
      </c>
      <c r="G2251">
        <v>0</v>
      </c>
    </row>
    <row r="2252" spans="1:7" x14ac:dyDescent="0.25">
      <c r="A2252" t="s">
        <v>342</v>
      </c>
      <c r="B2252" t="s">
        <v>9012</v>
      </c>
      <c r="C2252" t="s">
        <v>9013</v>
      </c>
      <c r="D2252">
        <v>2.975997</v>
      </c>
      <c r="E2252">
        <v>2.3496920000000001</v>
      </c>
      <c r="F2252">
        <v>0.23900573613766732</v>
      </c>
      <c r="G2252">
        <v>0</v>
      </c>
    </row>
    <row r="2253" spans="1:7" x14ac:dyDescent="0.25">
      <c r="A2253" t="s">
        <v>342</v>
      </c>
      <c r="B2253" t="s">
        <v>9014</v>
      </c>
      <c r="C2253" t="s">
        <v>9015</v>
      </c>
      <c r="D2253">
        <v>4.0478189999999996</v>
      </c>
      <c r="E2253">
        <v>2.3066270000000002</v>
      </c>
      <c r="F2253">
        <v>2.3557126030624265E-2</v>
      </c>
      <c r="G2253">
        <v>0</v>
      </c>
    </row>
    <row r="2254" spans="1:7" x14ac:dyDescent="0.25">
      <c r="A2254" t="s">
        <v>342</v>
      </c>
      <c r="B2254" t="s">
        <v>9016</v>
      </c>
      <c r="C2254" t="s">
        <v>9017</v>
      </c>
      <c r="D2254">
        <v>30.154316000000001</v>
      </c>
      <c r="E2254">
        <v>4.9755279999999997</v>
      </c>
      <c r="F2254">
        <v>0</v>
      </c>
      <c r="G2254">
        <v>2.6588673225206066E-2</v>
      </c>
    </row>
    <row r="2255" spans="1:7" x14ac:dyDescent="0.25">
      <c r="A2255" t="s">
        <v>342</v>
      </c>
      <c r="B2255" t="s">
        <v>9018</v>
      </c>
      <c r="C2255" t="s">
        <v>9019</v>
      </c>
      <c r="D2255">
        <v>23.992424</v>
      </c>
      <c r="E2255">
        <v>17.019994000000001</v>
      </c>
      <c r="F2255">
        <v>0.53191489361702127</v>
      </c>
      <c r="G2255">
        <v>0</v>
      </c>
    </row>
    <row r="2256" spans="1:7" x14ac:dyDescent="0.25">
      <c r="A2256" t="s">
        <v>342</v>
      </c>
      <c r="B2256" t="s">
        <v>9020</v>
      </c>
      <c r="C2256" t="s">
        <v>9021</v>
      </c>
      <c r="D2256">
        <v>0</v>
      </c>
      <c r="E2256">
        <v>0</v>
      </c>
      <c r="F2256">
        <v>0</v>
      </c>
      <c r="G2256" t="e">
        <v>#DIV/0!</v>
      </c>
    </row>
    <row r="2257" spans="1:7" x14ac:dyDescent="0.25">
      <c r="A2257" t="s">
        <v>342</v>
      </c>
      <c r="B2257" t="s">
        <v>9022</v>
      </c>
      <c r="C2257" t="s">
        <v>9023</v>
      </c>
      <c r="D2257">
        <v>5.0851E-2</v>
      </c>
      <c r="E2257">
        <v>5.0659000000000003E-2</v>
      </c>
      <c r="F2257">
        <v>0</v>
      </c>
      <c r="G2257">
        <v>23.981042654028435</v>
      </c>
    </row>
    <row r="2258" spans="1:7" x14ac:dyDescent="0.25">
      <c r="A2258" t="s">
        <v>342</v>
      </c>
      <c r="B2258" t="s">
        <v>9024</v>
      </c>
      <c r="C2258" t="s">
        <v>9025</v>
      </c>
      <c r="D2258">
        <v>2.4646000000000001E-2</v>
      </c>
      <c r="E2258">
        <v>3.7006999999999998E-2</v>
      </c>
      <c r="F2258">
        <v>0</v>
      </c>
      <c r="G2258">
        <v>0</v>
      </c>
    </row>
    <row r="2259" spans="1:7" x14ac:dyDescent="0.25">
      <c r="A2259" t="s">
        <v>342</v>
      </c>
      <c r="B2259" t="s">
        <v>9026</v>
      </c>
      <c r="C2259" t="s">
        <v>9027</v>
      </c>
      <c r="D2259">
        <v>2.7390000000000001E-2</v>
      </c>
      <c r="E2259">
        <v>4.3931999999999999E-2</v>
      </c>
      <c r="F2259">
        <v>0</v>
      </c>
      <c r="G2259">
        <v>0.11025358324145534</v>
      </c>
    </row>
    <row r="2260" spans="1:7" x14ac:dyDescent="0.25">
      <c r="A2260" t="s">
        <v>342</v>
      </c>
      <c r="B2260" t="s">
        <v>9028</v>
      </c>
      <c r="C2260" t="s">
        <v>9029</v>
      </c>
      <c r="D2260">
        <v>0.57535700000000001</v>
      </c>
      <c r="E2260">
        <v>0.149089</v>
      </c>
      <c r="F2260">
        <v>7.0886075949367093</v>
      </c>
      <c r="G2260">
        <v>17.311072056239016</v>
      </c>
    </row>
    <row r="2261" spans="1:7" x14ac:dyDescent="0.25">
      <c r="A2261" t="s">
        <v>342</v>
      </c>
      <c r="B2261" t="s">
        <v>9030</v>
      </c>
      <c r="C2261" t="s">
        <v>9031</v>
      </c>
      <c r="D2261">
        <v>4.8440000000000002E-3</v>
      </c>
      <c r="E2261">
        <v>1.7770000000000001E-2</v>
      </c>
      <c r="F2261">
        <v>0</v>
      </c>
      <c r="G2261">
        <v>0</v>
      </c>
    </row>
    <row r="2262" spans="1:7" x14ac:dyDescent="0.25">
      <c r="A2262" t="s">
        <v>342</v>
      </c>
      <c r="B2262" t="s">
        <v>9032</v>
      </c>
      <c r="C2262" t="s">
        <v>9033</v>
      </c>
      <c r="D2262">
        <v>29.948408000000001</v>
      </c>
      <c r="E2262">
        <v>2.1183809999999998</v>
      </c>
      <c r="F2262">
        <v>0</v>
      </c>
      <c r="G2262">
        <v>0</v>
      </c>
    </row>
    <row r="2263" spans="1:7" x14ac:dyDescent="0.25">
      <c r="A2263" t="s">
        <v>342</v>
      </c>
      <c r="B2263" t="s">
        <v>9034</v>
      </c>
      <c r="C2263" t="s">
        <v>9035</v>
      </c>
      <c r="D2263">
        <v>5.7694000000000002E-2</v>
      </c>
      <c r="E2263">
        <v>8.8757000000000003E-2</v>
      </c>
      <c r="F2263">
        <v>0.55727554179566563</v>
      </c>
      <c r="G2263">
        <v>0</v>
      </c>
    </row>
    <row r="2264" spans="1:7" x14ac:dyDescent="0.25">
      <c r="A2264" t="s">
        <v>342</v>
      </c>
      <c r="B2264" t="s">
        <v>9036</v>
      </c>
      <c r="C2264" t="s">
        <v>9037</v>
      </c>
      <c r="D2264">
        <v>32.754893000000003</v>
      </c>
      <c r="E2264">
        <v>16.924845999999999</v>
      </c>
      <c r="F2264">
        <v>1.5384615384615385</v>
      </c>
      <c r="G2264">
        <v>0</v>
      </c>
    </row>
    <row r="2265" spans="1:7" x14ac:dyDescent="0.25">
      <c r="A2265" t="s">
        <v>342</v>
      </c>
      <c r="B2265" t="s">
        <v>9038</v>
      </c>
      <c r="C2265" t="s">
        <v>965</v>
      </c>
      <c r="D2265">
        <v>8.9606499999999993</v>
      </c>
      <c r="E2265">
        <v>2.1204139999999998</v>
      </c>
      <c r="F2265">
        <v>0.35335689045936397</v>
      </c>
      <c r="G2265">
        <v>0</v>
      </c>
    </row>
    <row r="2266" spans="1:7" x14ac:dyDescent="0.25">
      <c r="A2266" t="s">
        <v>342</v>
      </c>
      <c r="B2266" t="s">
        <v>9039</v>
      </c>
      <c r="C2266" t="s">
        <v>9040</v>
      </c>
      <c r="D2266">
        <v>3.7399999999999998E-4</v>
      </c>
      <c r="E2266">
        <v>5.1199999999999998E-4</v>
      </c>
      <c r="F2266">
        <v>0</v>
      </c>
      <c r="G2266">
        <v>0</v>
      </c>
    </row>
    <row r="2267" spans="1:7" x14ac:dyDescent="0.25">
      <c r="A2267" t="s">
        <v>342</v>
      </c>
      <c r="B2267" t="s">
        <v>9041</v>
      </c>
      <c r="C2267" t="s">
        <v>9042</v>
      </c>
      <c r="D2267">
        <v>9.606522</v>
      </c>
      <c r="E2267">
        <v>5.9310080000000003</v>
      </c>
      <c r="F2267">
        <v>0</v>
      </c>
      <c r="G2267">
        <v>0</v>
      </c>
    </row>
    <row r="2268" spans="1:7" x14ac:dyDescent="0.25">
      <c r="A2268" t="s">
        <v>342</v>
      </c>
      <c r="B2268" t="s">
        <v>9043</v>
      </c>
      <c r="C2268" t="s">
        <v>9044</v>
      </c>
      <c r="D2268">
        <v>41.071550999999999</v>
      </c>
      <c r="E2268">
        <v>7.1194360000000003</v>
      </c>
      <c r="F2268">
        <v>0</v>
      </c>
      <c r="G2268">
        <v>0</v>
      </c>
    </row>
    <row r="2269" spans="1:7" x14ac:dyDescent="0.25">
      <c r="A2269" t="s">
        <v>342</v>
      </c>
      <c r="B2269" t="s">
        <v>9045</v>
      </c>
      <c r="C2269" t="s">
        <v>9046</v>
      </c>
      <c r="D2269">
        <v>1.4718</v>
      </c>
      <c r="E2269">
        <v>0.25334299999999998</v>
      </c>
      <c r="F2269">
        <v>0</v>
      </c>
      <c r="G2269">
        <v>0</v>
      </c>
    </row>
    <row r="2270" spans="1:7" x14ac:dyDescent="0.25">
      <c r="A2270" t="s">
        <v>342</v>
      </c>
      <c r="B2270" t="s">
        <v>9047</v>
      </c>
      <c r="C2270" t="s">
        <v>9048</v>
      </c>
      <c r="D2270">
        <v>77.796871999999993</v>
      </c>
      <c r="E2270">
        <v>12.626669</v>
      </c>
      <c r="F2270">
        <v>0</v>
      </c>
      <c r="G2270">
        <v>0</v>
      </c>
    </row>
    <row r="2271" spans="1:7" x14ac:dyDescent="0.25">
      <c r="A2271" t="s">
        <v>342</v>
      </c>
      <c r="B2271" t="s">
        <v>9049</v>
      </c>
      <c r="C2271" t="s">
        <v>9050</v>
      </c>
      <c r="D2271">
        <v>0.73174600000000001</v>
      </c>
      <c r="E2271">
        <v>0.36904999999999999</v>
      </c>
      <c r="F2271">
        <v>0</v>
      </c>
      <c r="G2271">
        <v>0</v>
      </c>
    </row>
    <row r="2272" spans="1:7" x14ac:dyDescent="0.25">
      <c r="A2272" t="s">
        <v>342</v>
      </c>
      <c r="B2272" t="s">
        <v>9051</v>
      </c>
      <c r="C2272" t="s">
        <v>9052</v>
      </c>
      <c r="D2272">
        <v>0.78747500000000004</v>
      </c>
      <c r="E2272">
        <v>0.33508500000000002</v>
      </c>
      <c r="F2272">
        <v>3.9936102236421724E-2</v>
      </c>
      <c r="G2272">
        <v>0</v>
      </c>
    </row>
    <row r="2273" spans="1:7" x14ac:dyDescent="0.25">
      <c r="A2273" t="s">
        <v>342</v>
      </c>
      <c r="B2273" t="s">
        <v>9053</v>
      </c>
      <c r="C2273" t="s">
        <v>399</v>
      </c>
      <c r="D2273">
        <v>1.3270139999999999</v>
      </c>
      <c r="E2273">
        <v>2.6346880000000001</v>
      </c>
      <c r="F2273">
        <v>2.527379949452401</v>
      </c>
      <c r="G2273">
        <v>13.333333333333334</v>
      </c>
    </row>
    <row r="2274" spans="1:7" x14ac:dyDescent="0.25">
      <c r="A2274" t="s">
        <v>342</v>
      </c>
      <c r="B2274" t="s">
        <v>9054</v>
      </c>
      <c r="C2274" t="s">
        <v>364</v>
      </c>
      <c r="D2274">
        <v>2.3897000000000002E-2</v>
      </c>
      <c r="E2274">
        <v>3.4370999999999999E-2</v>
      </c>
      <c r="F2274">
        <v>1.6470588235294119</v>
      </c>
      <c r="G2274">
        <v>2.5830258302583027</v>
      </c>
    </row>
    <row r="2275" spans="1:7" x14ac:dyDescent="0.25">
      <c r="A2275" t="s">
        <v>342</v>
      </c>
      <c r="B2275" t="s">
        <v>9055</v>
      </c>
      <c r="C2275" t="s">
        <v>9056</v>
      </c>
      <c r="D2275">
        <v>0.161743</v>
      </c>
      <c r="E2275">
        <v>5.1665000000000003E-2</v>
      </c>
      <c r="F2275">
        <v>0</v>
      </c>
      <c r="G2275">
        <v>0</v>
      </c>
    </row>
    <row r="2276" spans="1:7" x14ac:dyDescent="0.25">
      <c r="A2276" t="s">
        <v>342</v>
      </c>
      <c r="B2276" t="s">
        <v>9057</v>
      </c>
      <c r="C2276" t="s">
        <v>966</v>
      </c>
      <c r="D2276">
        <v>41.660089999999997</v>
      </c>
      <c r="E2276">
        <v>2.7629579999999998</v>
      </c>
      <c r="F2276">
        <v>0</v>
      </c>
      <c r="G2276">
        <v>0</v>
      </c>
    </row>
    <row r="2277" spans="1:7" x14ac:dyDescent="0.25">
      <c r="A2277" t="s">
        <v>342</v>
      </c>
      <c r="B2277" t="s">
        <v>9058</v>
      </c>
      <c r="C2277" t="s">
        <v>9059</v>
      </c>
      <c r="D2277">
        <v>0.21668000000000001</v>
      </c>
      <c r="E2277">
        <v>0.68837800000000005</v>
      </c>
      <c r="F2277">
        <v>0</v>
      </c>
      <c r="G2277">
        <v>0</v>
      </c>
    </row>
    <row r="2278" spans="1:7" x14ac:dyDescent="0.25">
      <c r="A2278" t="s">
        <v>342</v>
      </c>
      <c r="B2278" t="s">
        <v>9060</v>
      </c>
      <c r="C2278" t="s">
        <v>9061</v>
      </c>
      <c r="D2278">
        <v>2.2936000000000002E-2</v>
      </c>
      <c r="E2278">
        <v>3.5770999999999997E-2</v>
      </c>
      <c r="F2278">
        <v>0</v>
      </c>
      <c r="G2278">
        <v>0</v>
      </c>
    </row>
    <row r="2279" spans="1:7" x14ac:dyDescent="0.25">
      <c r="A2279" t="s">
        <v>342</v>
      </c>
      <c r="B2279" t="s">
        <v>9062</v>
      </c>
      <c r="C2279" t="s">
        <v>9063</v>
      </c>
      <c r="D2279">
        <v>0.743533</v>
      </c>
      <c r="E2279">
        <v>0.98167099999999996</v>
      </c>
      <c r="F2279">
        <v>0</v>
      </c>
      <c r="G2279">
        <v>0</v>
      </c>
    </row>
    <row r="2280" spans="1:7" x14ac:dyDescent="0.25">
      <c r="A2280" t="s">
        <v>342</v>
      </c>
      <c r="B2280" t="s">
        <v>9064</v>
      </c>
      <c r="C2280" t="s">
        <v>967</v>
      </c>
      <c r="D2280">
        <v>0.34545199999999998</v>
      </c>
      <c r="E2280">
        <v>0.239924</v>
      </c>
      <c r="F2280">
        <v>0</v>
      </c>
      <c r="G2280">
        <v>0</v>
      </c>
    </row>
    <row r="2281" spans="1:7" x14ac:dyDescent="0.25">
      <c r="A2281" t="s">
        <v>342</v>
      </c>
      <c r="B2281" t="s">
        <v>9065</v>
      </c>
      <c r="C2281" t="s">
        <v>9066</v>
      </c>
      <c r="D2281">
        <v>1.125121</v>
      </c>
      <c r="E2281">
        <v>0.34348499999999998</v>
      </c>
      <c r="F2281">
        <v>0.82644628099173556</v>
      </c>
      <c r="G2281">
        <v>0</v>
      </c>
    </row>
    <row r="2282" spans="1:7" x14ac:dyDescent="0.25">
      <c r="A2282" t="s">
        <v>342</v>
      </c>
      <c r="B2282" t="s">
        <v>9067</v>
      </c>
      <c r="C2282" t="s">
        <v>9068</v>
      </c>
      <c r="D2282">
        <v>4.5199999999999997E-3</v>
      </c>
      <c r="E2282">
        <v>6.6930000000000002E-3</v>
      </c>
      <c r="F2282">
        <v>0</v>
      </c>
      <c r="G2282">
        <v>0</v>
      </c>
    </row>
    <row r="2283" spans="1:7" x14ac:dyDescent="0.25">
      <c r="A2283" t="s">
        <v>342</v>
      </c>
      <c r="B2283" t="s">
        <v>9069</v>
      </c>
      <c r="C2283" t="s">
        <v>9070</v>
      </c>
      <c r="D2283">
        <v>0.19361300000000001</v>
      </c>
      <c r="E2283">
        <v>0.14154900000000001</v>
      </c>
      <c r="F2283">
        <v>0</v>
      </c>
      <c r="G2283">
        <v>0</v>
      </c>
    </row>
    <row r="2284" spans="1:7" x14ac:dyDescent="0.25">
      <c r="A2284" t="s">
        <v>342</v>
      </c>
      <c r="B2284" t="s">
        <v>9071</v>
      </c>
      <c r="C2284" t="s">
        <v>9072</v>
      </c>
      <c r="D2284">
        <v>0.110927</v>
      </c>
      <c r="E2284">
        <v>6.2440000000000002E-2</v>
      </c>
      <c r="F2284">
        <v>0</v>
      </c>
      <c r="G2284">
        <v>0</v>
      </c>
    </row>
    <row r="2285" spans="1:7" x14ac:dyDescent="0.25">
      <c r="A2285" t="s">
        <v>342</v>
      </c>
      <c r="B2285" t="s">
        <v>9073</v>
      </c>
      <c r="C2285" t="s">
        <v>9074</v>
      </c>
      <c r="D2285">
        <v>9.9569000000000005E-2</v>
      </c>
      <c r="E2285">
        <v>7.1788000000000005E-2</v>
      </c>
      <c r="F2285">
        <v>0</v>
      </c>
      <c r="G2285">
        <v>0</v>
      </c>
    </row>
    <row r="2286" spans="1:7" x14ac:dyDescent="0.25">
      <c r="A2286" t="s">
        <v>342</v>
      </c>
      <c r="B2286" t="s">
        <v>9075</v>
      </c>
      <c r="C2286" t="s">
        <v>9076</v>
      </c>
      <c r="D2286">
        <v>0.114722</v>
      </c>
      <c r="E2286">
        <v>0.10473300000000001</v>
      </c>
      <c r="F2286">
        <v>0</v>
      </c>
      <c r="G2286">
        <v>0</v>
      </c>
    </row>
    <row r="2287" spans="1:7" x14ac:dyDescent="0.25">
      <c r="A2287" t="s">
        <v>342</v>
      </c>
      <c r="B2287" t="s">
        <v>9077</v>
      </c>
      <c r="C2287" t="s">
        <v>9078</v>
      </c>
      <c r="D2287">
        <v>98.864530000000002</v>
      </c>
      <c r="E2287">
        <v>4.3551460000000004</v>
      </c>
      <c r="F2287">
        <v>0.51457975986277882</v>
      </c>
      <c r="G2287">
        <v>0</v>
      </c>
    </row>
    <row r="2288" spans="1:7" x14ac:dyDescent="0.25">
      <c r="A2288" t="s">
        <v>342</v>
      </c>
      <c r="B2288" t="s">
        <v>9079</v>
      </c>
      <c r="C2288" t="s">
        <v>9080</v>
      </c>
      <c r="D2288">
        <v>0.68102099999999999</v>
      </c>
      <c r="E2288">
        <v>0.48365900000000001</v>
      </c>
      <c r="F2288">
        <v>0</v>
      </c>
      <c r="G2288">
        <v>0</v>
      </c>
    </row>
    <row r="2289" spans="1:7" x14ac:dyDescent="0.25">
      <c r="A2289" t="s">
        <v>400</v>
      </c>
      <c r="B2289" t="s">
        <v>9081</v>
      </c>
      <c r="C2289" t="s">
        <v>9082</v>
      </c>
      <c r="D2289">
        <v>47.338397000000001</v>
      </c>
      <c r="E2289">
        <v>14.977809000000001</v>
      </c>
      <c r="F2289">
        <v>4.967709885742673E-2</v>
      </c>
      <c r="G2289">
        <v>2.2446689113355782E-2</v>
      </c>
    </row>
    <row r="2290" spans="1:7" x14ac:dyDescent="0.25">
      <c r="A2290" t="s">
        <v>400</v>
      </c>
      <c r="B2290" t="s">
        <v>9083</v>
      </c>
      <c r="C2290" t="s">
        <v>9084</v>
      </c>
      <c r="D2290">
        <v>262.483721</v>
      </c>
      <c r="E2290">
        <v>44.734988999999999</v>
      </c>
      <c r="F2290">
        <v>7.3924731182795703E-2</v>
      </c>
      <c r="G2290">
        <v>7.6051410753669472E-3</v>
      </c>
    </row>
    <row r="2291" spans="1:7" x14ac:dyDescent="0.25">
      <c r="A2291" t="s">
        <v>400</v>
      </c>
      <c r="B2291" t="s">
        <v>9085</v>
      </c>
      <c r="C2291" t="s">
        <v>9086</v>
      </c>
      <c r="D2291">
        <v>67.085599000000002</v>
      </c>
      <c r="E2291">
        <v>25.606238000000001</v>
      </c>
      <c r="F2291">
        <v>1.596437423854136E-2</v>
      </c>
      <c r="G2291">
        <v>1.7096355057101826E-3</v>
      </c>
    </row>
    <row r="2292" spans="1:7" x14ac:dyDescent="0.25">
      <c r="A2292" t="s">
        <v>400</v>
      </c>
      <c r="B2292" t="s">
        <v>9087</v>
      </c>
      <c r="C2292" t="s">
        <v>9088</v>
      </c>
      <c r="D2292">
        <v>726.44864199999995</v>
      </c>
      <c r="E2292">
        <v>172.63639000000001</v>
      </c>
      <c r="F2292">
        <v>1.6504704612062315</v>
      </c>
      <c r="G2292">
        <v>2.6370043630435828E-2</v>
      </c>
    </row>
    <row r="2293" spans="1:7" x14ac:dyDescent="0.25">
      <c r="A2293" t="s">
        <v>400</v>
      </c>
      <c r="B2293" t="s">
        <v>9089</v>
      </c>
      <c r="C2293" t="s">
        <v>9090</v>
      </c>
      <c r="D2293">
        <v>12.772817999999999</v>
      </c>
      <c r="E2293">
        <v>4.2887199999999996</v>
      </c>
      <c r="F2293">
        <v>0</v>
      </c>
      <c r="G2293">
        <v>0</v>
      </c>
    </row>
    <row r="2294" spans="1:7" x14ac:dyDescent="0.25">
      <c r="A2294" t="s">
        <v>400</v>
      </c>
      <c r="B2294" t="s">
        <v>9091</v>
      </c>
      <c r="C2294" t="s">
        <v>9092</v>
      </c>
      <c r="D2294">
        <v>147.814919</v>
      </c>
      <c r="E2294">
        <v>16.609016</v>
      </c>
      <c r="F2294">
        <v>0</v>
      </c>
      <c r="G2294">
        <v>5.7146122635579177E-3</v>
      </c>
    </row>
    <row r="2295" spans="1:7" x14ac:dyDescent="0.25">
      <c r="A2295" t="s">
        <v>400</v>
      </c>
      <c r="B2295" t="s">
        <v>9093</v>
      </c>
      <c r="C2295" t="s">
        <v>9094</v>
      </c>
      <c r="D2295">
        <v>0.51317100000000004</v>
      </c>
      <c r="E2295">
        <v>0.14249999999999999</v>
      </c>
      <c r="F2295">
        <v>0</v>
      </c>
      <c r="G2295">
        <v>0</v>
      </c>
    </row>
    <row r="2296" spans="1:7" x14ac:dyDescent="0.25">
      <c r="A2296" t="s">
        <v>400</v>
      </c>
      <c r="B2296" t="s">
        <v>9095</v>
      </c>
      <c r="C2296" t="s">
        <v>9096</v>
      </c>
      <c r="D2296">
        <v>4.3728059999999997</v>
      </c>
      <c r="E2296">
        <v>0.45366800000000002</v>
      </c>
      <c r="F2296">
        <v>0</v>
      </c>
      <c r="G2296">
        <v>0</v>
      </c>
    </row>
    <row r="2297" spans="1:7" x14ac:dyDescent="0.25">
      <c r="A2297" t="s">
        <v>400</v>
      </c>
      <c r="B2297" t="s">
        <v>9097</v>
      </c>
      <c r="C2297" t="s">
        <v>9098</v>
      </c>
      <c r="D2297">
        <v>64.437537000000006</v>
      </c>
      <c r="E2297">
        <v>30.215257000000001</v>
      </c>
      <c r="F2297">
        <v>8.869966294128083E-3</v>
      </c>
      <c r="G2297">
        <v>0</v>
      </c>
    </row>
    <row r="2298" spans="1:7" x14ac:dyDescent="0.25">
      <c r="A2298" t="s">
        <v>400</v>
      </c>
      <c r="B2298" t="s">
        <v>9099</v>
      </c>
      <c r="C2298" t="s">
        <v>9100</v>
      </c>
      <c r="D2298">
        <v>66.929201000000006</v>
      </c>
      <c r="E2298">
        <v>11.020007</v>
      </c>
      <c r="F2298">
        <v>8.9997428644895863E-2</v>
      </c>
      <c r="G2298">
        <v>0</v>
      </c>
    </row>
    <row r="2299" spans="1:7" x14ac:dyDescent="0.25">
      <c r="A2299" t="s">
        <v>400</v>
      </c>
      <c r="B2299" t="s">
        <v>9101</v>
      </c>
      <c r="C2299" t="s">
        <v>9102</v>
      </c>
      <c r="D2299">
        <v>46.798687999999999</v>
      </c>
      <c r="E2299">
        <v>7.5662079999999996</v>
      </c>
      <c r="F2299">
        <v>0</v>
      </c>
      <c r="G2299">
        <v>4.4742729306487698E-2</v>
      </c>
    </row>
    <row r="2300" spans="1:7" x14ac:dyDescent="0.25">
      <c r="A2300" t="s">
        <v>400</v>
      </c>
      <c r="B2300" t="s">
        <v>9103</v>
      </c>
      <c r="C2300" t="s">
        <v>9104</v>
      </c>
      <c r="D2300">
        <v>40.272168999999998</v>
      </c>
      <c r="E2300">
        <v>5.1248040000000001</v>
      </c>
      <c r="F2300">
        <v>1.8309988098507736E-2</v>
      </c>
      <c r="G2300">
        <v>0</v>
      </c>
    </row>
    <row r="2301" spans="1:7" x14ac:dyDescent="0.25">
      <c r="A2301" t="s">
        <v>400</v>
      </c>
      <c r="B2301" t="s">
        <v>9105</v>
      </c>
      <c r="C2301" t="s">
        <v>9106</v>
      </c>
      <c r="D2301">
        <v>144.65054000000001</v>
      </c>
      <c r="E2301">
        <v>11.676411999999999</v>
      </c>
      <c r="F2301">
        <v>0</v>
      </c>
      <c r="G2301">
        <v>0</v>
      </c>
    </row>
    <row r="2302" spans="1:7" x14ac:dyDescent="0.25">
      <c r="A2302" t="s">
        <v>400</v>
      </c>
      <c r="B2302" t="s">
        <v>9107</v>
      </c>
      <c r="C2302" t="s">
        <v>9108</v>
      </c>
      <c r="D2302">
        <v>10.80964</v>
      </c>
      <c r="E2302">
        <v>0.88849299999999998</v>
      </c>
      <c r="F2302">
        <v>0</v>
      </c>
      <c r="G2302">
        <v>0</v>
      </c>
    </row>
    <row r="2303" spans="1:7" x14ac:dyDescent="0.25">
      <c r="A2303" t="s">
        <v>400</v>
      </c>
      <c r="B2303" t="s">
        <v>9109</v>
      </c>
      <c r="C2303" t="s">
        <v>9110</v>
      </c>
      <c r="D2303">
        <v>167.57081500000001</v>
      </c>
      <c r="E2303">
        <v>15.39288</v>
      </c>
      <c r="F2303">
        <v>7.0175438596491224E-2</v>
      </c>
      <c r="G2303">
        <v>1.2061271257990593E-2</v>
      </c>
    </row>
    <row r="2304" spans="1:7" x14ac:dyDescent="0.25">
      <c r="A2304" t="s">
        <v>400</v>
      </c>
      <c r="B2304" t="s">
        <v>9111</v>
      </c>
      <c r="C2304" t="s">
        <v>9112</v>
      </c>
      <c r="D2304">
        <v>55.181268000000003</v>
      </c>
      <c r="E2304">
        <v>4.5368620000000002</v>
      </c>
      <c r="F2304">
        <v>0.21674342996477919</v>
      </c>
      <c r="G2304">
        <v>0</v>
      </c>
    </row>
    <row r="2305" spans="1:7" x14ac:dyDescent="0.25">
      <c r="A2305" t="s">
        <v>400</v>
      </c>
      <c r="B2305" t="s">
        <v>9113</v>
      </c>
      <c r="C2305" t="s">
        <v>9114</v>
      </c>
      <c r="D2305">
        <v>22.225788000000001</v>
      </c>
      <c r="E2305">
        <v>2.4414349999999998</v>
      </c>
      <c r="F2305">
        <v>0</v>
      </c>
      <c r="G2305">
        <v>0</v>
      </c>
    </row>
    <row r="2306" spans="1:7" x14ac:dyDescent="0.25">
      <c r="A2306" t="s">
        <v>400</v>
      </c>
      <c r="B2306" t="s">
        <v>9115</v>
      </c>
      <c r="C2306" t="s">
        <v>9116</v>
      </c>
      <c r="D2306">
        <v>142.32929200000001</v>
      </c>
      <c r="E2306">
        <v>24.385242999999999</v>
      </c>
      <c r="F2306">
        <v>2.3149934408519177E-2</v>
      </c>
      <c r="G2306">
        <v>7.2317037894127851E-3</v>
      </c>
    </row>
    <row r="2307" spans="1:7" x14ac:dyDescent="0.25">
      <c r="A2307" t="s">
        <v>400</v>
      </c>
      <c r="B2307" t="s">
        <v>9117</v>
      </c>
      <c r="C2307" t="s">
        <v>9118</v>
      </c>
      <c r="D2307">
        <v>143.13290599999999</v>
      </c>
      <c r="E2307">
        <v>17.008959999999998</v>
      </c>
      <c r="F2307">
        <v>0</v>
      </c>
      <c r="G2307">
        <v>2.5713551041398816E-2</v>
      </c>
    </row>
    <row r="2308" spans="1:7" x14ac:dyDescent="0.25">
      <c r="A2308" t="s">
        <v>400</v>
      </c>
      <c r="B2308" t="s">
        <v>9119</v>
      </c>
      <c r="C2308" t="s">
        <v>9120</v>
      </c>
      <c r="D2308">
        <v>152.10439700000001</v>
      </c>
      <c r="E2308">
        <v>17.045292</v>
      </c>
      <c r="F2308">
        <v>1.6349219324777241E-2</v>
      </c>
      <c r="G2308">
        <v>0</v>
      </c>
    </row>
    <row r="2309" spans="1:7" x14ac:dyDescent="0.25">
      <c r="A2309" t="s">
        <v>400</v>
      </c>
      <c r="B2309" t="s">
        <v>9121</v>
      </c>
      <c r="C2309" t="s">
        <v>9122</v>
      </c>
      <c r="D2309">
        <v>90.713752999999997</v>
      </c>
      <c r="E2309">
        <v>14.408291999999999</v>
      </c>
      <c r="F2309">
        <v>0</v>
      </c>
      <c r="G2309">
        <v>2.1202612161818336E-2</v>
      </c>
    </row>
    <row r="2310" spans="1:7" x14ac:dyDescent="0.25">
      <c r="A2310" t="s">
        <v>400</v>
      </c>
      <c r="B2310" t="s">
        <v>9123</v>
      </c>
      <c r="C2310" t="s">
        <v>9124</v>
      </c>
      <c r="D2310">
        <v>5.3329120000000003</v>
      </c>
      <c r="E2310">
        <v>2.2300580000000001</v>
      </c>
      <c r="F2310">
        <v>5.6436593487217118E-3</v>
      </c>
      <c r="G2310">
        <v>2.2968705139247775E-2</v>
      </c>
    </row>
    <row r="2311" spans="1:7" x14ac:dyDescent="0.25">
      <c r="A2311" t="s">
        <v>400</v>
      </c>
      <c r="B2311" t="s">
        <v>9125</v>
      </c>
      <c r="C2311" t="s">
        <v>9126</v>
      </c>
      <c r="D2311">
        <v>43.807702999999997</v>
      </c>
      <c r="E2311">
        <v>5.7417720000000001</v>
      </c>
      <c r="F2311">
        <v>1.4186409419775853E-2</v>
      </c>
      <c r="G2311">
        <v>0</v>
      </c>
    </row>
    <row r="2312" spans="1:7" x14ac:dyDescent="0.25">
      <c r="A2312" t="s">
        <v>400</v>
      </c>
      <c r="B2312" t="s">
        <v>9127</v>
      </c>
      <c r="C2312" t="s">
        <v>9128</v>
      </c>
      <c r="D2312">
        <v>180.72475900000001</v>
      </c>
      <c r="E2312">
        <v>19.574337</v>
      </c>
      <c r="F2312">
        <v>2.8038693396887703E-2</v>
      </c>
      <c r="G2312">
        <v>1.9958751912713724E-2</v>
      </c>
    </row>
    <row r="2313" spans="1:7" x14ac:dyDescent="0.25">
      <c r="A2313" t="s">
        <v>400</v>
      </c>
      <c r="B2313" t="s">
        <v>9129</v>
      </c>
      <c r="C2313" t="s">
        <v>9130</v>
      </c>
      <c r="D2313">
        <v>127.149823</v>
      </c>
      <c r="E2313">
        <v>15.115068000000001</v>
      </c>
      <c r="F2313">
        <v>6.9939851727514338E-2</v>
      </c>
      <c r="G2313">
        <v>8.9086859688195987E-3</v>
      </c>
    </row>
    <row r="2314" spans="1:7" x14ac:dyDescent="0.25">
      <c r="A2314" t="s">
        <v>400</v>
      </c>
      <c r="B2314" t="s">
        <v>9131</v>
      </c>
      <c r="C2314" t="s">
        <v>9132</v>
      </c>
      <c r="D2314">
        <v>494.36933299999998</v>
      </c>
      <c r="E2314">
        <v>59.897948</v>
      </c>
      <c r="F2314">
        <v>1.7455053237912375E-2</v>
      </c>
      <c r="G2314">
        <v>0</v>
      </c>
    </row>
    <row r="2315" spans="1:7" x14ac:dyDescent="0.25">
      <c r="A2315" t="s">
        <v>400</v>
      </c>
      <c r="B2315" t="s">
        <v>9133</v>
      </c>
      <c r="C2315" t="s">
        <v>9134</v>
      </c>
      <c r="D2315">
        <v>643.73620400000004</v>
      </c>
      <c r="E2315">
        <v>46.439044000000003</v>
      </c>
      <c r="F2315">
        <v>4.464285714285714E-3</v>
      </c>
      <c r="G2315">
        <v>8.6088154269972454E-3</v>
      </c>
    </row>
    <row r="2316" spans="1:7" x14ac:dyDescent="0.25">
      <c r="A2316" t="s">
        <v>400</v>
      </c>
      <c r="B2316" t="s">
        <v>9135</v>
      </c>
      <c r="C2316" t="s">
        <v>9136</v>
      </c>
      <c r="D2316">
        <v>941.30957699999999</v>
      </c>
      <c r="E2316">
        <v>142.17781500000001</v>
      </c>
      <c r="F2316">
        <v>0</v>
      </c>
      <c r="G2316">
        <v>1.0260268819043059E-2</v>
      </c>
    </row>
    <row r="2317" spans="1:7" x14ac:dyDescent="0.25">
      <c r="A2317" t="s">
        <v>400</v>
      </c>
      <c r="B2317" t="s">
        <v>9137</v>
      </c>
      <c r="C2317" t="s">
        <v>9138</v>
      </c>
      <c r="D2317">
        <v>412.318512</v>
      </c>
      <c r="E2317">
        <v>36.457984000000003</v>
      </c>
      <c r="F2317">
        <v>1.3917884481558803E-2</v>
      </c>
      <c r="G2317">
        <v>0.13106159895150721</v>
      </c>
    </row>
    <row r="2318" spans="1:7" x14ac:dyDescent="0.25">
      <c r="A2318" t="s">
        <v>400</v>
      </c>
      <c r="B2318" t="s">
        <v>9139</v>
      </c>
      <c r="C2318" t="s">
        <v>9140</v>
      </c>
      <c r="D2318">
        <v>64.768111000000005</v>
      </c>
      <c r="E2318">
        <v>12.744069</v>
      </c>
      <c r="F2318">
        <v>4.7505938242280284E-2</v>
      </c>
      <c r="G2318">
        <v>0</v>
      </c>
    </row>
    <row r="2319" spans="1:7" x14ac:dyDescent="0.25">
      <c r="A2319" t="s">
        <v>400</v>
      </c>
      <c r="B2319" t="s">
        <v>9141</v>
      </c>
      <c r="C2319" t="s">
        <v>9142</v>
      </c>
      <c r="D2319">
        <v>26.673120999999998</v>
      </c>
      <c r="E2319">
        <v>4.029744</v>
      </c>
      <c r="F2319">
        <v>5.6996295240809344E-3</v>
      </c>
      <c r="G2319">
        <v>0</v>
      </c>
    </row>
    <row r="2320" spans="1:7" x14ac:dyDescent="0.25">
      <c r="A2320" t="s">
        <v>400</v>
      </c>
      <c r="B2320" t="s">
        <v>9143</v>
      </c>
      <c r="C2320" t="s">
        <v>9144</v>
      </c>
      <c r="D2320">
        <v>219.812772</v>
      </c>
      <c r="E2320">
        <v>28.217669000000001</v>
      </c>
      <c r="F2320">
        <v>2.5274225344993174E-2</v>
      </c>
      <c r="G2320">
        <v>5.4489973844812556E-3</v>
      </c>
    </row>
    <row r="2321" spans="1:7" x14ac:dyDescent="0.25">
      <c r="A2321" t="s">
        <v>400</v>
      </c>
      <c r="B2321" t="s">
        <v>9145</v>
      </c>
      <c r="C2321" t="s">
        <v>9146</v>
      </c>
      <c r="D2321">
        <v>496.923451</v>
      </c>
      <c r="E2321">
        <v>84.562404999999998</v>
      </c>
      <c r="F2321">
        <v>3.7537537537537538E-2</v>
      </c>
      <c r="G2321">
        <v>1.9743336623889437E-2</v>
      </c>
    </row>
    <row r="2322" spans="1:7" x14ac:dyDescent="0.25">
      <c r="A2322" t="s">
        <v>400</v>
      </c>
      <c r="B2322" t="s">
        <v>9147</v>
      </c>
      <c r="C2322" t="s">
        <v>9148</v>
      </c>
      <c r="D2322">
        <v>369.75313999999997</v>
      </c>
      <c r="E2322">
        <v>45.043829000000002</v>
      </c>
      <c r="F2322">
        <v>9.4393052671323391E-2</v>
      </c>
      <c r="G2322">
        <v>1.1769552168539987E-2</v>
      </c>
    </row>
    <row r="2323" spans="1:7" x14ac:dyDescent="0.25">
      <c r="A2323" t="s">
        <v>400</v>
      </c>
      <c r="B2323" t="s">
        <v>9149</v>
      </c>
      <c r="C2323" t="s">
        <v>9150</v>
      </c>
      <c r="D2323">
        <v>115.78183900000001</v>
      </c>
      <c r="E2323">
        <v>12.735747</v>
      </c>
      <c r="F2323">
        <v>3.9748787661976308E-2</v>
      </c>
      <c r="G2323">
        <v>4.1233712683490017E-3</v>
      </c>
    </row>
    <row r="2324" spans="1:7" x14ac:dyDescent="0.25">
      <c r="A2324" t="s">
        <v>400</v>
      </c>
      <c r="B2324" t="s">
        <v>9151</v>
      </c>
      <c r="C2324" t="s">
        <v>9152</v>
      </c>
      <c r="D2324">
        <v>188.936789</v>
      </c>
      <c r="E2324">
        <v>22.930693000000002</v>
      </c>
      <c r="F2324">
        <v>2.8042624789680313E-2</v>
      </c>
      <c r="G2324">
        <v>1.6015374759769378E-2</v>
      </c>
    </row>
    <row r="2325" spans="1:7" x14ac:dyDescent="0.25">
      <c r="A2325" t="s">
        <v>400</v>
      </c>
      <c r="B2325" t="s">
        <v>9153</v>
      </c>
      <c r="C2325" t="s">
        <v>9154</v>
      </c>
      <c r="D2325">
        <v>15.220418</v>
      </c>
      <c r="E2325">
        <v>3.279522</v>
      </c>
      <c r="F2325">
        <v>0</v>
      </c>
      <c r="G2325">
        <v>0</v>
      </c>
    </row>
    <row r="2326" spans="1:7" x14ac:dyDescent="0.25">
      <c r="A2326" t="s">
        <v>400</v>
      </c>
      <c r="B2326" t="s">
        <v>9155</v>
      </c>
      <c r="C2326" t="s">
        <v>9156</v>
      </c>
      <c r="D2326">
        <v>63.179909000000002</v>
      </c>
      <c r="E2326">
        <v>6.16683</v>
      </c>
      <c r="F2326">
        <v>0</v>
      </c>
      <c r="G2326">
        <v>0</v>
      </c>
    </row>
    <row r="2327" spans="1:7" x14ac:dyDescent="0.25">
      <c r="A2327" t="s">
        <v>400</v>
      </c>
      <c r="B2327" t="s">
        <v>9157</v>
      </c>
      <c r="C2327" t="s">
        <v>9158</v>
      </c>
      <c r="D2327">
        <v>67.711882000000003</v>
      </c>
      <c r="E2327">
        <v>6.3741940000000001</v>
      </c>
      <c r="F2327">
        <v>0</v>
      </c>
      <c r="G2327">
        <v>0</v>
      </c>
    </row>
    <row r="2328" spans="1:7" x14ac:dyDescent="0.25">
      <c r="A2328" t="s">
        <v>400</v>
      </c>
      <c r="B2328" t="s">
        <v>9159</v>
      </c>
      <c r="C2328" t="s">
        <v>9160</v>
      </c>
      <c r="D2328">
        <v>25.533429000000002</v>
      </c>
      <c r="E2328">
        <v>5.1045040000000004</v>
      </c>
      <c r="F2328">
        <v>0</v>
      </c>
      <c r="G2328">
        <v>3.8590172369436584E-2</v>
      </c>
    </row>
    <row r="2329" spans="1:7" x14ac:dyDescent="0.25">
      <c r="A2329" t="s">
        <v>400</v>
      </c>
      <c r="B2329" t="s">
        <v>9161</v>
      </c>
      <c r="C2329" t="s">
        <v>9162</v>
      </c>
      <c r="D2329">
        <v>10.781086999999999</v>
      </c>
      <c r="E2329">
        <v>0.82202500000000001</v>
      </c>
      <c r="F2329">
        <v>0</v>
      </c>
      <c r="G2329">
        <v>0</v>
      </c>
    </row>
    <row r="2330" spans="1:7" x14ac:dyDescent="0.25">
      <c r="A2330" t="s">
        <v>400</v>
      </c>
      <c r="B2330" t="s">
        <v>9163</v>
      </c>
      <c r="C2330" t="s">
        <v>9164</v>
      </c>
      <c r="D2330">
        <v>5.5608269999999997</v>
      </c>
      <c r="E2330">
        <v>1.700828</v>
      </c>
      <c r="F2330">
        <v>0</v>
      </c>
      <c r="G2330">
        <v>0</v>
      </c>
    </row>
    <row r="2331" spans="1:7" x14ac:dyDescent="0.25">
      <c r="A2331" t="s">
        <v>400</v>
      </c>
      <c r="B2331" t="s">
        <v>9165</v>
      </c>
      <c r="C2331" t="s">
        <v>9166</v>
      </c>
      <c r="D2331">
        <v>27.364362</v>
      </c>
      <c r="E2331">
        <v>3.4767109999999999</v>
      </c>
      <c r="F2331">
        <v>0</v>
      </c>
      <c r="G2331">
        <v>0</v>
      </c>
    </row>
    <row r="2332" spans="1:7" x14ac:dyDescent="0.25">
      <c r="A2332" t="s">
        <v>400</v>
      </c>
      <c r="B2332" t="s">
        <v>9167</v>
      </c>
      <c r="C2332" t="s">
        <v>9168</v>
      </c>
      <c r="D2332">
        <v>8.4298479999999998</v>
      </c>
      <c r="E2332">
        <v>2.21034</v>
      </c>
      <c r="F2332">
        <v>2.8805991646262422E-2</v>
      </c>
      <c r="G2332">
        <v>0</v>
      </c>
    </row>
    <row r="2333" spans="1:7" x14ac:dyDescent="0.25">
      <c r="A2333" t="s">
        <v>400</v>
      </c>
      <c r="B2333" t="s">
        <v>9169</v>
      </c>
      <c r="C2333" t="s">
        <v>9170</v>
      </c>
      <c r="D2333">
        <v>101.860821</v>
      </c>
      <c r="E2333">
        <v>9.2485599999999994</v>
      </c>
      <c r="F2333">
        <v>5.7142857142857148E-2</v>
      </c>
      <c r="G2333">
        <v>0</v>
      </c>
    </row>
    <row r="2334" spans="1:7" x14ac:dyDescent="0.25">
      <c r="A2334" t="s">
        <v>400</v>
      </c>
      <c r="B2334" t="s">
        <v>9171</v>
      </c>
      <c r="C2334" t="s">
        <v>9172</v>
      </c>
      <c r="D2334">
        <v>23.202323</v>
      </c>
      <c r="E2334">
        <v>1.7511019999999999</v>
      </c>
      <c r="F2334">
        <v>0</v>
      </c>
      <c r="G2334">
        <v>0</v>
      </c>
    </row>
    <row r="2335" spans="1:7" x14ac:dyDescent="0.25">
      <c r="A2335" t="s">
        <v>400</v>
      </c>
      <c r="B2335" t="s">
        <v>9173</v>
      </c>
      <c r="C2335" t="s">
        <v>9174</v>
      </c>
      <c r="D2335">
        <v>5.8369479999999996</v>
      </c>
      <c r="E2335">
        <v>1.5374399999999999</v>
      </c>
      <c r="F2335">
        <v>0</v>
      </c>
      <c r="G2335">
        <v>0</v>
      </c>
    </row>
    <row r="2336" spans="1:7" x14ac:dyDescent="0.25">
      <c r="A2336" t="s">
        <v>400</v>
      </c>
      <c r="B2336" t="s">
        <v>9175</v>
      </c>
      <c r="C2336" t="s">
        <v>9176</v>
      </c>
      <c r="D2336">
        <v>9.4691220000000005</v>
      </c>
      <c r="E2336">
        <v>1.0987420000000001</v>
      </c>
      <c r="F2336">
        <v>0</v>
      </c>
      <c r="G2336">
        <v>0</v>
      </c>
    </row>
    <row r="2337" spans="1:7" x14ac:dyDescent="0.25">
      <c r="A2337" t="s">
        <v>400</v>
      </c>
      <c r="B2337" t="s">
        <v>9177</v>
      </c>
      <c r="C2337" t="s">
        <v>9178</v>
      </c>
      <c r="D2337">
        <v>117.78634599999999</v>
      </c>
      <c r="E2337">
        <v>11.464038</v>
      </c>
      <c r="F2337">
        <v>2.5730091341824263E-2</v>
      </c>
      <c r="G2337">
        <v>0</v>
      </c>
    </row>
    <row r="2338" spans="1:7" x14ac:dyDescent="0.25">
      <c r="A2338" t="s">
        <v>400</v>
      </c>
      <c r="B2338" t="s">
        <v>9179</v>
      </c>
      <c r="C2338" t="s">
        <v>9180</v>
      </c>
      <c r="D2338">
        <v>61.949953000000001</v>
      </c>
      <c r="E2338">
        <v>4.9879810000000004</v>
      </c>
      <c r="F2338">
        <v>1.2923235978288964E-2</v>
      </c>
      <c r="G2338">
        <v>0</v>
      </c>
    </row>
    <row r="2339" spans="1:7" x14ac:dyDescent="0.25">
      <c r="A2339" t="s">
        <v>400</v>
      </c>
      <c r="B2339" t="s">
        <v>9181</v>
      </c>
      <c r="C2339" t="s">
        <v>9182</v>
      </c>
      <c r="D2339">
        <v>83.688364000000007</v>
      </c>
      <c r="E2339">
        <v>9.217651</v>
      </c>
      <c r="F2339">
        <v>0</v>
      </c>
      <c r="G2339">
        <v>0</v>
      </c>
    </row>
    <row r="2340" spans="1:7" x14ac:dyDescent="0.25">
      <c r="A2340" t="s">
        <v>400</v>
      </c>
      <c r="B2340" t="s">
        <v>9183</v>
      </c>
      <c r="C2340" t="s">
        <v>9184</v>
      </c>
      <c r="D2340">
        <v>50.657477</v>
      </c>
      <c r="E2340">
        <v>16.416732</v>
      </c>
      <c r="F2340">
        <v>0</v>
      </c>
      <c r="G2340">
        <v>0</v>
      </c>
    </row>
    <row r="2341" spans="1:7" x14ac:dyDescent="0.25">
      <c r="A2341" t="s">
        <v>400</v>
      </c>
      <c r="B2341" t="s">
        <v>9185</v>
      </c>
      <c r="C2341" t="s">
        <v>9186</v>
      </c>
      <c r="D2341">
        <v>27.09572</v>
      </c>
      <c r="E2341">
        <v>2.551148</v>
      </c>
      <c r="F2341">
        <v>0</v>
      </c>
      <c r="G2341">
        <v>0</v>
      </c>
    </row>
    <row r="2342" spans="1:7" x14ac:dyDescent="0.25">
      <c r="A2342" t="s">
        <v>400</v>
      </c>
      <c r="B2342" t="s">
        <v>9187</v>
      </c>
      <c r="C2342" t="s">
        <v>9188</v>
      </c>
      <c r="D2342">
        <v>6.3518439999999998</v>
      </c>
      <c r="E2342">
        <v>1.415527</v>
      </c>
      <c r="F2342">
        <v>0</v>
      </c>
      <c r="G2342">
        <v>0</v>
      </c>
    </row>
    <row r="2343" spans="1:7" x14ac:dyDescent="0.25">
      <c r="A2343" t="s">
        <v>400</v>
      </c>
      <c r="B2343" t="s">
        <v>9189</v>
      </c>
      <c r="C2343" t="s">
        <v>1205</v>
      </c>
      <c r="D2343">
        <v>11.38335</v>
      </c>
      <c r="E2343">
        <v>5.1575439999999997</v>
      </c>
      <c r="F2343">
        <v>0</v>
      </c>
      <c r="G2343">
        <v>0</v>
      </c>
    </row>
    <row r="2344" spans="1:7" x14ac:dyDescent="0.25">
      <c r="A2344" t="s">
        <v>400</v>
      </c>
      <c r="B2344" t="s">
        <v>9190</v>
      </c>
      <c r="C2344" t="s">
        <v>9191</v>
      </c>
      <c r="D2344">
        <v>10.241244999999999</v>
      </c>
      <c r="E2344">
        <v>3.2858109999999998</v>
      </c>
      <c r="F2344">
        <v>0.80536912751677858</v>
      </c>
      <c r="G2344">
        <v>0</v>
      </c>
    </row>
    <row r="2345" spans="1:7" x14ac:dyDescent="0.25">
      <c r="A2345" t="s">
        <v>400</v>
      </c>
      <c r="B2345" t="s">
        <v>9192</v>
      </c>
      <c r="C2345" t="s">
        <v>1285</v>
      </c>
      <c r="D2345">
        <v>1.7607000000000001E-2</v>
      </c>
      <c r="E2345">
        <v>3.6148E-2</v>
      </c>
      <c r="F2345">
        <v>0</v>
      </c>
      <c r="G2345">
        <v>0</v>
      </c>
    </row>
    <row r="2346" spans="1:7" x14ac:dyDescent="0.25">
      <c r="A2346" t="s">
        <v>400</v>
      </c>
      <c r="B2346" t="s">
        <v>9193</v>
      </c>
      <c r="C2346" t="s">
        <v>9194</v>
      </c>
      <c r="D2346">
        <v>26.508365000000001</v>
      </c>
      <c r="E2346">
        <v>5.5104449999999998</v>
      </c>
      <c r="F2346">
        <v>8.2953131480713385E-3</v>
      </c>
      <c r="G2346">
        <v>0</v>
      </c>
    </row>
    <row r="2347" spans="1:7" x14ac:dyDescent="0.25">
      <c r="A2347" t="s">
        <v>400</v>
      </c>
      <c r="B2347" t="s">
        <v>9195</v>
      </c>
      <c r="C2347" t="s">
        <v>9196</v>
      </c>
      <c r="D2347">
        <v>3.0526439999999999</v>
      </c>
      <c r="E2347">
        <v>2.0464720000000001</v>
      </c>
      <c r="F2347">
        <v>0</v>
      </c>
      <c r="G2347">
        <v>0</v>
      </c>
    </row>
    <row r="2348" spans="1:7" x14ac:dyDescent="0.25">
      <c r="A2348" t="s">
        <v>400</v>
      </c>
      <c r="B2348" t="s">
        <v>9197</v>
      </c>
      <c r="C2348" t="s">
        <v>9198</v>
      </c>
      <c r="D2348">
        <v>50.184511999999998</v>
      </c>
      <c r="E2348">
        <v>9.52182</v>
      </c>
      <c r="F2348">
        <v>0.1212856276531231</v>
      </c>
      <c r="G2348">
        <v>5.779344622319829E-3</v>
      </c>
    </row>
    <row r="2349" spans="1:7" x14ac:dyDescent="0.25">
      <c r="A2349" t="s">
        <v>400</v>
      </c>
      <c r="B2349" t="s">
        <v>9199</v>
      </c>
      <c r="C2349" t="s">
        <v>9200</v>
      </c>
      <c r="D2349">
        <v>12.069972</v>
      </c>
      <c r="E2349">
        <v>3.6220590000000001</v>
      </c>
      <c r="F2349">
        <v>1.9105846388995033E-2</v>
      </c>
      <c r="G2349">
        <v>0</v>
      </c>
    </row>
    <row r="2350" spans="1:7" x14ac:dyDescent="0.25">
      <c r="A2350" t="s">
        <v>400</v>
      </c>
      <c r="B2350" t="s">
        <v>9201</v>
      </c>
      <c r="C2350" t="s">
        <v>9202</v>
      </c>
      <c r="D2350">
        <v>176.60097300000001</v>
      </c>
      <c r="E2350">
        <v>21.025478</v>
      </c>
      <c r="F2350">
        <v>1.0756157900397977E-2</v>
      </c>
      <c r="G2350">
        <v>1.0146103896103896E-2</v>
      </c>
    </row>
    <row r="2351" spans="1:7" x14ac:dyDescent="0.25">
      <c r="A2351" t="s">
        <v>400</v>
      </c>
      <c r="B2351" t="s">
        <v>9203</v>
      </c>
      <c r="C2351" t="s">
        <v>9204</v>
      </c>
      <c r="D2351">
        <v>67.945211</v>
      </c>
      <c r="E2351">
        <v>18.578776000000001</v>
      </c>
      <c r="F2351">
        <v>8.168822328114364E-2</v>
      </c>
      <c r="G2351">
        <v>1.513431706394249E-2</v>
      </c>
    </row>
    <row r="2352" spans="1:7" x14ac:dyDescent="0.25">
      <c r="A2352" t="s">
        <v>400</v>
      </c>
      <c r="B2352" t="s">
        <v>9205</v>
      </c>
      <c r="C2352" t="s">
        <v>9206</v>
      </c>
      <c r="D2352">
        <v>45.007711</v>
      </c>
      <c r="E2352">
        <v>5.9741569999999999</v>
      </c>
      <c r="F2352">
        <v>0.15537229592446516</v>
      </c>
      <c r="G2352">
        <v>0</v>
      </c>
    </row>
    <row r="2353" spans="1:7" x14ac:dyDescent="0.25">
      <c r="A2353" t="s">
        <v>400</v>
      </c>
      <c r="B2353" t="s">
        <v>9207</v>
      </c>
      <c r="C2353" t="s">
        <v>9208</v>
      </c>
      <c r="D2353">
        <v>125.891469</v>
      </c>
      <c r="E2353">
        <v>19.694796</v>
      </c>
      <c r="F2353">
        <v>2.4900398406374501E-2</v>
      </c>
      <c r="G2353">
        <v>1.2903225806451613E-2</v>
      </c>
    </row>
    <row r="2354" spans="1:7" x14ac:dyDescent="0.25">
      <c r="A2354" t="s">
        <v>400</v>
      </c>
      <c r="B2354" t="s">
        <v>9209</v>
      </c>
      <c r="C2354" t="s">
        <v>9210</v>
      </c>
      <c r="D2354">
        <v>175.675521</v>
      </c>
      <c r="E2354">
        <v>17.498844999999999</v>
      </c>
      <c r="F2354">
        <v>7.2542618788538266E-2</v>
      </c>
      <c r="G2354">
        <v>0</v>
      </c>
    </row>
    <row r="2355" spans="1:7" x14ac:dyDescent="0.25">
      <c r="A2355" t="s">
        <v>400</v>
      </c>
      <c r="B2355" t="s">
        <v>9211</v>
      </c>
      <c r="C2355" t="s">
        <v>9212</v>
      </c>
      <c r="D2355">
        <v>4.0239390000000004</v>
      </c>
      <c r="E2355">
        <v>1.1511119999999999</v>
      </c>
      <c r="F2355">
        <v>0</v>
      </c>
      <c r="G2355">
        <v>4.4533511467379203E-2</v>
      </c>
    </row>
    <row r="2356" spans="1:7" x14ac:dyDescent="0.25">
      <c r="A2356" t="s">
        <v>400</v>
      </c>
      <c r="B2356" t="s">
        <v>9213</v>
      </c>
      <c r="C2356" t="s">
        <v>9214</v>
      </c>
      <c r="D2356">
        <v>64.730649</v>
      </c>
      <c r="E2356">
        <v>5.5322899999999997</v>
      </c>
      <c r="F2356">
        <v>8.2972250391813412E-2</v>
      </c>
      <c r="G2356">
        <v>0</v>
      </c>
    </row>
    <row r="2357" spans="1:7" x14ac:dyDescent="0.25">
      <c r="A2357" t="s">
        <v>400</v>
      </c>
      <c r="B2357" t="s">
        <v>9215</v>
      </c>
      <c r="C2357" t="s">
        <v>9216</v>
      </c>
      <c r="D2357">
        <v>65.990447000000003</v>
      </c>
      <c r="E2357">
        <v>12.227003</v>
      </c>
      <c r="F2357">
        <v>5.0314465408805027E-2</v>
      </c>
      <c r="G2357">
        <v>7.4693755602031663E-3</v>
      </c>
    </row>
    <row r="2358" spans="1:7" x14ac:dyDescent="0.25">
      <c r="A2358" t="s">
        <v>400</v>
      </c>
      <c r="B2358" t="s">
        <v>9217</v>
      </c>
      <c r="C2358" t="s">
        <v>9218</v>
      </c>
      <c r="D2358">
        <v>74.827796000000006</v>
      </c>
      <c r="E2358">
        <v>4.452699</v>
      </c>
      <c r="F2358">
        <v>0.41322314049586778</v>
      </c>
      <c r="G2358">
        <v>0</v>
      </c>
    </row>
    <row r="2359" spans="1:7" x14ac:dyDescent="0.25">
      <c r="A2359" t="s">
        <v>400</v>
      </c>
      <c r="B2359" t="s">
        <v>9219</v>
      </c>
      <c r="C2359" t="s">
        <v>9220</v>
      </c>
      <c r="D2359">
        <v>0.53657900000000003</v>
      </c>
      <c r="E2359">
        <v>0.131718</v>
      </c>
      <c r="F2359">
        <v>0</v>
      </c>
      <c r="G2359">
        <v>0</v>
      </c>
    </row>
    <row r="2360" spans="1:7" x14ac:dyDescent="0.25">
      <c r="A2360" t="s">
        <v>400</v>
      </c>
      <c r="B2360" t="s">
        <v>9221</v>
      </c>
      <c r="C2360" t="s">
        <v>9222</v>
      </c>
      <c r="D2360">
        <v>14.011844999999999</v>
      </c>
      <c r="E2360">
        <v>2.914876</v>
      </c>
      <c r="F2360">
        <v>2.4289531212047608E-2</v>
      </c>
      <c r="G2360">
        <v>0</v>
      </c>
    </row>
    <row r="2361" spans="1:7" x14ac:dyDescent="0.25">
      <c r="A2361" t="s">
        <v>400</v>
      </c>
      <c r="B2361" t="s">
        <v>9223</v>
      </c>
      <c r="C2361" t="s">
        <v>9224</v>
      </c>
      <c r="D2361">
        <v>69.084349000000003</v>
      </c>
      <c r="E2361">
        <v>14.571298000000001</v>
      </c>
      <c r="F2361">
        <v>0</v>
      </c>
      <c r="G2361">
        <v>6.692096633875393E-3</v>
      </c>
    </row>
    <row r="2362" spans="1:7" x14ac:dyDescent="0.25">
      <c r="A2362" t="s">
        <v>400</v>
      </c>
      <c r="B2362" t="s">
        <v>9225</v>
      </c>
      <c r="C2362" t="s">
        <v>9226</v>
      </c>
      <c r="D2362">
        <v>7.9126960000000004</v>
      </c>
      <c r="E2362">
        <v>2.47302</v>
      </c>
      <c r="F2362">
        <v>0</v>
      </c>
      <c r="G2362">
        <v>0</v>
      </c>
    </row>
    <row r="2363" spans="1:7" x14ac:dyDescent="0.25">
      <c r="A2363" t="s">
        <v>400</v>
      </c>
      <c r="B2363" t="s">
        <v>9227</v>
      </c>
      <c r="C2363" t="s">
        <v>9228</v>
      </c>
      <c r="D2363">
        <v>15.192311999999999</v>
      </c>
      <c r="E2363">
        <v>4.4085919999999996</v>
      </c>
      <c r="F2363">
        <v>0.17204301075268819</v>
      </c>
      <c r="G2363">
        <v>0</v>
      </c>
    </row>
    <row r="2364" spans="1:7" x14ac:dyDescent="0.25">
      <c r="A2364" t="s">
        <v>400</v>
      </c>
      <c r="B2364" t="s">
        <v>9229</v>
      </c>
      <c r="C2364" t="s">
        <v>9230</v>
      </c>
      <c r="D2364">
        <v>12.524855000000001</v>
      </c>
      <c r="E2364">
        <v>2.5210620000000001</v>
      </c>
      <c r="F2364">
        <v>2.7995520716685332E-2</v>
      </c>
      <c r="G2364">
        <v>1.3993842709207949E-2</v>
      </c>
    </row>
    <row r="2365" spans="1:7" x14ac:dyDescent="0.25">
      <c r="A2365" t="s">
        <v>400</v>
      </c>
      <c r="B2365" t="s">
        <v>9231</v>
      </c>
      <c r="C2365" t="s">
        <v>9232</v>
      </c>
      <c r="D2365">
        <v>100.723417</v>
      </c>
      <c r="E2365">
        <v>17.580697000000001</v>
      </c>
      <c r="F2365">
        <v>0</v>
      </c>
      <c r="G2365">
        <v>0</v>
      </c>
    </row>
    <row r="2366" spans="1:7" x14ac:dyDescent="0.25">
      <c r="A2366" t="s">
        <v>400</v>
      </c>
      <c r="B2366" t="s">
        <v>9233</v>
      </c>
      <c r="C2366" t="s">
        <v>9234</v>
      </c>
      <c r="D2366">
        <v>127.56524</v>
      </c>
      <c r="E2366">
        <v>17.222518000000001</v>
      </c>
      <c r="F2366">
        <v>0</v>
      </c>
      <c r="G2366">
        <v>0</v>
      </c>
    </row>
    <row r="2367" spans="1:7" x14ac:dyDescent="0.25">
      <c r="A2367" t="s">
        <v>400</v>
      </c>
      <c r="B2367" t="s">
        <v>9235</v>
      </c>
      <c r="C2367" t="s">
        <v>9236</v>
      </c>
      <c r="D2367">
        <v>161.72177199999999</v>
      </c>
      <c r="E2367">
        <v>15.787709</v>
      </c>
      <c r="F2367">
        <v>8.5142613878246062E-3</v>
      </c>
      <c r="G2367">
        <v>5.7890471228435802E-3</v>
      </c>
    </row>
    <row r="2368" spans="1:7" x14ac:dyDescent="0.25">
      <c r="A2368" t="s">
        <v>400</v>
      </c>
      <c r="B2368" t="s">
        <v>9237</v>
      </c>
      <c r="C2368" t="s">
        <v>9238</v>
      </c>
      <c r="D2368">
        <v>151.12937400000001</v>
      </c>
      <c r="E2368">
        <v>26.745477000000001</v>
      </c>
      <c r="F2368">
        <v>4.2587624036455008E-3</v>
      </c>
      <c r="G2368">
        <v>1.3209167162010434E-2</v>
      </c>
    </row>
    <row r="2369" spans="1:7" x14ac:dyDescent="0.25">
      <c r="A2369" t="s">
        <v>400</v>
      </c>
      <c r="B2369" t="s">
        <v>9239</v>
      </c>
      <c r="C2369" t="s">
        <v>9240</v>
      </c>
      <c r="D2369">
        <v>394.11408399999999</v>
      </c>
      <c r="E2369">
        <v>47.804093000000002</v>
      </c>
      <c r="F2369">
        <v>2.6505864422503481E-2</v>
      </c>
      <c r="G2369">
        <v>4.4019251085808189E-3</v>
      </c>
    </row>
    <row r="2370" spans="1:7" x14ac:dyDescent="0.25">
      <c r="A2370" t="s">
        <v>400</v>
      </c>
      <c r="B2370" t="s">
        <v>9241</v>
      </c>
      <c r="C2370" t="s">
        <v>9242</v>
      </c>
      <c r="D2370">
        <v>76.570200999999997</v>
      </c>
      <c r="E2370">
        <v>8.1208989999999996</v>
      </c>
      <c r="F2370">
        <v>4.6860356138706656E-2</v>
      </c>
      <c r="G2370">
        <v>0</v>
      </c>
    </row>
    <row r="2371" spans="1:7" x14ac:dyDescent="0.25">
      <c r="A2371" t="s">
        <v>400</v>
      </c>
      <c r="B2371" t="s">
        <v>9243</v>
      </c>
      <c r="C2371" t="s">
        <v>9244</v>
      </c>
      <c r="D2371">
        <v>109.91721800000001</v>
      </c>
      <c r="E2371">
        <v>9.8366749999999996</v>
      </c>
      <c r="F2371">
        <v>0</v>
      </c>
      <c r="G2371">
        <v>1.1088933244621867E-2</v>
      </c>
    </row>
    <row r="2372" spans="1:7" x14ac:dyDescent="0.25">
      <c r="A2372" t="s">
        <v>400</v>
      </c>
      <c r="B2372" t="s">
        <v>9245</v>
      </c>
      <c r="C2372" t="s">
        <v>9246</v>
      </c>
      <c r="D2372">
        <v>59.446662000000003</v>
      </c>
      <c r="E2372">
        <v>5.1614529999999998</v>
      </c>
      <c r="F2372">
        <v>0</v>
      </c>
      <c r="G2372">
        <v>0</v>
      </c>
    </row>
    <row r="2373" spans="1:7" x14ac:dyDescent="0.25">
      <c r="A2373" t="s">
        <v>400</v>
      </c>
      <c r="B2373" t="s">
        <v>9247</v>
      </c>
      <c r="C2373" t="s">
        <v>9248</v>
      </c>
      <c r="D2373">
        <v>16.770896</v>
      </c>
      <c r="E2373">
        <v>1.925176</v>
      </c>
      <c r="F2373">
        <v>0</v>
      </c>
      <c r="G2373">
        <v>0</v>
      </c>
    </row>
    <row r="2374" spans="1:7" x14ac:dyDescent="0.25">
      <c r="A2374" t="s">
        <v>400</v>
      </c>
      <c r="B2374" t="s">
        <v>9249</v>
      </c>
      <c r="C2374" t="s">
        <v>9250</v>
      </c>
      <c r="D2374">
        <v>13.456739000000001</v>
      </c>
      <c r="E2374">
        <v>1.499255</v>
      </c>
      <c r="F2374">
        <v>0</v>
      </c>
      <c r="G2374">
        <v>0</v>
      </c>
    </row>
    <row r="2375" spans="1:7" x14ac:dyDescent="0.25">
      <c r="A2375" t="s">
        <v>400</v>
      </c>
      <c r="B2375" t="s">
        <v>9251</v>
      </c>
      <c r="C2375" t="s">
        <v>9252</v>
      </c>
      <c r="D2375">
        <v>0.44174400000000003</v>
      </c>
      <c r="E2375">
        <v>0.227548</v>
      </c>
      <c r="F2375">
        <v>0</v>
      </c>
      <c r="G2375">
        <v>0</v>
      </c>
    </row>
    <row r="2376" spans="1:7" x14ac:dyDescent="0.25">
      <c r="A2376" t="s">
        <v>400</v>
      </c>
      <c r="B2376" t="s">
        <v>9253</v>
      </c>
      <c r="C2376" t="s">
        <v>9254</v>
      </c>
      <c r="D2376">
        <v>152.86945</v>
      </c>
      <c r="E2376">
        <v>38.922401000000001</v>
      </c>
      <c r="F2376">
        <v>1.0942914462885282E-2</v>
      </c>
      <c r="G2376">
        <v>0</v>
      </c>
    </row>
    <row r="2377" spans="1:7" x14ac:dyDescent="0.25">
      <c r="A2377" t="s">
        <v>400</v>
      </c>
      <c r="B2377" t="s">
        <v>9255</v>
      </c>
      <c r="C2377" t="s">
        <v>9256</v>
      </c>
      <c r="D2377">
        <v>229.373423</v>
      </c>
      <c r="E2377">
        <v>41.376964000000001</v>
      </c>
      <c r="F2377">
        <v>3.4650034650034649E-3</v>
      </c>
      <c r="G2377">
        <v>1.7593553721916289E-3</v>
      </c>
    </row>
    <row r="2378" spans="1:7" x14ac:dyDescent="0.25">
      <c r="A2378" t="s">
        <v>400</v>
      </c>
      <c r="B2378" t="s">
        <v>9257</v>
      </c>
      <c r="C2378" t="s">
        <v>9258</v>
      </c>
      <c r="D2378">
        <v>627.02532599999995</v>
      </c>
      <c r="E2378">
        <v>139.764353</v>
      </c>
      <c r="F2378">
        <v>2.4025335808670962E-2</v>
      </c>
      <c r="G2378">
        <v>1.229050279329609E-2</v>
      </c>
    </row>
    <row r="2379" spans="1:7" x14ac:dyDescent="0.25">
      <c r="A2379" t="s">
        <v>400</v>
      </c>
      <c r="B2379" t="s">
        <v>9259</v>
      </c>
      <c r="C2379" t="s">
        <v>9260</v>
      </c>
      <c r="D2379">
        <v>347.45418999999998</v>
      </c>
      <c r="E2379">
        <v>73.069683999999995</v>
      </c>
      <c r="F2379">
        <v>1.6026497141941345E-2</v>
      </c>
      <c r="G2379">
        <v>2.3250947476109651E-3</v>
      </c>
    </row>
    <row r="2380" spans="1:7" x14ac:dyDescent="0.25">
      <c r="A2380" t="s">
        <v>400</v>
      </c>
      <c r="B2380" t="s">
        <v>9261</v>
      </c>
      <c r="C2380" t="s">
        <v>9262</v>
      </c>
      <c r="D2380">
        <v>217.16091700000001</v>
      </c>
      <c r="E2380">
        <v>30.696684999999999</v>
      </c>
      <c r="F2380">
        <v>7.4615728995672285E-3</v>
      </c>
      <c r="G2380">
        <v>1.7681679254338327E-2</v>
      </c>
    </row>
    <row r="2381" spans="1:7" x14ac:dyDescent="0.25">
      <c r="A2381" t="s">
        <v>400</v>
      </c>
      <c r="B2381" t="s">
        <v>9263</v>
      </c>
      <c r="C2381" t="s">
        <v>9264</v>
      </c>
      <c r="D2381">
        <v>135.18232699999999</v>
      </c>
      <c r="E2381">
        <v>22.418191</v>
      </c>
      <c r="F2381">
        <v>0.20458265139116205</v>
      </c>
      <c r="G2381">
        <v>2.7829313543599261E-2</v>
      </c>
    </row>
    <row r="2382" spans="1:7" x14ac:dyDescent="0.25">
      <c r="A2382" t="s">
        <v>400</v>
      </c>
      <c r="B2382" t="s">
        <v>9265</v>
      </c>
      <c r="C2382" t="s">
        <v>9266</v>
      </c>
      <c r="D2382">
        <v>1.983096</v>
      </c>
      <c r="E2382">
        <v>0.76790000000000003</v>
      </c>
      <c r="F2382">
        <v>0</v>
      </c>
      <c r="G2382">
        <v>0</v>
      </c>
    </row>
    <row r="2383" spans="1:7" x14ac:dyDescent="0.25">
      <c r="A2383" t="s">
        <v>400</v>
      </c>
      <c r="B2383" t="s">
        <v>9267</v>
      </c>
      <c r="C2383" t="s">
        <v>9268</v>
      </c>
      <c r="D2383">
        <v>0.51116799999999996</v>
      </c>
      <c r="E2383">
        <v>0.19142999999999999</v>
      </c>
      <c r="F2383">
        <v>0</v>
      </c>
      <c r="G2383">
        <v>0</v>
      </c>
    </row>
    <row r="2384" spans="1:7" x14ac:dyDescent="0.25">
      <c r="A2384" t="s">
        <v>400</v>
      </c>
      <c r="B2384" t="s">
        <v>9269</v>
      </c>
      <c r="C2384" t="s">
        <v>9270</v>
      </c>
      <c r="D2384">
        <v>0.487147</v>
      </c>
      <c r="E2384">
        <v>0.23486000000000001</v>
      </c>
      <c r="F2384">
        <v>0</v>
      </c>
      <c r="G2384">
        <v>0</v>
      </c>
    </row>
    <row r="2385" spans="1:7" x14ac:dyDescent="0.25">
      <c r="A2385" t="s">
        <v>400</v>
      </c>
      <c r="B2385" t="s">
        <v>9271</v>
      </c>
      <c r="C2385" t="s">
        <v>9272</v>
      </c>
      <c r="D2385">
        <v>10.973765999999999</v>
      </c>
      <c r="E2385">
        <v>1.4181140000000001</v>
      </c>
      <c r="F2385">
        <v>0.42395336512983572</v>
      </c>
      <c r="G2385">
        <v>1.8244845831052726E-2</v>
      </c>
    </row>
    <row r="2386" spans="1:7" x14ac:dyDescent="0.25">
      <c r="A2386" t="s">
        <v>400</v>
      </c>
      <c r="B2386" t="s">
        <v>9273</v>
      </c>
      <c r="C2386" t="s">
        <v>9274</v>
      </c>
      <c r="D2386">
        <v>0.78393299999999999</v>
      </c>
      <c r="E2386">
        <v>0.103576</v>
      </c>
      <c r="F2386">
        <v>0.32573289902280134</v>
      </c>
      <c r="G2386">
        <v>0</v>
      </c>
    </row>
    <row r="2387" spans="1:7" x14ac:dyDescent="0.25">
      <c r="A2387" t="s">
        <v>400</v>
      </c>
      <c r="B2387" t="s">
        <v>9275</v>
      </c>
      <c r="C2387" t="s">
        <v>9276</v>
      </c>
      <c r="D2387">
        <v>5.8472920000000004</v>
      </c>
      <c r="E2387">
        <v>1.616635</v>
      </c>
      <c r="F2387">
        <v>0</v>
      </c>
      <c r="G2387">
        <v>0</v>
      </c>
    </row>
    <row r="2388" spans="1:7" x14ac:dyDescent="0.25">
      <c r="A2388" t="s">
        <v>400</v>
      </c>
      <c r="B2388" t="s">
        <v>9277</v>
      </c>
      <c r="C2388" t="s">
        <v>9278</v>
      </c>
      <c r="D2388">
        <v>1.743555</v>
      </c>
      <c r="E2388">
        <v>0.68013800000000002</v>
      </c>
      <c r="F2388">
        <v>0</v>
      </c>
      <c r="G2388">
        <v>0</v>
      </c>
    </row>
    <row r="2389" spans="1:7" x14ac:dyDescent="0.25">
      <c r="A2389" t="s">
        <v>400</v>
      </c>
      <c r="B2389" t="s">
        <v>9279</v>
      </c>
      <c r="C2389" t="s">
        <v>9280</v>
      </c>
      <c r="D2389">
        <v>15.296953</v>
      </c>
      <c r="E2389">
        <v>1.329734</v>
      </c>
      <c r="F2389">
        <v>5.9206631142687975E-2</v>
      </c>
      <c r="G2389">
        <v>0</v>
      </c>
    </row>
    <row r="2390" spans="1:7" x14ac:dyDescent="0.25">
      <c r="A2390" t="s">
        <v>400</v>
      </c>
      <c r="B2390" t="s">
        <v>9281</v>
      </c>
      <c r="C2390" t="s">
        <v>9282</v>
      </c>
      <c r="D2390">
        <v>3.071815</v>
      </c>
      <c r="E2390">
        <v>0.76319999999999999</v>
      </c>
      <c r="F2390">
        <v>0.18115942028985507</v>
      </c>
      <c r="G2390">
        <v>0</v>
      </c>
    </row>
    <row r="2391" spans="1:7" x14ac:dyDescent="0.25">
      <c r="A2391" t="s">
        <v>400</v>
      </c>
      <c r="B2391" t="s">
        <v>9283</v>
      </c>
      <c r="C2391" t="s">
        <v>1206</v>
      </c>
      <c r="D2391">
        <v>0</v>
      </c>
      <c r="E2391">
        <v>0</v>
      </c>
      <c r="F2391">
        <v>0</v>
      </c>
      <c r="G2391" t="e">
        <v>#DIV/0!</v>
      </c>
    </row>
    <row r="2392" spans="1:7" x14ac:dyDescent="0.25">
      <c r="A2392" t="s">
        <v>400</v>
      </c>
      <c r="B2392" t="s">
        <v>9284</v>
      </c>
      <c r="C2392" t="s">
        <v>1207</v>
      </c>
      <c r="D2392">
        <v>18.365956000000001</v>
      </c>
      <c r="E2392">
        <v>3.9441109999999999</v>
      </c>
      <c r="F2392">
        <v>0.40664181633344626</v>
      </c>
      <c r="G2392">
        <v>0</v>
      </c>
    </row>
    <row r="2393" spans="1:7" x14ac:dyDescent="0.25">
      <c r="A2393" t="s">
        <v>400</v>
      </c>
      <c r="B2393" t="s">
        <v>9285</v>
      </c>
      <c r="C2393" t="s">
        <v>1208</v>
      </c>
      <c r="D2393">
        <v>1.4439169999999999</v>
      </c>
      <c r="E2393">
        <v>1.0319579999999999</v>
      </c>
      <c r="F2393">
        <v>5.6469828977089381E-2</v>
      </c>
      <c r="G2393">
        <v>1.5295197308045275E-2</v>
      </c>
    </row>
    <row r="2394" spans="1:7" x14ac:dyDescent="0.25">
      <c r="A2394" t="s">
        <v>400</v>
      </c>
      <c r="B2394" t="s">
        <v>9286</v>
      </c>
      <c r="C2394" t="s">
        <v>9287</v>
      </c>
      <c r="D2394">
        <v>188.76853199999999</v>
      </c>
      <c r="E2394">
        <v>24.031192999999998</v>
      </c>
      <c r="F2394">
        <v>8.8393883143286483E-3</v>
      </c>
      <c r="G2394">
        <v>0</v>
      </c>
    </row>
    <row r="2395" spans="1:7" x14ac:dyDescent="0.25">
      <c r="A2395" t="s">
        <v>400</v>
      </c>
      <c r="B2395" t="s">
        <v>9288</v>
      </c>
      <c r="C2395" t="s">
        <v>9289</v>
      </c>
      <c r="D2395">
        <v>114.015029</v>
      </c>
      <c r="E2395">
        <v>13.125529</v>
      </c>
      <c r="F2395">
        <v>0</v>
      </c>
      <c r="G2395">
        <v>2.7290093695988355E-2</v>
      </c>
    </row>
    <row r="2396" spans="1:7" x14ac:dyDescent="0.25">
      <c r="A2396" t="s">
        <v>400</v>
      </c>
      <c r="B2396" t="s">
        <v>9290</v>
      </c>
      <c r="C2396" t="s">
        <v>9291</v>
      </c>
      <c r="D2396">
        <v>173.67309499999999</v>
      </c>
      <c r="E2396">
        <v>16.243172000000001</v>
      </c>
      <c r="F2396">
        <v>1.8258170531312765E-2</v>
      </c>
      <c r="G2396">
        <v>0</v>
      </c>
    </row>
    <row r="2397" spans="1:7" x14ac:dyDescent="0.25">
      <c r="A2397" t="s">
        <v>400</v>
      </c>
      <c r="B2397" t="s">
        <v>9292</v>
      </c>
      <c r="C2397" t="s">
        <v>9293</v>
      </c>
      <c r="D2397">
        <v>82.665046000000004</v>
      </c>
      <c r="E2397">
        <v>8.1464870000000005</v>
      </c>
      <c r="F2397">
        <v>2.4242424242424242E-2</v>
      </c>
      <c r="G2397">
        <v>0</v>
      </c>
    </row>
    <row r="2398" spans="1:7" x14ac:dyDescent="0.25">
      <c r="A2398" t="s">
        <v>400</v>
      </c>
      <c r="B2398" t="s">
        <v>9294</v>
      </c>
      <c r="C2398" t="s">
        <v>9295</v>
      </c>
      <c r="D2398">
        <v>78.841848999999996</v>
      </c>
      <c r="E2398">
        <v>10.966676</v>
      </c>
      <c r="F2398">
        <v>0</v>
      </c>
      <c r="G2398">
        <v>1.1607661056297156E-2</v>
      </c>
    </row>
    <row r="2399" spans="1:7" x14ac:dyDescent="0.25">
      <c r="A2399" t="s">
        <v>400</v>
      </c>
      <c r="B2399" t="s">
        <v>9296</v>
      </c>
      <c r="C2399" t="s">
        <v>9297</v>
      </c>
      <c r="D2399">
        <v>262.52704999999997</v>
      </c>
      <c r="E2399">
        <v>27.074384999999999</v>
      </c>
      <c r="F2399">
        <v>1.4970059880239521E-2</v>
      </c>
      <c r="G2399">
        <v>2.1033590644258882E-3</v>
      </c>
    </row>
    <row r="2400" spans="1:7" x14ac:dyDescent="0.25">
      <c r="A2400" t="s">
        <v>400</v>
      </c>
      <c r="B2400" t="s">
        <v>9298</v>
      </c>
      <c r="C2400" t="s">
        <v>9299</v>
      </c>
      <c r="D2400">
        <v>13.471619</v>
      </c>
      <c r="E2400">
        <v>0.89745699999999995</v>
      </c>
      <c r="F2400">
        <v>3.1259768677711783E-2</v>
      </c>
      <c r="G2400">
        <v>0</v>
      </c>
    </row>
    <row r="2401" spans="1:7" x14ac:dyDescent="0.25">
      <c r="A2401" t="s">
        <v>400</v>
      </c>
      <c r="B2401" t="s">
        <v>9300</v>
      </c>
      <c r="C2401" t="s">
        <v>9301</v>
      </c>
      <c r="D2401">
        <v>22.363589000000001</v>
      </c>
      <c r="E2401">
        <v>4.3046680000000004</v>
      </c>
      <c r="F2401">
        <v>9.6525096525096526E-2</v>
      </c>
      <c r="G2401">
        <v>1.8688095683049896E-2</v>
      </c>
    </row>
    <row r="2402" spans="1:7" x14ac:dyDescent="0.25">
      <c r="A2402" t="s">
        <v>400</v>
      </c>
      <c r="B2402" t="s">
        <v>9302</v>
      </c>
      <c r="C2402" t="s">
        <v>9303</v>
      </c>
      <c r="D2402">
        <v>22.056439000000001</v>
      </c>
      <c r="E2402">
        <v>2.7563170000000001</v>
      </c>
      <c r="F2402">
        <v>0</v>
      </c>
      <c r="G2402">
        <v>0</v>
      </c>
    </row>
    <row r="2403" spans="1:7" x14ac:dyDescent="0.25">
      <c r="A2403" t="s">
        <v>400</v>
      </c>
      <c r="B2403" t="s">
        <v>9304</v>
      </c>
      <c r="C2403" t="s">
        <v>9305</v>
      </c>
      <c r="D2403">
        <v>215.95219499999999</v>
      </c>
      <c r="E2403">
        <v>69.340924000000001</v>
      </c>
      <c r="F2403">
        <v>3.7936267071320182E-2</v>
      </c>
      <c r="G2403">
        <v>5.1046452271567124E-3</v>
      </c>
    </row>
    <row r="2404" spans="1:7" x14ac:dyDescent="0.25">
      <c r="A2404" t="s">
        <v>400</v>
      </c>
      <c r="B2404" t="s">
        <v>9306</v>
      </c>
      <c r="C2404" t="s">
        <v>9307</v>
      </c>
      <c r="D2404">
        <v>157.79308900000001</v>
      </c>
      <c r="E2404">
        <v>19.374597000000001</v>
      </c>
      <c r="F2404">
        <v>2.0629190304280558E-2</v>
      </c>
      <c r="G2404">
        <v>8.6102979163079039E-3</v>
      </c>
    </row>
    <row r="2405" spans="1:7" x14ac:dyDescent="0.25">
      <c r="A2405" t="s">
        <v>400</v>
      </c>
      <c r="B2405" t="s">
        <v>9308</v>
      </c>
      <c r="C2405" t="s">
        <v>9309</v>
      </c>
      <c r="D2405">
        <v>223.84990400000001</v>
      </c>
      <c r="E2405">
        <v>25.815199</v>
      </c>
      <c r="F2405">
        <v>0</v>
      </c>
      <c r="G2405">
        <v>9.9450535789761558E-3</v>
      </c>
    </row>
    <row r="2406" spans="1:7" x14ac:dyDescent="0.25">
      <c r="A2406" t="s">
        <v>400</v>
      </c>
      <c r="B2406" t="s">
        <v>9310</v>
      </c>
      <c r="C2406" t="s">
        <v>1210</v>
      </c>
      <c r="D2406">
        <v>0.83259099999999997</v>
      </c>
      <c r="E2406">
        <v>0.374027</v>
      </c>
      <c r="F2406">
        <v>0</v>
      </c>
      <c r="G2406">
        <v>0</v>
      </c>
    </row>
    <row r="2407" spans="1:7" x14ac:dyDescent="0.25">
      <c r="A2407" t="s">
        <v>400</v>
      </c>
      <c r="B2407" t="s">
        <v>9311</v>
      </c>
      <c r="C2407" t="s">
        <v>9312</v>
      </c>
      <c r="D2407">
        <v>19.957362</v>
      </c>
      <c r="E2407">
        <v>1.3108420000000001</v>
      </c>
      <c r="F2407">
        <v>7.4142724745134378E-2</v>
      </c>
      <c r="G2407">
        <v>5.0352467270896276E-2</v>
      </c>
    </row>
    <row r="2408" spans="1:7" x14ac:dyDescent="0.25">
      <c r="A2408" t="s">
        <v>400</v>
      </c>
      <c r="B2408" t="s">
        <v>9313</v>
      </c>
      <c r="C2408" t="s">
        <v>9314</v>
      </c>
      <c r="D2408">
        <v>66.405068999999997</v>
      </c>
      <c r="E2408">
        <v>6.8200659999999997</v>
      </c>
      <c r="F2408">
        <v>2.8979907264296754E-2</v>
      </c>
      <c r="G2408">
        <v>4.2124773579342014E-3</v>
      </c>
    </row>
    <row r="2409" spans="1:7" x14ac:dyDescent="0.25">
      <c r="A2409" t="s">
        <v>400</v>
      </c>
      <c r="B2409" t="s">
        <v>9315</v>
      </c>
      <c r="C2409" t="s">
        <v>9316</v>
      </c>
      <c r="D2409">
        <v>80.331192999999999</v>
      </c>
      <c r="E2409">
        <v>10.56565</v>
      </c>
      <c r="F2409">
        <v>6.5580937807410644E-2</v>
      </c>
      <c r="G2409">
        <v>0</v>
      </c>
    </row>
    <row r="2410" spans="1:7" x14ac:dyDescent="0.25">
      <c r="A2410" t="s">
        <v>400</v>
      </c>
      <c r="B2410" t="s">
        <v>9317</v>
      </c>
      <c r="C2410" t="s">
        <v>9318</v>
      </c>
      <c r="D2410">
        <v>142.42522700000001</v>
      </c>
      <c r="E2410">
        <v>15.955143</v>
      </c>
      <c r="F2410">
        <v>1.5867978419549348E-2</v>
      </c>
      <c r="G2410">
        <v>0</v>
      </c>
    </row>
    <row r="2411" spans="1:7" x14ac:dyDescent="0.25">
      <c r="A2411" t="s">
        <v>400</v>
      </c>
      <c r="B2411" t="s">
        <v>9319</v>
      </c>
      <c r="C2411" t="s">
        <v>9320</v>
      </c>
      <c r="D2411">
        <v>210.55033900000001</v>
      </c>
      <c r="E2411">
        <v>21.059094999999999</v>
      </c>
      <c r="F2411">
        <v>2.465483234714004E-2</v>
      </c>
      <c r="G2411">
        <v>0</v>
      </c>
    </row>
    <row r="2412" spans="1:7" x14ac:dyDescent="0.25">
      <c r="A2412" t="s">
        <v>400</v>
      </c>
      <c r="B2412" t="s">
        <v>9321</v>
      </c>
      <c r="C2412" t="s">
        <v>9322</v>
      </c>
      <c r="D2412">
        <v>8.0560530000000004</v>
      </c>
      <c r="E2412">
        <v>3.8107690000000001</v>
      </c>
      <c r="F2412">
        <v>3.7561036684612498E-2</v>
      </c>
      <c r="G2412">
        <v>0</v>
      </c>
    </row>
    <row r="2413" spans="1:7" x14ac:dyDescent="0.25">
      <c r="A2413" t="s">
        <v>400</v>
      </c>
      <c r="B2413" t="s">
        <v>9323</v>
      </c>
      <c r="C2413" t="s">
        <v>9324</v>
      </c>
      <c r="D2413">
        <v>209.49028899999999</v>
      </c>
      <c r="E2413">
        <v>18.547692999999999</v>
      </c>
      <c r="F2413">
        <v>8.4405992825490606E-2</v>
      </c>
      <c r="G2413">
        <v>1.188707280832095E-2</v>
      </c>
    </row>
    <row r="2414" spans="1:7" x14ac:dyDescent="0.25">
      <c r="A2414" t="s">
        <v>400</v>
      </c>
      <c r="B2414" t="s">
        <v>9325</v>
      </c>
      <c r="C2414" t="s">
        <v>9326</v>
      </c>
      <c r="D2414">
        <v>74.088628</v>
      </c>
      <c r="E2414">
        <v>5.8418260000000002</v>
      </c>
      <c r="F2414">
        <v>4.2034468263976457E-2</v>
      </c>
      <c r="G2414">
        <v>0</v>
      </c>
    </row>
    <row r="2415" spans="1:7" x14ac:dyDescent="0.25">
      <c r="A2415" t="s">
        <v>400</v>
      </c>
      <c r="B2415" t="s">
        <v>9327</v>
      </c>
      <c r="C2415" t="s">
        <v>9328</v>
      </c>
      <c r="D2415">
        <v>138.76035899999999</v>
      </c>
      <c r="E2415">
        <v>12.217093</v>
      </c>
      <c r="F2415">
        <v>8.2041184674706696E-3</v>
      </c>
      <c r="G2415">
        <v>0</v>
      </c>
    </row>
    <row r="2416" spans="1:7" x14ac:dyDescent="0.25">
      <c r="A2416" t="s">
        <v>400</v>
      </c>
      <c r="B2416" t="s">
        <v>9329</v>
      </c>
      <c r="C2416" t="s">
        <v>9330</v>
      </c>
      <c r="D2416">
        <v>273.02134699999999</v>
      </c>
      <c r="E2416">
        <v>33.790534999999998</v>
      </c>
      <c r="F2416">
        <v>5.6227157717177394E-2</v>
      </c>
      <c r="G2416">
        <v>2.0121938950037224E-3</v>
      </c>
    </row>
    <row r="2417" spans="1:7" x14ac:dyDescent="0.25">
      <c r="A2417" t="s">
        <v>400</v>
      </c>
      <c r="B2417" t="s">
        <v>9331</v>
      </c>
      <c r="C2417" t="s">
        <v>9332</v>
      </c>
      <c r="D2417">
        <v>129.34481600000001</v>
      </c>
      <c r="E2417">
        <v>17.455877000000001</v>
      </c>
      <c r="F2417">
        <v>1.1139475516361104</v>
      </c>
      <c r="G2417">
        <v>1.7758046614872364E-2</v>
      </c>
    </row>
    <row r="2418" spans="1:7" x14ac:dyDescent="0.25">
      <c r="A2418" t="s">
        <v>400</v>
      </c>
      <c r="B2418" t="s">
        <v>9333</v>
      </c>
      <c r="C2418" t="s">
        <v>9334</v>
      </c>
      <c r="D2418">
        <v>21.071714</v>
      </c>
      <c r="E2418">
        <v>5.4925540000000002</v>
      </c>
      <c r="F2418">
        <v>0</v>
      </c>
      <c r="G2418">
        <v>0</v>
      </c>
    </row>
    <row r="2419" spans="1:7" x14ac:dyDescent="0.25">
      <c r="A2419" t="s">
        <v>400</v>
      </c>
      <c r="B2419" t="s">
        <v>9335</v>
      </c>
      <c r="C2419" t="s">
        <v>9336</v>
      </c>
      <c r="D2419">
        <v>19.080416</v>
      </c>
      <c r="E2419">
        <v>7.2174659999999999</v>
      </c>
      <c r="F2419">
        <v>0</v>
      </c>
      <c r="G2419">
        <v>3.2150205761316874E-3</v>
      </c>
    </row>
    <row r="2420" spans="1:7" x14ac:dyDescent="0.25">
      <c r="A2420" t="s">
        <v>400</v>
      </c>
      <c r="B2420" t="s">
        <v>9337</v>
      </c>
      <c r="C2420" t="s">
        <v>9338</v>
      </c>
      <c r="D2420">
        <v>103.51759800000001</v>
      </c>
      <c r="E2420">
        <v>20.271784</v>
      </c>
      <c r="F2420">
        <v>1.1169024571854057E-2</v>
      </c>
      <c r="G2420">
        <v>4.1757140471020545E-3</v>
      </c>
    </row>
    <row r="2421" spans="1:7" x14ac:dyDescent="0.25">
      <c r="A2421" t="s">
        <v>400</v>
      </c>
      <c r="B2421" t="s">
        <v>9339</v>
      </c>
      <c r="C2421" t="s">
        <v>9340</v>
      </c>
      <c r="D2421">
        <v>343.59869700000002</v>
      </c>
      <c r="E2421">
        <v>74.360888000000003</v>
      </c>
      <c r="F2421">
        <v>6.9969213546039744E-3</v>
      </c>
      <c r="G2421">
        <v>7.5825071559911294E-3</v>
      </c>
    </row>
    <row r="2422" spans="1:7" x14ac:dyDescent="0.25">
      <c r="A2422" t="s">
        <v>400</v>
      </c>
      <c r="B2422" t="s">
        <v>9341</v>
      </c>
      <c r="C2422" t="s">
        <v>9342</v>
      </c>
      <c r="D2422">
        <v>197.82407000000001</v>
      </c>
      <c r="E2422">
        <v>23.007825</v>
      </c>
      <c r="F2422">
        <v>1.5038159329298093E-2</v>
      </c>
      <c r="G2422">
        <v>4.9711672300656188E-3</v>
      </c>
    </row>
    <row r="2423" spans="1:7" x14ac:dyDescent="0.25">
      <c r="A2423" t="s">
        <v>400</v>
      </c>
      <c r="B2423" t="s">
        <v>9343</v>
      </c>
      <c r="C2423" t="s">
        <v>9344</v>
      </c>
      <c r="D2423">
        <v>250.47604699999999</v>
      </c>
      <c r="E2423">
        <v>26.056246000000002</v>
      </c>
      <c r="F2423">
        <v>2.7578599007170436E-3</v>
      </c>
      <c r="G2423">
        <v>2.9071035074203816E-3</v>
      </c>
    </row>
    <row r="2424" spans="1:7" x14ac:dyDescent="0.25">
      <c r="A2424" t="s">
        <v>400</v>
      </c>
      <c r="B2424" t="s">
        <v>9345</v>
      </c>
      <c r="C2424" t="s">
        <v>9346</v>
      </c>
      <c r="D2424">
        <v>273.51587899999998</v>
      </c>
      <c r="E2424">
        <v>37.258887999999999</v>
      </c>
      <c r="F2424">
        <v>7.7178359188083662E-2</v>
      </c>
      <c r="G2424">
        <v>3.794274439870236E-3</v>
      </c>
    </row>
    <row r="2425" spans="1:7" x14ac:dyDescent="0.25">
      <c r="A2425" t="s">
        <v>400</v>
      </c>
      <c r="B2425" t="s">
        <v>9347</v>
      </c>
      <c r="C2425" t="s">
        <v>9348</v>
      </c>
      <c r="D2425">
        <v>147.787758</v>
      </c>
      <c r="E2425">
        <v>23.888414000000001</v>
      </c>
      <c r="F2425">
        <v>7.9388706956435434E-3</v>
      </c>
      <c r="G2425">
        <v>5.7653502450273853E-3</v>
      </c>
    </row>
    <row r="2426" spans="1:7" x14ac:dyDescent="0.25">
      <c r="A2426" t="s">
        <v>400</v>
      </c>
      <c r="B2426" t="s">
        <v>9349</v>
      </c>
      <c r="C2426" t="s">
        <v>9350</v>
      </c>
      <c r="D2426">
        <v>249.41592600000001</v>
      </c>
      <c r="E2426">
        <v>52.508696</v>
      </c>
      <c r="F2426">
        <v>2.5416053435978716</v>
      </c>
      <c r="G2426">
        <v>1.016595161107686</v>
      </c>
    </row>
    <row r="2427" spans="1:7" x14ac:dyDescent="0.25">
      <c r="A2427" t="s">
        <v>400</v>
      </c>
      <c r="B2427" t="s">
        <v>9351</v>
      </c>
      <c r="C2427" t="s">
        <v>9352</v>
      </c>
      <c r="D2427">
        <v>103.996611</v>
      </c>
      <c r="E2427">
        <v>13.466977999999999</v>
      </c>
      <c r="F2427">
        <v>0</v>
      </c>
      <c r="G2427">
        <v>5.0818172578514075E-3</v>
      </c>
    </row>
    <row r="2428" spans="1:7" x14ac:dyDescent="0.25">
      <c r="A2428" t="s">
        <v>400</v>
      </c>
      <c r="B2428" t="s">
        <v>9353</v>
      </c>
      <c r="C2428" t="s">
        <v>9354</v>
      </c>
      <c r="D2428">
        <v>167.73515499999999</v>
      </c>
      <c r="E2428">
        <v>21.342361</v>
      </c>
      <c r="F2428">
        <v>5.9919707591826951E-3</v>
      </c>
      <c r="G2428">
        <v>0</v>
      </c>
    </row>
    <row r="2429" spans="1:7" x14ac:dyDescent="0.25">
      <c r="A2429" t="s">
        <v>400</v>
      </c>
      <c r="B2429" t="s">
        <v>9355</v>
      </c>
      <c r="C2429" t="s">
        <v>9356</v>
      </c>
      <c r="D2429">
        <v>282.91305699999998</v>
      </c>
      <c r="E2429">
        <v>27.724516999999999</v>
      </c>
      <c r="F2429">
        <v>4.4362292051756007E-2</v>
      </c>
      <c r="G2429">
        <v>1.434102968593145E-2</v>
      </c>
    </row>
    <row r="2430" spans="1:7" x14ac:dyDescent="0.25">
      <c r="A2430" t="s">
        <v>400</v>
      </c>
      <c r="B2430" t="s">
        <v>9357</v>
      </c>
      <c r="C2430" t="s">
        <v>9358</v>
      </c>
      <c r="D2430">
        <v>106.60316</v>
      </c>
      <c r="E2430">
        <v>16.016325999999999</v>
      </c>
      <c r="F2430">
        <v>1.7812611328820803E-2</v>
      </c>
      <c r="G2430">
        <v>2.5377490166222559E-2</v>
      </c>
    </row>
    <row r="2431" spans="1:7" x14ac:dyDescent="0.25">
      <c r="A2431" t="s">
        <v>400</v>
      </c>
      <c r="B2431" t="s">
        <v>9359</v>
      </c>
      <c r="C2431" t="s">
        <v>9360</v>
      </c>
      <c r="D2431">
        <v>96.682771000000002</v>
      </c>
      <c r="E2431">
        <v>8.6719010000000001</v>
      </c>
      <c r="F2431">
        <v>3.0816640986132512E-2</v>
      </c>
      <c r="G2431">
        <v>0</v>
      </c>
    </row>
    <row r="2432" spans="1:7" x14ac:dyDescent="0.25">
      <c r="A2432" t="s">
        <v>400</v>
      </c>
      <c r="B2432" t="s">
        <v>9361</v>
      </c>
      <c r="C2432" t="s">
        <v>9362</v>
      </c>
      <c r="D2432">
        <v>58.070565999999999</v>
      </c>
      <c r="E2432">
        <v>4.7653129999999999</v>
      </c>
      <c r="F2432">
        <v>0</v>
      </c>
      <c r="G2432">
        <v>1.4821402104639097E-2</v>
      </c>
    </row>
    <row r="2433" spans="1:7" x14ac:dyDescent="0.25">
      <c r="A2433" t="s">
        <v>400</v>
      </c>
      <c r="B2433" t="s">
        <v>9363</v>
      </c>
      <c r="C2433" t="s">
        <v>9364</v>
      </c>
      <c r="D2433">
        <v>135.578408</v>
      </c>
      <c r="E2433">
        <v>15.103804</v>
      </c>
      <c r="F2433">
        <v>9.0217811573656395E-2</v>
      </c>
      <c r="G2433">
        <v>1.2503125781445362E-2</v>
      </c>
    </row>
    <row r="2434" spans="1:7" x14ac:dyDescent="0.25">
      <c r="A2434" t="s">
        <v>400</v>
      </c>
      <c r="B2434" t="s">
        <v>9365</v>
      </c>
      <c r="C2434" t="s">
        <v>9366</v>
      </c>
      <c r="D2434">
        <v>62.136636000000003</v>
      </c>
      <c r="E2434">
        <v>7.2202919999999997</v>
      </c>
      <c r="F2434">
        <v>0</v>
      </c>
      <c r="G2434">
        <v>4.0788024635966882E-3</v>
      </c>
    </row>
    <row r="2435" spans="1:7" x14ac:dyDescent="0.25">
      <c r="A2435" t="s">
        <v>400</v>
      </c>
      <c r="B2435" t="s">
        <v>9367</v>
      </c>
      <c r="C2435" t="s">
        <v>9368</v>
      </c>
      <c r="D2435">
        <v>97.803912999999994</v>
      </c>
      <c r="E2435">
        <v>17.379321999999998</v>
      </c>
      <c r="F2435">
        <v>2.2136137244050912E-2</v>
      </c>
      <c r="G2435">
        <v>0</v>
      </c>
    </row>
    <row r="2436" spans="1:7" x14ac:dyDescent="0.25">
      <c r="A2436" t="s">
        <v>400</v>
      </c>
      <c r="B2436" t="s">
        <v>9369</v>
      </c>
      <c r="C2436" t="s">
        <v>9370</v>
      </c>
      <c r="D2436">
        <v>46.133422000000003</v>
      </c>
      <c r="E2436">
        <v>4.8756830000000004</v>
      </c>
      <c r="F2436">
        <v>2.1226915729144556E-2</v>
      </c>
      <c r="G2436">
        <v>0</v>
      </c>
    </row>
    <row r="2437" spans="1:7" x14ac:dyDescent="0.25">
      <c r="A2437" t="s">
        <v>400</v>
      </c>
      <c r="B2437" t="s">
        <v>9371</v>
      </c>
      <c r="C2437" t="s">
        <v>9372</v>
      </c>
      <c r="D2437">
        <v>90.397746999999995</v>
      </c>
      <c r="E2437">
        <v>11.316096999999999</v>
      </c>
      <c r="F2437">
        <v>6.0067275348390202E-3</v>
      </c>
      <c r="G2437">
        <v>0</v>
      </c>
    </row>
    <row r="2438" spans="1:7" x14ac:dyDescent="0.25">
      <c r="A2438" t="s">
        <v>400</v>
      </c>
      <c r="B2438" t="s">
        <v>9373</v>
      </c>
      <c r="C2438" t="s">
        <v>9374</v>
      </c>
      <c r="D2438">
        <v>191.35880499999999</v>
      </c>
      <c r="E2438">
        <v>19.047308999999998</v>
      </c>
      <c r="F2438">
        <v>3.8746549135467621E-2</v>
      </c>
      <c r="G2438">
        <v>2.7723101660613791E-3</v>
      </c>
    </row>
    <row r="2439" spans="1:7" x14ac:dyDescent="0.25">
      <c r="A2439" t="s">
        <v>400</v>
      </c>
      <c r="B2439" t="s">
        <v>9375</v>
      </c>
      <c r="C2439" t="s">
        <v>9376</v>
      </c>
      <c r="D2439">
        <v>217.32227399999999</v>
      </c>
      <c r="E2439">
        <v>34.988385000000001</v>
      </c>
      <c r="F2439">
        <v>0</v>
      </c>
      <c r="G2439">
        <v>2.377160244372073E-3</v>
      </c>
    </row>
    <row r="2440" spans="1:7" x14ac:dyDescent="0.25">
      <c r="A2440" t="s">
        <v>400</v>
      </c>
      <c r="B2440" t="s">
        <v>9377</v>
      </c>
      <c r="C2440" t="s">
        <v>9378</v>
      </c>
      <c r="D2440">
        <v>333.63410599999997</v>
      </c>
      <c r="E2440">
        <v>46.446114999999999</v>
      </c>
      <c r="F2440">
        <v>0.14127144298688193</v>
      </c>
      <c r="G2440">
        <v>6.5536525690318079E-3</v>
      </c>
    </row>
    <row r="2441" spans="1:7" x14ac:dyDescent="0.25">
      <c r="A2441" t="s">
        <v>400</v>
      </c>
      <c r="B2441" t="s">
        <v>9379</v>
      </c>
      <c r="C2441" t="s">
        <v>9380</v>
      </c>
      <c r="D2441">
        <v>235.18741900000001</v>
      </c>
      <c r="E2441">
        <v>31.703790000000001</v>
      </c>
      <c r="F2441">
        <v>0.55457227138643062</v>
      </c>
      <c r="G2441">
        <v>2.1178214676502771E-2</v>
      </c>
    </row>
    <row r="2442" spans="1:7" x14ac:dyDescent="0.25">
      <c r="A2442" t="s">
        <v>400</v>
      </c>
      <c r="B2442" t="s">
        <v>9381</v>
      </c>
      <c r="C2442" t="s">
        <v>9382</v>
      </c>
      <c r="D2442">
        <v>29.825088999999998</v>
      </c>
      <c r="E2442">
        <v>8.4514800000000001</v>
      </c>
      <c r="F2442">
        <v>2.6680896478121666E-2</v>
      </c>
      <c r="G2442">
        <v>0</v>
      </c>
    </row>
    <row r="2443" spans="1:7" x14ac:dyDescent="0.25">
      <c r="A2443" t="s">
        <v>400</v>
      </c>
      <c r="B2443" t="s">
        <v>9383</v>
      </c>
      <c r="C2443" t="s">
        <v>9384</v>
      </c>
      <c r="D2443">
        <v>90.271375000000006</v>
      </c>
      <c r="E2443">
        <v>9.0397180000000006</v>
      </c>
      <c r="F2443">
        <v>2.8941884695531373E-2</v>
      </c>
      <c r="G2443">
        <v>1.3458044546127448E-2</v>
      </c>
    </row>
    <row r="2444" spans="1:7" x14ac:dyDescent="0.25">
      <c r="A2444" t="s">
        <v>400</v>
      </c>
      <c r="B2444" t="s">
        <v>9385</v>
      </c>
      <c r="C2444" t="s">
        <v>9386</v>
      </c>
      <c r="D2444">
        <v>274.14069599999999</v>
      </c>
      <c r="E2444">
        <v>28.512170999999999</v>
      </c>
      <c r="F2444">
        <v>1.5426147319706903E-2</v>
      </c>
      <c r="G2444">
        <v>6.2747066574637637E-3</v>
      </c>
    </row>
    <row r="2445" spans="1:7" x14ac:dyDescent="0.25">
      <c r="A2445" t="s">
        <v>400</v>
      </c>
      <c r="B2445" t="s">
        <v>9387</v>
      </c>
      <c r="C2445" t="s">
        <v>9388</v>
      </c>
      <c r="D2445">
        <v>63.371296000000001</v>
      </c>
      <c r="E2445">
        <v>11.760589</v>
      </c>
      <c r="F2445">
        <v>9.5207870517296095E-2</v>
      </c>
      <c r="G2445">
        <v>1.4374011786689664E-2</v>
      </c>
    </row>
    <row r="2446" spans="1:7" x14ac:dyDescent="0.25">
      <c r="A2446" t="s">
        <v>400</v>
      </c>
      <c r="B2446" t="s">
        <v>9389</v>
      </c>
      <c r="C2446" t="s">
        <v>9390</v>
      </c>
      <c r="D2446">
        <v>32.446235000000001</v>
      </c>
      <c r="E2446">
        <v>4.5347730000000004</v>
      </c>
      <c r="F2446">
        <v>0.10152284263959391</v>
      </c>
      <c r="G2446">
        <v>8.360504974500459E-3</v>
      </c>
    </row>
    <row r="2447" spans="1:7" x14ac:dyDescent="0.25">
      <c r="A2447" t="s">
        <v>400</v>
      </c>
      <c r="B2447" t="s">
        <v>9391</v>
      </c>
      <c r="C2447" t="s">
        <v>9392</v>
      </c>
      <c r="D2447">
        <v>34.958103000000001</v>
      </c>
      <c r="E2447">
        <v>6.3107059999999997</v>
      </c>
      <c r="F2447">
        <v>3.1864892854297777E-2</v>
      </c>
      <c r="G2447">
        <v>3.4864464394665742E-2</v>
      </c>
    </row>
    <row r="2448" spans="1:7" x14ac:dyDescent="0.25">
      <c r="A2448" t="s">
        <v>400</v>
      </c>
      <c r="B2448" t="s">
        <v>9393</v>
      </c>
      <c r="C2448" t="s">
        <v>9394</v>
      </c>
      <c r="D2448">
        <v>94.183426999999995</v>
      </c>
      <c r="E2448">
        <v>18.657533000000001</v>
      </c>
      <c r="F2448">
        <v>2.4673081667900318E-2</v>
      </c>
      <c r="G2448">
        <v>0</v>
      </c>
    </row>
    <row r="2449" spans="1:7" x14ac:dyDescent="0.25">
      <c r="A2449" t="s">
        <v>400</v>
      </c>
      <c r="B2449" t="s">
        <v>9395</v>
      </c>
      <c r="C2449" t="s">
        <v>9396</v>
      </c>
      <c r="D2449">
        <v>64.828492999999995</v>
      </c>
      <c r="E2449">
        <v>13.437912000000001</v>
      </c>
      <c r="F2449">
        <v>0</v>
      </c>
      <c r="G2449">
        <v>1.1068418639216988E-2</v>
      </c>
    </row>
    <row r="2450" spans="1:7" x14ac:dyDescent="0.25">
      <c r="A2450" t="s">
        <v>400</v>
      </c>
      <c r="B2450" t="s">
        <v>9397</v>
      </c>
      <c r="C2450" t="s">
        <v>9398</v>
      </c>
      <c r="D2450">
        <v>79.413861999999995</v>
      </c>
      <c r="E2450">
        <v>14.597827000000001</v>
      </c>
      <c r="F2450">
        <v>4.6772684752104769E-3</v>
      </c>
      <c r="G2450">
        <v>1.2015259379411853E-2</v>
      </c>
    </row>
    <row r="2451" spans="1:7" x14ac:dyDescent="0.25">
      <c r="A2451" t="s">
        <v>400</v>
      </c>
      <c r="B2451" t="s">
        <v>9399</v>
      </c>
      <c r="C2451" t="s">
        <v>9400</v>
      </c>
      <c r="D2451">
        <v>42.522561000000003</v>
      </c>
      <c r="E2451">
        <v>4.3888600000000002</v>
      </c>
      <c r="F2451">
        <v>3.8940809968847349E-2</v>
      </c>
      <c r="G2451">
        <v>0</v>
      </c>
    </row>
    <row r="2452" spans="1:7" x14ac:dyDescent="0.25">
      <c r="A2452" t="s">
        <v>400</v>
      </c>
      <c r="B2452" t="s">
        <v>9401</v>
      </c>
      <c r="C2452" t="s">
        <v>9402</v>
      </c>
      <c r="D2452">
        <v>34.915132999999997</v>
      </c>
      <c r="E2452">
        <v>3.5197229999999999</v>
      </c>
      <c r="F2452">
        <v>5.9916117435590173E-2</v>
      </c>
      <c r="G2452">
        <v>0</v>
      </c>
    </row>
    <row r="2453" spans="1:7" x14ac:dyDescent="0.25">
      <c r="A2453" t="s">
        <v>400</v>
      </c>
      <c r="B2453" t="s">
        <v>9403</v>
      </c>
      <c r="C2453" t="s">
        <v>9404</v>
      </c>
      <c r="D2453">
        <v>70.749731999999995</v>
      </c>
      <c r="E2453">
        <v>16.689568000000001</v>
      </c>
      <c r="F2453">
        <v>3.780718336483932E-2</v>
      </c>
      <c r="G2453">
        <v>0</v>
      </c>
    </row>
    <row r="2454" spans="1:7" x14ac:dyDescent="0.25">
      <c r="A2454" t="s">
        <v>400</v>
      </c>
      <c r="B2454" t="s">
        <v>9405</v>
      </c>
      <c r="C2454" t="s">
        <v>9406</v>
      </c>
      <c r="D2454">
        <v>52.356878999999999</v>
      </c>
      <c r="E2454">
        <v>8.7810810000000004</v>
      </c>
      <c r="F2454">
        <v>0</v>
      </c>
      <c r="G2454">
        <v>8.1453123727294931E-3</v>
      </c>
    </row>
    <row r="2455" spans="1:7" x14ac:dyDescent="0.25">
      <c r="A2455" t="s">
        <v>400</v>
      </c>
      <c r="B2455" t="s">
        <v>9407</v>
      </c>
      <c r="C2455" t="s">
        <v>9408</v>
      </c>
      <c r="D2455">
        <v>246.39942300000001</v>
      </c>
      <c r="E2455">
        <v>83.779438999999996</v>
      </c>
      <c r="F2455">
        <v>9.0068452023537877E-3</v>
      </c>
      <c r="G2455">
        <v>1.8884212798100788E-2</v>
      </c>
    </row>
    <row r="2456" spans="1:7" x14ac:dyDescent="0.25">
      <c r="A2456" t="s">
        <v>400</v>
      </c>
      <c r="B2456" t="s">
        <v>9409</v>
      </c>
      <c r="C2456" t="s">
        <v>9410</v>
      </c>
      <c r="D2456">
        <v>174.70099500000001</v>
      </c>
      <c r="E2456">
        <v>41.121715000000002</v>
      </c>
      <c r="F2456">
        <v>0.13107386948787567</v>
      </c>
      <c r="G2456">
        <v>2.6068142123510858E-3</v>
      </c>
    </row>
    <row r="2457" spans="1:7" x14ac:dyDescent="0.25">
      <c r="A2457" t="s">
        <v>400</v>
      </c>
      <c r="B2457" t="s">
        <v>9411</v>
      </c>
      <c r="C2457" t="s">
        <v>9412</v>
      </c>
      <c r="D2457">
        <v>118.48249</v>
      </c>
      <c r="E2457">
        <v>15.123661</v>
      </c>
      <c r="F2457">
        <v>0</v>
      </c>
      <c r="G2457">
        <v>0</v>
      </c>
    </row>
    <row r="2458" spans="1:7" x14ac:dyDescent="0.25">
      <c r="A2458" t="s">
        <v>400</v>
      </c>
      <c r="B2458" t="s">
        <v>9413</v>
      </c>
      <c r="C2458" t="s">
        <v>9414</v>
      </c>
      <c r="D2458">
        <v>207.009424</v>
      </c>
      <c r="E2458">
        <v>21.224627000000002</v>
      </c>
      <c r="F2458">
        <v>8.5106382978723402E-2</v>
      </c>
      <c r="G2458">
        <v>5.9964021587047764E-2</v>
      </c>
    </row>
    <row r="2459" spans="1:7" x14ac:dyDescent="0.25">
      <c r="A2459" t="s">
        <v>400</v>
      </c>
      <c r="B2459" t="s">
        <v>9415</v>
      </c>
      <c r="C2459" t="s">
        <v>9416</v>
      </c>
      <c r="D2459">
        <v>59.206206999999999</v>
      </c>
      <c r="E2459">
        <v>15.53481</v>
      </c>
      <c r="F2459">
        <v>3.4626038781163437E-2</v>
      </c>
      <c r="G2459">
        <v>0.1007411671583795</v>
      </c>
    </row>
    <row r="2460" spans="1:7" x14ac:dyDescent="0.25">
      <c r="A2460" t="s">
        <v>400</v>
      </c>
      <c r="B2460" t="s">
        <v>9417</v>
      </c>
      <c r="C2460" t="s">
        <v>9418</v>
      </c>
      <c r="D2460">
        <v>27.121580999999999</v>
      </c>
      <c r="E2460">
        <v>4.1931029999999998</v>
      </c>
      <c r="F2460">
        <v>3.8823643598951761E-2</v>
      </c>
      <c r="G2460">
        <v>8.3118610256836499E-3</v>
      </c>
    </row>
    <row r="2461" spans="1:7" x14ac:dyDescent="0.25">
      <c r="A2461" t="s">
        <v>400</v>
      </c>
      <c r="B2461" t="s">
        <v>9419</v>
      </c>
      <c r="C2461" t="s">
        <v>9420</v>
      </c>
      <c r="D2461">
        <v>98.488078000000002</v>
      </c>
      <c r="E2461">
        <v>14.596610999999999</v>
      </c>
      <c r="F2461">
        <v>2.5223861773237481E-2</v>
      </c>
      <c r="G2461">
        <v>0</v>
      </c>
    </row>
    <row r="2462" spans="1:7" x14ac:dyDescent="0.25">
      <c r="A2462" t="s">
        <v>400</v>
      </c>
      <c r="B2462" t="s">
        <v>9421</v>
      </c>
      <c r="C2462" t="s">
        <v>9422</v>
      </c>
      <c r="D2462">
        <v>59.671607000000002</v>
      </c>
      <c r="E2462">
        <v>7.008502</v>
      </c>
      <c r="F2462">
        <v>0.27093596059113301</v>
      </c>
      <c r="G2462">
        <v>0</v>
      </c>
    </row>
    <row r="2463" spans="1:7" x14ac:dyDescent="0.25">
      <c r="A2463" t="s">
        <v>400</v>
      </c>
      <c r="B2463" t="s">
        <v>9423</v>
      </c>
      <c r="C2463" t="s">
        <v>9424</v>
      </c>
      <c r="D2463">
        <v>8.7416440000000009</v>
      </c>
      <c r="E2463">
        <v>2.1070570000000002</v>
      </c>
      <c r="F2463">
        <v>0</v>
      </c>
      <c r="G2463">
        <v>0</v>
      </c>
    </row>
    <row r="2464" spans="1:7" x14ac:dyDescent="0.25">
      <c r="A2464" t="s">
        <v>400</v>
      </c>
      <c r="B2464" t="s">
        <v>9425</v>
      </c>
      <c r="C2464" t="s">
        <v>9426</v>
      </c>
      <c r="D2464">
        <v>132.01908700000001</v>
      </c>
      <c r="E2464">
        <v>28.902853</v>
      </c>
      <c r="F2464">
        <v>7.9512324410283594E-2</v>
      </c>
      <c r="G2464">
        <v>3.9513197407934249E-3</v>
      </c>
    </row>
    <row r="2465" spans="1:7" x14ac:dyDescent="0.25">
      <c r="A2465" t="s">
        <v>400</v>
      </c>
      <c r="B2465" t="s">
        <v>9427</v>
      </c>
      <c r="C2465" t="s">
        <v>9428</v>
      </c>
      <c r="D2465">
        <v>160.494573</v>
      </c>
      <c r="E2465">
        <v>16.800457999999999</v>
      </c>
      <c r="F2465">
        <v>1.5762925598991173E-2</v>
      </c>
      <c r="G2465">
        <v>8.0528265421162832E-3</v>
      </c>
    </row>
    <row r="2466" spans="1:7" x14ac:dyDescent="0.25">
      <c r="A2466" t="s">
        <v>400</v>
      </c>
      <c r="B2466" t="s">
        <v>9429</v>
      </c>
      <c r="C2466" t="s">
        <v>9430</v>
      </c>
      <c r="D2466">
        <v>6.7574649999999998</v>
      </c>
      <c r="E2466">
        <v>1.365027</v>
      </c>
      <c r="F2466">
        <v>1.4360313315926894</v>
      </c>
      <c r="G2466">
        <v>2.3207240659085637E-2</v>
      </c>
    </row>
    <row r="2467" spans="1:7" x14ac:dyDescent="0.25">
      <c r="A2467" t="s">
        <v>400</v>
      </c>
      <c r="B2467" t="s">
        <v>9431</v>
      </c>
      <c r="C2467" t="s">
        <v>9432</v>
      </c>
      <c r="D2467">
        <v>0.94588799999999995</v>
      </c>
      <c r="E2467">
        <v>6.8735000000000004E-2</v>
      </c>
      <c r="F2467">
        <v>0</v>
      </c>
      <c r="G2467">
        <v>0</v>
      </c>
    </row>
    <row r="2468" spans="1:7" x14ac:dyDescent="0.25">
      <c r="A2468" t="s">
        <v>400</v>
      </c>
      <c r="B2468" t="s">
        <v>9433</v>
      </c>
      <c r="C2468" t="s">
        <v>9434</v>
      </c>
      <c r="D2468">
        <v>1.6686099999999999</v>
      </c>
      <c r="E2468">
        <v>0.583677</v>
      </c>
      <c r="F2468">
        <v>0</v>
      </c>
      <c r="G2468">
        <v>0</v>
      </c>
    </row>
    <row r="2469" spans="1:7" x14ac:dyDescent="0.25">
      <c r="A2469" t="s">
        <v>400</v>
      </c>
      <c r="B2469" t="s">
        <v>9435</v>
      </c>
      <c r="C2469" t="s">
        <v>9436</v>
      </c>
      <c r="D2469">
        <v>1.5540909999999999</v>
      </c>
      <c r="E2469">
        <v>0.33297100000000002</v>
      </c>
      <c r="F2469">
        <v>0</v>
      </c>
      <c r="G2469">
        <v>0</v>
      </c>
    </row>
    <row r="2470" spans="1:7" x14ac:dyDescent="0.25">
      <c r="A2470" t="s">
        <v>400</v>
      </c>
      <c r="B2470" t="s">
        <v>9437</v>
      </c>
      <c r="C2470" t="s">
        <v>9438</v>
      </c>
      <c r="D2470">
        <v>0.83062400000000003</v>
      </c>
      <c r="E2470">
        <v>0.59091800000000005</v>
      </c>
      <c r="F2470">
        <v>0.39331366764995085</v>
      </c>
      <c r="G2470">
        <v>0</v>
      </c>
    </row>
    <row r="2471" spans="1:7" x14ac:dyDescent="0.25">
      <c r="A2471" t="s">
        <v>400</v>
      </c>
      <c r="B2471" t="s">
        <v>9439</v>
      </c>
      <c r="C2471" t="s">
        <v>9440</v>
      </c>
      <c r="D2471">
        <v>0.52714700000000003</v>
      </c>
      <c r="E2471">
        <v>0.118274</v>
      </c>
      <c r="F2471">
        <v>0.50632911392405067</v>
      </c>
      <c r="G2471">
        <v>0</v>
      </c>
    </row>
    <row r="2472" spans="1:7" x14ac:dyDescent="0.25">
      <c r="A2472" t="s">
        <v>400</v>
      </c>
      <c r="B2472" t="s">
        <v>9441</v>
      </c>
      <c r="C2472" t="s">
        <v>9442</v>
      </c>
      <c r="D2472">
        <v>2.213101</v>
      </c>
      <c r="E2472">
        <v>0.32103500000000001</v>
      </c>
      <c r="F2472">
        <v>0</v>
      </c>
      <c r="G2472">
        <v>0</v>
      </c>
    </row>
    <row r="2473" spans="1:7" x14ac:dyDescent="0.25">
      <c r="A2473" t="s">
        <v>400</v>
      </c>
      <c r="B2473" t="s">
        <v>9443</v>
      </c>
      <c r="C2473" t="s">
        <v>402</v>
      </c>
      <c r="D2473">
        <v>1.151691</v>
      </c>
      <c r="E2473">
        <v>0.470416</v>
      </c>
      <c r="F2473">
        <v>0</v>
      </c>
      <c r="G2473">
        <v>0</v>
      </c>
    </row>
    <row r="2474" spans="1:7" x14ac:dyDescent="0.25">
      <c r="A2474" t="s">
        <v>400</v>
      </c>
      <c r="B2474" t="s">
        <v>9444</v>
      </c>
      <c r="C2474" t="s">
        <v>666</v>
      </c>
      <c r="D2474">
        <v>5.4383059999999999</v>
      </c>
      <c r="E2474">
        <v>1.1285289999999999</v>
      </c>
      <c r="F2474">
        <v>0.43744531933508313</v>
      </c>
      <c r="G2474">
        <v>0</v>
      </c>
    </row>
    <row r="2475" spans="1:7" x14ac:dyDescent="0.25">
      <c r="A2475" t="s">
        <v>400</v>
      </c>
      <c r="B2475" t="s">
        <v>9445</v>
      </c>
      <c r="C2475" t="s">
        <v>9446</v>
      </c>
      <c r="D2475">
        <v>1.305237</v>
      </c>
      <c r="E2475">
        <v>0.247442</v>
      </c>
      <c r="F2475">
        <v>0</v>
      </c>
      <c r="G2475">
        <v>0</v>
      </c>
    </row>
    <row r="2476" spans="1:7" x14ac:dyDescent="0.25">
      <c r="A2476" t="s">
        <v>400</v>
      </c>
      <c r="B2476" t="s">
        <v>9447</v>
      </c>
      <c r="C2476" t="s">
        <v>9448</v>
      </c>
      <c r="D2476">
        <v>17.983205999999999</v>
      </c>
      <c r="E2476">
        <v>3.2978390000000002</v>
      </c>
      <c r="F2476">
        <v>0</v>
      </c>
      <c r="G2476">
        <v>0</v>
      </c>
    </row>
    <row r="2477" spans="1:7" x14ac:dyDescent="0.25">
      <c r="A2477" t="s">
        <v>400</v>
      </c>
      <c r="B2477" t="s">
        <v>9449</v>
      </c>
      <c r="C2477" t="s">
        <v>9450</v>
      </c>
      <c r="D2477">
        <v>9.3010169999999999</v>
      </c>
      <c r="E2477">
        <v>1.623956</v>
      </c>
      <c r="F2477">
        <v>0</v>
      </c>
      <c r="G2477">
        <v>0</v>
      </c>
    </row>
    <row r="2478" spans="1:7" x14ac:dyDescent="0.25">
      <c r="A2478" t="s">
        <v>400</v>
      </c>
      <c r="B2478" t="s">
        <v>9451</v>
      </c>
      <c r="C2478" t="s">
        <v>9452</v>
      </c>
      <c r="D2478">
        <v>46.185017999999999</v>
      </c>
      <c r="E2478">
        <v>7.6740199999999996</v>
      </c>
      <c r="F2478">
        <v>0.31595576619273302</v>
      </c>
      <c r="G2478">
        <v>0</v>
      </c>
    </row>
    <row r="2479" spans="1:7" x14ac:dyDescent="0.25">
      <c r="A2479" t="s">
        <v>400</v>
      </c>
      <c r="B2479" t="s">
        <v>9453</v>
      </c>
      <c r="C2479" t="s">
        <v>9454</v>
      </c>
      <c r="D2479">
        <v>2.5073660000000002</v>
      </c>
      <c r="E2479">
        <v>1.320333</v>
      </c>
      <c r="F2479">
        <v>0</v>
      </c>
      <c r="G2479">
        <v>0</v>
      </c>
    </row>
    <row r="2480" spans="1:7" x14ac:dyDescent="0.25">
      <c r="A2480" t="s">
        <v>400</v>
      </c>
      <c r="B2480" t="s">
        <v>9455</v>
      </c>
      <c r="C2480" t="s">
        <v>9456</v>
      </c>
      <c r="D2480">
        <v>17.072935000000001</v>
      </c>
      <c r="E2480">
        <v>1.061822</v>
      </c>
      <c r="F2480">
        <v>0</v>
      </c>
      <c r="G2480">
        <v>0</v>
      </c>
    </row>
    <row r="2481" spans="1:7" x14ac:dyDescent="0.25">
      <c r="A2481" t="s">
        <v>400</v>
      </c>
      <c r="B2481" t="s">
        <v>9457</v>
      </c>
      <c r="C2481" t="s">
        <v>9458</v>
      </c>
      <c r="D2481">
        <v>0.15041199999999999</v>
      </c>
      <c r="E2481">
        <v>5.0380000000000001E-2</v>
      </c>
      <c r="F2481">
        <v>0</v>
      </c>
      <c r="G2481">
        <v>0</v>
      </c>
    </row>
    <row r="2482" spans="1:7" x14ac:dyDescent="0.25">
      <c r="A2482" t="s">
        <v>400</v>
      </c>
      <c r="B2482" t="s">
        <v>9459</v>
      </c>
      <c r="C2482" t="s">
        <v>9460</v>
      </c>
      <c r="D2482">
        <v>0.223631</v>
      </c>
      <c r="E2482">
        <v>0.19067799999999999</v>
      </c>
      <c r="F2482">
        <v>0</v>
      </c>
      <c r="G2482">
        <v>0</v>
      </c>
    </row>
    <row r="2483" spans="1:7" x14ac:dyDescent="0.25">
      <c r="A2483" t="s">
        <v>400</v>
      </c>
      <c r="B2483" t="s">
        <v>9461</v>
      </c>
      <c r="C2483" t="s">
        <v>9462</v>
      </c>
      <c r="D2483">
        <v>6.074897</v>
      </c>
      <c r="E2483">
        <v>2.2768250000000001</v>
      </c>
      <c r="F2483">
        <v>0</v>
      </c>
      <c r="G2483">
        <v>0</v>
      </c>
    </row>
    <row r="2484" spans="1:7" x14ac:dyDescent="0.25">
      <c r="A2484" t="s">
        <v>400</v>
      </c>
      <c r="B2484" t="s">
        <v>9463</v>
      </c>
      <c r="C2484" t="s">
        <v>9464</v>
      </c>
      <c r="D2484">
        <v>28.775375</v>
      </c>
      <c r="E2484">
        <v>8.0548129999999993</v>
      </c>
      <c r="F2484">
        <v>0.12355848434925865</v>
      </c>
      <c r="G2484">
        <v>1.3349352556401014E-2</v>
      </c>
    </row>
    <row r="2485" spans="1:7" x14ac:dyDescent="0.25">
      <c r="A2485" t="s">
        <v>400</v>
      </c>
      <c r="B2485" t="s">
        <v>9465</v>
      </c>
      <c r="C2485" t="s">
        <v>9466</v>
      </c>
      <c r="D2485">
        <v>8.7791320000000006</v>
      </c>
      <c r="E2485">
        <v>0.59467999999999999</v>
      </c>
      <c r="F2485">
        <v>0</v>
      </c>
      <c r="G2485">
        <v>0</v>
      </c>
    </row>
    <row r="2486" spans="1:7" x14ac:dyDescent="0.25">
      <c r="A2486" t="s">
        <v>400</v>
      </c>
      <c r="B2486" t="s">
        <v>9467</v>
      </c>
      <c r="C2486" t="s">
        <v>9468</v>
      </c>
      <c r="D2486">
        <v>11.047279</v>
      </c>
      <c r="E2486">
        <v>2.0402300000000002</v>
      </c>
      <c r="F2486">
        <v>0.71736011477761841</v>
      </c>
      <c r="G2486">
        <v>0</v>
      </c>
    </row>
    <row r="2487" spans="1:7" x14ac:dyDescent="0.25">
      <c r="A2487" t="s">
        <v>400</v>
      </c>
      <c r="B2487" t="s">
        <v>9469</v>
      </c>
      <c r="C2487" t="s">
        <v>1211</v>
      </c>
      <c r="D2487">
        <v>5.4147720000000001</v>
      </c>
      <c r="E2487">
        <v>0.26947100000000002</v>
      </c>
      <c r="F2487">
        <v>1.2058362474375979E-2</v>
      </c>
      <c r="G2487">
        <v>0</v>
      </c>
    </row>
    <row r="2488" spans="1:7" x14ac:dyDescent="0.25">
      <c r="A2488" t="s">
        <v>400</v>
      </c>
      <c r="B2488" t="s">
        <v>9470</v>
      </c>
      <c r="C2488" t="s">
        <v>9471</v>
      </c>
      <c r="D2488">
        <v>160.60687100000001</v>
      </c>
      <c r="E2488">
        <v>80.730937999999995</v>
      </c>
      <c r="F2488">
        <v>1.1466574934067194E-2</v>
      </c>
      <c r="G2488">
        <v>0</v>
      </c>
    </row>
    <row r="2489" spans="1:7" x14ac:dyDescent="0.25">
      <c r="A2489" t="s">
        <v>400</v>
      </c>
      <c r="B2489" t="s">
        <v>9472</v>
      </c>
      <c r="C2489" t="s">
        <v>9473</v>
      </c>
      <c r="D2489">
        <v>212.68518599999999</v>
      </c>
      <c r="E2489">
        <v>79.791375000000002</v>
      </c>
      <c r="F2489">
        <v>2.1547080370609782E-2</v>
      </c>
      <c r="G2489">
        <v>1.2864218177140285E-2</v>
      </c>
    </row>
    <row r="2490" spans="1:7" x14ac:dyDescent="0.25">
      <c r="A2490" t="s">
        <v>400</v>
      </c>
      <c r="B2490" t="s">
        <v>9474</v>
      </c>
      <c r="C2490" t="s">
        <v>9475</v>
      </c>
      <c r="D2490">
        <v>26.106275</v>
      </c>
      <c r="E2490">
        <v>3.497217</v>
      </c>
      <c r="F2490">
        <v>0.24164317358034634</v>
      </c>
      <c r="G2490">
        <v>0</v>
      </c>
    </row>
    <row r="2491" spans="1:7" x14ac:dyDescent="0.25">
      <c r="A2491" t="s">
        <v>400</v>
      </c>
      <c r="B2491" t="s">
        <v>9476</v>
      </c>
      <c r="C2491" t="s">
        <v>9477</v>
      </c>
      <c r="D2491">
        <v>0.33096100000000001</v>
      </c>
      <c r="E2491">
        <v>0.189941</v>
      </c>
      <c r="F2491">
        <v>0.28368794326241137</v>
      </c>
      <c r="G2491">
        <v>0</v>
      </c>
    </row>
    <row r="2492" spans="1:7" x14ac:dyDescent="0.25">
      <c r="A2492" t="s">
        <v>400</v>
      </c>
      <c r="B2492" t="s">
        <v>9478</v>
      </c>
      <c r="C2492" t="s">
        <v>9479</v>
      </c>
      <c r="D2492">
        <v>0.72249799999999997</v>
      </c>
      <c r="E2492">
        <v>0.25728000000000001</v>
      </c>
      <c r="F2492">
        <v>7.3099415204678359E-2</v>
      </c>
      <c r="G2492">
        <v>0</v>
      </c>
    </row>
    <row r="2493" spans="1:7" x14ac:dyDescent="0.25">
      <c r="A2493" t="s">
        <v>400</v>
      </c>
      <c r="B2493" t="s">
        <v>9480</v>
      </c>
      <c r="C2493" t="s">
        <v>1360</v>
      </c>
      <c r="D2493">
        <v>0.35536299999999998</v>
      </c>
      <c r="E2493">
        <v>0.55118100000000003</v>
      </c>
      <c r="F2493">
        <v>0</v>
      </c>
      <c r="G2493">
        <v>0</v>
      </c>
    </row>
    <row r="2494" spans="1:7" x14ac:dyDescent="0.25">
      <c r="A2494" t="s">
        <v>400</v>
      </c>
      <c r="B2494" t="s">
        <v>9481</v>
      </c>
      <c r="C2494" t="s">
        <v>1432</v>
      </c>
      <c r="D2494">
        <v>4.942812</v>
      </c>
      <c r="E2494">
        <v>1.0945830000000001</v>
      </c>
      <c r="F2494">
        <v>0</v>
      </c>
      <c r="G2494">
        <v>0</v>
      </c>
    </row>
    <row r="2495" spans="1:7" x14ac:dyDescent="0.25">
      <c r="A2495" t="s">
        <v>389</v>
      </c>
      <c r="B2495" t="s">
        <v>9482</v>
      </c>
      <c r="C2495" t="s">
        <v>9483</v>
      </c>
      <c r="D2495">
        <v>13.495983000000001</v>
      </c>
      <c r="E2495">
        <v>4.9698180000000001</v>
      </c>
      <c r="F2495">
        <v>0</v>
      </c>
      <c r="G2495">
        <v>0</v>
      </c>
    </row>
    <row r="2496" spans="1:7" x14ac:dyDescent="0.25">
      <c r="A2496" t="s">
        <v>389</v>
      </c>
      <c r="B2496" t="s">
        <v>9484</v>
      </c>
      <c r="C2496" t="s">
        <v>9485</v>
      </c>
      <c r="D2496">
        <v>10.760007999999999</v>
      </c>
      <c r="E2496">
        <v>4.2316349999999998</v>
      </c>
      <c r="F2496">
        <v>0</v>
      </c>
      <c r="G2496">
        <v>0</v>
      </c>
    </row>
    <row r="2497" spans="1:7" x14ac:dyDescent="0.25">
      <c r="A2497" t="s">
        <v>389</v>
      </c>
      <c r="B2497" t="s">
        <v>9486</v>
      </c>
      <c r="C2497" t="s">
        <v>9487</v>
      </c>
      <c r="D2497">
        <v>7.8364000000000003E-2</v>
      </c>
      <c r="E2497">
        <v>7.9100000000000004E-2</v>
      </c>
      <c r="F2497">
        <v>3.0376670716889428E-2</v>
      </c>
      <c r="G2497">
        <v>0</v>
      </c>
    </row>
    <row r="2498" spans="1:7" x14ac:dyDescent="0.25">
      <c r="A2498" t="s">
        <v>389</v>
      </c>
      <c r="B2498" t="s">
        <v>9488</v>
      </c>
      <c r="C2498" t="s">
        <v>9489</v>
      </c>
      <c r="D2498">
        <v>553.96517600000004</v>
      </c>
      <c r="E2498">
        <v>76.230943999999994</v>
      </c>
      <c r="F2498">
        <v>0.20174848688634836</v>
      </c>
      <c r="G2498">
        <v>3.2658393207054215E-2</v>
      </c>
    </row>
    <row r="2499" spans="1:7" x14ac:dyDescent="0.25">
      <c r="A2499" t="s">
        <v>389</v>
      </c>
      <c r="B2499" t="s">
        <v>9490</v>
      </c>
      <c r="C2499" t="s">
        <v>9491</v>
      </c>
      <c r="D2499">
        <v>0.16838600000000001</v>
      </c>
      <c r="E2499">
        <v>9.8607E-2</v>
      </c>
      <c r="F2499">
        <v>0</v>
      </c>
      <c r="G2499">
        <v>0</v>
      </c>
    </row>
    <row r="2500" spans="1:7" x14ac:dyDescent="0.25">
      <c r="A2500" t="s">
        <v>389</v>
      </c>
      <c r="B2500" t="s">
        <v>9492</v>
      </c>
      <c r="C2500" t="s">
        <v>9493</v>
      </c>
      <c r="D2500">
        <v>225.063615</v>
      </c>
      <c r="E2500">
        <v>47.379516000000002</v>
      </c>
      <c r="F2500">
        <v>0.15026296018031557</v>
      </c>
      <c r="G2500">
        <v>0</v>
      </c>
    </row>
    <row r="2501" spans="1:7" x14ac:dyDescent="0.25">
      <c r="A2501" t="s">
        <v>389</v>
      </c>
      <c r="B2501" t="s">
        <v>9494</v>
      </c>
      <c r="C2501" t="s">
        <v>9495</v>
      </c>
      <c r="D2501">
        <v>0.265291</v>
      </c>
      <c r="E2501">
        <v>0.16012899999999999</v>
      </c>
      <c r="F2501">
        <v>0</v>
      </c>
      <c r="G2501">
        <v>0</v>
      </c>
    </row>
    <row r="2502" spans="1:7" x14ac:dyDescent="0.25">
      <c r="A2502" t="s">
        <v>389</v>
      </c>
      <c r="B2502" t="s">
        <v>9496</v>
      </c>
      <c r="C2502" t="s">
        <v>9497</v>
      </c>
      <c r="D2502">
        <v>4.1399999999999998E-4</v>
      </c>
      <c r="E2502">
        <v>7.0399999999999998E-4</v>
      </c>
      <c r="F2502">
        <v>0</v>
      </c>
      <c r="G2502">
        <v>0</v>
      </c>
    </row>
    <row r="2503" spans="1:7" x14ac:dyDescent="0.25">
      <c r="A2503" t="s">
        <v>389</v>
      </c>
      <c r="B2503" t="s">
        <v>9498</v>
      </c>
      <c r="C2503" t="s">
        <v>9499</v>
      </c>
      <c r="D2503">
        <v>2.6924E-2</v>
      </c>
      <c r="E2503">
        <v>5.2512000000000003E-2</v>
      </c>
      <c r="F2503">
        <v>6.9954529555788736E-2</v>
      </c>
      <c r="G2503">
        <v>0</v>
      </c>
    </row>
    <row r="2504" spans="1:7" x14ac:dyDescent="0.25">
      <c r="A2504" t="s">
        <v>389</v>
      </c>
      <c r="B2504" t="s">
        <v>9500</v>
      </c>
      <c r="C2504" t="s">
        <v>9501</v>
      </c>
      <c r="D2504">
        <v>1.8225480000000001</v>
      </c>
      <c r="E2504">
        <v>0.71053999999999995</v>
      </c>
      <c r="F2504">
        <v>0</v>
      </c>
      <c r="G2504">
        <v>0</v>
      </c>
    </row>
    <row r="2505" spans="1:7" x14ac:dyDescent="0.25">
      <c r="A2505" t="s">
        <v>389</v>
      </c>
      <c r="B2505" t="s">
        <v>9502</v>
      </c>
      <c r="C2505" t="s">
        <v>9503</v>
      </c>
      <c r="D2505">
        <v>5.8235960000000002</v>
      </c>
      <c r="E2505">
        <v>1.114657</v>
      </c>
      <c r="F2505">
        <v>0.15033072760072158</v>
      </c>
      <c r="G2505">
        <v>0</v>
      </c>
    </row>
    <row r="2506" spans="1:7" x14ac:dyDescent="0.25">
      <c r="A2506" t="s">
        <v>389</v>
      </c>
      <c r="B2506" t="s">
        <v>9504</v>
      </c>
      <c r="C2506" t="s">
        <v>9505</v>
      </c>
      <c r="D2506">
        <v>0.26067800000000002</v>
      </c>
      <c r="E2506">
        <v>0.11436200000000001</v>
      </c>
      <c r="F2506">
        <v>0</v>
      </c>
      <c r="G2506">
        <v>0</v>
      </c>
    </row>
    <row r="2507" spans="1:7" x14ac:dyDescent="0.25">
      <c r="A2507" t="s">
        <v>389</v>
      </c>
      <c r="B2507" t="s">
        <v>9506</v>
      </c>
      <c r="C2507" t="s">
        <v>1361</v>
      </c>
      <c r="D2507">
        <v>126.168285</v>
      </c>
      <c r="E2507">
        <v>30.575778</v>
      </c>
      <c r="F2507">
        <v>8.8973625675246262E-2</v>
      </c>
      <c r="G2507">
        <v>1.6065547433528799E-2</v>
      </c>
    </row>
    <row r="2508" spans="1:7" x14ac:dyDescent="0.25">
      <c r="A2508" t="s">
        <v>389</v>
      </c>
      <c r="B2508" t="s">
        <v>9507</v>
      </c>
      <c r="C2508" t="s">
        <v>9508</v>
      </c>
      <c r="D2508">
        <v>319.109756</v>
      </c>
      <c r="E2508">
        <v>41.960574000000001</v>
      </c>
      <c r="F2508">
        <v>6.5976116645774227E-2</v>
      </c>
      <c r="G2508">
        <v>0</v>
      </c>
    </row>
    <row r="2509" spans="1:7" x14ac:dyDescent="0.25">
      <c r="A2509" t="s">
        <v>389</v>
      </c>
      <c r="B2509" t="s">
        <v>9509</v>
      </c>
      <c r="C2509" t="s">
        <v>9510</v>
      </c>
      <c r="D2509">
        <v>809.32939599999997</v>
      </c>
      <c r="E2509">
        <v>93.162970999999999</v>
      </c>
      <c r="F2509">
        <v>0.18647507267043273</v>
      </c>
      <c r="G2509">
        <v>0</v>
      </c>
    </row>
    <row r="2510" spans="1:7" x14ac:dyDescent="0.25">
      <c r="A2510" t="s">
        <v>389</v>
      </c>
      <c r="B2510" t="s">
        <v>9511</v>
      </c>
      <c r="C2510" t="s">
        <v>391</v>
      </c>
      <c r="D2510">
        <v>217.24777399999999</v>
      </c>
      <c r="E2510">
        <v>27.173546000000002</v>
      </c>
      <c r="F2510">
        <v>0</v>
      </c>
      <c r="G2510">
        <v>8.0022406273756643E-3</v>
      </c>
    </row>
    <row r="2511" spans="1:7" x14ac:dyDescent="0.25">
      <c r="A2511" t="s">
        <v>389</v>
      </c>
      <c r="B2511" t="s">
        <v>9512</v>
      </c>
      <c r="C2511" t="s">
        <v>9513</v>
      </c>
      <c r="D2511">
        <v>428.97795500000001</v>
      </c>
      <c r="E2511">
        <v>24.725553000000001</v>
      </c>
      <c r="F2511">
        <v>4.878286745694912E-3</v>
      </c>
      <c r="G2511">
        <v>2.4915908807773765E-2</v>
      </c>
    </row>
    <row r="2512" spans="1:7" x14ac:dyDescent="0.25">
      <c r="A2512" t="s">
        <v>389</v>
      </c>
      <c r="B2512" t="s">
        <v>9514</v>
      </c>
      <c r="C2512" t="s">
        <v>9515</v>
      </c>
      <c r="D2512">
        <v>678.132114</v>
      </c>
      <c r="E2512">
        <v>83.594216000000003</v>
      </c>
      <c r="F2512">
        <v>3.2978811113859349E-2</v>
      </c>
      <c r="G2512">
        <v>9.6427366086495343E-3</v>
      </c>
    </row>
    <row r="2513" spans="1:7" x14ac:dyDescent="0.25">
      <c r="A2513" t="s">
        <v>389</v>
      </c>
      <c r="B2513" t="s">
        <v>9516</v>
      </c>
      <c r="C2513" t="s">
        <v>9517</v>
      </c>
      <c r="D2513">
        <v>61.965224999999997</v>
      </c>
      <c r="E2513">
        <v>9.9251850000000008</v>
      </c>
      <c r="F2513">
        <v>0.19762845849802371</v>
      </c>
      <c r="G2513">
        <v>5.3340445392719031E-2</v>
      </c>
    </row>
    <row r="2514" spans="1:7" x14ac:dyDescent="0.25">
      <c r="A2514" t="s">
        <v>389</v>
      </c>
      <c r="B2514" t="s">
        <v>9518</v>
      </c>
      <c r="C2514" t="s">
        <v>9519</v>
      </c>
      <c r="D2514">
        <v>6.4543889999999999</v>
      </c>
      <c r="E2514">
        <v>1.9861869999999999</v>
      </c>
      <c r="F2514">
        <v>6.9276065119501212E-2</v>
      </c>
      <c r="G2514">
        <v>0.13351134846461948</v>
      </c>
    </row>
    <row r="2515" spans="1:7" x14ac:dyDescent="0.25">
      <c r="A2515" t="s">
        <v>389</v>
      </c>
      <c r="B2515" t="s">
        <v>9520</v>
      </c>
      <c r="C2515" t="s">
        <v>608</v>
      </c>
      <c r="D2515">
        <v>10.162751</v>
      </c>
      <c r="E2515">
        <v>1.948083</v>
      </c>
      <c r="F2515">
        <v>0.14775413711583923</v>
      </c>
      <c r="G2515">
        <v>0</v>
      </c>
    </row>
    <row r="2516" spans="1:7" x14ac:dyDescent="0.25">
      <c r="A2516" t="s">
        <v>389</v>
      </c>
      <c r="B2516" t="s">
        <v>9521</v>
      </c>
      <c r="C2516" t="s">
        <v>9522</v>
      </c>
      <c r="D2516">
        <v>32.757975999999999</v>
      </c>
      <c r="E2516">
        <v>5.2976200000000002</v>
      </c>
      <c r="F2516">
        <v>0</v>
      </c>
      <c r="G2516">
        <v>5.353319057815846E-2</v>
      </c>
    </row>
    <row r="2517" spans="1:7" x14ac:dyDescent="0.25">
      <c r="A2517" t="s">
        <v>389</v>
      </c>
      <c r="B2517" t="s">
        <v>9523</v>
      </c>
      <c r="C2517" t="s">
        <v>9524</v>
      </c>
      <c r="D2517">
        <v>17.958836999999999</v>
      </c>
      <c r="E2517">
        <v>3.7217720000000001</v>
      </c>
      <c r="F2517">
        <v>0</v>
      </c>
      <c r="G2517">
        <v>1.1743981209630064E-2</v>
      </c>
    </row>
    <row r="2518" spans="1:7" x14ac:dyDescent="0.25">
      <c r="A2518" t="s">
        <v>389</v>
      </c>
      <c r="B2518" t="s">
        <v>9525</v>
      </c>
      <c r="C2518" t="s">
        <v>9526</v>
      </c>
      <c r="D2518">
        <v>33.511761</v>
      </c>
      <c r="E2518">
        <v>5.5121969999999996</v>
      </c>
      <c r="F2518">
        <v>0</v>
      </c>
      <c r="G2518">
        <v>0</v>
      </c>
    </row>
    <row r="2519" spans="1:7" x14ac:dyDescent="0.25">
      <c r="A2519" t="s">
        <v>389</v>
      </c>
      <c r="B2519" t="s">
        <v>9527</v>
      </c>
      <c r="C2519" t="s">
        <v>9528</v>
      </c>
      <c r="D2519">
        <v>12.136260999999999</v>
      </c>
      <c r="E2519">
        <v>3.8316219999999999</v>
      </c>
      <c r="F2519">
        <v>7.6540375047837741E-2</v>
      </c>
      <c r="G2519">
        <v>0</v>
      </c>
    </row>
    <row r="2520" spans="1:7" x14ac:dyDescent="0.25">
      <c r="A2520" t="s">
        <v>389</v>
      </c>
      <c r="B2520" t="s">
        <v>9529</v>
      </c>
      <c r="C2520" t="s">
        <v>9530</v>
      </c>
      <c r="D2520">
        <v>26.936992</v>
      </c>
      <c r="E2520">
        <v>1.938653</v>
      </c>
      <c r="F2520">
        <v>3.9416633819471816E-2</v>
      </c>
      <c r="G2520">
        <v>0</v>
      </c>
    </row>
    <row r="2521" spans="1:7" x14ac:dyDescent="0.25">
      <c r="A2521" t="s">
        <v>389</v>
      </c>
      <c r="B2521" t="s">
        <v>9531</v>
      </c>
      <c r="C2521" t="s">
        <v>9532</v>
      </c>
      <c r="D2521">
        <v>9.6245519999999996</v>
      </c>
      <c r="E2521">
        <v>2.795811</v>
      </c>
      <c r="F2521">
        <v>3.0506406345332519E-2</v>
      </c>
      <c r="G2521">
        <v>0</v>
      </c>
    </row>
    <row r="2522" spans="1:7" x14ac:dyDescent="0.25">
      <c r="A2522" t="s">
        <v>389</v>
      </c>
      <c r="B2522" t="s">
        <v>9533</v>
      </c>
      <c r="C2522" t="s">
        <v>9534</v>
      </c>
      <c r="D2522">
        <v>6.6211719999999996</v>
      </c>
      <c r="E2522">
        <v>0.94173499999999999</v>
      </c>
      <c r="F2522">
        <v>0.25525922013907226</v>
      </c>
      <c r="G2522">
        <v>1.4637002341920375E-2</v>
      </c>
    </row>
    <row r="2523" spans="1:7" x14ac:dyDescent="0.25">
      <c r="A2523" t="s">
        <v>389</v>
      </c>
      <c r="B2523" t="s">
        <v>9535</v>
      </c>
      <c r="C2523" t="s">
        <v>9536</v>
      </c>
      <c r="D2523">
        <v>42.015120000000003</v>
      </c>
      <c r="E2523">
        <v>8.6032060000000001</v>
      </c>
      <c r="F2523">
        <v>0.9650439631138753</v>
      </c>
      <c r="G2523">
        <v>0</v>
      </c>
    </row>
    <row r="2524" spans="1:7" x14ac:dyDescent="0.25">
      <c r="A2524" t="s">
        <v>389</v>
      </c>
      <c r="B2524" t="s">
        <v>9537</v>
      </c>
      <c r="C2524" t="s">
        <v>9538</v>
      </c>
      <c r="D2524">
        <v>1.341982</v>
      </c>
      <c r="E2524">
        <v>0.46031899999999998</v>
      </c>
      <c r="F2524">
        <v>1.0325245224574084E-2</v>
      </c>
      <c r="G2524">
        <v>0</v>
      </c>
    </row>
    <row r="2525" spans="1:7" x14ac:dyDescent="0.25">
      <c r="A2525" t="s">
        <v>389</v>
      </c>
      <c r="B2525" t="s">
        <v>9539</v>
      </c>
      <c r="C2525" t="s">
        <v>9540</v>
      </c>
      <c r="D2525">
        <v>476.457111</v>
      </c>
      <c r="E2525">
        <v>51.061287999999998</v>
      </c>
      <c r="F2525">
        <v>0</v>
      </c>
      <c r="G2525">
        <v>8.1130636550974383E-3</v>
      </c>
    </row>
    <row r="2526" spans="1:7" x14ac:dyDescent="0.25">
      <c r="A2526" t="s">
        <v>389</v>
      </c>
      <c r="B2526" t="s">
        <v>9541</v>
      </c>
      <c r="C2526" t="s">
        <v>9542</v>
      </c>
      <c r="D2526">
        <v>29.200202999999998</v>
      </c>
      <c r="E2526">
        <v>4.4951350000000003</v>
      </c>
      <c r="F2526">
        <v>4.0783034257748776E-2</v>
      </c>
      <c r="G2526">
        <v>0</v>
      </c>
    </row>
    <row r="2527" spans="1:7" x14ac:dyDescent="0.25">
      <c r="A2527" t="s">
        <v>389</v>
      </c>
      <c r="B2527" t="s">
        <v>9543</v>
      </c>
      <c r="C2527" t="s">
        <v>9544</v>
      </c>
      <c r="D2527">
        <v>38.778441000000001</v>
      </c>
      <c r="E2527">
        <v>6.4398999999999997</v>
      </c>
      <c r="F2527">
        <v>0</v>
      </c>
      <c r="G2527">
        <v>0</v>
      </c>
    </row>
    <row r="2528" spans="1:7" x14ac:dyDescent="0.25">
      <c r="A2528" t="s">
        <v>389</v>
      </c>
      <c r="B2528" t="s">
        <v>9545</v>
      </c>
      <c r="C2528" t="s">
        <v>9546</v>
      </c>
      <c r="D2528">
        <v>21.629766</v>
      </c>
      <c r="E2528">
        <v>5.2030120000000002</v>
      </c>
      <c r="F2528">
        <v>1.1020498126515319E-2</v>
      </c>
      <c r="G2528">
        <v>0</v>
      </c>
    </row>
    <row r="2529" spans="1:7" x14ac:dyDescent="0.25">
      <c r="A2529" t="s">
        <v>389</v>
      </c>
      <c r="B2529" t="s">
        <v>9547</v>
      </c>
      <c r="C2529" t="s">
        <v>9548</v>
      </c>
      <c r="D2529">
        <v>33.1098</v>
      </c>
      <c r="E2529">
        <v>10.387392</v>
      </c>
      <c r="F2529">
        <v>0.3667745415318231</v>
      </c>
      <c r="G2529">
        <v>0</v>
      </c>
    </row>
    <row r="2530" spans="1:7" x14ac:dyDescent="0.25">
      <c r="A2530" t="s">
        <v>389</v>
      </c>
      <c r="B2530" t="s">
        <v>9549</v>
      </c>
      <c r="C2530" t="s">
        <v>9550</v>
      </c>
      <c r="D2530">
        <v>6.4168890000000003</v>
      </c>
      <c r="E2530">
        <v>2.998545</v>
      </c>
      <c r="F2530">
        <v>0</v>
      </c>
      <c r="G2530">
        <v>0</v>
      </c>
    </row>
    <row r="2531" spans="1:7" x14ac:dyDescent="0.25">
      <c r="A2531" t="s">
        <v>389</v>
      </c>
      <c r="B2531" t="s">
        <v>9551</v>
      </c>
      <c r="C2531" t="s">
        <v>9552</v>
      </c>
      <c r="D2531">
        <v>1.099564</v>
      </c>
      <c r="E2531">
        <v>0.40129599999999999</v>
      </c>
      <c r="F2531">
        <v>0</v>
      </c>
      <c r="G2531">
        <v>0</v>
      </c>
    </row>
    <row r="2532" spans="1:7" x14ac:dyDescent="0.25">
      <c r="A2532" t="s">
        <v>389</v>
      </c>
      <c r="B2532" t="s">
        <v>9553</v>
      </c>
      <c r="C2532" t="s">
        <v>9554</v>
      </c>
      <c r="D2532">
        <v>491.82468399999999</v>
      </c>
      <c r="E2532">
        <v>69.295850000000002</v>
      </c>
      <c r="F2532">
        <v>0.10862818125387957</v>
      </c>
      <c r="G2532">
        <v>0</v>
      </c>
    </row>
    <row r="2533" spans="1:7" x14ac:dyDescent="0.25">
      <c r="A2533" t="s">
        <v>389</v>
      </c>
      <c r="B2533" t="s">
        <v>9555</v>
      </c>
      <c r="C2533" t="s">
        <v>9556</v>
      </c>
      <c r="D2533">
        <v>3.7154250000000002</v>
      </c>
      <c r="E2533">
        <v>1.260427</v>
      </c>
      <c r="F2533">
        <v>0.29296875</v>
      </c>
      <c r="G2533">
        <v>0</v>
      </c>
    </row>
    <row r="2534" spans="1:7" x14ac:dyDescent="0.25">
      <c r="A2534" t="s">
        <v>389</v>
      </c>
      <c r="B2534" t="s">
        <v>9557</v>
      </c>
      <c r="C2534" t="s">
        <v>9558</v>
      </c>
      <c r="D2534">
        <v>5.0446119999999999</v>
      </c>
      <c r="E2534">
        <v>1.00841</v>
      </c>
      <c r="F2534">
        <v>8.0246088003209842E-2</v>
      </c>
      <c r="G2534">
        <v>0</v>
      </c>
    </row>
    <row r="2535" spans="1:7" x14ac:dyDescent="0.25">
      <c r="A2535" t="s">
        <v>389</v>
      </c>
      <c r="B2535" t="s">
        <v>9559</v>
      </c>
      <c r="C2535" t="s">
        <v>9560</v>
      </c>
      <c r="D2535">
        <v>82.088042999999999</v>
      </c>
      <c r="E2535">
        <v>11.575970999999999</v>
      </c>
      <c r="F2535">
        <v>0</v>
      </c>
      <c r="G2535">
        <v>0</v>
      </c>
    </row>
    <row r="2536" spans="1:7" x14ac:dyDescent="0.25">
      <c r="A2536" t="s">
        <v>389</v>
      </c>
      <c r="B2536" t="s">
        <v>9561</v>
      </c>
      <c r="C2536" t="s">
        <v>9562</v>
      </c>
      <c r="D2536">
        <v>10.107702</v>
      </c>
      <c r="E2536">
        <v>1.412288</v>
      </c>
      <c r="F2536">
        <v>0</v>
      </c>
      <c r="G2536">
        <v>0</v>
      </c>
    </row>
    <row r="2537" spans="1:7" x14ac:dyDescent="0.25">
      <c r="A2537" t="s">
        <v>389</v>
      </c>
      <c r="B2537" t="s">
        <v>9563</v>
      </c>
      <c r="C2537" t="s">
        <v>9564</v>
      </c>
      <c r="D2537">
        <v>0.70489199999999996</v>
      </c>
      <c r="E2537">
        <v>0.24024000000000001</v>
      </c>
      <c r="F2537">
        <v>0</v>
      </c>
      <c r="G2537">
        <v>0</v>
      </c>
    </row>
    <row r="2538" spans="1:7" x14ac:dyDescent="0.25">
      <c r="A2538" t="s">
        <v>389</v>
      </c>
      <c r="B2538" t="s">
        <v>9565</v>
      </c>
      <c r="C2538" t="s">
        <v>9566</v>
      </c>
      <c r="D2538">
        <v>24.354635999999999</v>
      </c>
      <c r="E2538">
        <v>4.3431350000000002</v>
      </c>
      <c r="F2538">
        <v>0</v>
      </c>
      <c r="G2538">
        <v>0</v>
      </c>
    </row>
    <row r="2539" spans="1:7" x14ac:dyDescent="0.25">
      <c r="A2539" t="s">
        <v>389</v>
      </c>
      <c r="B2539" t="s">
        <v>9567</v>
      </c>
      <c r="C2539" t="s">
        <v>9568</v>
      </c>
      <c r="D2539">
        <v>28.672447999999999</v>
      </c>
      <c r="E2539">
        <v>9.3292210000000004</v>
      </c>
      <c r="F2539">
        <v>3.6990456462232743E-3</v>
      </c>
      <c r="G2539">
        <v>2.0296326364927949E-2</v>
      </c>
    </row>
    <row r="2540" spans="1:7" x14ac:dyDescent="0.25">
      <c r="A2540" t="s">
        <v>389</v>
      </c>
      <c r="B2540" t="s">
        <v>9569</v>
      </c>
      <c r="C2540" t="s">
        <v>9570</v>
      </c>
      <c r="D2540">
        <v>663.80536099999995</v>
      </c>
      <c r="E2540">
        <v>82.947511000000006</v>
      </c>
      <c r="F2540">
        <v>9.8600355923236016E-2</v>
      </c>
      <c r="G2540">
        <v>3.8005833895502959E-2</v>
      </c>
    </row>
    <row r="2541" spans="1:7" x14ac:dyDescent="0.25">
      <c r="A2541" t="s">
        <v>389</v>
      </c>
      <c r="B2541" t="s">
        <v>9571</v>
      </c>
      <c r="C2541" t="s">
        <v>9572</v>
      </c>
      <c r="D2541">
        <v>417.75134500000001</v>
      </c>
      <c r="E2541">
        <v>54.381925000000003</v>
      </c>
      <c r="F2541">
        <v>2.3788567214596667E-3</v>
      </c>
      <c r="G2541">
        <v>5.6756910153811227E-3</v>
      </c>
    </row>
    <row r="2542" spans="1:7" x14ac:dyDescent="0.25">
      <c r="A2542" t="s">
        <v>389</v>
      </c>
      <c r="B2542" t="s">
        <v>9573</v>
      </c>
      <c r="C2542" t="s">
        <v>9574</v>
      </c>
      <c r="D2542">
        <v>668.93450199999995</v>
      </c>
      <c r="E2542">
        <v>84.769867000000005</v>
      </c>
      <c r="F2542">
        <v>7.2853109917129594E-2</v>
      </c>
      <c r="G2542">
        <v>1.0479583865251605E-2</v>
      </c>
    </row>
    <row r="2543" spans="1:7" x14ac:dyDescent="0.25">
      <c r="A2543" t="s">
        <v>389</v>
      </c>
      <c r="B2543" t="s">
        <v>9575</v>
      </c>
      <c r="C2543" t="s">
        <v>9576</v>
      </c>
      <c r="D2543">
        <v>10.865618</v>
      </c>
      <c r="E2543">
        <v>2.4634510000000001</v>
      </c>
      <c r="F2543">
        <v>7.1073205401563616E-2</v>
      </c>
      <c r="G2543">
        <v>0</v>
      </c>
    </row>
    <row r="2544" spans="1:7" x14ac:dyDescent="0.25">
      <c r="A2544" t="s">
        <v>389</v>
      </c>
      <c r="B2544" t="s">
        <v>9577</v>
      </c>
      <c r="C2544" t="s">
        <v>9578</v>
      </c>
      <c r="D2544">
        <v>9.2596129999999999</v>
      </c>
      <c r="E2544">
        <v>1.9547110000000001</v>
      </c>
      <c r="F2544">
        <v>1.4434180138568129E-2</v>
      </c>
      <c r="G2544">
        <v>0</v>
      </c>
    </row>
    <row r="2545" spans="1:7" x14ac:dyDescent="0.25">
      <c r="A2545" t="s">
        <v>389</v>
      </c>
      <c r="B2545" t="s">
        <v>9579</v>
      </c>
      <c r="C2545" t="s">
        <v>968</v>
      </c>
      <c r="D2545">
        <v>433.20050700000002</v>
      </c>
      <c r="E2545">
        <v>99.705822999999995</v>
      </c>
      <c r="F2545">
        <v>3.6148933606458607E-2</v>
      </c>
      <c r="G2545">
        <v>0</v>
      </c>
    </row>
    <row r="2546" spans="1:7" x14ac:dyDescent="0.25">
      <c r="A2546" t="s">
        <v>389</v>
      </c>
      <c r="B2546" t="s">
        <v>9580</v>
      </c>
      <c r="C2546" t="s">
        <v>9581</v>
      </c>
      <c r="D2546">
        <v>114.21101299999999</v>
      </c>
      <c r="E2546">
        <v>21.083095</v>
      </c>
      <c r="F2546">
        <v>1.492778683120405E-2</v>
      </c>
      <c r="G2546">
        <v>0</v>
      </c>
    </row>
    <row r="2547" spans="1:7" x14ac:dyDescent="0.25">
      <c r="A2547" t="s">
        <v>389</v>
      </c>
      <c r="B2547" t="s">
        <v>9582</v>
      </c>
      <c r="C2547" t="s">
        <v>9583</v>
      </c>
      <c r="D2547">
        <v>283.36881099999999</v>
      </c>
      <c r="E2547">
        <v>130.097734</v>
      </c>
      <c r="F2547">
        <v>12.338104976141787</v>
      </c>
      <c r="G2547">
        <v>4.2371073208077616</v>
      </c>
    </row>
    <row r="2548" spans="1:7" x14ac:dyDescent="0.25">
      <c r="A2548" t="s">
        <v>389</v>
      </c>
      <c r="B2548" t="s">
        <v>9584</v>
      </c>
      <c r="C2548" t="s">
        <v>9585</v>
      </c>
      <c r="D2548">
        <v>141.29374000000001</v>
      </c>
      <c r="E2548">
        <v>77.126142999999999</v>
      </c>
      <c r="F2548">
        <v>0.1903311762466692</v>
      </c>
      <c r="G2548">
        <v>1.5600624024960999E-2</v>
      </c>
    </row>
    <row r="2549" spans="1:7" x14ac:dyDescent="0.25">
      <c r="A2549" t="s">
        <v>389</v>
      </c>
      <c r="B2549" t="s">
        <v>9586</v>
      </c>
      <c r="C2549" t="s">
        <v>9587</v>
      </c>
      <c r="D2549">
        <v>3.6725059999999998</v>
      </c>
      <c r="E2549">
        <v>1.015612</v>
      </c>
      <c r="F2549">
        <v>7.1377587437544618E-2</v>
      </c>
      <c r="G2549">
        <v>0</v>
      </c>
    </row>
    <row r="2550" spans="1:7" x14ac:dyDescent="0.25">
      <c r="A2550" t="s">
        <v>389</v>
      </c>
      <c r="B2550" t="s">
        <v>9588</v>
      </c>
      <c r="C2550" t="s">
        <v>9589</v>
      </c>
      <c r="D2550">
        <v>32.301065000000001</v>
      </c>
      <c r="E2550">
        <v>5.4113020000000001</v>
      </c>
      <c r="F2550">
        <v>0.39100684261974583</v>
      </c>
      <c r="G2550">
        <v>0</v>
      </c>
    </row>
    <row r="2551" spans="1:7" x14ac:dyDescent="0.25">
      <c r="A2551" t="s">
        <v>389</v>
      </c>
      <c r="B2551" t="s">
        <v>9590</v>
      </c>
      <c r="C2551" t="s">
        <v>9591</v>
      </c>
      <c r="D2551">
        <v>2.1597330000000001</v>
      </c>
      <c r="E2551">
        <v>0.46215400000000001</v>
      </c>
      <c r="F2551">
        <v>0</v>
      </c>
      <c r="G2551">
        <v>0</v>
      </c>
    </row>
    <row r="2552" spans="1:7" x14ac:dyDescent="0.25">
      <c r="A2552" t="s">
        <v>389</v>
      </c>
      <c r="B2552" t="s">
        <v>9592</v>
      </c>
      <c r="C2552" t="s">
        <v>9593</v>
      </c>
      <c r="D2552">
        <v>273.49585999999999</v>
      </c>
      <c r="E2552">
        <v>23.446670999999998</v>
      </c>
      <c r="F2552">
        <v>8.453085376162299E-2</v>
      </c>
      <c r="G2552">
        <v>2.8536098164177685E-2</v>
      </c>
    </row>
    <row r="2553" spans="1:7" x14ac:dyDescent="0.25">
      <c r="A2553" t="s">
        <v>389</v>
      </c>
      <c r="B2553" t="s">
        <v>9594</v>
      </c>
      <c r="C2553" t="s">
        <v>9595</v>
      </c>
      <c r="D2553">
        <v>76.552094999999994</v>
      </c>
      <c r="E2553">
        <v>7.1869269999999998</v>
      </c>
      <c r="F2553">
        <v>0</v>
      </c>
      <c r="G2553">
        <v>0</v>
      </c>
    </row>
    <row r="2554" spans="1:7" x14ac:dyDescent="0.25">
      <c r="A2554" t="s">
        <v>389</v>
      </c>
      <c r="B2554" t="s">
        <v>9596</v>
      </c>
      <c r="C2554" t="s">
        <v>9597</v>
      </c>
      <c r="D2554">
        <v>207.18196</v>
      </c>
      <c r="E2554">
        <v>19.834983000000001</v>
      </c>
      <c r="F2554">
        <v>4.4706723891273243E-3</v>
      </c>
      <c r="G2554">
        <v>0</v>
      </c>
    </row>
    <row r="2555" spans="1:7" x14ac:dyDescent="0.25">
      <c r="A2555" t="s">
        <v>389</v>
      </c>
      <c r="B2555" t="s">
        <v>9598</v>
      </c>
      <c r="C2555" t="s">
        <v>1115</v>
      </c>
      <c r="D2555">
        <v>495.56023099999999</v>
      </c>
      <c r="E2555">
        <v>79.232274000000004</v>
      </c>
      <c r="F2555">
        <v>0.28342662793169415</v>
      </c>
      <c r="G2555">
        <v>3.7609098808180627E-2</v>
      </c>
    </row>
    <row r="2556" spans="1:7" x14ac:dyDescent="0.25">
      <c r="A2556" t="s">
        <v>389</v>
      </c>
      <c r="B2556" t="s">
        <v>9599</v>
      </c>
      <c r="C2556" t="s">
        <v>9600</v>
      </c>
      <c r="D2556">
        <v>167.22377</v>
      </c>
      <c r="E2556">
        <v>17.300875999999999</v>
      </c>
      <c r="F2556">
        <v>1.3395847287340923E-2</v>
      </c>
      <c r="G2556">
        <v>1.8932939528191147E-3</v>
      </c>
    </row>
    <row r="2557" spans="1:7" x14ac:dyDescent="0.25">
      <c r="A2557" t="s">
        <v>389</v>
      </c>
      <c r="B2557" t="s">
        <v>9601</v>
      </c>
      <c r="C2557" t="s">
        <v>9602</v>
      </c>
      <c r="D2557">
        <v>30.363491</v>
      </c>
      <c r="E2557">
        <v>7.0843040000000004</v>
      </c>
      <c r="F2557">
        <v>0</v>
      </c>
      <c r="G2557">
        <v>8.0495854463495126E-3</v>
      </c>
    </row>
    <row r="2558" spans="1:7" x14ac:dyDescent="0.25">
      <c r="A2558" t="s">
        <v>389</v>
      </c>
      <c r="B2558" t="s">
        <v>9603</v>
      </c>
      <c r="C2558" t="s">
        <v>9604</v>
      </c>
      <c r="D2558">
        <v>2.8358999999999999E-2</v>
      </c>
      <c r="E2558">
        <v>1.8485999999999999E-2</v>
      </c>
      <c r="F2558">
        <v>0</v>
      </c>
      <c r="G2558">
        <v>0</v>
      </c>
    </row>
    <row r="2559" spans="1:7" x14ac:dyDescent="0.25">
      <c r="A2559" t="s">
        <v>389</v>
      </c>
      <c r="B2559" t="s">
        <v>9605</v>
      </c>
      <c r="C2559" t="s">
        <v>9606</v>
      </c>
      <c r="D2559">
        <v>4.1852229999999997</v>
      </c>
      <c r="E2559">
        <v>1.172966</v>
      </c>
      <c r="F2559">
        <v>0</v>
      </c>
      <c r="G2559">
        <v>0</v>
      </c>
    </row>
    <row r="2560" spans="1:7" x14ac:dyDescent="0.25">
      <c r="A2560" t="s">
        <v>389</v>
      </c>
      <c r="B2560" t="s">
        <v>9607</v>
      </c>
      <c r="C2560" t="s">
        <v>9608</v>
      </c>
      <c r="D2560">
        <v>7.8863799999999999</v>
      </c>
      <c r="E2560">
        <v>0.85541299999999998</v>
      </c>
      <c r="F2560">
        <v>0.5494505494505495</v>
      </c>
      <c r="G2560">
        <v>0</v>
      </c>
    </row>
    <row r="2561" spans="1:7" x14ac:dyDescent="0.25">
      <c r="A2561" t="s">
        <v>389</v>
      </c>
      <c r="B2561" t="s">
        <v>9609</v>
      </c>
      <c r="C2561" t="s">
        <v>9610</v>
      </c>
      <c r="D2561">
        <v>0.77337900000000004</v>
      </c>
      <c r="E2561">
        <v>0.229965</v>
      </c>
      <c r="F2561">
        <v>3.3886818027787195E-2</v>
      </c>
      <c r="G2561">
        <v>0</v>
      </c>
    </row>
    <row r="2562" spans="1:7" x14ac:dyDescent="0.25">
      <c r="A2562" t="s">
        <v>389</v>
      </c>
      <c r="B2562" t="s">
        <v>9611</v>
      </c>
      <c r="C2562" t="s">
        <v>9612</v>
      </c>
      <c r="D2562">
        <v>23.473683999999999</v>
      </c>
      <c r="E2562">
        <v>4.1540010000000001</v>
      </c>
      <c r="F2562">
        <v>0.15037593984962408</v>
      </c>
      <c r="G2562">
        <v>9.419521959260567E-2</v>
      </c>
    </row>
    <row r="2563" spans="1:7" x14ac:dyDescent="0.25">
      <c r="A2563" t="s">
        <v>389</v>
      </c>
      <c r="B2563" t="s">
        <v>9613</v>
      </c>
      <c r="C2563" t="s">
        <v>9614</v>
      </c>
      <c r="D2563">
        <v>16.146381999999999</v>
      </c>
      <c r="E2563">
        <v>4.1896630000000004</v>
      </c>
      <c r="F2563">
        <v>0.22114108801415305</v>
      </c>
      <c r="G2563">
        <v>0</v>
      </c>
    </row>
    <row r="2564" spans="1:7" x14ac:dyDescent="0.25">
      <c r="A2564" t="s">
        <v>389</v>
      </c>
      <c r="B2564" t="s">
        <v>9615</v>
      </c>
      <c r="C2564" t="s">
        <v>9616</v>
      </c>
      <c r="D2564">
        <v>15.892491</v>
      </c>
      <c r="E2564">
        <v>0.97913099999999997</v>
      </c>
      <c r="F2564">
        <v>0.31948881789137379</v>
      </c>
      <c r="G2564">
        <v>0</v>
      </c>
    </row>
    <row r="2565" spans="1:7" x14ac:dyDescent="0.25">
      <c r="A2565" t="s">
        <v>389</v>
      </c>
      <c r="B2565" t="s">
        <v>9617</v>
      </c>
      <c r="C2565" t="s">
        <v>9618</v>
      </c>
      <c r="D2565">
        <v>0.56686300000000001</v>
      </c>
      <c r="E2565">
        <v>0.19678200000000001</v>
      </c>
      <c r="F2565">
        <v>0.32119914346895073</v>
      </c>
      <c r="G2565">
        <v>0</v>
      </c>
    </row>
    <row r="2566" spans="1:7" x14ac:dyDescent="0.25">
      <c r="A2566" t="s">
        <v>389</v>
      </c>
      <c r="B2566" t="s">
        <v>9619</v>
      </c>
      <c r="C2566" t="s">
        <v>9620</v>
      </c>
      <c r="D2566">
        <v>1.5140610000000001</v>
      </c>
      <c r="E2566">
        <v>0.45813399999999999</v>
      </c>
      <c r="F2566">
        <v>0</v>
      </c>
      <c r="G2566">
        <v>0</v>
      </c>
    </row>
    <row r="2567" spans="1:7" x14ac:dyDescent="0.25">
      <c r="A2567" t="s">
        <v>389</v>
      </c>
      <c r="B2567" t="s">
        <v>9621</v>
      </c>
      <c r="C2567" t="s">
        <v>9622</v>
      </c>
      <c r="D2567">
        <v>100.43233499999999</v>
      </c>
      <c r="E2567">
        <v>25.527403</v>
      </c>
      <c r="F2567">
        <v>0</v>
      </c>
      <c r="G2567">
        <v>0</v>
      </c>
    </row>
    <row r="2568" spans="1:7" x14ac:dyDescent="0.25">
      <c r="A2568" t="s">
        <v>389</v>
      </c>
      <c r="B2568" t="s">
        <v>9623</v>
      </c>
      <c r="C2568" t="s">
        <v>9624</v>
      </c>
      <c r="D2568">
        <v>4.1704800000000004</v>
      </c>
      <c r="E2568">
        <v>0.16223599999999999</v>
      </c>
      <c r="F2568">
        <v>0</v>
      </c>
      <c r="G2568">
        <v>0</v>
      </c>
    </row>
    <row r="2569" spans="1:7" x14ac:dyDescent="0.25">
      <c r="A2569" t="s">
        <v>389</v>
      </c>
      <c r="B2569" t="s">
        <v>9625</v>
      </c>
      <c r="C2569" t="s">
        <v>9626</v>
      </c>
      <c r="D2569">
        <v>14.049113999999999</v>
      </c>
      <c r="E2569">
        <v>0.47449000000000002</v>
      </c>
      <c r="F2569">
        <v>0.12330456226880394</v>
      </c>
      <c r="G2569">
        <v>0</v>
      </c>
    </row>
    <row r="2570" spans="1:7" x14ac:dyDescent="0.25">
      <c r="A2570" t="s">
        <v>389</v>
      </c>
      <c r="B2570" t="s">
        <v>9627</v>
      </c>
      <c r="C2570" t="s">
        <v>9628</v>
      </c>
      <c r="D2570">
        <v>3.1732870000000002</v>
      </c>
      <c r="E2570">
        <v>1.140182</v>
      </c>
      <c r="F2570">
        <v>0</v>
      </c>
      <c r="G2570">
        <v>0</v>
      </c>
    </row>
    <row r="2571" spans="1:7" x14ac:dyDescent="0.25">
      <c r="A2571" t="s">
        <v>389</v>
      </c>
      <c r="B2571" t="s">
        <v>9629</v>
      </c>
      <c r="C2571" t="s">
        <v>9630</v>
      </c>
      <c r="D2571">
        <v>0.36440600000000001</v>
      </c>
      <c r="E2571">
        <v>0.24208499999999999</v>
      </c>
      <c r="F2571">
        <v>0.21413276231263384</v>
      </c>
      <c r="G2571">
        <v>0.10718113612004287</v>
      </c>
    </row>
    <row r="2572" spans="1:7" x14ac:dyDescent="0.25">
      <c r="A2572" t="s">
        <v>389</v>
      </c>
      <c r="B2572" t="s">
        <v>9631</v>
      </c>
      <c r="C2572" t="s">
        <v>9632</v>
      </c>
      <c r="D2572">
        <v>1.2452E-2</v>
      </c>
      <c r="E2572">
        <v>1.9057000000000001E-2</v>
      </c>
      <c r="F2572">
        <v>0</v>
      </c>
      <c r="G2572">
        <v>0</v>
      </c>
    </row>
    <row r="2573" spans="1:7" x14ac:dyDescent="0.25">
      <c r="A2573" t="s">
        <v>389</v>
      </c>
      <c r="B2573" t="s">
        <v>9633</v>
      </c>
      <c r="C2573" t="s">
        <v>9634</v>
      </c>
      <c r="D2573">
        <v>5.4444109999999997</v>
      </c>
      <c r="E2573">
        <v>3.177495</v>
      </c>
      <c r="F2573">
        <v>0</v>
      </c>
      <c r="G2573">
        <v>0</v>
      </c>
    </row>
    <row r="2574" spans="1:7" x14ac:dyDescent="0.25">
      <c r="A2574" t="s">
        <v>389</v>
      </c>
      <c r="B2574" t="s">
        <v>9635</v>
      </c>
      <c r="C2574" t="s">
        <v>9636</v>
      </c>
      <c r="D2574">
        <v>18.540737</v>
      </c>
      <c r="E2574">
        <v>9.2851689999999998</v>
      </c>
      <c r="F2574">
        <v>0.10690042225666792</v>
      </c>
      <c r="G2574">
        <v>0</v>
      </c>
    </row>
    <row r="2575" spans="1:7" x14ac:dyDescent="0.25">
      <c r="A2575" t="s">
        <v>389</v>
      </c>
      <c r="B2575" t="s">
        <v>9637</v>
      </c>
      <c r="C2575" t="s">
        <v>9638</v>
      </c>
      <c r="D2575">
        <v>104.799063</v>
      </c>
      <c r="E2575">
        <v>39.002921000000001</v>
      </c>
      <c r="F2575">
        <v>6.649427410417437E-2</v>
      </c>
      <c r="G2575">
        <v>1.9072140370953131E-2</v>
      </c>
    </row>
    <row r="2576" spans="1:7" x14ac:dyDescent="0.25">
      <c r="A2576" t="s">
        <v>389</v>
      </c>
      <c r="B2576" t="s">
        <v>9639</v>
      </c>
      <c r="C2576" t="s">
        <v>9640</v>
      </c>
      <c r="D2576">
        <v>583.877523</v>
      </c>
      <c r="E2576">
        <v>68.633978999999997</v>
      </c>
      <c r="F2576">
        <v>0.72972015586255756</v>
      </c>
      <c r="G2576">
        <v>0.84392731451554981</v>
      </c>
    </row>
    <row r="2577" spans="1:7" x14ac:dyDescent="0.25">
      <c r="A2577" t="s">
        <v>389</v>
      </c>
      <c r="B2577" t="s">
        <v>9641</v>
      </c>
      <c r="C2577" t="s">
        <v>9642</v>
      </c>
      <c r="D2577">
        <v>148.61630600000001</v>
      </c>
      <c r="E2577">
        <v>33.261730999999997</v>
      </c>
      <c r="F2577">
        <v>1.306108232835561E-2</v>
      </c>
      <c r="G2577">
        <v>1.7713745866792634E-2</v>
      </c>
    </row>
    <row r="2578" spans="1:7" x14ac:dyDescent="0.25">
      <c r="A2578" t="s">
        <v>389</v>
      </c>
      <c r="B2578" t="s">
        <v>9643</v>
      </c>
      <c r="C2578" t="s">
        <v>9644</v>
      </c>
      <c r="D2578">
        <v>245.91769300000001</v>
      </c>
      <c r="E2578">
        <v>35.331259000000003</v>
      </c>
      <c r="F2578">
        <v>2.8693032375304864E-2</v>
      </c>
      <c r="G2578">
        <v>1.3635681852271022E-3</v>
      </c>
    </row>
    <row r="2579" spans="1:7" x14ac:dyDescent="0.25">
      <c r="A2579" t="s">
        <v>389</v>
      </c>
      <c r="B2579" t="s">
        <v>9645</v>
      </c>
      <c r="C2579" t="s">
        <v>1362</v>
      </c>
      <c r="D2579">
        <v>63.263534999999997</v>
      </c>
      <c r="E2579">
        <v>6.7913550000000003</v>
      </c>
      <c r="F2579">
        <v>0</v>
      </c>
      <c r="G2579">
        <v>4.161638020724957E-3</v>
      </c>
    </row>
    <row r="2580" spans="1:7" x14ac:dyDescent="0.25">
      <c r="A2580" t="s">
        <v>389</v>
      </c>
      <c r="B2580" t="s">
        <v>9646</v>
      </c>
      <c r="C2580" t="s">
        <v>9647</v>
      </c>
      <c r="D2580">
        <v>55.615647000000003</v>
      </c>
      <c r="E2580">
        <v>6.329161</v>
      </c>
      <c r="F2580">
        <v>0</v>
      </c>
      <c r="G2580">
        <v>0</v>
      </c>
    </row>
    <row r="2581" spans="1:7" x14ac:dyDescent="0.25">
      <c r="A2581" t="s">
        <v>389</v>
      </c>
      <c r="B2581" t="s">
        <v>9648</v>
      </c>
      <c r="C2581" t="s">
        <v>9649</v>
      </c>
      <c r="D2581">
        <v>147.700695</v>
      </c>
      <c r="E2581">
        <v>18.202594999999999</v>
      </c>
      <c r="F2581">
        <v>3.1816735602927138E-2</v>
      </c>
      <c r="G2581">
        <v>9.2370219841123227E-3</v>
      </c>
    </row>
    <row r="2582" spans="1:7" x14ac:dyDescent="0.25">
      <c r="A2582" t="s">
        <v>389</v>
      </c>
      <c r="B2582" t="s">
        <v>9650</v>
      </c>
      <c r="C2582" t="s">
        <v>9651</v>
      </c>
      <c r="D2582">
        <v>0.79089100000000001</v>
      </c>
      <c r="E2582">
        <v>0.149149</v>
      </c>
      <c r="F2582">
        <v>0</v>
      </c>
      <c r="G2582">
        <v>0</v>
      </c>
    </row>
    <row r="2583" spans="1:7" x14ac:dyDescent="0.25">
      <c r="A2583" t="s">
        <v>389</v>
      </c>
      <c r="B2583" t="s">
        <v>9652</v>
      </c>
      <c r="C2583" t="s">
        <v>9653</v>
      </c>
      <c r="D2583">
        <v>0.80558300000000005</v>
      </c>
      <c r="E2583">
        <v>0.270928</v>
      </c>
      <c r="F2583">
        <v>0</v>
      </c>
      <c r="G2583">
        <v>0</v>
      </c>
    </row>
    <row r="2584" spans="1:7" x14ac:dyDescent="0.25">
      <c r="A2584" t="s">
        <v>389</v>
      </c>
      <c r="B2584" t="s">
        <v>9654</v>
      </c>
      <c r="C2584" t="s">
        <v>9655</v>
      </c>
      <c r="D2584">
        <v>4.2271999999999997E-2</v>
      </c>
      <c r="E2584">
        <v>4.5631999999999999E-2</v>
      </c>
      <c r="F2584">
        <v>0</v>
      </c>
      <c r="G2584">
        <v>0</v>
      </c>
    </row>
    <row r="2585" spans="1:7" x14ac:dyDescent="0.25">
      <c r="A2585" t="s">
        <v>389</v>
      </c>
      <c r="B2585" t="s">
        <v>9656</v>
      </c>
      <c r="C2585" t="s">
        <v>9657</v>
      </c>
      <c r="D2585">
        <v>19.475266999999999</v>
      </c>
      <c r="E2585">
        <v>3.5226120000000001</v>
      </c>
      <c r="F2585">
        <v>0</v>
      </c>
      <c r="G2585">
        <v>8.3451556371526327E-3</v>
      </c>
    </row>
    <row r="2586" spans="1:7" x14ac:dyDescent="0.25">
      <c r="A2586" t="s">
        <v>389</v>
      </c>
      <c r="B2586" t="s">
        <v>9658</v>
      </c>
      <c r="C2586" t="s">
        <v>9659</v>
      </c>
      <c r="D2586">
        <v>24.865321000000002</v>
      </c>
      <c r="E2586">
        <v>7.2135559999999996</v>
      </c>
      <c r="F2586">
        <v>9.3383760564037903E-3</v>
      </c>
      <c r="G2586">
        <v>0</v>
      </c>
    </row>
    <row r="2587" spans="1:7" x14ac:dyDescent="0.25">
      <c r="A2587" t="s">
        <v>389</v>
      </c>
      <c r="B2587" t="s">
        <v>9660</v>
      </c>
      <c r="C2587" t="s">
        <v>9661</v>
      </c>
      <c r="D2587">
        <v>519.77318200000002</v>
      </c>
      <c r="E2587">
        <v>61.434877999999998</v>
      </c>
      <c r="F2587">
        <v>0.11855364552459988</v>
      </c>
      <c r="G2587">
        <v>8.6188852087617125E-3</v>
      </c>
    </row>
    <row r="2588" spans="1:7" x14ac:dyDescent="0.25">
      <c r="A2588" t="s">
        <v>389</v>
      </c>
      <c r="B2588" t="s">
        <v>9662</v>
      </c>
      <c r="C2588" t="s">
        <v>9663</v>
      </c>
      <c r="D2588">
        <v>88.593497999999997</v>
      </c>
      <c r="E2588">
        <v>11.398993000000001</v>
      </c>
      <c r="F2588">
        <v>0</v>
      </c>
      <c r="G2588">
        <v>0</v>
      </c>
    </row>
    <row r="2589" spans="1:7" x14ac:dyDescent="0.25">
      <c r="A2589" t="s">
        <v>389</v>
      </c>
      <c r="B2589" t="s">
        <v>9664</v>
      </c>
      <c r="C2589" t="s">
        <v>9665</v>
      </c>
      <c r="D2589">
        <v>243.552908</v>
      </c>
      <c r="E2589">
        <v>30.751868999999999</v>
      </c>
      <c r="F2589">
        <v>0</v>
      </c>
      <c r="G2589">
        <v>0</v>
      </c>
    </row>
    <row r="2590" spans="1:7" x14ac:dyDescent="0.25">
      <c r="A2590" t="s">
        <v>389</v>
      </c>
      <c r="B2590" t="s">
        <v>9666</v>
      </c>
      <c r="C2590" t="s">
        <v>9667</v>
      </c>
      <c r="D2590">
        <v>256.83892100000003</v>
      </c>
      <c r="E2590">
        <v>50.951379000000003</v>
      </c>
      <c r="F2590">
        <v>3.10880829015544E-2</v>
      </c>
      <c r="G2590">
        <v>3.0841827686708713E-3</v>
      </c>
    </row>
    <row r="2591" spans="1:7" x14ac:dyDescent="0.25">
      <c r="A2591" t="s">
        <v>389</v>
      </c>
      <c r="B2591" t="s">
        <v>9668</v>
      </c>
      <c r="C2591" t="s">
        <v>9669</v>
      </c>
      <c r="D2591">
        <v>45.261361999999998</v>
      </c>
      <c r="E2591">
        <v>4.7015409999999997</v>
      </c>
      <c r="F2591">
        <v>2.004208838560978E-2</v>
      </c>
      <c r="G2591">
        <v>1.2434717731907486E-2</v>
      </c>
    </row>
    <row r="2592" spans="1:7" x14ac:dyDescent="0.25">
      <c r="A2592" t="s">
        <v>389</v>
      </c>
      <c r="B2592" t="s">
        <v>9670</v>
      </c>
      <c r="C2592" t="s">
        <v>9671</v>
      </c>
      <c r="D2592">
        <v>194.889239</v>
      </c>
      <c r="E2592">
        <v>20.797768000000001</v>
      </c>
      <c r="F2592">
        <v>9.9930048965723994E-3</v>
      </c>
      <c r="G2592">
        <v>0</v>
      </c>
    </row>
    <row r="2593" spans="1:7" x14ac:dyDescent="0.25">
      <c r="A2593" t="s">
        <v>389</v>
      </c>
      <c r="B2593" t="s">
        <v>9672</v>
      </c>
      <c r="C2593" t="s">
        <v>9673</v>
      </c>
      <c r="D2593">
        <v>121.721059</v>
      </c>
      <c r="E2593">
        <v>9.3995010000000008</v>
      </c>
      <c r="F2593">
        <v>6.9671845607190133E-3</v>
      </c>
      <c r="G2593">
        <v>9.643201542912247E-3</v>
      </c>
    </row>
    <row r="2594" spans="1:7" x14ac:dyDescent="0.25">
      <c r="A2594" t="s">
        <v>389</v>
      </c>
      <c r="B2594" t="s">
        <v>9674</v>
      </c>
      <c r="C2594" t="s">
        <v>9675</v>
      </c>
      <c r="D2594">
        <v>24.859161</v>
      </c>
      <c r="E2594">
        <v>9.8150200000000005</v>
      </c>
      <c r="F2594">
        <v>2.321262766945218E-3</v>
      </c>
      <c r="G2594">
        <v>0</v>
      </c>
    </row>
    <row r="2595" spans="1:7" x14ac:dyDescent="0.25">
      <c r="A2595" t="s">
        <v>389</v>
      </c>
      <c r="B2595" t="s">
        <v>9676</v>
      </c>
      <c r="C2595" t="s">
        <v>9677</v>
      </c>
      <c r="D2595">
        <v>529.73081100000002</v>
      </c>
      <c r="E2595">
        <v>105.561325</v>
      </c>
      <c r="F2595">
        <v>1.4525910593020299E-2</v>
      </c>
      <c r="G2595">
        <v>0</v>
      </c>
    </row>
    <row r="2596" spans="1:7" x14ac:dyDescent="0.25">
      <c r="A2596" t="s">
        <v>389</v>
      </c>
      <c r="B2596" t="s">
        <v>9678</v>
      </c>
      <c r="C2596" t="s">
        <v>9679</v>
      </c>
      <c r="D2596">
        <v>594.94426999999996</v>
      </c>
      <c r="E2596">
        <v>115.185151</v>
      </c>
      <c r="F2596">
        <v>0.2841357537490134</v>
      </c>
      <c r="G2596">
        <v>1.1012609437806289E-2</v>
      </c>
    </row>
    <row r="2597" spans="1:7" x14ac:dyDescent="0.25">
      <c r="A2597" t="s">
        <v>389</v>
      </c>
      <c r="B2597" t="s">
        <v>9680</v>
      </c>
      <c r="C2597" t="s">
        <v>9681</v>
      </c>
      <c r="D2597">
        <v>44.620603000000003</v>
      </c>
      <c r="E2597">
        <v>5.0300029999999998</v>
      </c>
      <c r="F2597">
        <v>2.4787754849104542E-2</v>
      </c>
      <c r="G2597">
        <v>0</v>
      </c>
    </row>
    <row r="2598" spans="1:7" x14ac:dyDescent="0.25">
      <c r="A2598" t="s">
        <v>389</v>
      </c>
      <c r="B2598" t="s">
        <v>9682</v>
      </c>
      <c r="C2598" t="s">
        <v>9683</v>
      </c>
      <c r="D2598">
        <v>117.75559</v>
      </c>
      <c r="E2598">
        <v>29.063601999999999</v>
      </c>
      <c r="F2598">
        <v>2.3485204321277597E-2</v>
      </c>
      <c r="G2598">
        <v>0</v>
      </c>
    </row>
    <row r="2599" spans="1:7" x14ac:dyDescent="0.25">
      <c r="A2599" t="s">
        <v>389</v>
      </c>
      <c r="B2599" t="s">
        <v>9684</v>
      </c>
      <c r="C2599" t="s">
        <v>9685</v>
      </c>
      <c r="D2599">
        <v>3.094627</v>
      </c>
      <c r="E2599">
        <v>0.78990000000000005</v>
      </c>
      <c r="F2599">
        <v>8.4697910784867311E-2</v>
      </c>
      <c r="G2599">
        <v>0</v>
      </c>
    </row>
    <row r="2600" spans="1:7" x14ac:dyDescent="0.25">
      <c r="A2600" t="s">
        <v>389</v>
      </c>
      <c r="B2600" t="s">
        <v>9686</v>
      </c>
      <c r="C2600" t="s">
        <v>9687</v>
      </c>
      <c r="D2600">
        <v>165.824296</v>
      </c>
      <c r="E2600">
        <v>44.259945999999999</v>
      </c>
      <c r="F2600">
        <v>0.19267822736030829</v>
      </c>
      <c r="G2600">
        <v>2.7966812715577518E-2</v>
      </c>
    </row>
    <row r="2601" spans="1:7" x14ac:dyDescent="0.25">
      <c r="A2601" t="s">
        <v>389</v>
      </c>
      <c r="B2601" t="s">
        <v>9688</v>
      </c>
      <c r="C2601" t="s">
        <v>9689</v>
      </c>
      <c r="D2601">
        <v>10.468546999999999</v>
      </c>
      <c r="E2601">
        <v>1.230917</v>
      </c>
      <c r="F2601">
        <v>0</v>
      </c>
      <c r="G2601">
        <v>0</v>
      </c>
    </row>
    <row r="2602" spans="1:7" x14ac:dyDescent="0.25">
      <c r="A2602" t="s">
        <v>389</v>
      </c>
      <c r="B2602" t="s">
        <v>9690</v>
      </c>
      <c r="C2602" t="s">
        <v>9691</v>
      </c>
      <c r="D2602">
        <v>17.444458000000001</v>
      </c>
      <c r="E2602">
        <v>2.3936639999999998</v>
      </c>
      <c r="F2602">
        <v>0</v>
      </c>
      <c r="G2602">
        <v>0</v>
      </c>
    </row>
    <row r="2603" spans="1:7" x14ac:dyDescent="0.25">
      <c r="A2603" t="s">
        <v>389</v>
      </c>
      <c r="B2603" t="s">
        <v>9692</v>
      </c>
      <c r="C2603" t="s">
        <v>9693</v>
      </c>
      <c r="D2603">
        <v>3.7776869999999998</v>
      </c>
      <c r="E2603">
        <v>0.61333099999999996</v>
      </c>
      <c r="F2603">
        <v>0</v>
      </c>
      <c r="G2603">
        <v>7.3340667400073334E-2</v>
      </c>
    </row>
    <row r="2604" spans="1:7" x14ac:dyDescent="0.25">
      <c r="A2604" t="s">
        <v>389</v>
      </c>
      <c r="B2604" t="s">
        <v>9694</v>
      </c>
      <c r="C2604" t="s">
        <v>9695</v>
      </c>
      <c r="D2604">
        <v>0.593279</v>
      </c>
      <c r="E2604">
        <v>0.53834000000000004</v>
      </c>
      <c r="F2604">
        <v>0</v>
      </c>
      <c r="G2604">
        <v>0</v>
      </c>
    </row>
    <row r="2605" spans="1:7" x14ac:dyDescent="0.25">
      <c r="A2605" t="s">
        <v>389</v>
      </c>
      <c r="B2605" t="s">
        <v>9696</v>
      </c>
      <c r="C2605" t="s">
        <v>9697</v>
      </c>
      <c r="D2605">
        <v>0.25079000000000001</v>
      </c>
      <c r="E2605">
        <v>0.17646899999999999</v>
      </c>
      <c r="F2605">
        <v>0</v>
      </c>
      <c r="G2605">
        <v>6.8917987594762226E-2</v>
      </c>
    </row>
    <row r="2606" spans="1:7" x14ac:dyDescent="0.25">
      <c r="A2606" t="s">
        <v>389</v>
      </c>
      <c r="B2606" t="s">
        <v>9698</v>
      </c>
      <c r="C2606" t="s">
        <v>9699</v>
      </c>
      <c r="D2606">
        <v>1.0866469999999999</v>
      </c>
      <c r="E2606">
        <v>0.34007599999999999</v>
      </c>
      <c r="F2606">
        <v>0</v>
      </c>
      <c r="G2606">
        <v>0</v>
      </c>
    </row>
    <row r="2607" spans="1:7" x14ac:dyDescent="0.25">
      <c r="A2607" t="s">
        <v>389</v>
      </c>
      <c r="B2607" t="s">
        <v>9700</v>
      </c>
      <c r="C2607" t="s">
        <v>9701</v>
      </c>
      <c r="D2607">
        <v>9.2847209999999993</v>
      </c>
      <c r="E2607">
        <v>1.522726</v>
      </c>
      <c r="F2607">
        <v>0</v>
      </c>
      <c r="G2607">
        <v>0</v>
      </c>
    </row>
    <row r="2608" spans="1:7" x14ac:dyDescent="0.25">
      <c r="A2608" t="s">
        <v>389</v>
      </c>
      <c r="B2608" t="s">
        <v>9702</v>
      </c>
      <c r="C2608" t="s">
        <v>9703</v>
      </c>
      <c r="D2608">
        <v>0.596275</v>
      </c>
      <c r="E2608">
        <v>0.27128999999999998</v>
      </c>
      <c r="F2608">
        <v>0</v>
      </c>
      <c r="G2608">
        <v>0</v>
      </c>
    </row>
    <row r="2609" spans="1:7" x14ac:dyDescent="0.25">
      <c r="A2609" t="s">
        <v>389</v>
      </c>
      <c r="B2609" t="s">
        <v>9704</v>
      </c>
      <c r="C2609" t="s">
        <v>9705</v>
      </c>
      <c r="D2609">
        <v>3.0164589999999998</v>
      </c>
      <c r="E2609">
        <v>1.2318830000000001</v>
      </c>
      <c r="F2609">
        <v>0</v>
      </c>
      <c r="G2609">
        <v>0</v>
      </c>
    </row>
    <row r="2610" spans="1:7" x14ac:dyDescent="0.25">
      <c r="A2610" t="s">
        <v>389</v>
      </c>
      <c r="B2610" t="s">
        <v>9706</v>
      </c>
      <c r="C2610" t="s">
        <v>9707</v>
      </c>
      <c r="D2610">
        <v>0.71571799999999997</v>
      </c>
      <c r="E2610">
        <v>0.328874</v>
      </c>
      <c r="F2610">
        <v>0</v>
      </c>
      <c r="G2610">
        <v>0</v>
      </c>
    </row>
    <row r="2611" spans="1:7" x14ac:dyDescent="0.25">
      <c r="A2611" t="s">
        <v>389</v>
      </c>
      <c r="B2611" t="s">
        <v>9708</v>
      </c>
      <c r="C2611" t="s">
        <v>9709</v>
      </c>
      <c r="D2611">
        <v>1.4225239999999999</v>
      </c>
      <c r="E2611">
        <v>0.78509200000000001</v>
      </c>
      <c r="F2611">
        <v>3.4502587694077054E-2</v>
      </c>
      <c r="G2611">
        <v>0</v>
      </c>
    </row>
    <row r="2612" spans="1:7" x14ac:dyDescent="0.25">
      <c r="A2612" t="s">
        <v>389</v>
      </c>
      <c r="B2612" t="s">
        <v>9710</v>
      </c>
      <c r="C2612" t="s">
        <v>9711</v>
      </c>
      <c r="D2612">
        <v>126.316705</v>
      </c>
      <c r="E2612">
        <v>17.002196000000001</v>
      </c>
      <c r="F2612">
        <v>4.0766408479412965E-3</v>
      </c>
      <c r="G2612">
        <v>0.23893215705194479</v>
      </c>
    </row>
    <row r="2613" spans="1:7" x14ac:dyDescent="0.25">
      <c r="A2613" t="s">
        <v>389</v>
      </c>
      <c r="B2613" t="s">
        <v>9712</v>
      </c>
      <c r="C2613" t="s">
        <v>9713</v>
      </c>
      <c r="D2613">
        <v>319.51218899999998</v>
      </c>
      <c r="E2613">
        <v>35.713664000000001</v>
      </c>
      <c r="F2613">
        <v>0</v>
      </c>
      <c r="G2613">
        <v>3.4418076373711475E-3</v>
      </c>
    </row>
    <row r="2614" spans="1:7" x14ac:dyDescent="0.25">
      <c r="A2614" t="s">
        <v>389</v>
      </c>
      <c r="B2614" t="s">
        <v>9714</v>
      </c>
      <c r="C2614" t="s">
        <v>9715</v>
      </c>
      <c r="D2614">
        <v>438.47975600000001</v>
      </c>
      <c r="E2614">
        <v>55.403267999999997</v>
      </c>
      <c r="F2614">
        <v>2.5113008538422906E-2</v>
      </c>
      <c r="G2614">
        <v>7.8355577611199621E-3</v>
      </c>
    </row>
    <row r="2615" spans="1:7" x14ac:dyDescent="0.25">
      <c r="A2615" t="s">
        <v>389</v>
      </c>
      <c r="B2615" t="s">
        <v>9716</v>
      </c>
      <c r="C2615" t="s">
        <v>9717</v>
      </c>
      <c r="D2615">
        <v>101.175147</v>
      </c>
      <c r="E2615">
        <v>16.867207000000001</v>
      </c>
      <c r="F2615">
        <v>0</v>
      </c>
      <c r="G2615">
        <v>2.3400570973931764E-2</v>
      </c>
    </row>
    <row r="2616" spans="1:7" x14ac:dyDescent="0.25">
      <c r="A2616" t="s">
        <v>389</v>
      </c>
      <c r="B2616" t="s">
        <v>9718</v>
      </c>
      <c r="C2616" t="s">
        <v>9719</v>
      </c>
      <c r="D2616">
        <v>90.430563000000006</v>
      </c>
      <c r="E2616">
        <v>8.7909059999999997</v>
      </c>
      <c r="F2616">
        <v>9.126466753585398E-2</v>
      </c>
      <c r="G2616">
        <v>0</v>
      </c>
    </row>
    <row r="2617" spans="1:7" x14ac:dyDescent="0.25">
      <c r="A2617" t="s">
        <v>389</v>
      </c>
      <c r="B2617" t="s">
        <v>9720</v>
      </c>
      <c r="C2617" t="s">
        <v>9721</v>
      </c>
      <c r="D2617">
        <v>84.025447999999997</v>
      </c>
      <c r="E2617">
        <v>13.073130000000001</v>
      </c>
      <c r="F2617">
        <v>1.5606101985876478E-2</v>
      </c>
      <c r="G2617">
        <v>8.8389976576656211E-3</v>
      </c>
    </row>
    <row r="2618" spans="1:7" x14ac:dyDescent="0.25">
      <c r="A2618" t="s">
        <v>389</v>
      </c>
      <c r="B2618" t="s">
        <v>9722</v>
      </c>
      <c r="C2618" t="s">
        <v>9723</v>
      </c>
      <c r="D2618">
        <v>236.18107499999999</v>
      </c>
      <c r="E2618">
        <v>27.672180999999998</v>
      </c>
      <c r="F2618">
        <v>0</v>
      </c>
      <c r="G2618">
        <v>0</v>
      </c>
    </row>
    <row r="2619" spans="1:7" x14ac:dyDescent="0.25">
      <c r="A2619" t="s">
        <v>389</v>
      </c>
      <c r="B2619" t="s">
        <v>9724</v>
      </c>
      <c r="C2619" t="s">
        <v>9725</v>
      </c>
      <c r="D2619">
        <v>39.207051999999997</v>
      </c>
      <c r="E2619">
        <v>3.579949</v>
      </c>
      <c r="F2619">
        <v>0</v>
      </c>
      <c r="G2619">
        <v>0</v>
      </c>
    </row>
    <row r="2620" spans="1:7" x14ac:dyDescent="0.25">
      <c r="A2620" t="s">
        <v>389</v>
      </c>
      <c r="B2620" t="s">
        <v>9726</v>
      </c>
      <c r="C2620" t="s">
        <v>9727</v>
      </c>
      <c r="D2620">
        <v>50.664008000000003</v>
      </c>
      <c r="E2620">
        <v>2.7153870000000002</v>
      </c>
      <c r="F2620">
        <v>0</v>
      </c>
      <c r="G2620">
        <v>0</v>
      </c>
    </row>
    <row r="2621" spans="1:7" x14ac:dyDescent="0.25">
      <c r="A2621" t="s">
        <v>389</v>
      </c>
      <c r="B2621" t="s">
        <v>9728</v>
      </c>
      <c r="C2621" t="s">
        <v>9729</v>
      </c>
      <c r="D2621">
        <v>123.54420500000001</v>
      </c>
      <c r="E2621">
        <v>5.8430229999999996</v>
      </c>
      <c r="F2621">
        <v>0</v>
      </c>
      <c r="G2621">
        <v>0</v>
      </c>
    </row>
    <row r="2622" spans="1:7" x14ac:dyDescent="0.25">
      <c r="A2622" t="s">
        <v>389</v>
      </c>
      <c r="B2622" t="s">
        <v>9730</v>
      </c>
      <c r="C2622" t="s">
        <v>9731</v>
      </c>
      <c r="D2622">
        <v>686.96384499999999</v>
      </c>
      <c r="E2622">
        <v>83.979973000000001</v>
      </c>
      <c r="F2622">
        <v>0.18625442354255914</v>
      </c>
      <c r="G2622">
        <v>0</v>
      </c>
    </row>
    <row r="2623" spans="1:7" x14ac:dyDescent="0.25">
      <c r="A2623" t="s">
        <v>389</v>
      </c>
      <c r="B2623" t="s">
        <v>9732</v>
      </c>
      <c r="C2623" t="s">
        <v>9733</v>
      </c>
      <c r="D2623">
        <v>110.616809</v>
      </c>
      <c r="E2623">
        <v>23.682689</v>
      </c>
      <c r="F2623">
        <v>1.7126220243192325E-2</v>
      </c>
      <c r="G2623">
        <v>0</v>
      </c>
    </row>
    <row r="2624" spans="1:7" x14ac:dyDescent="0.25">
      <c r="A2624" t="s">
        <v>389</v>
      </c>
      <c r="B2624" t="s">
        <v>9734</v>
      </c>
      <c r="C2624" t="s">
        <v>9735</v>
      </c>
      <c r="D2624">
        <v>275.82562999999999</v>
      </c>
      <c r="E2624">
        <v>63.574984999999998</v>
      </c>
      <c r="F2624">
        <v>0.10978591746095114</v>
      </c>
      <c r="G2624">
        <v>5.9165762745291395E-2</v>
      </c>
    </row>
    <row r="2625" spans="1:7" x14ac:dyDescent="0.25">
      <c r="A2625" t="s">
        <v>389</v>
      </c>
      <c r="B2625" t="s">
        <v>9736</v>
      </c>
      <c r="C2625" t="s">
        <v>9737</v>
      </c>
      <c r="D2625">
        <v>192.48668499999999</v>
      </c>
      <c r="E2625">
        <v>29.32424</v>
      </c>
      <c r="F2625">
        <v>0</v>
      </c>
      <c r="G2625">
        <v>2.5628539942079503E-3</v>
      </c>
    </row>
    <row r="2626" spans="1:7" x14ac:dyDescent="0.25">
      <c r="A2626" t="s">
        <v>389</v>
      </c>
      <c r="B2626" t="s">
        <v>9738</v>
      </c>
      <c r="C2626" t="s">
        <v>9739</v>
      </c>
      <c r="D2626">
        <v>453.48219999999998</v>
      </c>
      <c r="E2626">
        <v>71.051748000000003</v>
      </c>
      <c r="F2626">
        <v>0.14652014652014653</v>
      </c>
      <c r="G2626">
        <v>1.3039297181881897E-2</v>
      </c>
    </row>
    <row r="2627" spans="1:7" x14ac:dyDescent="0.25">
      <c r="A2627" t="s">
        <v>389</v>
      </c>
      <c r="B2627" t="s">
        <v>9740</v>
      </c>
      <c r="C2627" t="s">
        <v>9741</v>
      </c>
      <c r="D2627">
        <v>2.8937330000000001</v>
      </c>
      <c r="E2627">
        <v>1.0810759999999999</v>
      </c>
      <c r="F2627">
        <v>0</v>
      </c>
      <c r="G2627">
        <v>0</v>
      </c>
    </row>
    <row r="2628" spans="1:7" x14ac:dyDescent="0.25">
      <c r="A2628" t="s">
        <v>389</v>
      </c>
      <c r="B2628" t="s">
        <v>9742</v>
      </c>
      <c r="C2628" t="s">
        <v>9743</v>
      </c>
      <c r="D2628">
        <v>751.92598999999996</v>
      </c>
      <c r="E2628">
        <v>142.833799</v>
      </c>
      <c r="F2628">
        <v>3.6097825106037366E-2</v>
      </c>
      <c r="G2628">
        <v>1.3966090332672271E-3</v>
      </c>
    </row>
    <row r="2629" spans="1:7" x14ac:dyDescent="0.25">
      <c r="A2629" t="s">
        <v>389</v>
      </c>
      <c r="B2629" t="s">
        <v>9744</v>
      </c>
      <c r="C2629" t="s">
        <v>9745</v>
      </c>
      <c r="D2629">
        <v>64.744992999999994</v>
      </c>
      <c r="E2629">
        <v>12.248789</v>
      </c>
      <c r="F2629">
        <v>7.6581406034614802E-2</v>
      </c>
      <c r="G2629">
        <v>6.2589973086311567E-3</v>
      </c>
    </row>
    <row r="2630" spans="1:7" x14ac:dyDescent="0.25">
      <c r="A2630" t="s">
        <v>389</v>
      </c>
      <c r="B2630" t="s">
        <v>9746</v>
      </c>
      <c r="C2630" t="s">
        <v>9747</v>
      </c>
      <c r="D2630">
        <v>14.543017000000001</v>
      </c>
      <c r="E2630">
        <v>3.6240790000000001</v>
      </c>
      <c r="F2630">
        <v>8.5550517580631376E-3</v>
      </c>
      <c r="G2630">
        <v>0</v>
      </c>
    </row>
    <row r="2631" spans="1:7" x14ac:dyDescent="0.25">
      <c r="A2631" t="s">
        <v>389</v>
      </c>
      <c r="B2631" t="s">
        <v>9748</v>
      </c>
      <c r="C2631" t="s">
        <v>9749</v>
      </c>
      <c r="D2631">
        <v>94.469797</v>
      </c>
      <c r="E2631">
        <v>20.482527000000001</v>
      </c>
      <c r="F2631">
        <v>0.3236245954692557</v>
      </c>
      <c r="G2631">
        <v>0</v>
      </c>
    </row>
    <row r="2632" spans="1:7" x14ac:dyDescent="0.25">
      <c r="A2632" t="s">
        <v>389</v>
      </c>
      <c r="B2632" t="s">
        <v>9750</v>
      </c>
      <c r="C2632" t="s">
        <v>9751</v>
      </c>
      <c r="D2632">
        <v>3.3453930000000001</v>
      </c>
      <c r="E2632">
        <v>1.261949</v>
      </c>
      <c r="F2632">
        <v>0</v>
      </c>
      <c r="G2632">
        <v>0</v>
      </c>
    </row>
    <row r="2633" spans="1:7" x14ac:dyDescent="0.25">
      <c r="A2633" t="s">
        <v>389</v>
      </c>
      <c r="B2633" t="s">
        <v>9752</v>
      </c>
      <c r="C2633" t="s">
        <v>9753</v>
      </c>
      <c r="D2633">
        <v>9.4414929999999995</v>
      </c>
      <c r="E2633">
        <v>3.2519049999999998</v>
      </c>
      <c r="F2633">
        <v>0</v>
      </c>
      <c r="G2633">
        <v>0</v>
      </c>
    </row>
    <row r="2634" spans="1:7" x14ac:dyDescent="0.25">
      <c r="A2634" t="s">
        <v>389</v>
      </c>
      <c r="B2634" t="s">
        <v>9754</v>
      </c>
      <c r="C2634" t="s">
        <v>9755</v>
      </c>
      <c r="D2634">
        <v>493.03462200000001</v>
      </c>
      <c r="E2634">
        <v>188.419839</v>
      </c>
      <c r="F2634">
        <v>0</v>
      </c>
      <c r="G2634">
        <v>0</v>
      </c>
    </row>
    <row r="2635" spans="1:7" x14ac:dyDescent="0.25">
      <c r="A2635" t="s">
        <v>389</v>
      </c>
      <c r="B2635" t="s">
        <v>9756</v>
      </c>
      <c r="C2635" t="s">
        <v>9757</v>
      </c>
      <c r="D2635">
        <v>436.22274199999998</v>
      </c>
      <c r="E2635">
        <v>116.183181</v>
      </c>
      <c r="F2635">
        <v>0.10810810810810811</v>
      </c>
      <c r="G2635">
        <v>0</v>
      </c>
    </row>
    <row r="2636" spans="1:7" x14ac:dyDescent="0.25">
      <c r="A2636" t="s">
        <v>389</v>
      </c>
      <c r="B2636" t="s">
        <v>9758</v>
      </c>
      <c r="C2636" t="s">
        <v>9759</v>
      </c>
      <c r="D2636">
        <v>44.852781</v>
      </c>
      <c r="E2636">
        <v>3.9563670000000002</v>
      </c>
      <c r="F2636">
        <v>0</v>
      </c>
      <c r="G2636">
        <v>0</v>
      </c>
    </row>
    <row r="2637" spans="1:7" x14ac:dyDescent="0.25">
      <c r="A2637" t="s">
        <v>389</v>
      </c>
      <c r="B2637" t="s">
        <v>9760</v>
      </c>
      <c r="C2637" t="s">
        <v>9761</v>
      </c>
      <c r="D2637">
        <v>7.4423269999999997</v>
      </c>
      <c r="E2637">
        <v>1.441201</v>
      </c>
      <c r="F2637">
        <v>0</v>
      </c>
      <c r="G2637">
        <v>3.4818941504178275E-2</v>
      </c>
    </row>
    <row r="2638" spans="1:7" x14ac:dyDescent="0.25">
      <c r="A2638" t="s">
        <v>389</v>
      </c>
      <c r="B2638" t="s">
        <v>9762</v>
      </c>
      <c r="C2638" t="s">
        <v>610</v>
      </c>
      <c r="D2638">
        <v>0.254137</v>
      </c>
      <c r="E2638">
        <v>0.43584600000000001</v>
      </c>
      <c r="F2638">
        <v>8.6692674469007372E-2</v>
      </c>
      <c r="G2638">
        <v>0.10871534698314912</v>
      </c>
    </row>
    <row r="2639" spans="1:7" x14ac:dyDescent="0.25">
      <c r="A2639" t="s">
        <v>389</v>
      </c>
      <c r="B2639" t="s">
        <v>9763</v>
      </c>
      <c r="C2639" t="s">
        <v>9764</v>
      </c>
      <c r="D2639">
        <v>87.511261000000005</v>
      </c>
      <c r="E2639">
        <v>79.259584000000004</v>
      </c>
      <c r="F2639">
        <v>2.1920210434020166E-2</v>
      </c>
      <c r="G2639">
        <v>0</v>
      </c>
    </row>
    <row r="2640" spans="1:7" x14ac:dyDescent="0.25">
      <c r="A2640" t="s">
        <v>389</v>
      </c>
      <c r="B2640" t="s">
        <v>9765</v>
      </c>
      <c r="C2640" t="s">
        <v>9766</v>
      </c>
      <c r="D2640">
        <v>7.9271739999999999</v>
      </c>
      <c r="E2640">
        <v>1.6841170000000001</v>
      </c>
      <c r="F2640">
        <v>0</v>
      </c>
      <c r="G2640">
        <v>0</v>
      </c>
    </row>
    <row r="2641" spans="1:7" x14ac:dyDescent="0.25">
      <c r="A2641" t="s">
        <v>389</v>
      </c>
      <c r="B2641" t="s">
        <v>9767</v>
      </c>
      <c r="C2641" t="s">
        <v>9768</v>
      </c>
      <c r="D2641">
        <v>64.645455999999996</v>
      </c>
      <c r="E2641">
        <v>81.186987000000002</v>
      </c>
      <c r="F2641">
        <v>0</v>
      </c>
      <c r="G2641">
        <v>0</v>
      </c>
    </row>
    <row r="2642" spans="1:7" x14ac:dyDescent="0.25">
      <c r="A2642" t="s">
        <v>389</v>
      </c>
      <c r="B2642" t="s">
        <v>9769</v>
      </c>
      <c r="C2642" t="s">
        <v>9770</v>
      </c>
      <c r="D2642">
        <v>118.475348</v>
      </c>
      <c r="E2642">
        <v>18.516638</v>
      </c>
      <c r="F2642">
        <v>1.7179178835251677E-2</v>
      </c>
      <c r="G2642">
        <v>4.4290902648595976E-2</v>
      </c>
    </row>
    <row r="2643" spans="1:7" x14ac:dyDescent="0.25">
      <c r="A2643" t="s">
        <v>389</v>
      </c>
      <c r="B2643" t="s">
        <v>9771</v>
      </c>
      <c r="C2643" t="s">
        <v>9772</v>
      </c>
      <c r="D2643">
        <v>148.21151900000001</v>
      </c>
      <c r="E2643">
        <v>39.236474000000001</v>
      </c>
      <c r="F2643">
        <v>1.3898540653231411E-2</v>
      </c>
      <c r="G2643">
        <v>0</v>
      </c>
    </row>
    <row r="2644" spans="1:7" x14ac:dyDescent="0.25">
      <c r="A2644" t="s">
        <v>389</v>
      </c>
      <c r="B2644" t="s">
        <v>9773</v>
      </c>
      <c r="C2644" t="s">
        <v>9774</v>
      </c>
      <c r="D2644">
        <v>63.184519999999999</v>
      </c>
      <c r="E2644">
        <v>11.979354000000001</v>
      </c>
      <c r="F2644">
        <v>0</v>
      </c>
      <c r="G2644">
        <v>0</v>
      </c>
    </row>
    <row r="2645" spans="1:7" x14ac:dyDescent="0.25">
      <c r="A2645" t="s">
        <v>389</v>
      </c>
      <c r="B2645" t="s">
        <v>9775</v>
      </c>
      <c r="C2645" t="s">
        <v>9776</v>
      </c>
      <c r="D2645">
        <v>442.21130799999997</v>
      </c>
      <c r="E2645">
        <v>52.102950999999997</v>
      </c>
      <c r="F2645">
        <v>2.2089684117517119E-2</v>
      </c>
      <c r="G2645">
        <v>6.5954359583168445E-3</v>
      </c>
    </row>
    <row r="2646" spans="1:7" x14ac:dyDescent="0.25">
      <c r="A2646" t="s">
        <v>389</v>
      </c>
      <c r="B2646" t="s">
        <v>9777</v>
      </c>
      <c r="C2646" t="s">
        <v>9778</v>
      </c>
      <c r="D2646">
        <v>45.12753</v>
      </c>
      <c r="E2646">
        <v>8.0747149999999994</v>
      </c>
      <c r="F2646">
        <v>0</v>
      </c>
      <c r="G2646">
        <v>7.0052539404553416E-2</v>
      </c>
    </row>
    <row r="2647" spans="1:7" x14ac:dyDescent="0.25">
      <c r="A2647" t="s">
        <v>389</v>
      </c>
      <c r="B2647" t="s">
        <v>9779</v>
      </c>
      <c r="C2647" t="s">
        <v>9780</v>
      </c>
      <c r="D2647">
        <v>16.171537000000001</v>
      </c>
      <c r="E2647">
        <v>4.1041970000000001</v>
      </c>
      <c r="F2647">
        <v>0.15988630307337007</v>
      </c>
      <c r="G2647">
        <v>0</v>
      </c>
    </row>
    <row r="2648" spans="1:7" x14ac:dyDescent="0.25">
      <c r="A2648" t="s">
        <v>389</v>
      </c>
      <c r="B2648" t="s">
        <v>9781</v>
      </c>
      <c r="C2648" t="s">
        <v>9782</v>
      </c>
      <c r="D2648">
        <v>28.438382000000001</v>
      </c>
      <c r="E2648">
        <v>2.25861</v>
      </c>
      <c r="F2648">
        <v>2.3457658925639221E-2</v>
      </c>
      <c r="G2648">
        <v>0</v>
      </c>
    </row>
    <row r="2649" spans="1:7" x14ac:dyDescent="0.25">
      <c r="A2649" t="s">
        <v>389</v>
      </c>
      <c r="B2649" t="s">
        <v>9783</v>
      </c>
      <c r="C2649" t="s">
        <v>9784</v>
      </c>
      <c r="D2649">
        <v>16.485053000000001</v>
      </c>
      <c r="E2649">
        <v>2.999117</v>
      </c>
      <c r="F2649">
        <v>0</v>
      </c>
      <c r="G2649">
        <v>0</v>
      </c>
    </row>
    <row r="2650" spans="1:7" x14ac:dyDescent="0.25">
      <c r="A2650" t="s">
        <v>389</v>
      </c>
      <c r="B2650" t="s">
        <v>9785</v>
      </c>
      <c r="C2650" t="s">
        <v>1116</v>
      </c>
      <c r="D2650">
        <v>80.263102000000003</v>
      </c>
      <c r="E2650">
        <v>10.893985000000001</v>
      </c>
      <c r="F2650">
        <v>0</v>
      </c>
      <c r="G2650">
        <v>0.12161415146489774</v>
      </c>
    </row>
    <row r="2651" spans="1:7" x14ac:dyDescent="0.25">
      <c r="A2651" t="s">
        <v>389</v>
      </c>
      <c r="B2651" t="s">
        <v>9786</v>
      </c>
      <c r="C2651" t="s">
        <v>9787</v>
      </c>
      <c r="D2651">
        <v>116.058449</v>
      </c>
      <c r="E2651">
        <v>17.863278999999999</v>
      </c>
      <c r="F2651">
        <v>0</v>
      </c>
      <c r="G2651">
        <v>0</v>
      </c>
    </row>
    <row r="2652" spans="1:7" x14ac:dyDescent="0.25">
      <c r="A2652" t="s">
        <v>389</v>
      </c>
      <c r="B2652" t="s">
        <v>9788</v>
      </c>
      <c r="C2652" t="s">
        <v>9789</v>
      </c>
      <c r="D2652">
        <v>8.1582950000000007</v>
      </c>
      <c r="E2652">
        <v>2.0258289999999999</v>
      </c>
      <c r="F2652">
        <v>2.564102564102564E-2</v>
      </c>
      <c r="G2652">
        <v>0</v>
      </c>
    </row>
    <row r="2653" spans="1:7" x14ac:dyDescent="0.25">
      <c r="A2653" t="s">
        <v>389</v>
      </c>
      <c r="B2653" t="s">
        <v>9790</v>
      </c>
      <c r="C2653" t="s">
        <v>9791</v>
      </c>
      <c r="D2653">
        <v>19.166886999999999</v>
      </c>
      <c r="E2653">
        <v>16.637081999999999</v>
      </c>
      <c r="F2653">
        <v>0</v>
      </c>
      <c r="G2653">
        <v>0</v>
      </c>
    </row>
    <row r="2654" spans="1:7" x14ac:dyDescent="0.25">
      <c r="A2654" t="s">
        <v>389</v>
      </c>
      <c r="B2654" t="s">
        <v>9792</v>
      </c>
      <c r="C2654" t="s">
        <v>9793</v>
      </c>
      <c r="D2654">
        <v>31.883738000000001</v>
      </c>
      <c r="E2654">
        <v>6.9224129999999997</v>
      </c>
      <c r="F2654">
        <v>0</v>
      </c>
      <c r="G2654">
        <v>1.6831238779174147E-2</v>
      </c>
    </row>
    <row r="2655" spans="1:7" x14ac:dyDescent="0.25">
      <c r="A2655" t="s">
        <v>389</v>
      </c>
      <c r="B2655" t="s">
        <v>9794</v>
      </c>
      <c r="C2655" t="s">
        <v>9795</v>
      </c>
      <c r="D2655">
        <v>318.91093499999999</v>
      </c>
      <c r="E2655">
        <v>18.545214000000001</v>
      </c>
      <c r="F2655">
        <v>0</v>
      </c>
      <c r="G2655">
        <v>0</v>
      </c>
    </row>
    <row r="2656" spans="1:7" x14ac:dyDescent="0.25">
      <c r="A2656" t="s">
        <v>389</v>
      </c>
      <c r="B2656" t="s">
        <v>9796</v>
      </c>
      <c r="C2656" t="s">
        <v>9797</v>
      </c>
      <c r="D2656">
        <v>34.771279</v>
      </c>
      <c r="E2656">
        <v>3.4911569999999998</v>
      </c>
      <c r="F2656">
        <v>0</v>
      </c>
      <c r="G2656">
        <v>6.0150375939849619E-3</v>
      </c>
    </row>
    <row r="2657" spans="1:7" x14ac:dyDescent="0.25">
      <c r="A2657" t="s">
        <v>389</v>
      </c>
      <c r="B2657" t="s">
        <v>9798</v>
      </c>
      <c r="C2657" t="s">
        <v>9799</v>
      </c>
      <c r="D2657">
        <v>267.27471700000001</v>
      </c>
      <c r="E2657">
        <v>70.264263999999997</v>
      </c>
      <c r="F2657">
        <v>0.10662496445834517</v>
      </c>
      <c r="G2657">
        <v>5.1506567087303634E-3</v>
      </c>
    </row>
    <row r="2658" spans="1:7" x14ac:dyDescent="0.25">
      <c r="A2658" t="s">
        <v>389</v>
      </c>
      <c r="B2658" t="s">
        <v>9800</v>
      </c>
      <c r="C2658" t="s">
        <v>9801</v>
      </c>
      <c r="D2658">
        <v>126.323955</v>
      </c>
      <c r="E2658">
        <v>18.048842</v>
      </c>
      <c r="F2658">
        <v>4.6285582041194163E-3</v>
      </c>
      <c r="G2658">
        <v>1.8072561333755024E-2</v>
      </c>
    </row>
    <row r="2659" spans="1:7" x14ac:dyDescent="0.25">
      <c r="A2659" t="s">
        <v>389</v>
      </c>
      <c r="B2659" t="s">
        <v>9802</v>
      </c>
      <c r="C2659" t="s">
        <v>9803</v>
      </c>
      <c r="D2659">
        <v>213.42047500000001</v>
      </c>
      <c r="E2659">
        <v>23.572604999999999</v>
      </c>
      <c r="F2659">
        <v>0.15503875968992248</v>
      </c>
      <c r="G2659">
        <v>0</v>
      </c>
    </row>
    <row r="2660" spans="1:7" x14ac:dyDescent="0.25">
      <c r="A2660" t="s">
        <v>389</v>
      </c>
      <c r="B2660" t="s">
        <v>9804</v>
      </c>
      <c r="C2660" t="s">
        <v>9805</v>
      </c>
      <c r="D2660">
        <v>6.235557</v>
      </c>
      <c r="E2660">
        <v>0.87999499999999997</v>
      </c>
      <c r="F2660">
        <v>0.5</v>
      </c>
      <c r="G2660">
        <v>0</v>
      </c>
    </row>
    <row r="2661" spans="1:7" x14ac:dyDescent="0.25">
      <c r="A2661" t="s">
        <v>389</v>
      </c>
      <c r="B2661" t="s">
        <v>9806</v>
      </c>
      <c r="C2661" t="s">
        <v>9807</v>
      </c>
      <c r="D2661">
        <v>21.315107999999999</v>
      </c>
      <c r="E2661">
        <v>3.1209519999999999</v>
      </c>
      <c r="F2661">
        <v>0</v>
      </c>
      <c r="G2661">
        <v>0</v>
      </c>
    </row>
    <row r="2662" spans="1:7" x14ac:dyDescent="0.25">
      <c r="A2662" t="s">
        <v>389</v>
      </c>
      <c r="B2662" t="s">
        <v>9808</v>
      </c>
      <c r="C2662" t="s">
        <v>892</v>
      </c>
      <c r="D2662">
        <v>4.1057999999999997E-2</v>
      </c>
      <c r="E2662">
        <v>0.15648400000000001</v>
      </c>
      <c r="F2662">
        <v>0.12634238787113075</v>
      </c>
      <c r="G2662">
        <v>0</v>
      </c>
    </row>
    <row r="2663" spans="1:7" x14ac:dyDescent="0.25">
      <c r="A2663" t="s">
        <v>389</v>
      </c>
      <c r="B2663" t="s">
        <v>9809</v>
      </c>
      <c r="C2663" t="s">
        <v>9810</v>
      </c>
      <c r="D2663">
        <v>1.8483430000000001</v>
      </c>
      <c r="E2663">
        <v>1.4099079999999999</v>
      </c>
      <c r="F2663">
        <v>0.99667774086378735</v>
      </c>
      <c r="G2663">
        <v>0.27442371020856204</v>
      </c>
    </row>
    <row r="2664" spans="1:7" x14ac:dyDescent="0.25">
      <c r="A2664" t="s">
        <v>389</v>
      </c>
      <c r="B2664" t="s">
        <v>9811</v>
      </c>
      <c r="C2664" t="s">
        <v>9812</v>
      </c>
      <c r="D2664">
        <v>4.9169989999999997</v>
      </c>
      <c r="E2664">
        <v>2.1558310000000001</v>
      </c>
      <c r="F2664">
        <v>0.21913805697589481</v>
      </c>
      <c r="G2664">
        <v>0</v>
      </c>
    </row>
    <row r="2665" spans="1:7" x14ac:dyDescent="0.25">
      <c r="A2665" t="s">
        <v>389</v>
      </c>
      <c r="B2665" t="s">
        <v>9813</v>
      </c>
      <c r="C2665" t="s">
        <v>9814</v>
      </c>
      <c r="D2665">
        <v>396.94723299999998</v>
      </c>
      <c r="E2665">
        <v>17.857085000000001</v>
      </c>
      <c r="F2665">
        <v>0</v>
      </c>
      <c r="G2665">
        <v>0</v>
      </c>
    </row>
    <row r="2666" spans="1:7" x14ac:dyDescent="0.25">
      <c r="A2666" t="s">
        <v>389</v>
      </c>
      <c r="B2666" t="s">
        <v>9815</v>
      </c>
      <c r="C2666" t="s">
        <v>9816</v>
      </c>
      <c r="D2666">
        <v>2.3105289999999998</v>
      </c>
      <c r="E2666">
        <v>0.42547000000000001</v>
      </c>
      <c r="F2666">
        <v>5.938242280285036E-2</v>
      </c>
      <c r="G2666">
        <v>0</v>
      </c>
    </row>
    <row r="2667" spans="1:7" x14ac:dyDescent="0.25">
      <c r="A2667" t="s">
        <v>389</v>
      </c>
      <c r="B2667" t="s">
        <v>9817</v>
      </c>
      <c r="C2667" t="s">
        <v>9818</v>
      </c>
      <c r="D2667">
        <v>6.3533989999999996</v>
      </c>
      <c r="E2667">
        <v>2.0831219999999999</v>
      </c>
      <c r="F2667">
        <v>0</v>
      </c>
      <c r="G2667">
        <v>0</v>
      </c>
    </row>
    <row r="2668" spans="1:7" x14ac:dyDescent="0.25">
      <c r="A2668" t="s">
        <v>389</v>
      </c>
      <c r="B2668" t="s">
        <v>9819</v>
      </c>
      <c r="C2668" t="s">
        <v>9820</v>
      </c>
      <c r="D2668">
        <v>64.873356000000001</v>
      </c>
      <c r="E2668">
        <v>2.1522230000000002</v>
      </c>
      <c r="F2668">
        <v>0</v>
      </c>
      <c r="G2668">
        <v>0</v>
      </c>
    </row>
    <row r="2669" spans="1:7" x14ac:dyDescent="0.25">
      <c r="A2669" t="s">
        <v>389</v>
      </c>
      <c r="B2669" t="s">
        <v>9821</v>
      </c>
      <c r="C2669" t="s">
        <v>611</v>
      </c>
      <c r="D2669">
        <v>2.5482580000000001</v>
      </c>
      <c r="E2669">
        <v>0.23982500000000001</v>
      </c>
      <c r="F2669">
        <v>0</v>
      </c>
      <c r="G2669">
        <v>0</v>
      </c>
    </row>
    <row r="2670" spans="1:7" x14ac:dyDescent="0.25">
      <c r="A2670" t="s">
        <v>389</v>
      </c>
      <c r="B2670" t="s">
        <v>9822</v>
      </c>
      <c r="C2670" t="s">
        <v>9823</v>
      </c>
      <c r="D2670">
        <v>2.0264039999999999</v>
      </c>
      <c r="E2670">
        <v>0.995421</v>
      </c>
      <c r="F2670">
        <v>0</v>
      </c>
      <c r="G2670">
        <v>0</v>
      </c>
    </row>
    <row r="2671" spans="1:7" x14ac:dyDescent="0.25">
      <c r="A2671" t="s">
        <v>389</v>
      </c>
      <c r="B2671" t="s">
        <v>9824</v>
      </c>
      <c r="C2671" t="s">
        <v>9825</v>
      </c>
      <c r="D2671">
        <v>0.99309700000000001</v>
      </c>
      <c r="E2671">
        <v>0.49883699999999997</v>
      </c>
      <c r="F2671">
        <v>0.26893769610040341</v>
      </c>
      <c r="G2671">
        <v>8.6767895878524945E-2</v>
      </c>
    </row>
    <row r="2672" spans="1:7" x14ac:dyDescent="0.25">
      <c r="A2672" t="s">
        <v>389</v>
      </c>
      <c r="B2672" t="s">
        <v>9826</v>
      </c>
      <c r="C2672" t="s">
        <v>9827</v>
      </c>
      <c r="D2672">
        <v>13.474394</v>
      </c>
      <c r="E2672">
        <v>1.6475489999999999</v>
      </c>
      <c r="F2672">
        <v>0</v>
      </c>
      <c r="G2672">
        <v>0</v>
      </c>
    </row>
    <row r="2673" spans="1:7" x14ac:dyDescent="0.25">
      <c r="A2673" t="s">
        <v>389</v>
      </c>
      <c r="B2673" t="s">
        <v>9828</v>
      </c>
      <c r="C2673" t="s">
        <v>9829</v>
      </c>
      <c r="D2673">
        <v>0.13667499999999999</v>
      </c>
      <c r="E2673">
        <v>0.12671299999999999</v>
      </c>
      <c r="F2673">
        <v>0</v>
      </c>
      <c r="G2673">
        <v>0</v>
      </c>
    </row>
    <row r="2674" spans="1:7" x14ac:dyDescent="0.25">
      <c r="A2674" t="s">
        <v>389</v>
      </c>
      <c r="B2674" t="s">
        <v>9830</v>
      </c>
      <c r="C2674" t="s">
        <v>9831</v>
      </c>
      <c r="D2674">
        <v>1.2703000000000001E-2</v>
      </c>
      <c r="E2674">
        <v>2.1766000000000001E-2</v>
      </c>
      <c r="F2674">
        <v>0</v>
      </c>
      <c r="G2674">
        <v>0</v>
      </c>
    </row>
    <row r="2675" spans="1:7" x14ac:dyDescent="0.25">
      <c r="A2675" t="s">
        <v>389</v>
      </c>
      <c r="B2675" t="s">
        <v>9832</v>
      </c>
      <c r="C2675" t="s">
        <v>9833</v>
      </c>
      <c r="D2675">
        <v>3.0399039999999999</v>
      </c>
      <c r="E2675">
        <v>0.98797400000000002</v>
      </c>
      <c r="F2675">
        <v>0</v>
      </c>
      <c r="G2675">
        <v>0</v>
      </c>
    </row>
    <row r="2676" spans="1:7" x14ac:dyDescent="0.25">
      <c r="A2676" t="s">
        <v>389</v>
      </c>
      <c r="B2676" t="s">
        <v>9834</v>
      </c>
      <c r="C2676" t="s">
        <v>9835</v>
      </c>
      <c r="D2676">
        <v>6.1850769999999997</v>
      </c>
      <c r="E2676">
        <v>0.869753</v>
      </c>
      <c r="F2676">
        <v>0</v>
      </c>
      <c r="G2676">
        <v>7.874015748031496E-2</v>
      </c>
    </row>
    <row r="2677" spans="1:7" x14ac:dyDescent="0.25">
      <c r="A2677" t="s">
        <v>389</v>
      </c>
      <c r="B2677" t="s">
        <v>9836</v>
      </c>
      <c r="C2677" t="s">
        <v>9837</v>
      </c>
      <c r="D2677">
        <v>75.293801999999999</v>
      </c>
      <c r="E2677">
        <v>11.451943999999999</v>
      </c>
      <c r="F2677">
        <v>9.2240117130307464</v>
      </c>
      <c r="G2677">
        <v>3.8387715930902115E-2</v>
      </c>
    </row>
    <row r="2678" spans="1:7" x14ac:dyDescent="0.25">
      <c r="A2678" t="s">
        <v>389</v>
      </c>
      <c r="B2678" t="s">
        <v>9838</v>
      </c>
      <c r="C2678" t="s">
        <v>9839</v>
      </c>
      <c r="D2678">
        <v>5.4113000000000001E-2</v>
      </c>
      <c r="E2678">
        <v>6.1532999999999997E-2</v>
      </c>
      <c r="F2678">
        <v>0</v>
      </c>
      <c r="G2678">
        <v>0</v>
      </c>
    </row>
    <row r="2679" spans="1:7" x14ac:dyDescent="0.25">
      <c r="A2679" t="s">
        <v>389</v>
      </c>
      <c r="B2679" t="s">
        <v>9840</v>
      </c>
      <c r="C2679" t="s">
        <v>9841</v>
      </c>
      <c r="D2679">
        <v>35.094976000000003</v>
      </c>
      <c r="E2679">
        <v>6.1975809999999996</v>
      </c>
      <c r="F2679">
        <v>0.21208907741251329</v>
      </c>
      <c r="G2679">
        <v>0</v>
      </c>
    </row>
    <row r="2680" spans="1:7" x14ac:dyDescent="0.25">
      <c r="A2680" t="s">
        <v>389</v>
      </c>
      <c r="B2680" t="s">
        <v>9842</v>
      </c>
      <c r="C2680" t="s">
        <v>9843</v>
      </c>
      <c r="D2680">
        <v>0.182259</v>
      </c>
      <c r="E2680">
        <v>0.18895200000000001</v>
      </c>
      <c r="F2680">
        <v>0</v>
      </c>
      <c r="G2680">
        <v>0</v>
      </c>
    </row>
    <row r="2681" spans="1:7" x14ac:dyDescent="0.25">
      <c r="A2681" t="s">
        <v>389</v>
      </c>
      <c r="B2681" t="s">
        <v>9844</v>
      </c>
      <c r="C2681" t="s">
        <v>9845</v>
      </c>
      <c r="D2681">
        <v>4.288977</v>
      </c>
      <c r="E2681">
        <v>1.3618509999999999</v>
      </c>
      <c r="F2681">
        <v>0.19267822736030829</v>
      </c>
      <c r="G2681">
        <v>3.6859565057132324E-2</v>
      </c>
    </row>
    <row r="2682" spans="1:7" x14ac:dyDescent="0.25">
      <c r="A2682" t="s">
        <v>389</v>
      </c>
      <c r="B2682" t="s">
        <v>9846</v>
      </c>
      <c r="C2682" t="s">
        <v>9847</v>
      </c>
      <c r="D2682">
        <v>0.433168</v>
      </c>
      <c r="E2682">
        <v>0.117369</v>
      </c>
      <c r="F2682">
        <v>0</v>
      </c>
      <c r="G2682">
        <v>0.22779043280182232</v>
      </c>
    </row>
    <row r="2683" spans="1:7" x14ac:dyDescent="0.25">
      <c r="A2683" t="s">
        <v>389</v>
      </c>
      <c r="B2683" t="s">
        <v>9848</v>
      </c>
      <c r="C2683" t="s">
        <v>9849</v>
      </c>
      <c r="D2683">
        <v>0.143787</v>
      </c>
      <c r="E2683">
        <v>0.116716</v>
      </c>
      <c r="F2683">
        <v>0</v>
      </c>
      <c r="G2683">
        <v>0</v>
      </c>
    </row>
    <row r="2684" spans="1:7" x14ac:dyDescent="0.25">
      <c r="A2684" t="s">
        <v>389</v>
      </c>
      <c r="B2684" t="s">
        <v>9850</v>
      </c>
      <c r="C2684" t="s">
        <v>9851</v>
      </c>
      <c r="D2684">
        <v>39.741202999999999</v>
      </c>
      <c r="E2684">
        <v>1.748014</v>
      </c>
      <c r="F2684">
        <v>0</v>
      </c>
      <c r="G2684">
        <v>0</v>
      </c>
    </row>
    <row r="2685" spans="1:7" x14ac:dyDescent="0.25">
      <c r="A2685" t="s">
        <v>389</v>
      </c>
      <c r="B2685" t="s">
        <v>9852</v>
      </c>
      <c r="C2685" t="s">
        <v>9853</v>
      </c>
      <c r="D2685">
        <v>1.315593</v>
      </c>
      <c r="E2685">
        <v>0.30562899999999998</v>
      </c>
      <c r="F2685">
        <v>0</v>
      </c>
      <c r="G2685">
        <v>0</v>
      </c>
    </row>
    <row r="2686" spans="1:7" x14ac:dyDescent="0.25">
      <c r="A2686" t="s">
        <v>389</v>
      </c>
      <c r="B2686" t="s">
        <v>9854</v>
      </c>
      <c r="C2686" t="s">
        <v>9855</v>
      </c>
      <c r="D2686">
        <v>1.1064700000000001</v>
      </c>
      <c r="E2686">
        <v>0.35832000000000003</v>
      </c>
      <c r="F2686">
        <v>0</v>
      </c>
      <c r="G2686">
        <v>0</v>
      </c>
    </row>
    <row r="2687" spans="1:7" x14ac:dyDescent="0.25">
      <c r="A2687" t="s">
        <v>389</v>
      </c>
      <c r="B2687" t="s">
        <v>9856</v>
      </c>
      <c r="C2687" t="s">
        <v>9857</v>
      </c>
      <c r="D2687">
        <v>7.2549739999999998</v>
      </c>
      <c r="E2687">
        <v>0.90356300000000001</v>
      </c>
      <c r="F2687">
        <v>0</v>
      </c>
      <c r="G2687">
        <v>0</v>
      </c>
    </row>
    <row r="2688" spans="1:7" x14ac:dyDescent="0.25">
      <c r="A2688" t="s">
        <v>389</v>
      </c>
      <c r="B2688" t="s">
        <v>9858</v>
      </c>
      <c r="C2688" t="s">
        <v>9859</v>
      </c>
      <c r="D2688">
        <v>3.1856990000000001</v>
      </c>
      <c r="E2688">
        <v>0.77694300000000005</v>
      </c>
      <c r="F2688">
        <v>0</v>
      </c>
      <c r="G2688">
        <v>0</v>
      </c>
    </row>
    <row r="2689" spans="1:7" x14ac:dyDescent="0.25">
      <c r="A2689" t="s">
        <v>389</v>
      </c>
      <c r="B2689" t="s">
        <v>9860</v>
      </c>
      <c r="C2689" t="s">
        <v>9861</v>
      </c>
      <c r="D2689">
        <v>1.4575</v>
      </c>
      <c r="E2689">
        <v>0.281893</v>
      </c>
      <c r="F2689">
        <v>0</v>
      </c>
      <c r="G2689">
        <v>0</v>
      </c>
    </row>
    <row r="2690" spans="1:7" x14ac:dyDescent="0.25">
      <c r="A2690" t="s">
        <v>389</v>
      </c>
      <c r="B2690" t="s">
        <v>9862</v>
      </c>
      <c r="C2690" t="s">
        <v>9863</v>
      </c>
      <c r="D2690">
        <v>0.28006500000000001</v>
      </c>
      <c r="E2690">
        <v>7.3343000000000005E-2</v>
      </c>
      <c r="F2690">
        <v>0</v>
      </c>
      <c r="G2690">
        <v>0</v>
      </c>
    </row>
    <row r="2691" spans="1:7" x14ac:dyDescent="0.25">
      <c r="A2691" t="s">
        <v>389</v>
      </c>
      <c r="B2691" t="s">
        <v>9864</v>
      </c>
      <c r="C2691" t="s">
        <v>9865</v>
      </c>
      <c r="D2691">
        <v>5.5438349999999996</v>
      </c>
      <c r="E2691">
        <v>1.850247</v>
      </c>
      <c r="F2691">
        <v>0</v>
      </c>
      <c r="G2691">
        <v>4.1390728476821195E-2</v>
      </c>
    </row>
    <row r="2692" spans="1:7" x14ac:dyDescent="0.25">
      <c r="A2692" t="s">
        <v>389</v>
      </c>
      <c r="B2692" t="s">
        <v>9866</v>
      </c>
      <c r="C2692" t="s">
        <v>9867</v>
      </c>
      <c r="D2692">
        <v>0.32364799999999999</v>
      </c>
      <c r="E2692">
        <v>0.103279</v>
      </c>
      <c r="F2692">
        <v>0</v>
      </c>
      <c r="G2692">
        <v>0</v>
      </c>
    </row>
    <row r="2693" spans="1:7" x14ac:dyDescent="0.25">
      <c r="A2693" t="s">
        <v>389</v>
      </c>
      <c r="B2693" t="s">
        <v>9868</v>
      </c>
      <c r="C2693" t="s">
        <v>9869</v>
      </c>
      <c r="D2693">
        <v>2.7094849999999999</v>
      </c>
      <c r="E2693">
        <v>1.169163</v>
      </c>
      <c r="F2693">
        <v>0.19414575866188769</v>
      </c>
      <c r="G2693">
        <v>0</v>
      </c>
    </row>
    <row r="2694" spans="1:7" x14ac:dyDescent="0.25">
      <c r="A2694" t="s">
        <v>389</v>
      </c>
      <c r="B2694" t="s">
        <v>9870</v>
      </c>
      <c r="C2694" t="s">
        <v>9871</v>
      </c>
      <c r="D2694">
        <v>6.79148</v>
      </c>
      <c r="E2694">
        <v>1.337237</v>
      </c>
      <c r="F2694">
        <v>0.21607605877268801</v>
      </c>
      <c r="G2694">
        <v>0</v>
      </c>
    </row>
    <row r="2695" spans="1:7" x14ac:dyDescent="0.25">
      <c r="A2695" t="s">
        <v>389</v>
      </c>
      <c r="B2695" t="s">
        <v>9872</v>
      </c>
      <c r="C2695" t="s">
        <v>9873</v>
      </c>
      <c r="D2695">
        <v>29.084292999999999</v>
      </c>
      <c r="E2695">
        <v>2.6928040000000002</v>
      </c>
      <c r="F2695">
        <v>0</v>
      </c>
      <c r="G2695">
        <v>0</v>
      </c>
    </row>
    <row r="2696" spans="1:7" x14ac:dyDescent="0.25">
      <c r="A2696" t="s">
        <v>389</v>
      </c>
      <c r="B2696" t="s">
        <v>9874</v>
      </c>
      <c r="C2696" t="s">
        <v>9875</v>
      </c>
      <c r="D2696">
        <v>18.183737000000001</v>
      </c>
      <c r="E2696">
        <v>1.897716</v>
      </c>
      <c r="F2696">
        <v>0</v>
      </c>
      <c r="G2696">
        <v>0</v>
      </c>
    </row>
    <row r="2697" spans="1:7" x14ac:dyDescent="0.25">
      <c r="A2697" t="s">
        <v>389</v>
      </c>
      <c r="B2697" t="s">
        <v>9876</v>
      </c>
      <c r="C2697" t="s">
        <v>9877</v>
      </c>
      <c r="D2697">
        <v>3.151249</v>
      </c>
      <c r="E2697">
        <v>1.222904</v>
      </c>
      <c r="F2697">
        <v>0</v>
      </c>
      <c r="G2697">
        <v>0</v>
      </c>
    </row>
    <row r="2698" spans="1:7" x14ac:dyDescent="0.25">
      <c r="A2698" t="s">
        <v>389</v>
      </c>
      <c r="B2698" t="s">
        <v>9878</v>
      </c>
      <c r="C2698" t="s">
        <v>1286</v>
      </c>
      <c r="D2698">
        <v>0.77982600000000002</v>
      </c>
      <c r="E2698">
        <v>0.24501600000000001</v>
      </c>
      <c r="F2698">
        <v>0</v>
      </c>
      <c r="G2698">
        <v>9.2980009298000932E-2</v>
      </c>
    </row>
    <row r="2699" spans="1:7" x14ac:dyDescent="0.25">
      <c r="A2699" t="s">
        <v>389</v>
      </c>
      <c r="B2699" t="s">
        <v>9879</v>
      </c>
      <c r="C2699" t="s">
        <v>613</v>
      </c>
      <c r="D2699">
        <v>15.831196</v>
      </c>
      <c r="E2699">
        <v>3.9606059999999998</v>
      </c>
      <c r="F2699">
        <v>0.96027935399388908</v>
      </c>
      <c r="G2699">
        <v>0.34096444227959083</v>
      </c>
    </row>
    <row r="2700" spans="1:7" x14ac:dyDescent="0.25">
      <c r="A2700" t="s">
        <v>389</v>
      </c>
      <c r="B2700" t="s">
        <v>9880</v>
      </c>
      <c r="C2700" t="s">
        <v>9881</v>
      </c>
      <c r="D2700">
        <v>3.5619130000000001</v>
      </c>
      <c r="E2700">
        <v>1.2421139999999999</v>
      </c>
      <c r="F2700">
        <v>9.8039215686274508E-2</v>
      </c>
      <c r="G2700">
        <v>0</v>
      </c>
    </row>
    <row r="2701" spans="1:7" x14ac:dyDescent="0.25">
      <c r="A2701" t="s">
        <v>389</v>
      </c>
      <c r="B2701" t="s">
        <v>9882</v>
      </c>
      <c r="C2701" t="s">
        <v>9883</v>
      </c>
      <c r="D2701">
        <v>18.755040999999999</v>
      </c>
      <c r="E2701">
        <v>2.4190140000000002</v>
      </c>
      <c r="F2701">
        <v>0</v>
      </c>
      <c r="G2701">
        <v>9.5684623481006592E-3</v>
      </c>
    </row>
    <row r="2702" spans="1:7" x14ac:dyDescent="0.25">
      <c r="A2702" t="s">
        <v>389</v>
      </c>
      <c r="B2702" t="s">
        <v>9884</v>
      </c>
      <c r="C2702" t="s">
        <v>9885</v>
      </c>
      <c r="D2702">
        <v>2.0879539999999999</v>
      </c>
      <c r="E2702">
        <v>0.688859</v>
      </c>
      <c r="F2702">
        <v>7.3099415204678359E-2</v>
      </c>
      <c r="G2702">
        <v>0</v>
      </c>
    </row>
    <row r="2703" spans="1:7" x14ac:dyDescent="0.25">
      <c r="A2703" t="s">
        <v>389</v>
      </c>
      <c r="B2703" t="s">
        <v>9886</v>
      </c>
      <c r="C2703" t="s">
        <v>9887</v>
      </c>
      <c r="D2703">
        <v>7.2205159999999999</v>
      </c>
      <c r="E2703">
        <v>1.0354810000000001</v>
      </c>
      <c r="F2703">
        <v>0</v>
      </c>
      <c r="G2703">
        <v>0</v>
      </c>
    </row>
    <row r="2704" spans="1:7" x14ac:dyDescent="0.25">
      <c r="A2704" t="s">
        <v>389</v>
      </c>
      <c r="B2704" t="s">
        <v>9888</v>
      </c>
      <c r="C2704" t="s">
        <v>9889</v>
      </c>
      <c r="D2704">
        <v>7.4485619999999999</v>
      </c>
      <c r="E2704">
        <v>2.4215170000000001</v>
      </c>
      <c r="F2704">
        <v>0.30745580322828592</v>
      </c>
      <c r="G2704">
        <v>0</v>
      </c>
    </row>
    <row r="2705" spans="1:7" x14ac:dyDescent="0.25">
      <c r="A2705" t="s">
        <v>389</v>
      </c>
      <c r="B2705" t="s">
        <v>9890</v>
      </c>
      <c r="C2705" t="s">
        <v>9891</v>
      </c>
      <c r="D2705">
        <v>0.51621399999999995</v>
      </c>
      <c r="E2705">
        <v>0.31495499999999998</v>
      </c>
      <c r="F2705">
        <v>3.9047247169074581E-2</v>
      </c>
      <c r="G2705">
        <v>0</v>
      </c>
    </row>
    <row r="2706" spans="1:7" x14ac:dyDescent="0.25">
      <c r="A2706" t="s">
        <v>389</v>
      </c>
      <c r="B2706" t="s">
        <v>9892</v>
      </c>
      <c r="C2706" t="s">
        <v>9893</v>
      </c>
      <c r="D2706">
        <v>33.711263000000002</v>
      </c>
      <c r="E2706">
        <v>9.5656689999999998</v>
      </c>
      <c r="F2706">
        <v>0.10111223458038424</v>
      </c>
      <c r="G2706">
        <v>1.9462826002335537E-2</v>
      </c>
    </row>
    <row r="2707" spans="1:7" x14ac:dyDescent="0.25">
      <c r="A2707" t="s">
        <v>389</v>
      </c>
      <c r="B2707" t="s">
        <v>9894</v>
      </c>
      <c r="C2707" t="s">
        <v>9895</v>
      </c>
      <c r="D2707">
        <v>63.795653999999999</v>
      </c>
      <c r="E2707">
        <v>1.4261200000000001</v>
      </c>
      <c r="F2707">
        <v>0</v>
      </c>
      <c r="G2707">
        <v>0</v>
      </c>
    </row>
    <row r="2708" spans="1:7" x14ac:dyDescent="0.25">
      <c r="A2708" t="s">
        <v>389</v>
      </c>
      <c r="B2708" t="s">
        <v>9896</v>
      </c>
      <c r="C2708" t="s">
        <v>9897</v>
      </c>
      <c r="D2708">
        <v>0.56353299999999995</v>
      </c>
      <c r="E2708">
        <v>0.40298299999999998</v>
      </c>
      <c r="F2708">
        <v>0.26007802340702213</v>
      </c>
      <c r="G2708">
        <v>0</v>
      </c>
    </row>
    <row r="2709" spans="1:7" x14ac:dyDescent="0.25">
      <c r="A2709" t="s">
        <v>389</v>
      </c>
      <c r="B2709" t="s">
        <v>11181</v>
      </c>
      <c r="C2709" t="s">
        <v>11182</v>
      </c>
      <c r="D2709">
        <v>0.912547</v>
      </c>
      <c r="E2709">
        <v>0.34134900000000001</v>
      </c>
      <c r="F2709">
        <v>1.7341040462427744</v>
      </c>
      <c r="G2709">
        <v>11.635220125786164</v>
      </c>
    </row>
    <row r="2710" spans="1:7" x14ac:dyDescent="0.25">
      <c r="A2710" t="s">
        <v>389</v>
      </c>
      <c r="B2710" t="s">
        <v>11183</v>
      </c>
      <c r="C2710" t="s">
        <v>11184</v>
      </c>
      <c r="D2710">
        <v>5.1783419999999998</v>
      </c>
      <c r="E2710">
        <v>1.0012700000000001</v>
      </c>
      <c r="F2710">
        <v>0</v>
      </c>
      <c r="G2710">
        <v>0</v>
      </c>
    </row>
    <row r="2711" spans="1:7" x14ac:dyDescent="0.25">
      <c r="A2711" t="s">
        <v>389</v>
      </c>
      <c r="B2711" t="s">
        <v>11185</v>
      </c>
      <c r="C2711" t="s">
        <v>11186</v>
      </c>
      <c r="D2711">
        <v>3.5660000000000002E-3</v>
      </c>
      <c r="E2711">
        <v>3.735E-3</v>
      </c>
      <c r="F2711">
        <v>0</v>
      </c>
      <c r="G2711">
        <v>0</v>
      </c>
    </row>
    <row r="2712" spans="1:7" x14ac:dyDescent="0.25">
      <c r="A2712" t="s">
        <v>389</v>
      </c>
      <c r="B2712" t="s">
        <v>11187</v>
      </c>
      <c r="C2712" t="s">
        <v>11188</v>
      </c>
      <c r="D2712">
        <v>0.76090100000000005</v>
      </c>
      <c r="E2712">
        <v>0.27173199999999997</v>
      </c>
      <c r="F2712">
        <v>0</v>
      </c>
      <c r="G2712">
        <v>0</v>
      </c>
    </row>
    <row r="2713" spans="1:7" x14ac:dyDescent="0.25">
      <c r="A2713" t="s">
        <v>341</v>
      </c>
      <c r="B2713" t="s">
        <v>9898</v>
      </c>
      <c r="C2713" t="s">
        <v>9899</v>
      </c>
      <c r="D2713">
        <v>38.549002999999999</v>
      </c>
      <c r="E2713">
        <v>11.216652</v>
      </c>
      <c r="F2713">
        <v>1.2189176011701608E-2</v>
      </c>
      <c r="G2713">
        <v>0</v>
      </c>
    </row>
    <row r="2714" spans="1:7" x14ac:dyDescent="0.25">
      <c r="A2714" t="s">
        <v>341</v>
      </c>
      <c r="B2714" t="s">
        <v>9900</v>
      </c>
      <c r="C2714" t="s">
        <v>9901</v>
      </c>
      <c r="D2714">
        <v>61.999330999999998</v>
      </c>
      <c r="E2714">
        <v>29.930060000000001</v>
      </c>
      <c r="F2714">
        <v>2.0946795140343526E-2</v>
      </c>
      <c r="G2714">
        <v>0</v>
      </c>
    </row>
    <row r="2715" spans="1:7" x14ac:dyDescent="0.25">
      <c r="A2715" t="s">
        <v>341</v>
      </c>
      <c r="B2715" t="s">
        <v>9902</v>
      </c>
      <c r="C2715" t="s">
        <v>9903</v>
      </c>
      <c r="D2715">
        <v>46.416392999999999</v>
      </c>
      <c r="E2715">
        <v>8.7257079999999991</v>
      </c>
      <c r="F2715">
        <v>2.7999440011199778E-2</v>
      </c>
      <c r="G2715">
        <v>2.3331777881474568E-2</v>
      </c>
    </row>
    <row r="2716" spans="1:7" x14ac:dyDescent="0.25">
      <c r="A2716" t="s">
        <v>341</v>
      </c>
      <c r="B2716" t="s">
        <v>9904</v>
      </c>
      <c r="C2716" t="s">
        <v>9905</v>
      </c>
      <c r="D2716">
        <v>241.89737600000001</v>
      </c>
      <c r="E2716">
        <v>24.882821</v>
      </c>
      <c r="F2716">
        <v>0</v>
      </c>
      <c r="G2716">
        <v>0</v>
      </c>
    </row>
    <row r="2717" spans="1:7" x14ac:dyDescent="0.25">
      <c r="A2717" t="s">
        <v>341</v>
      </c>
      <c r="B2717" t="s">
        <v>9906</v>
      </c>
      <c r="C2717" t="s">
        <v>9907</v>
      </c>
      <c r="D2717">
        <v>108.96283699999999</v>
      </c>
      <c r="E2717">
        <v>14.687785999999999</v>
      </c>
      <c r="F2717">
        <v>0</v>
      </c>
      <c r="G2717">
        <v>0</v>
      </c>
    </row>
    <row r="2718" spans="1:7" x14ac:dyDescent="0.25">
      <c r="A2718" t="s">
        <v>341</v>
      </c>
      <c r="B2718" t="s">
        <v>9908</v>
      </c>
      <c r="C2718" t="s">
        <v>9909</v>
      </c>
      <c r="D2718">
        <v>77.662132</v>
      </c>
      <c r="E2718">
        <v>16.140125999999999</v>
      </c>
      <c r="F2718">
        <v>0</v>
      </c>
      <c r="G2718">
        <v>0</v>
      </c>
    </row>
    <row r="2719" spans="1:7" x14ac:dyDescent="0.25">
      <c r="A2719" t="s">
        <v>341</v>
      </c>
      <c r="B2719" t="s">
        <v>9910</v>
      </c>
      <c r="C2719" t="s">
        <v>9911</v>
      </c>
      <c r="D2719">
        <v>436.87528900000001</v>
      </c>
      <c r="E2719">
        <v>61.943393</v>
      </c>
      <c r="F2719">
        <v>5.1783957330019158E-3</v>
      </c>
      <c r="G2719">
        <v>0</v>
      </c>
    </row>
    <row r="2720" spans="1:7" x14ac:dyDescent="0.25">
      <c r="A2720" t="s">
        <v>341</v>
      </c>
      <c r="B2720" t="s">
        <v>9912</v>
      </c>
      <c r="C2720" t="s">
        <v>9913</v>
      </c>
      <c r="D2720">
        <v>333.59595999999999</v>
      </c>
      <c r="E2720">
        <v>57.495350999999999</v>
      </c>
      <c r="F2720">
        <v>3.0204962243797196E-2</v>
      </c>
      <c r="G2720">
        <v>6.0240963855421681E-3</v>
      </c>
    </row>
    <row r="2721" spans="1:7" x14ac:dyDescent="0.25">
      <c r="A2721" t="s">
        <v>341</v>
      </c>
      <c r="B2721" t="s">
        <v>9914</v>
      </c>
      <c r="C2721" t="s">
        <v>9915</v>
      </c>
      <c r="D2721">
        <v>401.33243299999998</v>
      </c>
      <c r="E2721">
        <v>62.147371999999997</v>
      </c>
      <c r="F2721">
        <v>0.13400335008375211</v>
      </c>
      <c r="G2721">
        <v>4.3675751222921029E-3</v>
      </c>
    </row>
    <row r="2722" spans="1:7" x14ac:dyDescent="0.25">
      <c r="A2722" t="s">
        <v>341</v>
      </c>
      <c r="B2722" t="s">
        <v>9916</v>
      </c>
      <c r="C2722" t="s">
        <v>9917</v>
      </c>
      <c r="D2722">
        <v>2.065896</v>
      </c>
      <c r="E2722">
        <v>1.1315850000000001</v>
      </c>
      <c r="F2722">
        <v>0</v>
      </c>
      <c r="G2722">
        <v>0</v>
      </c>
    </row>
    <row r="2723" spans="1:7" x14ac:dyDescent="0.25">
      <c r="A2723" t="s">
        <v>341</v>
      </c>
      <c r="B2723" t="s">
        <v>9918</v>
      </c>
      <c r="C2723" t="s">
        <v>9919</v>
      </c>
      <c r="D2723">
        <v>11.990663</v>
      </c>
      <c r="E2723">
        <v>2.4291459999999998</v>
      </c>
      <c r="F2723">
        <v>8.3572110792741169E-2</v>
      </c>
      <c r="G2723">
        <v>0</v>
      </c>
    </row>
    <row r="2724" spans="1:7" x14ac:dyDescent="0.25">
      <c r="A2724" t="s">
        <v>341</v>
      </c>
      <c r="B2724" t="s">
        <v>9920</v>
      </c>
      <c r="C2724" t="s">
        <v>9921</v>
      </c>
      <c r="D2724">
        <v>25.264089999999999</v>
      </c>
      <c r="E2724">
        <v>3.3663989999999999</v>
      </c>
      <c r="F2724">
        <v>0</v>
      </c>
      <c r="G2724">
        <v>1.0419922892570594E-2</v>
      </c>
    </row>
    <row r="2725" spans="1:7" x14ac:dyDescent="0.25">
      <c r="A2725" t="s">
        <v>341</v>
      </c>
      <c r="B2725" t="s">
        <v>9922</v>
      </c>
      <c r="C2725" t="s">
        <v>9923</v>
      </c>
      <c r="D2725">
        <v>296.631529</v>
      </c>
      <c r="E2725">
        <v>36.421380999999997</v>
      </c>
      <c r="F2725">
        <v>0.73584905660377353</v>
      </c>
      <c r="G2725">
        <v>3.8471402923826621E-2</v>
      </c>
    </row>
    <row r="2726" spans="1:7" x14ac:dyDescent="0.25">
      <c r="A2726" t="s">
        <v>341</v>
      </c>
      <c r="B2726" t="s">
        <v>9924</v>
      </c>
      <c r="C2726" t="s">
        <v>9925</v>
      </c>
      <c r="D2726">
        <v>11.313237000000001</v>
      </c>
      <c r="E2726">
        <v>2.3353470000000001</v>
      </c>
      <c r="F2726">
        <v>0</v>
      </c>
      <c r="G2726">
        <v>0</v>
      </c>
    </row>
    <row r="2727" spans="1:7" x14ac:dyDescent="0.25">
      <c r="A2727" t="s">
        <v>341</v>
      </c>
      <c r="B2727" t="s">
        <v>9926</v>
      </c>
      <c r="C2727" t="s">
        <v>9927</v>
      </c>
      <c r="D2727">
        <v>121.516723</v>
      </c>
      <c r="E2727">
        <v>59.993738999999998</v>
      </c>
      <c r="F2727">
        <v>0</v>
      </c>
      <c r="G2727">
        <v>0</v>
      </c>
    </row>
    <row r="2728" spans="1:7" x14ac:dyDescent="0.25">
      <c r="A2728" t="s">
        <v>341</v>
      </c>
      <c r="B2728" t="s">
        <v>9928</v>
      </c>
      <c r="C2728" t="s">
        <v>9929</v>
      </c>
      <c r="D2728">
        <v>201.95395600000001</v>
      </c>
      <c r="E2728">
        <v>28.511220999999999</v>
      </c>
      <c r="F2728">
        <v>0</v>
      </c>
      <c r="G2728">
        <v>0</v>
      </c>
    </row>
    <row r="2729" spans="1:7" x14ac:dyDescent="0.25">
      <c r="A2729" t="s">
        <v>341</v>
      </c>
      <c r="B2729" t="s">
        <v>9930</v>
      </c>
      <c r="C2729" t="s">
        <v>9931</v>
      </c>
      <c r="D2729">
        <v>216.514869</v>
      </c>
      <c r="E2729">
        <v>48.208201000000003</v>
      </c>
      <c r="F2729">
        <v>0.11194029850746269</v>
      </c>
      <c r="G2729">
        <v>3.0731407498463426E-2</v>
      </c>
    </row>
    <row r="2730" spans="1:7" x14ac:dyDescent="0.25">
      <c r="A2730" t="s">
        <v>341</v>
      </c>
      <c r="B2730" t="s">
        <v>9932</v>
      </c>
      <c r="C2730" t="s">
        <v>9933</v>
      </c>
      <c r="D2730">
        <v>68.432439000000002</v>
      </c>
      <c r="E2730">
        <v>7.7200410000000002</v>
      </c>
      <c r="F2730">
        <v>0</v>
      </c>
      <c r="G2730">
        <v>0</v>
      </c>
    </row>
    <row r="2731" spans="1:7" x14ac:dyDescent="0.25">
      <c r="A2731" t="s">
        <v>341</v>
      </c>
      <c r="B2731" t="s">
        <v>9934</v>
      </c>
      <c r="C2731" t="s">
        <v>9935</v>
      </c>
      <c r="D2731">
        <v>92.448593000000002</v>
      </c>
      <c r="E2731">
        <v>10.933545000000001</v>
      </c>
      <c r="F2731">
        <v>0</v>
      </c>
      <c r="G2731">
        <v>0</v>
      </c>
    </row>
    <row r="2732" spans="1:7" x14ac:dyDescent="0.25">
      <c r="A2732" t="s">
        <v>341</v>
      </c>
      <c r="B2732" t="s">
        <v>9936</v>
      </c>
      <c r="C2732" t="s">
        <v>893</v>
      </c>
      <c r="D2732">
        <v>39.528530000000003</v>
      </c>
      <c r="E2732">
        <v>4.91303</v>
      </c>
      <c r="F2732">
        <v>0</v>
      </c>
      <c r="G2732">
        <v>0</v>
      </c>
    </row>
    <row r="2733" spans="1:7" x14ac:dyDescent="0.25">
      <c r="A2733" t="s">
        <v>341</v>
      </c>
      <c r="B2733" t="s">
        <v>9937</v>
      </c>
      <c r="C2733" t="s">
        <v>9938</v>
      </c>
      <c r="D2733">
        <v>21.662261000000001</v>
      </c>
      <c r="E2733">
        <v>5.2593399999999999</v>
      </c>
      <c r="F2733">
        <v>0</v>
      </c>
      <c r="G2733">
        <v>9.5886470419023883E-3</v>
      </c>
    </row>
    <row r="2734" spans="1:7" x14ac:dyDescent="0.25">
      <c r="A2734" t="s">
        <v>341</v>
      </c>
      <c r="B2734" t="s">
        <v>9939</v>
      </c>
      <c r="C2734" t="s">
        <v>9940</v>
      </c>
      <c r="D2734">
        <v>17.206005000000001</v>
      </c>
      <c r="E2734">
        <v>1.440542</v>
      </c>
      <c r="F2734">
        <v>0</v>
      </c>
      <c r="G2734">
        <v>0</v>
      </c>
    </row>
    <row r="2735" spans="1:7" x14ac:dyDescent="0.25">
      <c r="A2735" t="s">
        <v>341</v>
      </c>
      <c r="B2735" t="s">
        <v>9941</v>
      </c>
      <c r="C2735" t="s">
        <v>9942</v>
      </c>
      <c r="D2735">
        <v>0.49441000000000002</v>
      </c>
      <c r="E2735">
        <v>0.30764200000000003</v>
      </c>
      <c r="F2735">
        <v>0</v>
      </c>
      <c r="G2735">
        <v>0</v>
      </c>
    </row>
    <row r="2736" spans="1:7" x14ac:dyDescent="0.25">
      <c r="A2736" t="s">
        <v>341</v>
      </c>
      <c r="B2736" t="s">
        <v>9943</v>
      </c>
      <c r="C2736" t="s">
        <v>9944</v>
      </c>
      <c r="D2736">
        <v>0.114791</v>
      </c>
      <c r="E2736">
        <v>0.12564500000000001</v>
      </c>
      <c r="F2736">
        <v>0</v>
      </c>
      <c r="G2736">
        <v>0</v>
      </c>
    </row>
    <row r="2737" spans="1:7" x14ac:dyDescent="0.25">
      <c r="A2737" t="s">
        <v>341</v>
      </c>
      <c r="B2737" t="s">
        <v>9945</v>
      </c>
      <c r="C2737" t="s">
        <v>404</v>
      </c>
      <c r="D2737">
        <v>17.699577000000001</v>
      </c>
      <c r="E2737">
        <v>4.9939939999999998</v>
      </c>
      <c r="F2737">
        <v>0</v>
      </c>
      <c r="G2737">
        <v>0</v>
      </c>
    </row>
    <row r="2738" spans="1:7" x14ac:dyDescent="0.25">
      <c r="A2738" t="s">
        <v>341</v>
      </c>
      <c r="B2738" t="s">
        <v>9946</v>
      </c>
      <c r="C2738" t="s">
        <v>9947</v>
      </c>
      <c r="D2738">
        <v>4.8467200000000004</v>
      </c>
      <c r="E2738">
        <v>1.346023</v>
      </c>
      <c r="F2738">
        <v>2.942041776993233E-2</v>
      </c>
      <c r="G2738">
        <v>0</v>
      </c>
    </row>
    <row r="2739" spans="1:7" x14ac:dyDescent="0.25">
      <c r="A2739" t="s">
        <v>341</v>
      </c>
      <c r="B2739" t="s">
        <v>9948</v>
      </c>
      <c r="C2739" t="s">
        <v>9949</v>
      </c>
      <c r="D2739">
        <v>3.7170040000000002</v>
      </c>
      <c r="E2739">
        <v>1.690868</v>
      </c>
      <c r="F2739">
        <v>0</v>
      </c>
      <c r="G2739">
        <v>2.6602819898909287E-2</v>
      </c>
    </row>
    <row r="2740" spans="1:7" x14ac:dyDescent="0.25">
      <c r="A2740" t="s">
        <v>341</v>
      </c>
      <c r="B2740" t="s">
        <v>9950</v>
      </c>
      <c r="C2740" t="s">
        <v>9951</v>
      </c>
      <c r="D2740">
        <v>28.971964</v>
      </c>
      <c r="E2740">
        <v>6.9783910000000002</v>
      </c>
      <c r="F2740">
        <v>0</v>
      </c>
      <c r="G2740">
        <v>4.3763676148796497E-2</v>
      </c>
    </row>
    <row r="2741" spans="1:7" x14ac:dyDescent="0.25">
      <c r="A2741" t="s">
        <v>341</v>
      </c>
      <c r="B2741" t="s">
        <v>9952</v>
      </c>
      <c r="C2741" t="s">
        <v>9953</v>
      </c>
      <c r="D2741">
        <v>68.073860999999994</v>
      </c>
      <c r="E2741">
        <v>6.8222529999999999</v>
      </c>
      <c r="F2741">
        <v>0</v>
      </c>
      <c r="G2741">
        <v>0</v>
      </c>
    </row>
    <row r="2742" spans="1:7" x14ac:dyDescent="0.25">
      <c r="A2742" t="s">
        <v>341</v>
      </c>
      <c r="B2742" t="s">
        <v>9954</v>
      </c>
      <c r="C2742" t="s">
        <v>9955</v>
      </c>
      <c r="D2742">
        <v>19.109860999999999</v>
      </c>
      <c r="E2742">
        <v>2.1421960000000002</v>
      </c>
      <c r="F2742">
        <v>0</v>
      </c>
      <c r="G2742">
        <v>0</v>
      </c>
    </row>
    <row r="2743" spans="1:7" x14ac:dyDescent="0.25">
      <c r="A2743" t="s">
        <v>341</v>
      </c>
      <c r="B2743" t="s">
        <v>9956</v>
      </c>
      <c r="C2743" t="s">
        <v>9957</v>
      </c>
      <c r="D2743">
        <v>791.21112800000003</v>
      </c>
      <c r="E2743">
        <v>67.056697</v>
      </c>
      <c r="F2743">
        <v>0</v>
      </c>
      <c r="G2743">
        <v>3.2356176794150005E-3</v>
      </c>
    </row>
    <row r="2744" spans="1:7" x14ac:dyDescent="0.25">
      <c r="A2744" t="s">
        <v>341</v>
      </c>
      <c r="B2744" t="s">
        <v>9958</v>
      </c>
      <c r="C2744" t="s">
        <v>9959</v>
      </c>
      <c r="D2744">
        <v>75.844116</v>
      </c>
      <c r="E2744">
        <v>7.1588479999999999</v>
      </c>
      <c r="F2744">
        <v>1.03777501037775E-2</v>
      </c>
      <c r="G2744">
        <v>4.3871194173905415E-3</v>
      </c>
    </row>
    <row r="2745" spans="1:7" x14ac:dyDescent="0.25">
      <c r="A2745" t="s">
        <v>341</v>
      </c>
      <c r="B2745" t="s">
        <v>9960</v>
      </c>
      <c r="C2745" t="s">
        <v>9961</v>
      </c>
      <c r="D2745">
        <v>9.9753690000000006</v>
      </c>
      <c r="E2745">
        <v>2.5130240000000001</v>
      </c>
      <c r="F2745">
        <v>2.3949227637408692E-2</v>
      </c>
      <c r="G2745">
        <v>1.5129737499054391E-2</v>
      </c>
    </row>
    <row r="2746" spans="1:7" x14ac:dyDescent="0.25">
      <c r="A2746" t="s">
        <v>341</v>
      </c>
      <c r="B2746" t="s">
        <v>9962</v>
      </c>
      <c r="C2746" t="s">
        <v>9963</v>
      </c>
      <c r="D2746">
        <v>5.3041729999999996</v>
      </c>
      <c r="E2746">
        <v>1.2871239999999999</v>
      </c>
      <c r="F2746">
        <v>0</v>
      </c>
      <c r="G2746">
        <v>0</v>
      </c>
    </row>
    <row r="2747" spans="1:7" x14ac:dyDescent="0.25">
      <c r="A2747" t="s">
        <v>341</v>
      </c>
      <c r="B2747" t="s">
        <v>9964</v>
      </c>
      <c r="C2747" t="s">
        <v>9965</v>
      </c>
      <c r="D2747">
        <v>39.861989999999999</v>
      </c>
      <c r="E2747">
        <v>11.299908</v>
      </c>
      <c r="F2747">
        <v>0.2326934264107039</v>
      </c>
      <c r="G2747">
        <v>6.3237774030354132E-2</v>
      </c>
    </row>
    <row r="2748" spans="1:7" x14ac:dyDescent="0.25">
      <c r="A2748" t="s">
        <v>341</v>
      </c>
      <c r="B2748" t="s">
        <v>9966</v>
      </c>
      <c r="C2748" t="s">
        <v>615</v>
      </c>
      <c r="D2748">
        <v>4.264386</v>
      </c>
      <c r="E2748">
        <v>2.7183570000000001</v>
      </c>
      <c r="F2748">
        <v>4.3802014892685065E-2</v>
      </c>
      <c r="G2748">
        <v>2.6939655172413791E-2</v>
      </c>
    </row>
    <row r="2749" spans="1:7" x14ac:dyDescent="0.25">
      <c r="A2749" t="s">
        <v>341</v>
      </c>
      <c r="B2749" t="s">
        <v>9967</v>
      </c>
      <c r="C2749" t="s">
        <v>9968</v>
      </c>
      <c r="D2749">
        <v>8.6621559999999995</v>
      </c>
      <c r="E2749">
        <v>1.9532970000000001</v>
      </c>
      <c r="F2749">
        <v>2.0771513353115725</v>
      </c>
      <c r="G2749">
        <v>1.1216566005176878</v>
      </c>
    </row>
    <row r="2750" spans="1:7" x14ac:dyDescent="0.25">
      <c r="A2750" t="s">
        <v>341</v>
      </c>
      <c r="B2750" t="s">
        <v>9969</v>
      </c>
      <c r="C2750" t="s">
        <v>9970</v>
      </c>
      <c r="D2750">
        <v>0.32213599999999998</v>
      </c>
      <c r="E2750">
        <v>7.6989000000000002E-2</v>
      </c>
      <c r="F2750">
        <v>9.970089730807577E-2</v>
      </c>
      <c r="G2750">
        <v>2.258064516129032</v>
      </c>
    </row>
    <row r="2751" spans="1:7" x14ac:dyDescent="0.25">
      <c r="A2751" t="s">
        <v>341</v>
      </c>
      <c r="B2751" t="s">
        <v>9971</v>
      </c>
      <c r="C2751" t="s">
        <v>9972</v>
      </c>
      <c r="D2751">
        <v>8.1174199999999992</v>
      </c>
      <c r="E2751">
        <v>2.215919</v>
      </c>
      <c r="F2751">
        <v>0.95986038394415363</v>
      </c>
      <c r="G2751">
        <v>1.1448196908986834</v>
      </c>
    </row>
    <row r="2752" spans="1:7" x14ac:dyDescent="0.25">
      <c r="A2752" t="s">
        <v>341</v>
      </c>
      <c r="B2752" t="s">
        <v>9973</v>
      </c>
      <c r="C2752" t="s">
        <v>9974</v>
      </c>
      <c r="D2752">
        <v>13.899426</v>
      </c>
      <c r="E2752">
        <v>1.7397929999999999</v>
      </c>
      <c r="F2752">
        <v>2.0354162426216162E-2</v>
      </c>
      <c r="G2752">
        <v>0</v>
      </c>
    </row>
    <row r="2753" spans="1:7" x14ac:dyDescent="0.25">
      <c r="A2753" t="s">
        <v>341</v>
      </c>
      <c r="B2753" t="s">
        <v>9975</v>
      </c>
      <c r="C2753" t="s">
        <v>9976</v>
      </c>
      <c r="D2753">
        <v>67.836968999999996</v>
      </c>
      <c r="E2753">
        <v>17.585305000000002</v>
      </c>
      <c r="F2753">
        <v>0</v>
      </c>
      <c r="G2753">
        <v>0</v>
      </c>
    </row>
    <row r="2754" spans="1:7" x14ac:dyDescent="0.25">
      <c r="A2754" t="s">
        <v>341</v>
      </c>
      <c r="B2754" t="s">
        <v>9977</v>
      </c>
      <c r="C2754" t="s">
        <v>9978</v>
      </c>
      <c r="D2754">
        <v>27.156140000000001</v>
      </c>
      <c r="E2754">
        <v>2.5059619999999998</v>
      </c>
      <c r="F2754">
        <v>0</v>
      </c>
      <c r="G2754">
        <v>0</v>
      </c>
    </row>
    <row r="2755" spans="1:7" x14ac:dyDescent="0.25">
      <c r="A2755" t="s">
        <v>341</v>
      </c>
      <c r="B2755" t="s">
        <v>9979</v>
      </c>
      <c r="C2755" t="s">
        <v>9980</v>
      </c>
      <c r="D2755">
        <v>3.6110929999999999</v>
      </c>
      <c r="E2755">
        <v>1.8440350000000001</v>
      </c>
      <c r="F2755">
        <v>3.7523452157598502E-2</v>
      </c>
      <c r="G2755">
        <v>0</v>
      </c>
    </row>
    <row r="2756" spans="1:7" x14ac:dyDescent="0.25">
      <c r="A2756" t="s">
        <v>341</v>
      </c>
      <c r="B2756" t="s">
        <v>9981</v>
      </c>
      <c r="C2756" t="s">
        <v>9982</v>
      </c>
      <c r="D2756">
        <v>11.847561000000001</v>
      </c>
      <c r="E2756">
        <v>5.3411910000000002</v>
      </c>
      <c r="F2756">
        <v>1.4312294260770001E-2</v>
      </c>
      <c r="G2756">
        <v>0.14002333722287047</v>
      </c>
    </row>
    <row r="2757" spans="1:7" x14ac:dyDescent="0.25">
      <c r="A2757" t="s">
        <v>341</v>
      </c>
      <c r="B2757" t="s">
        <v>9983</v>
      </c>
      <c r="C2757" t="s">
        <v>9984</v>
      </c>
      <c r="D2757">
        <v>47.198673999999997</v>
      </c>
      <c r="E2757">
        <v>14.353391</v>
      </c>
      <c r="F2757">
        <v>3.8993955936829791E-2</v>
      </c>
      <c r="G2757">
        <v>0</v>
      </c>
    </row>
    <row r="2758" spans="1:7" x14ac:dyDescent="0.25">
      <c r="A2758" t="s">
        <v>341</v>
      </c>
      <c r="B2758" t="s">
        <v>9985</v>
      </c>
      <c r="C2758" t="s">
        <v>969</v>
      </c>
      <c r="D2758">
        <v>6.7258940000000003</v>
      </c>
      <c r="E2758">
        <v>2.3923909999999999</v>
      </c>
      <c r="F2758">
        <v>0.11090573012939001</v>
      </c>
      <c r="G2758">
        <v>0</v>
      </c>
    </row>
    <row r="2759" spans="1:7" x14ac:dyDescent="0.25">
      <c r="A2759" t="s">
        <v>341</v>
      </c>
      <c r="B2759" t="s">
        <v>9986</v>
      </c>
      <c r="C2759" t="s">
        <v>9987</v>
      </c>
      <c r="D2759">
        <v>15.029824</v>
      </c>
      <c r="E2759">
        <v>3.4232079999999998</v>
      </c>
      <c r="F2759">
        <v>0</v>
      </c>
      <c r="G2759">
        <v>0</v>
      </c>
    </row>
    <row r="2760" spans="1:7" x14ac:dyDescent="0.25">
      <c r="A2760" t="s">
        <v>341</v>
      </c>
      <c r="B2760" t="s">
        <v>9988</v>
      </c>
      <c r="C2760" t="s">
        <v>1117</v>
      </c>
      <c r="D2760">
        <v>0.29153699999999999</v>
      </c>
      <c r="E2760">
        <v>0.18679499999999999</v>
      </c>
      <c r="F2760">
        <v>0</v>
      </c>
      <c r="G2760">
        <v>0</v>
      </c>
    </row>
    <row r="2761" spans="1:7" x14ac:dyDescent="0.25">
      <c r="A2761" t="s">
        <v>341</v>
      </c>
      <c r="B2761" t="s">
        <v>9989</v>
      </c>
      <c r="C2761" t="s">
        <v>9990</v>
      </c>
      <c r="D2761">
        <v>192.28867099999999</v>
      </c>
      <c r="E2761">
        <v>32.591701</v>
      </c>
      <c r="F2761">
        <v>1.1809163911195087E-2</v>
      </c>
      <c r="G2761">
        <v>1.0116849613030502E-2</v>
      </c>
    </row>
    <row r="2762" spans="1:7" x14ac:dyDescent="0.25">
      <c r="A2762" t="s">
        <v>341</v>
      </c>
      <c r="B2762" t="s">
        <v>9991</v>
      </c>
      <c r="C2762" t="s">
        <v>9992</v>
      </c>
      <c r="D2762">
        <v>123.161125</v>
      </c>
      <c r="E2762">
        <v>18.932500000000001</v>
      </c>
      <c r="F2762">
        <v>0</v>
      </c>
      <c r="G2762">
        <v>4.6205382927111009E-2</v>
      </c>
    </row>
    <row r="2763" spans="1:7" x14ac:dyDescent="0.25">
      <c r="A2763" t="s">
        <v>341</v>
      </c>
      <c r="B2763" t="s">
        <v>9993</v>
      </c>
      <c r="C2763" t="s">
        <v>9994</v>
      </c>
      <c r="D2763">
        <v>21.333551</v>
      </c>
      <c r="E2763">
        <v>3.925916</v>
      </c>
      <c r="F2763">
        <v>0</v>
      </c>
      <c r="G2763">
        <v>2.5075225677031094E-2</v>
      </c>
    </row>
    <row r="2764" spans="1:7" x14ac:dyDescent="0.25">
      <c r="A2764" t="s">
        <v>341</v>
      </c>
      <c r="B2764" t="s">
        <v>9995</v>
      </c>
      <c r="C2764" t="s">
        <v>9996</v>
      </c>
      <c r="D2764">
        <v>16.042943000000001</v>
      </c>
      <c r="E2764">
        <v>2.256564</v>
      </c>
      <c r="F2764">
        <v>0</v>
      </c>
      <c r="G2764">
        <v>0</v>
      </c>
    </row>
    <row r="2765" spans="1:7" x14ac:dyDescent="0.25">
      <c r="A2765" t="s">
        <v>341</v>
      </c>
      <c r="B2765" t="s">
        <v>9997</v>
      </c>
      <c r="C2765" t="s">
        <v>9998</v>
      </c>
      <c r="D2765">
        <v>18.873448</v>
      </c>
      <c r="E2765">
        <v>5.476305</v>
      </c>
      <c r="F2765">
        <v>0.10016694490818029</v>
      </c>
      <c r="G2765">
        <v>0</v>
      </c>
    </row>
    <row r="2766" spans="1:7" x14ac:dyDescent="0.25">
      <c r="A2766" t="s">
        <v>341</v>
      </c>
      <c r="B2766" t="s">
        <v>9999</v>
      </c>
      <c r="C2766" t="s">
        <v>428</v>
      </c>
      <c r="D2766">
        <v>0.38153599999999999</v>
      </c>
      <c r="E2766">
        <v>0.18748300000000001</v>
      </c>
      <c r="F2766">
        <v>0.41526083571243183</v>
      </c>
      <c r="G2766">
        <v>0</v>
      </c>
    </row>
    <row r="2767" spans="1:7" x14ac:dyDescent="0.25">
      <c r="A2767" t="s">
        <v>341</v>
      </c>
      <c r="B2767" t="s">
        <v>10000</v>
      </c>
      <c r="C2767" t="s">
        <v>10001</v>
      </c>
      <c r="D2767">
        <v>80.893206000000006</v>
      </c>
      <c r="E2767">
        <v>14.987453</v>
      </c>
      <c r="F2767">
        <v>0.20215633423180593</v>
      </c>
      <c r="G2767">
        <v>2.6546323334218212E-2</v>
      </c>
    </row>
    <row r="2768" spans="1:7" x14ac:dyDescent="0.25">
      <c r="A2768" t="s">
        <v>341</v>
      </c>
      <c r="B2768" t="s">
        <v>10002</v>
      </c>
      <c r="C2768" t="s">
        <v>10003</v>
      </c>
      <c r="D2768">
        <v>3.823461</v>
      </c>
      <c r="E2768">
        <v>1.027701</v>
      </c>
      <c r="F2768">
        <v>0</v>
      </c>
      <c r="G2768">
        <v>0</v>
      </c>
    </row>
    <row r="2769" spans="1:7" x14ac:dyDescent="0.25">
      <c r="A2769" t="s">
        <v>341</v>
      </c>
      <c r="B2769" t="s">
        <v>10004</v>
      </c>
      <c r="C2769" t="s">
        <v>10005</v>
      </c>
      <c r="D2769">
        <v>18.656804999999999</v>
      </c>
      <c r="E2769">
        <v>3.3934859999999998</v>
      </c>
      <c r="F2769">
        <v>0</v>
      </c>
      <c r="G2769">
        <v>0</v>
      </c>
    </row>
    <row r="2770" spans="1:7" x14ac:dyDescent="0.25">
      <c r="A2770" t="s">
        <v>341</v>
      </c>
      <c r="B2770" t="s">
        <v>10006</v>
      </c>
      <c r="C2770" t="s">
        <v>10007</v>
      </c>
      <c r="D2770">
        <v>498.146525</v>
      </c>
      <c r="E2770">
        <v>77.663274000000001</v>
      </c>
      <c r="F2770">
        <v>7.1104112409908549</v>
      </c>
      <c r="G2770">
        <v>6.361506755888545</v>
      </c>
    </row>
    <row r="2771" spans="1:7" x14ac:dyDescent="0.25">
      <c r="A2771" t="s">
        <v>341</v>
      </c>
      <c r="B2771" t="s">
        <v>10008</v>
      </c>
      <c r="C2771" t="s">
        <v>10009</v>
      </c>
      <c r="D2771">
        <v>150.72597999999999</v>
      </c>
      <c r="E2771">
        <v>34.822378999999998</v>
      </c>
      <c r="F2771">
        <v>0.5298329355608592</v>
      </c>
      <c r="G2771">
        <v>3.6037819909905449</v>
      </c>
    </row>
    <row r="2772" spans="1:7" x14ac:dyDescent="0.25">
      <c r="A2772" t="s">
        <v>341</v>
      </c>
      <c r="B2772" t="s">
        <v>10010</v>
      </c>
      <c r="C2772" t="s">
        <v>10011</v>
      </c>
      <c r="D2772">
        <v>197.24572800000001</v>
      </c>
      <c r="E2772">
        <v>23.633206999999999</v>
      </c>
      <c r="F2772">
        <v>2.7346313716910962E-2</v>
      </c>
      <c r="G2772">
        <v>9.2930325488465009E-3</v>
      </c>
    </row>
    <row r="2773" spans="1:7" x14ac:dyDescent="0.25">
      <c r="A2773" t="s">
        <v>341</v>
      </c>
      <c r="B2773" t="s">
        <v>10012</v>
      </c>
      <c r="C2773" t="s">
        <v>10013</v>
      </c>
      <c r="D2773">
        <v>76.665411000000006</v>
      </c>
      <c r="E2773">
        <v>13.576563</v>
      </c>
      <c r="F2773">
        <v>0</v>
      </c>
      <c r="G2773">
        <v>1.08542277216976E-2</v>
      </c>
    </row>
    <row r="2774" spans="1:7" x14ac:dyDescent="0.25">
      <c r="A2774" t="s">
        <v>341</v>
      </c>
      <c r="B2774" t="s">
        <v>10014</v>
      </c>
      <c r="C2774" t="s">
        <v>10015</v>
      </c>
      <c r="D2774">
        <v>601.83054300000003</v>
      </c>
      <c r="E2774">
        <v>65.78443</v>
      </c>
      <c r="F2774">
        <v>2.1858985257328833E-2</v>
      </c>
      <c r="G2774">
        <v>1.3083011709295481E-3</v>
      </c>
    </row>
    <row r="2775" spans="1:7" x14ac:dyDescent="0.25">
      <c r="A2775" t="s">
        <v>341</v>
      </c>
      <c r="B2775" t="s">
        <v>10016</v>
      </c>
      <c r="C2775" t="s">
        <v>10017</v>
      </c>
      <c r="D2775">
        <v>854.86461899999995</v>
      </c>
      <c r="E2775">
        <v>85.669808000000003</v>
      </c>
      <c r="F2775">
        <v>3.6050651164886663E-2</v>
      </c>
      <c r="G2775">
        <v>2.5413929374690268E-3</v>
      </c>
    </row>
    <row r="2776" spans="1:7" x14ac:dyDescent="0.25">
      <c r="A2776" t="s">
        <v>341</v>
      </c>
      <c r="B2776" t="s">
        <v>10018</v>
      </c>
      <c r="C2776" t="s">
        <v>10019</v>
      </c>
      <c r="D2776">
        <v>26.668939999999999</v>
      </c>
      <c r="E2776">
        <v>13.305911</v>
      </c>
      <c r="F2776">
        <v>0</v>
      </c>
      <c r="G2776">
        <v>0</v>
      </c>
    </row>
    <row r="2777" spans="1:7" x14ac:dyDescent="0.25">
      <c r="A2777" t="s">
        <v>341</v>
      </c>
      <c r="B2777" t="s">
        <v>10020</v>
      </c>
      <c r="C2777" t="s">
        <v>10021</v>
      </c>
      <c r="D2777">
        <v>97.963254000000006</v>
      </c>
      <c r="E2777">
        <v>12.358867999999999</v>
      </c>
      <c r="F2777">
        <v>0</v>
      </c>
      <c r="G2777">
        <v>0</v>
      </c>
    </row>
    <row r="2778" spans="1:7" x14ac:dyDescent="0.25">
      <c r="A2778" t="s">
        <v>341</v>
      </c>
      <c r="B2778" t="s">
        <v>10022</v>
      </c>
      <c r="C2778" t="s">
        <v>10023</v>
      </c>
      <c r="D2778">
        <v>251.90896000000001</v>
      </c>
      <c r="E2778">
        <v>30.586238999999999</v>
      </c>
      <c r="F2778">
        <v>1.3508037282182897E-2</v>
      </c>
      <c r="G2778">
        <v>0</v>
      </c>
    </row>
    <row r="2779" spans="1:7" x14ac:dyDescent="0.25">
      <c r="A2779" t="s">
        <v>341</v>
      </c>
      <c r="B2779" t="s">
        <v>10024</v>
      </c>
      <c r="C2779" t="s">
        <v>10025</v>
      </c>
      <c r="D2779">
        <v>543.83529099999998</v>
      </c>
      <c r="E2779">
        <v>79.946873999999994</v>
      </c>
      <c r="F2779">
        <v>5.0886885722593783E-2</v>
      </c>
      <c r="G2779">
        <v>0</v>
      </c>
    </row>
    <row r="2780" spans="1:7" x14ac:dyDescent="0.25">
      <c r="A2780" t="s">
        <v>341</v>
      </c>
      <c r="B2780" t="s">
        <v>10026</v>
      </c>
      <c r="C2780" t="s">
        <v>10027</v>
      </c>
      <c r="D2780">
        <v>54.122871000000004</v>
      </c>
      <c r="E2780">
        <v>10.411668000000001</v>
      </c>
      <c r="F2780">
        <v>0</v>
      </c>
      <c r="G2780">
        <v>4.7980040303233851E-3</v>
      </c>
    </row>
    <row r="2781" spans="1:7" x14ac:dyDescent="0.25">
      <c r="A2781" t="s">
        <v>341</v>
      </c>
      <c r="B2781" t="s">
        <v>10028</v>
      </c>
      <c r="C2781" t="s">
        <v>10029</v>
      </c>
      <c r="D2781">
        <v>27.009951000000001</v>
      </c>
      <c r="E2781">
        <v>1.838136</v>
      </c>
      <c r="F2781">
        <v>0</v>
      </c>
      <c r="G2781">
        <v>0</v>
      </c>
    </row>
    <row r="2782" spans="1:7" x14ac:dyDescent="0.25">
      <c r="A2782" t="s">
        <v>341</v>
      </c>
      <c r="B2782" t="s">
        <v>10030</v>
      </c>
      <c r="C2782" t="s">
        <v>10031</v>
      </c>
      <c r="D2782">
        <v>9.6834509999999998</v>
      </c>
      <c r="E2782">
        <v>2.101464</v>
      </c>
      <c r="F2782">
        <v>0</v>
      </c>
      <c r="G2782">
        <v>0</v>
      </c>
    </row>
    <row r="2783" spans="1:7" x14ac:dyDescent="0.25">
      <c r="A2783" t="s">
        <v>341</v>
      </c>
      <c r="B2783" t="s">
        <v>10032</v>
      </c>
      <c r="C2783" t="s">
        <v>10033</v>
      </c>
      <c r="D2783">
        <v>505.41868799999997</v>
      </c>
      <c r="E2783">
        <v>88.538325999999998</v>
      </c>
      <c r="F2783">
        <v>1.0618529333687284E-2</v>
      </c>
      <c r="G2783">
        <v>1.1874228175168615E-2</v>
      </c>
    </row>
    <row r="2784" spans="1:7" x14ac:dyDescent="0.25">
      <c r="A2784" t="s">
        <v>341</v>
      </c>
      <c r="B2784" t="s">
        <v>10034</v>
      </c>
      <c r="C2784" t="s">
        <v>10035</v>
      </c>
      <c r="D2784">
        <v>232.463077</v>
      </c>
      <c r="E2784">
        <v>42.547291000000001</v>
      </c>
      <c r="F2784">
        <v>2.793881399734581E-2</v>
      </c>
      <c r="G2784">
        <v>1.0785159620362382E-2</v>
      </c>
    </row>
    <row r="2785" spans="1:7" x14ac:dyDescent="0.25">
      <c r="A2785" t="s">
        <v>341</v>
      </c>
      <c r="B2785" t="s">
        <v>10036</v>
      </c>
      <c r="C2785" t="s">
        <v>1043</v>
      </c>
      <c r="D2785">
        <v>519.64081499999998</v>
      </c>
      <c r="E2785">
        <v>83.818493000000004</v>
      </c>
      <c r="F2785">
        <v>0</v>
      </c>
      <c r="G2785">
        <v>0</v>
      </c>
    </row>
    <row r="2786" spans="1:7" x14ac:dyDescent="0.25">
      <c r="A2786" t="s">
        <v>341</v>
      </c>
      <c r="B2786" t="s">
        <v>10037</v>
      </c>
      <c r="C2786" t="s">
        <v>10038</v>
      </c>
      <c r="D2786">
        <v>54.163156000000001</v>
      </c>
      <c r="E2786">
        <v>5.3437039999999998</v>
      </c>
      <c r="F2786">
        <v>0</v>
      </c>
      <c r="G2786">
        <v>0</v>
      </c>
    </row>
    <row r="2787" spans="1:7" x14ac:dyDescent="0.25">
      <c r="A2787" t="s">
        <v>341</v>
      </c>
      <c r="B2787" t="s">
        <v>10039</v>
      </c>
      <c r="C2787" t="s">
        <v>616</v>
      </c>
      <c r="D2787">
        <v>77.993881000000002</v>
      </c>
      <c r="E2787">
        <v>16.092652999999999</v>
      </c>
      <c r="F2787">
        <v>7.9503895690888858E-3</v>
      </c>
      <c r="G2787">
        <v>0</v>
      </c>
    </row>
    <row r="2788" spans="1:7" x14ac:dyDescent="0.25">
      <c r="A2788" t="s">
        <v>341</v>
      </c>
      <c r="B2788" t="s">
        <v>10040</v>
      </c>
      <c r="C2788" t="s">
        <v>10041</v>
      </c>
      <c r="D2788">
        <v>57.918854000000003</v>
      </c>
      <c r="E2788">
        <v>5.8857220000000003</v>
      </c>
      <c r="F2788">
        <v>0</v>
      </c>
      <c r="G2788">
        <v>4.437147801393264E-3</v>
      </c>
    </row>
    <row r="2789" spans="1:7" x14ac:dyDescent="0.25">
      <c r="A2789" t="s">
        <v>341</v>
      </c>
      <c r="B2789" t="s">
        <v>10042</v>
      </c>
      <c r="C2789" t="s">
        <v>10043</v>
      </c>
      <c r="D2789">
        <v>53.625681</v>
      </c>
      <c r="E2789">
        <v>5.6179930000000002</v>
      </c>
      <c r="F2789">
        <v>9.6006144393241174E-3</v>
      </c>
      <c r="G2789">
        <v>0</v>
      </c>
    </row>
    <row r="2790" spans="1:7" x14ac:dyDescent="0.25">
      <c r="A2790" t="s">
        <v>341</v>
      </c>
      <c r="B2790" t="s">
        <v>10044</v>
      </c>
      <c r="C2790" t="s">
        <v>10045</v>
      </c>
      <c r="D2790">
        <v>101.554407</v>
      </c>
      <c r="E2790">
        <v>34.280749999999998</v>
      </c>
      <c r="F2790">
        <v>0</v>
      </c>
      <c r="G2790">
        <v>0</v>
      </c>
    </row>
    <row r="2791" spans="1:7" x14ac:dyDescent="0.25">
      <c r="A2791" t="s">
        <v>341</v>
      </c>
      <c r="B2791" t="s">
        <v>10046</v>
      </c>
      <c r="C2791" t="s">
        <v>10047</v>
      </c>
      <c r="D2791">
        <v>2.3209620000000002</v>
      </c>
      <c r="E2791">
        <v>1.250605</v>
      </c>
      <c r="F2791">
        <v>0.14703179562580407</v>
      </c>
      <c r="G2791">
        <v>2.6588673225206066E-2</v>
      </c>
    </row>
    <row r="2792" spans="1:7" x14ac:dyDescent="0.25">
      <c r="A2792" t="s">
        <v>341</v>
      </c>
      <c r="B2792" t="s">
        <v>10048</v>
      </c>
      <c r="C2792" t="s">
        <v>10049</v>
      </c>
      <c r="D2792">
        <v>62.013277000000002</v>
      </c>
      <c r="E2792">
        <v>13.411947</v>
      </c>
      <c r="F2792">
        <v>4.9003593596863765E-2</v>
      </c>
      <c r="G2792">
        <v>0</v>
      </c>
    </row>
    <row r="2793" spans="1:7" x14ac:dyDescent="0.25">
      <c r="A2793" t="s">
        <v>341</v>
      </c>
      <c r="B2793" t="s">
        <v>10050</v>
      </c>
      <c r="C2793" t="s">
        <v>10051</v>
      </c>
      <c r="D2793">
        <v>7.6450620000000002</v>
      </c>
      <c r="E2793">
        <v>1.333126</v>
      </c>
      <c r="F2793">
        <v>1.78276953246869E-2</v>
      </c>
      <c r="G2793">
        <v>6.4998375040623987E-2</v>
      </c>
    </row>
    <row r="2794" spans="1:7" x14ac:dyDescent="0.25">
      <c r="A2794" t="s">
        <v>341</v>
      </c>
      <c r="B2794" t="s">
        <v>10052</v>
      </c>
      <c r="C2794" t="s">
        <v>10053</v>
      </c>
      <c r="D2794">
        <v>417.717803</v>
      </c>
      <c r="E2794">
        <v>75.971520999999996</v>
      </c>
      <c r="F2794">
        <v>0.14316243749610971</v>
      </c>
      <c r="G2794">
        <v>1.7814991315191733E-3</v>
      </c>
    </row>
    <row r="2795" spans="1:7" x14ac:dyDescent="0.25">
      <c r="A2795" t="s">
        <v>341</v>
      </c>
      <c r="B2795" t="s">
        <v>10054</v>
      </c>
      <c r="C2795" t="s">
        <v>10055</v>
      </c>
      <c r="D2795">
        <v>333.42811699999999</v>
      </c>
      <c r="E2795">
        <v>52.536152999999999</v>
      </c>
      <c r="F2795">
        <v>2.9954170119716834E-3</v>
      </c>
      <c r="G2795">
        <v>1.2602712103644705E-3</v>
      </c>
    </row>
    <row r="2796" spans="1:7" x14ac:dyDescent="0.25">
      <c r="A2796" t="s">
        <v>341</v>
      </c>
      <c r="B2796" t="s">
        <v>10056</v>
      </c>
      <c r="C2796" t="s">
        <v>1287</v>
      </c>
      <c r="D2796">
        <v>756.54519900000003</v>
      </c>
      <c r="E2796">
        <v>178.36868799999999</v>
      </c>
      <c r="F2796">
        <v>11.301506109690253</v>
      </c>
      <c r="G2796">
        <v>22.466595553559397</v>
      </c>
    </row>
    <row r="2797" spans="1:7" x14ac:dyDescent="0.25">
      <c r="A2797" t="s">
        <v>341</v>
      </c>
      <c r="B2797" t="s">
        <v>10057</v>
      </c>
      <c r="C2797" t="s">
        <v>10058</v>
      </c>
      <c r="D2797">
        <v>304.87471499999998</v>
      </c>
      <c r="E2797">
        <v>64.501388000000006</v>
      </c>
      <c r="F2797">
        <v>25.386457652950138</v>
      </c>
      <c r="G2797">
        <v>39.78025960648921</v>
      </c>
    </row>
    <row r="2798" spans="1:7" x14ac:dyDescent="0.25">
      <c r="A2798" t="s">
        <v>341</v>
      </c>
      <c r="B2798" t="s">
        <v>10059</v>
      </c>
      <c r="C2798" t="s">
        <v>10060</v>
      </c>
      <c r="D2798">
        <v>44.837336000000001</v>
      </c>
      <c r="E2798">
        <v>5.2328650000000003</v>
      </c>
      <c r="F2798">
        <v>0</v>
      </c>
      <c r="G2798">
        <v>1.2914890869172154E-2</v>
      </c>
    </row>
    <row r="2799" spans="1:7" x14ac:dyDescent="0.25">
      <c r="A2799" t="s">
        <v>341</v>
      </c>
      <c r="B2799" t="s">
        <v>10061</v>
      </c>
      <c r="C2799" t="s">
        <v>10062</v>
      </c>
      <c r="D2799">
        <v>579.25530600000002</v>
      </c>
      <c r="E2799">
        <v>127.330409</v>
      </c>
      <c r="F2799">
        <v>9.2977187040705473</v>
      </c>
      <c r="G2799">
        <v>15.07622811970638</v>
      </c>
    </row>
    <row r="2800" spans="1:7" x14ac:dyDescent="0.25">
      <c r="A2800" t="s">
        <v>341</v>
      </c>
      <c r="B2800" t="s">
        <v>10063</v>
      </c>
      <c r="C2800" t="s">
        <v>10064</v>
      </c>
      <c r="D2800">
        <v>34.626703999999997</v>
      </c>
      <c r="E2800">
        <v>4.4387030000000003</v>
      </c>
      <c r="F2800">
        <v>3.15955766192733E-2</v>
      </c>
      <c r="G2800">
        <v>2.5477707006369425E-2</v>
      </c>
    </row>
    <row r="2801" spans="1:7" x14ac:dyDescent="0.25">
      <c r="A2801" t="s">
        <v>341</v>
      </c>
      <c r="B2801" t="s">
        <v>10065</v>
      </c>
      <c r="C2801" t="s">
        <v>10066</v>
      </c>
      <c r="D2801">
        <v>47.040537999999998</v>
      </c>
      <c r="E2801">
        <v>4.7900660000000004</v>
      </c>
      <c r="F2801">
        <v>0</v>
      </c>
      <c r="G2801">
        <v>0</v>
      </c>
    </row>
    <row r="2802" spans="1:7" x14ac:dyDescent="0.25">
      <c r="A2802" t="s">
        <v>341</v>
      </c>
      <c r="B2802" t="s">
        <v>10067</v>
      </c>
      <c r="C2802" t="s">
        <v>10068</v>
      </c>
      <c r="D2802">
        <v>84.785601</v>
      </c>
      <c r="E2802">
        <v>10.686786</v>
      </c>
      <c r="F2802">
        <v>0</v>
      </c>
      <c r="G2802">
        <v>0</v>
      </c>
    </row>
    <row r="2803" spans="1:7" x14ac:dyDescent="0.25">
      <c r="A2803" t="s">
        <v>341</v>
      </c>
      <c r="B2803" t="s">
        <v>10069</v>
      </c>
      <c r="C2803" t="s">
        <v>10070</v>
      </c>
      <c r="D2803">
        <v>98.092883999999998</v>
      </c>
      <c r="E2803">
        <v>10.450291999999999</v>
      </c>
      <c r="F2803">
        <v>1.2346441138341872E-2</v>
      </c>
      <c r="G2803">
        <v>0</v>
      </c>
    </row>
    <row r="2804" spans="1:7" x14ac:dyDescent="0.25">
      <c r="A2804" t="s">
        <v>341</v>
      </c>
      <c r="B2804" t="s">
        <v>10071</v>
      </c>
      <c r="C2804" t="s">
        <v>10072</v>
      </c>
      <c r="D2804">
        <v>189.970078</v>
      </c>
      <c r="E2804">
        <v>21.906157</v>
      </c>
      <c r="F2804">
        <v>3.3538289547233091E-2</v>
      </c>
      <c r="G2804">
        <v>3.8720669093161926E-3</v>
      </c>
    </row>
    <row r="2805" spans="1:7" x14ac:dyDescent="0.25">
      <c r="A2805" t="s">
        <v>341</v>
      </c>
      <c r="B2805" t="s">
        <v>10073</v>
      </c>
      <c r="C2805" t="s">
        <v>10074</v>
      </c>
      <c r="D2805">
        <v>60.822011000000003</v>
      </c>
      <c r="E2805">
        <v>8.0945820000000008</v>
      </c>
      <c r="F2805">
        <v>3.0656039239730225E-2</v>
      </c>
      <c r="G2805">
        <v>0</v>
      </c>
    </row>
    <row r="2806" spans="1:7" x14ac:dyDescent="0.25">
      <c r="A2806" t="s">
        <v>341</v>
      </c>
      <c r="B2806" t="s">
        <v>10075</v>
      </c>
      <c r="C2806" t="s">
        <v>10076</v>
      </c>
      <c r="D2806">
        <v>38.541080999999998</v>
      </c>
      <c r="E2806">
        <v>2.5207739999999998</v>
      </c>
      <c r="F2806">
        <v>0</v>
      </c>
      <c r="G2806">
        <v>0</v>
      </c>
    </row>
    <row r="2807" spans="1:7" x14ac:dyDescent="0.25">
      <c r="A2807" t="s">
        <v>341</v>
      </c>
      <c r="B2807" t="s">
        <v>10077</v>
      </c>
      <c r="C2807" t="s">
        <v>10078</v>
      </c>
      <c r="D2807">
        <v>67.509899000000004</v>
      </c>
      <c r="E2807">
        <v>11.241458</v>
      </c>
      <c r="F2807">
        <v>0</v>
      </c>
      <c r="G2807">
        <v>0</v>
      </c>
    </row>
    <row r="2808" spans="1:7" x14ac:dyDescent="0.25">
      <c r="A2808" t="s">
        <v>341</v>
      </c>
      <c r="B2808" t="s">
        <v>10079</v>
      </c>
      <c r="C2808" t="s">
        <v>10080</v>
      </c>
      <c r="D2808">
        <v>186.639726</v>
      </c>
      <c r="E2808">
        <v>15.807342</v>
      </c>
      <c r="F2808">
        <v>0</v>
      </c>
      <c r="G2808">
        <v>0</v>
      </c>
    </row>
    <row r="2809" spans="1:7" x14ac:dyDescent="0.25">
      <c r="A2809" t="s">
        <v>341</v>
      </c>
      <c r="B2809" t="s">
        <v>10081</v>
      </c>
      <c r="C2809" t="s">
        <v>10082</v>
      </c>
      <c r="D2809">
        <v>106.148892</v>
      </c>
      <c r="E2809">
        <v>24.455870000000001</v>
      </c>
      <c r="F2809">
        <v>0</v>
      </c>
      <c r="G2809">
        <v>0</v>
      </c>
    </row>
    <row r="2810" spans="1:7" x14ac:dyDescent="0.25">
      <c r="A2810" t="s">
        <v>341</v>
      </c>
      <c r="B2810" t="s">
        <v>10083</v>
      </c>
      <c r="C2810" t="s">
        <v>10084</v>
      </c>
      <c r="D2810">
        <v>106.479938</v>
      </c>
      <c r="E2810">
        <v>10.891726</v>
      </c>
      <c r="F2810">
        <v>0.4269293924466338</v>
      </c>
      <c r="G2810">
        <v>2.2393908856790951E-2</v>
      </c>
    </row>
    <row r="2811" spans="1:7" x14ac:dyDescent="0.25">
      <c r="A2811" t="s">
        <v>341</v>
      </c>
      <c r="B2811" t="s">
        <v>10085</v>
      </c>
      <c r="C2811" t="s">
        <v>10086</v>
      </c>
      <c r="D2811">
        <v>115.97812399999999</v>
      </c>
      <c r="E2811">
        <v>12.261611</v>
      </c>
      <c r="F2811">
        <v>2.0337604230221681E-2</v>
      </c>
      <c r="G2811">
        <v>0</v>
      </c>
    </row>
    <row r="2812" spans="1:7" x14ac:dyDescent="0.25">
      <c r="A2812" t="s">
        <v>341</v>
      </c>
      <c r="B2812" t="s">
        <v>10087</v>
      </c>
      <c r="C2812" t="s">
        <v>10088</v>
      </c>
      <c r="D2812">
        <v>35.900368</v>
      </c>
      <c r="E2812">
        <v>8.142004</v>
      </c>
      <c r="F2812">
        <v>1.7692852087756547E-2</v>
      </c>
      <c r="G2812">
        <v>1.2966804979253113E-2</v>
      </c>
    </row>
    <row r="2813" spans="1:7" x14ac:dyDescent="0.25">
      <c r="A2813" t="s">
        <v>341</v>
      </c>
      <c r="B2813" t="s">
        <v>10089</v>
      </c>
      <c r="C2813" t="s">
        <v>10090</v>
      </c>
      <c r="D2813">
        <v>4.4966350000000004</v>
      </c>
      <c r="E2813">
        <v>3.8384619999999998</v>
      </c>
      <c r="F2813">
        <v>0.30112236517930469</v>
      </c>
      <c r="G2813">
        <v>0</v>
      </c>
    </row>
    <row r="2814" spans="1:7" x14ac:dyDescent="0.25">
      <c r="A2814" t="s">
        <v>341</v>
      </c>
      <c r="B2814" t="s">
        <v>10091</v>
      </c>
      <c r="C2814" t="s">
        <v>10092</v>
      </c>
      <c r="D2814">
        <v>72.152904000000007</v>
      </c>
      <c r="E2814">
        <v>6.2490779999999999</v>
      </c>
      <c r="F2814">
        <v>8.4388185654008435E-2</v>
      </c>
      <c r="G2814">
        <v>0</v>
      </c>
    </row>
    <row r="2815" spans="1:7" x14ac:dyDescent="0.25">
      <c r="A2815" t="s">
        <v>341</v>
      </c>
      <c r="B2815" t="s">
        <v>10093</v>
      </c>
      <c r="C2815" t="s">
        <v>10094</v>
      </c>
      <c r="D2815">
        <v>53.022637000000003</v>
      </c>
      <c r="E2815">
        <v>4.0806170000000002</v>
      </c>
      <c r="F2815">
        <v>3.6670333700036667E-2</v>
      </c>
      <c r="G2815">
        <v>1.0544074230282582E-2</v>
      </c>
    </row>
    <row r="2816" spans="1:7" x14ac:dyDescent="0.25">
      <c r="A2816" t="s">
        <v>341</v>
      </c>
      <c r="B2816" t="s">
        <v>10095</v>
      </c>
      <c r="C2816" t="s">
        <v>10096</v>
      </c>
      <c r="D2816">
        <v>1.552662</v>
      </c>
      <c r="E2816">
        <v>0.209286</v>
      </c>
      <c r="F2816">
        <v>0</v>
      </c>
      <c r="G2816">
        <v>0</v>
      </c>
    </row>
    <row r="2817" spans="1:7" x14ac:dyDescent="0.25">
      <c r="A2817" t="s">
        <v>341</v>
      </c>
      <c r="B2817" t="s">
        <v>10097</v>
      </c>
      <c r="C2817" t="s">
        <v>10098</v>
      </c>
      <c r="D2817">
        <v>95.142712000000003</v>
      </c>
      <c r="E2817">
        <v>3.46339</v>
      </c>
      <c r="F2817">
        <v>0</v>
      </c>
      <c r="G2817">
        <v>0</v>
      </c>
    </row>
    <row r="2818" spans="1:7" x14ac:dyDescent="0.25">
      <c r="A2818" t="s">
        <v>341</v>
      </c>
      <c r="B2818" t="s">
        <v>10099</v>
      </c>
      <c r="C2818" t="s">
        <v>10100</v>
      </c>
      <c r="D2818">
        <v>200.651749</v>
      </c>
      <c r="E2818">
        <v>14.877776000000001</v>
      </c>
      <c r="F2818">
        <v>0</v>
      </c>
      <c r="G2818">
        <v>5.6420672534416606E-3</v>
      </c>
    </row>
    <row r="2819" spans="1:7" x14ac:dyDescent="0.25">
      <c r="A2819" t="s">
        <v>341</v>
      </c>
      <c r="B2819" t="s">
        <v>10101</v>
      </c>
      <c r="C2819" t="s">
        <v>10102</v>
      </c>
      <c r="D2819">
        <v>991.26001199999996</v>
      </c>
      <c r="E2819">
        <v>102.910245</v>
      </c>
      <c r="F2819">
        <v>0</v>
      </c>
      <c r="G2819">
        <v>4.1383020546669697E-3</v>
      </c>
    </row>
    <row r="2820" spans="1:7" x14ac:dyDescent="0.25">
      <c r="A2820" t="s">
        <v>341</v>
      </c>
      <c r="B2820" t="s">
        <v>10103</v>
      </c>
      <c r="C2820" t="s">
        <v>1118</v>
      </c>
      <c r="D2820">
        <v>274.90669700000001</v>
      </c>
      <c r="E2820">
        <v>23.941831000000001</v>
      </c>
      <c r="F2820">
        <v>0</v>
      </c>
      <c r="G2820">
        <v>0</v>
      </c>
    </row>
    <row r="2821" spans="1:7" x14ac:dyDescent="0.25">
      <c r="A2821" t="s">
        <v>341</v>
      </c>
      <c r="B2821" t="s">
        <v>10104</v>
      </c>
      <c r="C2821" t="s">
        <v>10105</v>
      </c>
      <c r="D2821">
        <v>55.250351999999999</v>
      </c>
      <c r="E2821">
        <v>2.952591</v>
      </c>
      <c r="F2821">
        <v>5.7863673185973852E-3</v>
      </c>
      <c r="G2821">
        <v>2.099370188943317E-2</v>
      </c>
    </row>
    <row r="2822" spans="1:7" x14ac:dyDescent="0.25">
      <c r="A2822" t="s">
        <v>341</v>
      </c>
      <c r="B2822" t="s">
        <v>10106</v>
      </c>
      <c r="C2822" t="s">
        <v>10107</v>
      </c>
      <c r="D2822">
        <v>343.68517000000003</v>
      </c>
      <c r="E2822">
        <v>43.531472000000001</v>
      </c>
      <c r="F2822">
        <v>2.2185246810870769E-2</v>
      </c>
      <c r="G2822">
        <v>6.7474106811511074E-3</v>
      </c>
    </row>
    <row r="2823" spans="1:7" x14ac:dyDescent="0.25">
      <c r="A2823" t="s">
        <v>341</v>
      </c>
      <c r="B2823" t="s">
        <v>10108</v>
      </c>
      <c r="C2823" t="s">
        <v>10109</v>
      </c>
      <c r="D2823">
        <v>60.166899999999998</v>
      </c>
      <c r="E2823">
        <v>9.068937</v>
      </c>
      <c r="F2823">
        <v>0.13631937682570594</v>
      </c>
      <c r="G2823">
        <v>7.0057447106627434E-3</v>
      </c>
    </row>
    <row r="2824" spans="1:7" x14ac:dyDescent="0.25">
      <c r="A2824" t="s">
        <v>341</v>
      </c>
      <c r="B2824" t="s">
        <v>10110</v>
      </c>
      <c r="C2824" t="s">
        <v>10111</v>
      </c>
      <c r="D2824">
        <v>11.305522</v>
      </c>
      <c r="E2824">
        <v>2.3175330000000001</v>
      </c>
      <c r="F2824">
        <v>0</v>
      </c>
      <c r="G2824">
        <v>0</v>
      </c>
    </row>
    <row r="2825" spans="1:7" x14ac:dyDescent="0.25">
      <c r="A2825" t="s">
        <v>341</v>
      </c>
      <c r="B2825" t="s">
        <v>10112</v>
      </c>
      <c r="C2825" t="s">
        <v>10113</v>
      </c>
      <c r="D2825">
        <v>4.429551</v>
      </c>
      <c r="E2825">
        <v>3.2650730000000001</v>
      </c>
      <c r="F2825">
        <v>3.3305578684429647E-2</v>
      </c>
      <c r="G2825">
        <v>0</v>
      </c>
    </row>
    <row r="2826" spans="1:7" x14ac:dyDescent="0.25">
      <c r="A2826" t="s">
        <v>341</v>
      </c>
      <c r="B2826" t="s">
        <v>10114</v>
      </c>
      <c r="C2826" t="s">
        <v>10115</v>
      </c>
      <c r="D2826">
        <v>27.977650000000001</v>
      </c>
      <c r="E2826">
        <v>10.771849</v>
      </c>
      <c r="F2826">
        <v>3.4240712206813899E-2</v>
      </c>
      <c r="G2826">
        <v>4.1631973355537054E-2</v>
      </c>
    </row>
    <row r="2827" spans="1:7" x14ac:dyDescent="0.25">
      <c r="A2827" t="s">
        <v>341</v>
      </c>
      <c r="B2827" t="s">
        <v>10116</v>
      </c>
      <c r="C2827" t="s">
        <v>10117</v>
      </c>
      <c r="D2827">
        <v>83.867768999999996</v>
      </c>
      <c r="E2827">
        <v>30.791271999999999</v>
      </c>
      <c r="F2827">
        <v>0</v>
      </c>
      <c r="G2827">
        <v>0</v>
      </c>
    </row>
    <row r="2828" spans="1:7" x14ac:dyDescent="0.25">
      <c r="A2828" t="s">
        <v>341</v>
      </c>
      <c r="B2828" t="s">
        <v>10118</v>
      </c>
      <c r="C2828" t="s">
        <v>10119</v>
      </c>
      <c r="D2828">
        <v>361.20768600000002</v>
      </c>
      <c r="E2828">
        <v>33.362845999999998</v>
      </c>
      <c r="F2828">
        <v>0</v>
      </c>
      <c r="G2828">
        <v>0</v>
      </c>
    </row>
    <row r="2829" spans="1:7" x14ac:dyDescent="0.25">
      <c r="A2829" t="s">
        <v>341</v>
      </c>
      <c r="B2829" t="s">
        <v>10120</v>
      </c>
      <c r="C2829" t="s">
        <v>10121</v>
      </c>
      <c r="D2829">
        <v>99.807064999999994</v>
      </c>
      <c r="E2829">
        <v>16.255545000000001</v>
      </c>
      <c r="F2829">
        <v>0</v>
      </c>
      <c r="G2829">
        <v>0</v>
      </c>
    </row>
    <row r="2830" spans="1:7" x14ac:dyDescent="0.25">
      <c r="A2830" t="s">
        <v>341</v>
      </c>
      <c r="B2830" t="s">
        <v>10122</v>
      </c>
      <c r="C2830" t="s">
        <v>10123</v>
      </c>
      <c r="D2830">
        <v>299.357687</v>
      </c>
      <c r="E2830">
        <v>39.130665</v>
      </c>
      <c r="F2830">
        <v>0.12315730546743796</v>
      </c>
      <c r="G2830">
        <v>3.473428273706148E-2</v>
      </c>
    </row>
    <row r="2831" spans="1:7" x14ac:dyDescent="0.25">
      <c r="A2831" t="s">
        <v>341</v>
      </c>
      <c r="B2831" t="s">
        <v>10124</v>
      </c>
      <c r="C2831" t="s">
        <v>10125</v>
      </c>
      <c r="D2831">
        <v>418.03624500000001</v>
      </c>
      <c r="E2831">
        <v>50.435930999999997</v>
      </c>
      <c r="F2831">
        <v>0.17399149374919448</v>
      </c>
      <c r="G2831">
        <v>6.1153102908441575E-3</v>
      </c>
    </row>
    <row r="2832" spans="1:7" x14ac:dyDescent="0.25">
      <c r="A2832" t="s">
        <v>341</v>
      </c>
      <c r="B2832" t="s">
        <v>10126</v>
      </c>
      <c r="C2832" t="s">
        <v>10127</v>
      </c>
      <c r="D2832">
        <v>96.169060999999999</v>
      </c>
      <c r="E2832">
        <v>11.236603000000001</v>
      </c>
      <c r="F2832">
        <v>0</v>
      </c>
      <c r="G2832">
        <v>5.4519681605059425E-3</v>
      </c>
    </row>
    <row r="2833" spans="1:7" x14ac:dyDescent="0.25">
      <c r="A2833" t="s">
        <v>341</v>
      </c>
      <c r="B2833" t="s">
        <v>10128</v>
      </c>
      <c r="C2833" t="s">
        <v>10129</v>
      </c>
      <c r="D2833">
        <v>233.64633799999999</v>
      </c>
      <c r="E2833">
        <v>22.769950000000001</v>
      </c>
      <c r="F2833">
        <v>0</v>
      </c>
      <c r="G2833">
        <v>1.1632641191182458E-2</v>
      </c>
    </row>
    <row r="2834" spans="1:7" x14ac:dyDescent="0.25">
      <c r="A2834" t="s">
        <v>341</v>
      </c>
      <c r="B2834" t="s">
        <v>10130</v>
      </c>
      <c r="C2834" t="s">
        <v>10131</v>
      </c>
      <c r="D2834">
        <v>188.64603099999999</v>
      </c>
      <c r="E2834">
        <v>17.865967999999999</v>
      </c>
      <c r="F2834">
        <v>1.4226774790155071E-2</v>
      </c>
      <c r="G2834">
        <v>0</v>
      </c>
    </row>
    <row r="2835" spans="1:7" x14ac:dyDescent="0.25">
      <c r="A2835" t="s">
        <v>341</v>
      </c>
      <c r="B2835" t="s">
        <v>10132</v>
      </c>
      <c r="C2835" t="s">
        <v>10133</v>
      </c>
      <c r="D2835">
        <v>143.072292</v>
      </c>
      <c r="E2835">
        <v>9.8176869999999994</v>
      </c>
      <c r="F2835">
        <v>0</v>
      </c>
      <c r="G2835">
        <v>0</v>
      </c>
    </row>
    <row r="2836" spans="1:7" x14ac:dyDescent="0.25">
      <c r="A2836" t="s">
        <v>341</v>
      </c>
      <c r="B2836" t="s">
        <v>10134</v>
      </c>
      <c r="C2836" t="s">
        <v>10135</v>
      </c>
      <c r="D2836">
        <v>33.605815</v>
      </c>
      <c r="E2836">
        <v>9.2763770000000001</v>
      </c>
      <c r="F2836">
        <v>0</v>
      </c>
      <c r="G2836">
        <v>0</v>
      </c>
    </row>
    <row r="2837" spans="1:7" x14ac:dyDescent="0.25">
      <c r="A2837" t="s">
        <v>341</v>
      </c>
      <c r="B2837" t="s">
        <v>10136</v>
      </c>
      <c r="C2837" t="s">
        <v>10137</v>
      </c>
      <c r="D2837">
        <v>97.282218999999998</v>
      </c>
      <c r="E2837">
        <v>8.1139700000000001</v>
      </c>
      <c r="F2837">
        <v>8.7616822429906538E-2</v>
      </c>
      <c r="G2837">
        <v>0</v>
      </c>
    </row>
    <row r="2838" spans="1:7" x14ac:dyDescent="0.25">
      <c r="A2838" t="s">
        <v>341</v>
      </c>
      <c r="B2838" t="s">
        <v>10138</v>
      </c>
      <c r="C2838" t="s">
        <v>10139</v>
      </c>
      <c r="D2838">
        <v>35.150505000000003</v>
      </c>
      <c r="E2838">
        <v>4.4760229999999996</v>
      </c>
      <c r="F2838">
        <v>0</v>
      </c>
      <c r="G2838">
        <v>0</v>
      </c>
    </row>
    <row r="2839" spans="1:7" x14ac:dyDescent="0.25">
      <c r="A2839" t="s">
        <v>341</v>
      </c>
      <c r="B2839" t="s">
        <v>10140</v>
      </c>
      <c r="C2839" t="s">
        <v>10141</v>
      </c>
      <c r="D2839">
        <v>179.48094800000001</v>
      </c>
      <c r="E2839">
        <v>7.6949990000000001</v>
      </c>
      <c r="F2839">
        <v>0</v>
      </c>
      <c r="G2839">
        <v>1.4154281670205238E-2</v>
      </c>
    </row>
    <row r="2840" spans="1:7" x14ac:dyDescent="0.25">
      <c r="A2840" t="s">
        <v>341</v>
      </c>
      <c r="B2840" t="s">
        <v>10142</v>
      </c>
      <c r="C2840" t="s">
        <v>10143</v>
      </c>
      <c r="D2840">
        <v>155.44816700000001</v>
      </c>
      <c r="E2840">
        <v>20.962347999999999</v>
      </c>
      <c r="F2840">
        <v>9.9166997223324085E-3</v>
      </c>
      <c r="G2840">
        <v>0</v>
      </c>
    </row>
    <row r="2841" spans="1:7" x14ac:dyDescent="0.25">
      <c r="A2841" t="s">
        <v>341</v>
      </c>
      <c r="B2841" t="s">
        <v>10144</v>
      </c>
      <c r="C2841" t="s">
        <v>10145</v>
      </c>
      <c r="D2841">
        <v>166.149394</v>
      </c>
      <c r="E2841">
        <v>36.655496999999997</v>
      </c>
      <c r="F2841">
        <v>0</v>
      </c>
      <c r="G2841">
        <v>3.8135916406071241E-3</v>
      </c>
    </row>
    <row r="2842" spans="1:7" x14ac:dyDescent="0.25">
      <c r="A2842" t="s">
        <v>341</v>
      </c>
      <c r="B2842" t="s">
        <v>10146</v>
      </c>
      <c r="C2842" t="s">
        <v>10147</v>
      </c>
      <c r="D2842">
        <v>234.570592</v>
      </c>
      <c r="E2842">
        <v>52.396171000000002</v>
      </c>
      <c r="F2842">
        <v>0</v>
      </c>
      <c r="G2842">
        <v>9.1149393856530848E-3</v>
      </c>
    </row>
    <row r="2843" spans="1:7" x14ac:dyDescent="0.25">
      <c r="A2843" t="s">
        <v>341</v>
      </c>
      <c r="B2843" t="s">
        <v>10148</v>
      </c>
      <c r="C2843" t="s">
        <v>10149</v>
      </c>
      <c r="D2843">
        <v>760.79527700000006</v>
      </c>
      <c r="E2843">
        <v>116.807438</v>
      </c>
      <c r="F2843">
        <v>0.16731016731016732</v>
      </c>
      <c r="G2843">
        <v>2.3910288597183367E-2</v>
      </c>
    </row>
    <row r="2844" spans="1:7" x14ac:dyDescent="0.25">
      <c r="A2844" t="s">
        <v>341</v>
      </c>
      <c r="B2844" t="s">
        <v>10150</v>
      </c>
      <c r="C2844" t="s">
        <v>10151</v>
      </c>
      <c r="D2844">
        <v>13.713642</v>
      </c>
      <c r="E2844">
        <v>1.634253</v>
      </c>
      <c r="F2844">
        <v>0</v>
      </c>
      <c r="G2844">
        <v>0</v>
      </c>
    </row>
    <row r="2845" spans="1:7" x14ac:dyDescent="0.25">
      <c r="A2845" t="s">
        <v>341</v>
      </c>
      <c r="B2845" t="s">
        <v>10152</v>
      </c>
      <c r="C2845" t="s">
        <v>10153</v>
      </c>
      <c r="D2845">
        <v>247.116377</v>
      </c>
      <c r="E2845">
        <v>28.045968999999999</v>
      </c>
      <c r="F2845">
        <v>0</v>
      </c>
      <c r="G2845">
        <v>0</v>
      </c>
    </row>
    <row r="2846" spans="1:7" x14ac:dyDescent="0.25">
      <c r="A2846" t="s">
        <v>341</v>
      </c>
      <c r="B2846" t="s">
        <v>10154</v>
      </c>
      <c r="C2846" t="s">
        <v>10155</v>
      </c>
      <c r="D2846">
        <v>72.808037999999996</v>
      </c>
      <c r="E2846">
        <v>7.8222889999999996</v>
      </c>
      <c r="F2846">
        <v>8.5142613878246062E-3</v>
      </c>
      <c r="G2846">
        <v>1.4983518130056939E-2</v>
      </c>
    </row>
    <row r="2847" spans="1:7" x14ac:dyDescent="0.25">
      <c r="A2847" t="s">
        <v>341</v>
      </c>
      <c r="B2847" t="s">
        <v>10156</v>
      </c>
      <c r="C2847" t="s">
        <v>10157</v>
      </c>
      <c r="D2847">
        <v>304.67636700000003</v>
      </c>
      <c r="E2847">
        <v>127.644182</v>
      </c>
      <c r="F2847">
        <v>0</v>
      </c>
      <c r="G2847">
        <v>5.6963827969239529E-3</v>
      </c>
    </row>
    <row r="2848" spans="1:7" x14ac:dyDescent="0.25">
      <c r="A2848" t="s">
        <v>341</v>
      </c>
      <c r="B2848" t="s">
        <v>10158</v>
      </c>
      <c r="C2848" t="s">
        <v>10159</v>
      </c>
      <c r="D2848">
        <v>845.29932599999995</v>
      </c>
      <c r="E2848">
        <v>317.22752500000001</v>
      </c>
      <c r="F2848">
        <v>0</v>
      </c>
      <c r="G2848">
        <v>8.2158017253183627E-3</v>
      </c>
    </row>
    <row r="2849" spans="1:7" x14ac:dyDescent="0.25">
      <c r="A2849" t="s">
        <v>341</v>
      </c>
      <c r="B2849" t="s">
        <v>10160</v>
      </c>
      <c r="C2849" t="s">
        <v>10161</v>
      </c>
      <c r="D2849">
        <v>28.435013999999999</v>
      </c>
      <c r="E2849">
        <v>9.2244930000000007</v>
      </c>
      <c r="F2849">
        <v>6.6863542653368246E-2</v>
      </c>
      <c r="G2849">
        <v>0</v>
      </c>
    </row>
    <row r="2850" spans="1:7" x14ac:dyDescent="0.25">
      <c r="A2850" t="s">
        <v>341</v>
      </c>
      <c r="B2850" t="s">
        <v>10162</v>
      </c>
      <c r="C2850" t="s">
        <v>10163</v>
      </c>
      <c r="D2850">
        <v>570.85714299999995</v>
      </c>
      <c r="E2850">
        <v>181.28743299999999</v>
      </c>
      <c r="F2850">
        <v>1.2532741787920944E-3</v>
      </c>
      <c r="G2850">
        <v>1.284191601386927E-2</v>
      </c>
    </row>
    <row r="2851" spans="1:7" x14ac:dyDescent="0.25">
      <c r="A2851" t="s">
        <v>341</v>
      </c>
      <c r="B2851" t="s">
        <v>10164</v>
      </c>
      <c r="C2851" t="s">
        <v>10165</v>
      </c>
      <c r="D2851">
        <v>474.61885799999999</v>
      </c>
      <c r="E2851">
        <v>98.893021000000005</v>
      </c>
      <c r="F2851">
        <v>2.9092609915809167</v>
      </c>
      <c r="G2851">
        <v>5.255442148646032E-2</v>
      </c>
    </row>
    <row r="2852" spans="1:7" x14ac:dyDescent="0.25">
      <c r="A2852" t="s">
        <v>341</v>
      </c>
      <c r="B2852" t="s">
        <v>10166</v>
      </c>
      <c r="C2852" t="s">
        <v>10167</v>
      </c>
      <c r="D2852">
        <v>424.95706100000001</v>
      </c>
      <c r="E2852">
        <v>57.517243999999998</v>
      </c>
      <c r="F2852">
        <v>1.2088588126730238</v>
      </c>
      <c r="G2852">
        <v>1.1630488797724653E-2</v>
      </c>
    </row>
    <row r="2853" spans="1:7" x14ac:dyDescent="0.25">
      <c r="A2853" t="s">
        <v>341</v>
      </c>
      <c r="B2853" t="s">
        <v>10168</v>
      </c>
      <c r="C2853" t="s">
        <v>10169</v>
      </c>
      <c r="D2853">
        <v>327.20064000000002</v>
      </c>
      <c r="E2853">
        <v>45.074328999999999</v>
      </c>
      <c r="F2853">
        <v>1.003369808034531</v>
      </c>
      <c r="G2853">
        <v>7.3448402497245692E-3</v>
      </c>
    </row>
    <row r="2854" spans="1:7" x14ac:dyDescent="0.25">
      <c r="A2854" t="s">
        <v>341</v>
      </c>
      <c r="B2854" t="s">
        <v>10170</v>
      </c>
      <c r="C2854" t="s">
        <v>10171</v>
      </c>
      <c r="D2854">
        <v>265.885941</v>
      </c>
      <c r="E2854">
        <v>37.244425999999997</v>
      </c>
      <c r="F2854">
        <v>0.44465618548515168</v>
      </c>
      <c r="G2854">
        <v>6.3386977497622995E-2</v>
      </c>
    </row>
    <row r="2855" spans="1:7" x14ac:dyDescent="0.25">
      <c r="A2855" t="s">
        <v>341</v>
      </c>
      <c r="B2855" t="s">
        <v>10172</v>
      </c>
      <c r="C2855" t="s">
        <v>10173</v>
      </c>
      <c r="D2855">
        <v>244.45307600000001</v>
      </c>
      <c r="E2855">
        <v>33.405982999999999</v>
      </c>
      <c r="F2855">
        <v>0.30833213824752614</v>
      </c>
      <c r="G2855">
        <v>2.5221387736800806E-2</v>
      </c>
    </row>
    <row r="2856" spans="1:7" x14ac:dyDescent="0.25">
      <c r="A2856" t="s">
        <v>341</v>
      </c>
      <c r="B2856" t="s">
        <v>10174</v>
      </c>
      <c r="C2856" t="s">
        <v>10175</v>
      </c>
      <c r="D2856">
        <v>157.29739799999999</v>
      </c>
      <c r="E2856">
        <v>18.457422000000001</v>
      </c>
      <c r="F2856">
        <v>0</v>
      </c>
      <c r="G2856">
        <v>3.931281204544561E-3</v>
      </c>
    </row>
    <row r="2857" spans="1:7" x14ac:dyDescent="0.25">
      <c r="A2857" t="s">
        <v>341</v>
      </c>
      <c r="B2857" t="s">
        <v>10176</v>
      </c>
      <c r="C2857" t="s">
        <v>10177</v>
      </c>
      <c r="D2857">
        <v>131.74138199999999</v>
      </c>
      <c r="E2857">
        <v>42.492874999999998</v>
      </c>
      <c r="F2857">
        <v>1.6389412439564044E-2</v>
      </c>
      <c r="G2857">
        <v>2.7677830058123441E-2</v>
      </c>
    </row>
    <row r="2858" spans="1:7" x14ac:dyDescent="0.25">
      <c r="A2858" t="s">
        <v>341</v>
      </c>
      <c r="B2858" t="s">
        <v>10178</v>
      </c>
      <c r="C2858" t="s">
        <v>10179</v>
      </c>
      <c r="D2858">
        <v>246.927415</v>
      </c>
      <c r="E2858">
        <v>25.150936999999999</v>
      </c>
      <c r="F2858">
        <v>1.6162922256343946E-2</v>
      </c>
      <c r="G2858">
        <v>7.5507789886990013E-3</v>
      </c>
    </row>
    <row r="2859" spans="1:7" x14ac:dyDescent="0.25">
      <c r="A2859" t="s">
        <v>341</v>
      </c>
      <c r="B2859" t="s">
        <v>10180</v>
      </c>
      <c r="C2859" t="s">
        <v>10181</v>
      </c>
      <c r="D2859">
        <v>68.781768999999997</v>
      </c>
      <c r="E2859">
        <v>9.1284559999999999</v>
      </c>
      <c r="F2859">
        <v>2.6476039184537992E-2</v>
      </c>
      <c r="G2859">
        <v>5.911563017261764E-3</v>
      </c>
    </row>
    <row r="2860" spans="1:7" x14ac:dyDescent="0.25">
      <c r="A2860" t="s">
        <v>341</v>
      </c>
      <c r="B2860" t="s">
        <v>10182</v>
      </c>
      <c r="C2860" t="s">
        <v>10183</v>
      </c>
      <c r="D2860">
        <v>8.2639390000000006</v>
      </c>
      <c r="E2860">
        <v>3.2561270000000002</v>
      </c>
      <c r="F2860">
        <v>0</v>
      </c>
      <c r="G2860">
        <v>0</v>
      </c>
    </row>
    <row r="2861" spans="1:7" x14ac:dyDescent="0.25">
      <c r="A2861" t="s">
        <v>341</v>
      </c>
      <c r="B2861" t="s">
        <v>10184</v>
      </c>
      <c r="C2861" t="s">
        <v>10185</v>
      </c>
      <c r="D2861">
        <v>30.683900000000001</v>
      </c>
      <c r="E2861">
        <v>6.880776</v>
      </c>
      <c r="F2861">
        <v>5.8616647127784284E-2</v>
      </c>
      <c r="G2861">
        <v>0</v>
      </c>
    </row>
    <row r="2862" spans="1:7" x14ac:dyDescent="0.25">
      <c r="A2862" t="s">
        <v>341</v>
      </c>
      <c r="B2862" t="s">
        <v>10186</v>
      </c>
      <c r="C2862" t="s">
        <v>10187</v>
      </c>
      <c r="D2862">
        <v>5.4362810000000001</v>
      </c>
      <c r="E2862">
        <v>2.797285</v>
      </c>
      <c r="F2862">
        <v>0</v>
      </c>
      <c r="G2862">
        <v>0</v>
      </c>
    </row>
    <row r="2863" spans="1:7" x14ac:dyDescent="0.25">
      <c r="A2863" t="s">
        <v>341</v>
      </c>
      <c r="B2863" t="s">
        <v>10188</v>
      </c>
      <c r="C2863" t="s">
        <v>10189</v>
      </c>
      <c r="D2863">
        <v>5.6547039999999997</v>
      </c>
      <c r="E2863">
        <v>1.327304</v>
      </c>
      <c r="F2863">
        <v>0</v>
      </c>
      <c r="G2863">
        <v>0</v>
      </c>
    </row>
    <row r="2864" spans="1:7" x14ac:dyDescent="0.25">
      <c r="A2864" t="s">
        <v>341</v>
      </c>
      <c r="B2864" t="s">
        <v>10190</v>
      </c>
      <c r="C2864" t="s">
        <v>10191</v>
      </c>
      <c r="D2864">
        <v>169.508725</v>
      </c>
      <c r="E2864">
        <v>24.370235999999998</v>
      </c>
      <c r="F2864">
        <v>1.072271070126528E-2</v>
      </c>
      <c r="G2864">
        <v>4.7901896915117839E-3</v>
      </c>
    </row>
    <row r="2865" spans="1:7" x14ac:dyDescent="0.25">
      <c r="A2865" t="s">
        <v>341</v>
      </c>
      <c r="B2865" t="s">
        <v>10192</v>
      </c>
      <c r="C2865" t="s">
        <v>10193</v>
      </c>
      <c r="D2865">
        <v>152.08544800000001</v>
      </c>
      <c r="E2865">
        <v>20.229828000000001</v>
      </c>
      <c r="F2865">
        <v>6.0410793395086586E-2</v>
      </c>
      <c r="G2865">
        <v>0</v>
      </c>
    </row>
    <row r="2866" spans="1:7" x14ac:dyDescent="0.25">
      <c r="A2866" t="s">
        <v>341</v>
      </c>
      <c r="B2866" t="s">
        <v>10194</v>
      </c>
      <c r="C2866" t="s">
        <v>763</v>
      </c>
      <c r="D2866">
        <v>76.393286000000003</v>
      </c>
      <c r="E2866">
        <v>12.519086</v>
      </c>
      <c r="F2866">
        <v>0</v>
      </c>
      <c r="G2866">
        <v>0</v>
      </c>
    </row>
    <row r="2867" spans="1:7" x14ac:dyDescent="0.25">
      <c r="A2867" t="s">
        <v>341</v>
      </c>
      <c r="B2867" t="s">
        <v>10195</v>
      </c>
      <c r="C2867" t="s">
        <v>10196</v>
      </c>
      <c r="D2867">
        <v>1.910193</v>
      </c>
      <c r="E2867">
        <v>0.97953900000000005</v>
      </c>
      <c r="F2867">
        <v>0.13463480309660047</v>
      </c>
      <c r="G2867">
        <v>4.5475216007276033E-2</v>
      </c>
    </row>
    <row r="2868" spans="1:7" x14ac:dyDescent="0.25">
      <c r="A2868" t="s">
        <v>341</v>
      </c>
      <c r="B2868" t="s">
        <v>10197</v>
      </c>
      <c r="C2868" t="s">
        <v>10198</v>
      </c>
      <c r="D2868">
        <v>41.956114999999997</v>
      </c>
      <c r="E2868">
        <v>4.6194410000000001</v>
      </c>
      <c r="F2868">
        <v>1.684565171615077E-2</v>
      </c>
      <c r="G2868">
        <v>2.9812183245553018E-2</v>
      </c>
    </row>
    <row r="2869" spans="1:7" x14ac:dyDescent="0.25">
      <c r="A2869" t="s">
        <v>341</v>
      </c>
      <c r="B2869" t="s">
        <v>10199</v>
      </c>
      <c r="C2869" t="s">
        <v>10200</v>
      </c>
      <c r="D2869">
        <v>580.73044900000002</v>
      </c>
      <c r="E2869">
        <v>101.401672</v>
      </c>
      <c r="F2869">
        <v>0</v>
      </c>
      <c r="G2869">
        <v>8.5492006497392501E-3</v>
      </c>
    </row>
    <row r="2870" spans="1:7" x14ac:dyDescent="0.25">
      <c r="A2870" t="s">
        <v>341</v>
      </c>
      <c r="B2870" t="s">
        <v>10201</v>
      </c>
      <c r="C2870" t="s">
        <v>10202</v>
      </c>
      <c r="D2870">
        <v>62.312626999999999</v>
      </c>
      <c r="E2870">
        <v>8.6481809999999992</v>
      </c>
      <c r="F2870">
        <v>1.6116035455278004E-2</v>
      </c>
      <c r="G2870">
        <v>1.1715089034676664E-2</v>
      </c>
    </row>
    <row r="2871" spans="1:7" x14ac:dyDescent="0.25">
      <c r="A2871" t="s">
        <v>341</v>
      </c>
      <c r="B2871" t="s">
        <v>10203</v>
      </c>
      <c r="C2871" t="s">
        <v>10204</v>
      </c>
      <c r="D2871">
        <v>258.99526900000001</v>
      </c>
      <c r="E2871">
        <v>22.115237</v>
      </c>
      <c r="F2871">
        <v>2.7913114088509949E-2</v>
      </c>
      <c r="G2871">
        <v>0.61122092139273221</v>
      </c>
    </row>
    <row r="2872" spans="1:7" x14ac:dyDescent="0.25">
      <c r="A2872" t="s">
        <v>341</v>
      </c>
      <c r="B2872" t="s">
        <v>10205</v>
      </c>
      <c r="C2872" t="s">
        <v>10206</v>
      </c>
      <c r="D2872">
        <v>967.02549999999997</v>
      </c>
      <c r="E2872">
        <v>130.17326199999999</v>
      </c>
      <c r="F2872">
        <v>12.549127766668967</v>
      </c>
      <c r="G2872">
        <v>7.9848091352068247</v>
      </c>
    </row>
    <row r="2873" spans="1:7" x14ac:dyDescent="0.25">
      <c r="A2873" t="s">
        <v>341</v>
      </c>
      <c r="B2873" t="s">
        <v>10207</v>
      </c>
      <c r="C2873" t="s">
        <v>10208</v>
      </c>
      <c r="D2873">
        <v>137.578103</v>
      </c>
      <c r="E2873">
        <v>15.409538</v>
      </c>
      <c r="F2873">
        <v>4.0675208460443361E-2</v>
      </c>
      <c r="G2873">
        <v>4.3677658877484173E-3</v>
      </c>
    </row>
    <row r="2874" spans="1:7" x14ac:dyDescent="0.25">
      <c r="A2874" t="s">
        <v>341</v>
      </c>
      <c r="B2874" t="s">
        <v>10209</v>
      </c>
      <c r="C2874" t="s">
        <v>10210</v>
      </c>
      <c r="D2874">
        <v>18.728199</v>
      </c>
      <c r="E2874">
        <v>5.285622</v>
      </c>
      <c r="F2874">
        <v>0</v>
      </c>
      <c r="G2874">
        <v>0</v>
      </c>
    </row>
    <row r="2875" spans="1:7" x14ac:dyDescent="0.25">
      <c r="A2875" t="s">
        <v>341</v>
      </c>
      <c r="B2875" t="s">
        <v>10211</v>
      </c>
      <c r="C2875" t="s">
        <v>10212</v>
      </c>
      <c r="D2875">
        <v>19.307175999999998</v>
      </c>
      <c r="E2875">
        <v>1.6193900000000001</v>
      </c>
      <c r="F2875">
        <v>0</v>
      </c>
      <c r="G2875">
        <v>0</v>
      </c>
    </row>
    <row r="2876" spans="1:7" x14ac:dyDescent="0.25">
      <c r="A2876" t="s">
        <v>341</v>
      </c>
      <c r="B2876" t="s">
        <v>10213</v>
      </c>
      <c r="C2876" t="s">
        <v>10214</v>
      </c>
      <c r="D2876">
        <v>15.327750999999999</v>
      </c>
      <c r="E2876">
        <v>1.3435919999999999</v>
      </c>
      <c r="F2876">
        <v>0</v>
      </c>
      <c r="G2876">
        <v>0</v>
      </c>
    </row>
    <row r="2877" spans="1:7" x14ac:dyDescent="0.25">
      <c r="A2877" t="s">
        <v>341</v>
      </c>
      <c r="B2877" t="s">
        <v>10215</v>
      </c>
      <c r="C2877" t="s">
        <v>10216</v>
      </c>
      <c r="D2877">
        <v>26.970306000000001</v>
      </c>
      <c r="E2877">
        <v>1.845391</v>
      </c>
      <c r="F2877">
        <v>0</v>
      </c>
      <c r="G2877">
        <v>0</v>
      </c>
    </row>
    <row r="2878" spans="1:7" x14ac:dyDescent="0.25">
      <c r="A2878" t="s">
        <v>341</v>
      </c>
      <c r="B2878" t="s">
        <v>10217</v>
      </c>
      <c r="C2878" t="s">
        <v>1212</v>
      </c>
      <c r="D2878">
        <v>229.42165900000001</v>
      </c>
      <c r="E2878">
        <v>21.793748999999998</v>
      </c>
      <c r="F2878">
        <v>4.6227810650887576E-3</v>
      </c>
      <c r="G2878">
        <v>5.4731541787532154E-3</v>
      </c>
    </row>
    <row r="2879" spans="1:7" x14ac:dyDescent="0.25">
      <c r="A2879" t="s">
        <v>341</v>
      </c>
      <c r="B2879" t="s">
        <v>10218</v>
      </c>
      <c r="C2879" t="s">
        <v>10219</v>
      </c>
      <c r="D2879">
        <v>585.95632899999998</v>
      </c>
      <c r="E2879">
        <v>73.656775999999994</v>
      </c>
      <c r="F2879">
        <v>0</v>
      </c>
      <c r="G2879">
        <v>0</v>
      </c>
    </row>
    <row r="2880" spans="1:7" x14ac:dyDescent="0.25">
      <c r="A2880" t="s">
        <v>341</v>
      </c>
      <c r="B2880" t="s">
        <v>10220</v>
      </c>
      <c r="C2880" t="s">
        <v>10221</v>
      </c>
      <c r="D2880">
        <v>14.901574999999999</v>
      </c>
      <c r="E2880">
        <v>12.135635000000001</v>
      </c>
      <c r="F2880">
        <v>4.758505829169641E-2</v>
      </c>
      <c r="G2880">
        <v>0</v>
      </c>
    </row>
    <row r="2881" spans="1:7" x14ac:dyDescent="0.25">
      <c r="A2881" t="s">
        <v>341</v>
      </c>
      <c r="B2881" t="s">
        <v>10222</v>
      </c>
      <c r="C2881" t="s">
        <v>10223</v>
      </c>
      <c r="D2881">
        <v>99.804483000000005</v>
      </c>
      <c r="E2881">
        <v>9.8796660000000003</v>
      </c>
      <c r="F2881">
        <v>0.12062726176115801</v>
      </c>
      <c r="G2881">
        <v>1.1523392486748099E-2</v>
      </c>
    </row>
    <row r="2882" spans="1:7" x14ac:dyDescent="0.25">
      <c r="A2882" t="s">
        <v>341</v>
      </c>
      <c r="B2882" t="s">
        <v>10224</v>
      </c>
      <c r="C2882" t="s">
        <v>10225</v>
      </c>
      <c r="D2882">
        <v>1.1538379999999999</v>
      </c>
      <c r="E2882">
        <v>0.48500300000000002</v>
      </c>
      <c r="F2882">
        <v>0</v>
      </c>
      <c r="G2882">
        <v>4.7058823529411764E-2</v>
      </c>
    </row>
    <row r="2883" spans="1:7" x14ac:dyDescent="0.25">
      <c r="A2883" t="s">
        <v>341</v>
      </c>
      <c r="B2883" t="s">
        <v>10226</v>
      </c>
      <c r="C2883" t="s">
        <v>10227</v>
      </c>
      <c r="D2883">
        <v>65.278166999999996</v>
      </c>
      <c r="E2883">
        <v>6.548152</v>
      </c>
      <c r="F2883">
        <v>0</v>
      </c>
      <c r="G2883">
        <v>1.1014428901861439E-2</v>
      </c>
    </row>
    <row r="2884" spans="1:7" x14ac:dyDescent="0.25">
      <c r="A2884" t="s">
        <v>341</v>
      </c>
      <c r="B2884" t="s">
        <v>10228</v>
      </c>
      <c r="C2884" t="s">
        <v>10229</v>
      </c>
      <c r="D2884">
        <v>480.45068800000001</v>
      </c>
      <c r="E2884">
        <v>68.974339000000001</v>
      </c>
      <c r="F2884">
        <v>3.0329683661399409E-3</v>
      </c>
      <c r="G2884">
        <v>8.4167999326656001E-3</v>
      </c>
    </row>
    <row r="2885" spans="1:7" x14ac:dyDescent="0.25">
      <c r="A2885" t="s">
        <v>341</v>
      </c>
      <c r="B2885" t="s">
        <v>10230</v>
      </c>
      <c r="C2885" t="s">
        <v>10231</v>
      </c>
      <c r="D2885">
        <v>597.15042100000005</v>
      </c>
      <c r="E2885">
        <v>90.963025999999999</v>
      </c>
      <c r="F2885">
        <v>0</v>
      </c>
      <c r="G2885">
        <v>0</v>
      </c>
    </row>
    <row r="2886" spans="1:7" x14ac:dyDescent="0.25">
      <c r="A2886" t="s">
        <v>341</v>
      </c>
      <c r="B2886" t="s">
        <v>10232</v>
      </c>
      <c r="C2886" t="s">
        <v>10233</v>
      </c>
      <c r="D2886">
        <v>46.920783</v>
      </c>
      <c r="E2886">
        <v>8.6708219999999994</v>
      </c>
      <c r="F2886">
        <v>8.9742439199497447E-3</v>
      </c>
      <c r="G2886">
        <v>1.51285930408472E-2</v>
      </c>
    </row>
    <row r="2887" spans="1:7" x14ac:dyDescent="0.25">
      <c r="A2887" t="s">
        <v>341</v>
      </c>
      <c r="B2887" t="s">
        <v>10234</v>
      </c>
      <c r="C2887" t="s">
        <v>10235</v>
      </c>
      <c r="D2887">
        <v>113.292917</v>
      </c>
      <c r="E2887">
        <v>15.438146</v>
      </c>
      <c r="F2887">
        <v>0</v>
      </c>
      <c r="G2887">
        <v>0</v>
      </c>
    </row>
    <row r="2888" spans="1:7" x14ac:dyDescent="0.25">
      <c r="A2888" t="s">
        <v>341</v>
      </c>
      <c r="B2888" t="s">
        <v>10236</v>
      </c>
      <c r="C2888" t="s">
        <v>10237</v>
      </c>
      <c r="D2888">
        <v>52.186478999999999</v>
      </c>
      <c r="E2888">
        <v>9.1279869999999992</v>
      </c>
      <c r="F2888">
        <v>0</v>
      </c>
      <c r="G2888">
        <v>0</v>
      </c>
    </row>
    <row r="2889" spans="1:7" x14ac:dyDescent="0.25">
      <c r="A2889" t="s">
        <v>341</v>
      </c>
      <c r="B2889" t="s">
        <v>10238</v>
      </c>
      <c r="C2889" t="s">
        <v>10239</v>
      </c>
      <c r="D2889">
        <v>57.070892000000001</v>
      </c>
      <c r="E2889">
        <v>9.3846349999999994</v>
      </c>
      <c r="F2889">
        <v>0.11242270938729623</v>
      </c>
      <c r="G2889">
        <v>0</v>
      </c>
    </row>
    <row r="2890" spans="1:7" x14ac:dyDescent="0.25">
      <c r="A2890" t="s">
        <v>341</v>
      </c>
      <c r="B2890" t="s">
        <v>10240</v>
      </c>
      <c r="C2890" t="s">
        <v>10241</v>
      </c>
      <c r="D2890">
        <v>12.244373</v>
      </c>
      <c r="E2890">
        <v>2.5398809999999998</v>
      </c>
      <c r="F2890">
        <v>0</v>
      </c>
      <c r="G2890">
        <v>0</v>
      </c>
    </row>
    <row r="2891" spans="1:7" x14ac:dyDescent="0.25">
      <c r="A2891" t="s">
        <v>341</v>
      </c>
      <c r="B2891" t="s">
        <v>10242</v>
      </c>
      <c r="C2891" t="s">
        <v>912</v>
      </c>
      <c r="D2891">
        <v>146.450627</v>
      </c>
      <c r="E2891">
        <v>22.294280000000001</v>
      </c>
      <c r="F2891">
        <v>2.541942043721403E-2</v>
      </c>
      <c r="G2891">
        <v>2.5387154100025389E-2</v>
      </c>
    </row>
    <row r="2892" spans="1:7" x14ac:dyDescent="0.25">
      <c r="A2892" t="s">
        <v>341</v>
      </c>
      <c r="B2892" t="s">
        <v>10243</v>
      </c>
      <c r="C2892" t="s">
        <v>10244</v>
      </c>
      <c r="D2892">
        <v>18.655085</v>
      </c>
      <c r="E2892">
        <v>5.1255790000000001</v>
      </c>
      <c r="F2892">
        <v>0</v>
      </c>
      <c r="G2892">
        <v>4.0529586598216698E-2</v>
      </c>
    </row>
    <row r="2893" spans="1:7" x14ac:dyDescent="0.25">
      <c r="A2893" t="s">
        <v>341</v>
      </c>
      <c r="B2893" t="s">
        <v>10245</v>
      </c>
      <c r="C2893" t="s">
        <v>10246</v>
      </c>
      <c r="D2893">
        <v>65.940909000000005</v>
      </c>
      <c r="E2893">
        <v>21.259858999999999</v>
      </c>
      <c r="F2893">
        <v>0</v>
      </c>
      <c r="G2893">
        <v>0</v>
      </c>
    </row>
    <row r="2894" spans="1:7" x14ac:dyDescent="0.25">
      <c r="A2894" t="s">
        <v>341</v>
      </c>
      <c r="B2894" t="s">
        <v>10247</v>
      </c>
      <c r="C2894" t="s">
        <v>618</v>
      </c>
      <c r="D2894">
        <v>68.809400999999994</v>
      </c>
      <c r="E2894">
        <v>25.114844999999999</v>
      </c>
      <c r="F2894">
        <v>7.3354116999816615E-2</v>
      </c>
      <c r="G2894">
        <v>0.12851110703139343</v>
      </c>
    </row>
    <row r="2895" spans="1:7" x14ac:dyDescent="0.25">
      <c r="A2895" t="s">
        <v>341</v>
      </c>
      <c r="B2895" t="s">
        <v>10248</v>
      </c>
      <c r="C2895" t="s">
        <v>10249</v>
      </c>
      <c r="D2895">
        <v>23.046195000000001</v>
      </c>
      <c r="E2895">
        <v>3.5734349999999999</v>
      </c>
      <c r="F2895">
        <v>0.13458950201884254</v>
      </c>
      <c r="G2895">
        <v>0</v>
      </c>
    </row>
    <row r="2896" spans="1:7" x14ac:dyDescent="0.25">
      <c r="A2896" t="s">
        <v>341</v>
      </c>
      <c r="B2896" t="s">
        <v>10250</v>
      </c>
      <c r="C2896" t="s">
        <v>1433</v>
      </c>
      <c r="D2896">
        <v>0.96386799999999995</v>
      </c>
      <c r="E2896">
        <v>0.29772599999999999</v>
      </c>
      <c r="F2896">
        <v>0</v>
      </c>
      <c r="G2896">
        <v>0</v>
      </c>
    </row>
    <row r="2897" spans="1:7" x14ac:dyDescent="0.25">
      <c r="A2897" t="s">
        <v>341</v>
      </c>
      <c r="B2897" t="s">
        <v>10251</v>
      </c>
      <c r="C2897" t="s">
        <v>10252</v>
      </c>
      <c r="D2897">
        <v>6.8251059999999999</v>
      </c>
      <c r="E2897">
        <v>1.729835</v>
      </c>
      <c r="F2897">
        <v>0</v>
      </c>
      <c r="G2897">
        <v>0</v>
      </c>
    </row>
    <row r="2898" spans="1:7" x14ac:dyDescent="0.25">
      <c r="A2898" t="s">
        <v>341</v>
      </c>
      <c r="B2898" t="s">
        <v>10253</v>
      </c>
      <c r="C2898" t="s">
        <v>10254</v>
      </c>
      <c r="D2898">
        <v>200.80248900000001</v>
      </c>
      <c r="E2898">
        <v>20.047409999999999</v>
      </c>
      <c r="F2898">
        <v>0</v>
      </c>
      <c r="G2898">
        <v>2.2630066306094277E-3</v>
      </c>
    </row>
    <row r="2899" spans="1:7" x14ac:dyDescent="0.25">
      <c r="A2899" t="s">
        <v>341</v>
      </c>
      <c r="B2899" t="s">
        <v>10255</v>
      </c>
      <c r="C2899" t="s">
        <v>10256</v>
      </c>
      <c r="D2899">
        <v>218.865612</v>
      </c>
      <c r="E2899">
        <v>20.377158000000001</v>
      </c>
      <c r="F2899">
        <v>0</v>
      </c>
      <c r="G2899">
        <v>0</v>
      </c>
    </row>
    <row r="2900" spans="1:7" x14ac:dyDescent="0.25">
      <c r="A2900" t="s">
        <v>341</v>
      </c>
      <c r="B2900" t="s">
        <v>10257</v>
      </c>
      <c r="C2900" t="s">
        <v>10258</v>
      </c>
      <c r="D2900">
        <v>532.61354200000005</v>
      </c>
      <c r="E2900">
        <v>71.829573999999994</v>
      </c>
      <c r="F2900">
        <v>9.314672938546445E-3</v>
      </c>
      <c r="G2900">
        <v>4.2056742957598389E-3</v>
      </c>
    </row>
    <row r="2901" spans="1:7" x14ac:dyDescent="0.25">
      <c r="A2901" t="s">
        <v>341</v>
      </c>
      <c r="B2901" t="s">
        <v>10259</v>
      </c>
      <c r="C2901" t="s">
        <v>10260</v>
      </c>
      <c r="D2901">
        <v>149.97779299999999</v>
      </c>
      <c r="E2901">
        <v>27.18449</v>
      </c>
      <c r="F2901">
        <v>0</v>
      </c>
      <c r="G2901">
        <v>1.8037518037518038E-3</v>
      </c>
    </row>
    <row r="2902" spans="1:7" x14ac:dyDescent="0.25">
      <c r="A2902" t="s">
        <v>341</v>
      </c>
      <c r="B2902" t="s">
        <v>10261</v>
      </c>
      <c r="C2902" t="s">
        <v>10262</v>
      </c>
      <c r="D2902">
        <v>264.48204099999998</v>
      </c>
      <c r="E2902">
        <v>40.264142999999997</v>
      </c>
      <c r="F2902">
        <v>1.0155721056194989E-2</v>
      </c>
      <c r="G2902">
        <v>3.7929072634174097E-3</v>
      </c>
    </row>
    <row r="2903" spans="1:7" x14ac:dyDescent="0.25">
      <c r="A2903" t="s">
        <v>341</v>
      </c>
      <c r="B2903" t="s">
        <v>10263</v>
      </c>
      <c r="C2903" t="s">
        <v>10264</v>
      </c>
      <c r="D2903">
        <v>549.97524899999996</v>
      </c>
      <c r="E2903">
        <v>94.721463999999997</v>
      </c>
      <c r="F2903">
        <v>5.8674759736975217E-2</v>
      </c>
      <c r="G2903">
        <v>0</v>
      </c>
    </row>
    <row r="2904" spans="1:7" x14ac:dyDescent="0.25">
      <c r="A2904" t="s">
        <v>341</v>
      </c>
      <c r="B2904" t="s">
        <v>10265</v>
      </c>
      <c r="C2904" t="s">
        <v>10266</v>
      </c>
      <c r="D2904">
        <v>889.648099</v>
      </c>
      <c r="E2904">
        <v>145.50541799999999</v>
      </c>
      <c r="F2904">
        <v>0.14084507042253522</v>
      </c>
      <c r="G2904">
        <v>0.16943322674751901</v>
      </c>
    </row>
    <row r="2905" spans="1:7" x14ac:dyDescent="0.25">
      <c r="A2905" t="s">
        <v>341</v>
      </c>
      <c r="B2905" t="s">
        <v>10267</v>
      </c>
      <c r="C2905" t="s">
        <v>10268</v>
      </c>
      <c r="D2905">
        <v>638.81558199999995</v>
      </c>
      <c r="E2905">
        <v>96.448207999999994</v>
      </c>
      <c r="F2905">
        <v>3.4997156481035914E-2</v>
      </c>
      <c r="G2905">
        <v>4.2273764901502127E-3</v>
      </c>
    </row>
    <row r="2906" spans="1:7" x14ac:dyDescent="0.25">
      <c r="A2906" t="s">
        <v>341</v>
      </c>
      <c r="B2906" t="s">
        <v>10269</v>
      </c>
      <c r="C2906" t="s">
        <v>10270</v>
      </c>
      <c r="D2906">
        <v>95.201598000000004</v>
      </c>
      <c r="E2906">
        <v>20.988447000000001</v>
      </c>
      <c r="F2906">
        <v>3.5916959988506574E-2</v>
      </c>
      <c r="G2906">
        <v>1.7425397516880856E-2</v>
      </c>
    </row>
    <row r="2907" spans="1:7" x14ac:dyDescent="0.25">
      <c r="A2907" t="s">
        <v>341</v>
      </c>
      <c r="B2907" t="s">
        <v>10271</v>
      </c>
      <c r="C2907" t="s">
        <v>10272</v>
      </c>
      <c r="D2907">
        <v>119.870453</v>
      </c>
      <c r="E2907">
        <v>27.879463999999999</v>
      </c>
      <c r="F2907">
        <v>2.8590216427938357E-3</v>
      </c>
      <c r="G2907">
        <v>3.8919592122674553E-3</v>
      </c>
    </row>
    <row r="2908" spans="1:7" x14ac:dyDescent="0.25">
      <c r="A2908" t="s">
        <v>341</v>
      </c>
      <c r="B2908" t="s">
        <v>10273</v>
      </c>
      <c r="C2908" t="s">
        <v>10274</v>
      </c>
      <c r="D2908">
        <v>462.41063200000002</v>
      </c>
      <c r="E2908">
        <v>75.891570999999999</v>
      </c>
      <c r="F2908">
        <v>0.29577738859700331</v>
      </c>
      <c r="G2908">
        <v>8.6583418313355004E-3</v>
      </c>
    </row>
    <row r="2909" spans="1:7" x14ac:dyDescent="0.25">
      <c r="A2909" t="s">
        <v>341</v>
      </c>
      <c r="B2909" t="s">
        <v>10275</v>
      </c>
      <c r="C2909" t="s">
        <v>10276</v>
      </c>
      <c r="D2909">
        <v>613.90467000000001</v>
      </c>
      <c r="E2909">
        <v>91.377426</v>
      </c>
      <c r="F2909">
        <v>0.16375075411531501</v>
      </c>
      <c r="G2909">
        <v>1.6079755587715065E-2</v>
      </c>
    </row>
    <row r="2910" spans="1:7" x14ac:dyDescent="0.25">
      <c r="A2910" t="s">
        <v>341</v>
      </c>
      <c r="B2910" t="s">
        <v>10277</v>
      </c>
      <c r="C2910" t="s">
        <v>10278</v>
      </c>
      <c r="D2910">
        <v>59.871409999999997</v>
      </c>
      <c r="E2910">
        <v>11.804883999999999</v>
      </c>
      <c r="F2910">
        <v>0.10524100189433805</v>
      </c>
      <c r="G2910">
        <v>2.8612303290414882E-2</v>
      </c>
    </row>
    <row r="2911" spans="1:7" x14ac:dyDescent="0.25">
      <c r="A2911" t="s">
        <v>341</v>
      </c>
      <c r="B2911" t="s">
        <v>10279</v>
      </c>
      <c r="C2911" t="s">
        <v>10280</v>
      </c>
      <c r="D2911">
        <v>59.324131999999999</v>
      </c>
      <c r="E2911">
        <v>14.204609</v>
      </c>
      <c r="F2911">
        <v>1.5722034431255406E-2</v>
      </c>
      <c r="G2911">
        <v>1.5248163866934356E-2</v>
      </c>
    </row>
    <row r="2912" spans="1:7" x14ac:dyDescent="0.25">
      <c r="A2912" t="s">
        <v>341</v>
      </c>
      <c r="B2912" t="s">
        <v>10281</v>
      </c>
      <c r="C2912" t="s">
        <v>10282</v>
      </c>
      <c r="D2912">
        <v>58.030106000000004</v>
      </c>
      <c r="E2912">
        <v>7.9920309999999999</v>
      </c>
      <c r="F2912">
        <v>0</v>
      </c>
      <c r="G2912">
        <v>1.994415636218588E-2</v>
      </c>
    </row>
    <row r="2913" spans="1:7" x14ac:dyDescent="0.25">
      <c r="A2913" t="s">
        <v>341</v>
      </c>
      <c r="B2913" t="s">
        <v>10283</v>
      </c>
      <c r="C2913" t="s">
        <v>10284</v>
      </c>
      <c r="D2913">
        <v>214.155168</v>
      </c>
      <c r="E2913">
        <v>13.566509999999999</v>
      </c>
      <c r="F2913">
        <v>4.6730063786537069E-3</v>
      </c>
      <c r="G2913">
        <v>0</v>
      </c>
    </row>
    <row r="2914" spans="1:7" x14ac:dyDescent="0.25">
      <c r="A2914" t="s">
        <v>341</v>
      </c>
      <c r="B2914" t="s">
        <v>10285</v>
      </c>
      <c r="C2914" t="s">
        <v>10286</v>
      </c>
      <c r="D2914">
        <v>723.04113700000005</v>
      </c>
      <c r="E2914">
        <v>98.736943999999994</v>
      </c>
      <c r="F2914">
        <v>0.13132308003131551</v>
      </c>
      <c r="G2914">
        <v>1.2370963973003806E-2</v>
      </c>
    </row>
    <row r="2915" spans="1:7" x14ac:dyDescent="0.25">
      <c r="A2915" t="s">
        <v>341</v>
      </c>
      <c r="B2915" t="s">
        <v>10287</v>
      </c>
      <c r="C2915" t="s">
        <v>1213</v>
      </c>
      <c r="D2915">
        <v>324.16117600000001</v>
      </c>
      <c r="E2915">
        <v>29.620911</v>
      </c>
      <c r="F2915">
        <v>0</v>
      </c>
      <c r="G2915">
        <v>1.3634504385765578E-2</v>
      </c>
    </row>
    <row r="2916" spans="1:7" x14ac:dyDescent="0.25">
      <c r="A2916" t="s">
        <v>341</v>
      </c>
      <c r="B2916" t="s">
        <v>10288</v>
      </c>
      <c r="C2916" t="s">
        <v>10289</v>
      </c>
      <c r="D2916">
        <v>343.83771100000001</v>
      </c>
      <c r="E2916">
        <v>32.592944000000003</v>
      </c>
      <c r="F2916">
        <v>2.0138282875746795E-2</v>
      </c>
      <c r="G2916">
        <v>2.2597848684805205E-3</v>
      </c>
    </row>
    <row r="2917" spans="1:7" x14ac:dyDescent="0.25">
      <c r="A2917" t="s">
        <v>341</v>
      </c>
      <c r="B2917" t="s">
        <v>10290</v>
      </c>
      <c r="C2917" t="s">
        <v>10291</v>
      </c>
      <c r="D2917">
        <v>139.62796900000001</v>
      </c>
      <c r="E2917">
        <v>53.832655000000003</v>
      </c>
      <c r="F2917">
        <v>1.5620118712902217E-2</v>
      </c>
      <c r="G2917">
        <v>1.0217113665389528E-2</v>
      </c>
    </row>
    <row r="2918" spans="1:7" x14ac:dyDescent="0.25">
      <c r="A2918" t="s">
        <v>341</v>
      </c>
      <c r="B2918" t="s">
        <v>10292</v>
      </c>
      <c r="C2918" t="s">
        <v>10293</v>
      </c>
      <c r="D2918">
        <v>59.523809999999997</v>
      </c>
      <c r="E2918">
        <v>5.9091950000000004</v>
      </c>
      <c r="F2918">
        <v>0</v>
      </c>
      <c r="G2918">
        <v>0</v>
      </c>
    </row>
    <row r="2919" spans="1:7" x14ac:dyDescent="0.25">
      <c r="A2919" t="s">
        <v>341</v>
      </c>
      <c r="B2919" t="s">
        <v>10294</v>
      </c>
      <c r="C2919" t="s">
        <v>10295</v>
      </c>
      <c r="D2919">
        <v>76.195257999999995</v>
      </c>
      <c r="E2919">
        <v>11.391165000000001</v>
      </c>
      <c r="F2919">
        <v>0.10834236186348861</v>
      </c>
      <c r="G2919">
        <v>5.434782608695652E-2</v>
      </c>
    </row>
    <row r="2920" spans="1:7" x14ac:dyDescent="0.25">
      <c r="A2920" t="s">
        <v>341</v>
      </c>
      <c r="B2920" t="s">
        <v>10296</v>
      </c>
      <c r="C2920" t="s">
        <v>10297</v>
      </c>
      <c r="D2920">
        <v>163.26449400000001</v>
      </c>
      <c r="E2920">
        <v>13.477535</v>
      </c>
      <c r="F2920">
        <v>5.1192792054878672E-2</v>
      </c>
      <c r="G2920">
        <v>3.6674816625916873E-2</v>
      </c>
    </row>
    <row r="2921" spans="1:7" x14ac:dyDescent="0.25">
      <c r="A2921" t="s">
        <v>341</v>
      </c>
      <c r="B2921" t="s">
        <v>10298</v>
      </c>
      <c r="C2921" t="s">
        <v>10299</v>
      </c>
      <c r="D2921">
        <v>308.38302499999998</v>
      </c>
      <c r="E2921">
        <v>38.433917000000001</v>
      </c>
      <c r="F2921">
        <v>2.2857665318064412E-3</v>
      </c>
      <c r="G2921">
        <v>9.4068952542213456E-3</v>
      </c>
    </row>
    <row r="2922" spans="1:7" x14ac:dyDescent="0.25">
      <c r="A2922" t="s">
        <v>341</v>
      </c>
      <c r="B2922" t="s">
        <v>10300</v>
      </c>
      <c r="C2922" t="s">
        <v>10301</v>
      </c>
      <c r="D2922">
        <v>505.74402700000002</v>
      </c>
      <c r="E2922">
        <v>66.675426999999999</v>
      </c>
      <c r="F2922">
        <v>2.001115172541974</v>
      </c>
      <c r="G2922">
        <v>2.2544799900674586</v>
      </c>
    </row>
    <row r="2923" spans="1:7" x14ac:dyDescent="0.25">
      <c r="A2923" t="s">
        <v>341</v>
      </c>
      <c r="B2923" t="s">
        <v>10302</v>
      </c>
      <c r="C2923" t="s">
        <v>10303</v>
      </c>
      <c r="D2923">
        <v>282.45853299999999</v>
      </c>
      <c r="E2923">
        <v>47.410097</v>
      </c>
      <c r="F2923">
        <v>0</v>
      </c>
      <c r="G2923">
        <v>0</v>
      </c>
    </row>
    <row r="2924" spans="1:7" x14ac:dyDescent="0.25">
      <c r="A2924" t="s">
        <v>341</v>
      </c>
      <c r="B2924" t="s">
        <v>10304</v>
      </c>
      <c r="C2924" t="s">
        <v>10305</v>
      </c>
      <c r="D2924">
        <v>539.93352800000002</v>
      </c>
      <c r="E2924">
        <v>58.141818000000001</v>
      </c>
      <c r="F2924">
        <v>1.1090163025396473E-2</v>
      </c>
      <c r="G2924">
        <v>3.8498062264199365E-3</v>
      </c>
    </row>
    <row r="2925" spans="1:7" x14ac:dyDescent="0.25">
      <c r="A2925" t="s">
        <v>341</v>
      </c>
      <c r="B2925" t="s">
        <v>10306</v>
      </c>
      <c r="C2925" t="s">
        <v>10307</v>
      </c>
      <c r="D2925">
        <v>156.035043</v>
      </c>
      <c r="E2925">
        <v>21.022621999999998</v>
      </c>
      <c r="F2925">
        <v>0</v>
      </c>
      <c r="G2925">
        <v>2.9205607476635517E-3</v>
      </c>
    </row>
    <row r="2926" spans="1:7" x14ac:dyDescent="0.25">
      <c r="A2926" t="s">
        <v>341</v>
      </c>
      <c r="B2926" t="s">
        <v>10308</v>
      </c>
      <c r="C2926" t="s">
        <v>10309</v>
      </c>
      <c r="D2926">
        <v>163.870499</v>
      </c>
      <c r="E2926">
        <v>27.767816</v>
      </c>
      <c r="F2926">
        <v>0</v>
      </c>
      <c r="G2926">
        <v>0</v>
      </c>
    </row>
    <row r="2927" spans="1:7" x14ac:dyDescent="0.25">
      <c r="A2927" t="s">
        <v>341</v>
      </c>
      <c r="B2927" t="s">
        <v>10310</v>
      </c>
      <c r="C2927" t="s">
        <v>10311</v>
      </c>
      <c r="D2927">
        <v>112.339162</v>
      </c>
      <c r="E2927">
        <v>18.366349</v>
      </c>
      <c r="F2927">
        <v>1.3707392853879192E-2</v>
      </c>
      <c r="G2927">
        <v>0</v>
      </c>
    </row>
    <row r="2928" spans="1:7" x14ac:dyDescent="0.25">
      <c r="A2928" t="s">
        <v>341</v>
      </c>
      <c r="B2928" t="s">
        <v>10312</v>
      </c>
      <c r="C2928" t="s">
        <v>10313</v>
      </c>
      <c r="D2928">
        <v>377.39432900000003</v>
      </c>
      <c r="E2928">
        <v>71.036642000000001</v>
      </c>
      <c r="F2928">
        <v>1.0956502684343158E-2</v>
      </c>
      <c r="G2928">
        <v>1.105485418647328E-3</v>
      </c>
    </row>
    <row r="2929" spans="1:7" x14ac:dyDescent="0.25">
      <c r="A2929" t="s">
        <v>341</v>
      </c>
      <c r="B2929" t="s">
        <v>10314</v>
      </c>
      <c r="C2929" t="s">
        <v>10315</v>
      </c>
      <c r="D2929">
        <v>517.87334999999996</v>
      </c>
      <c r="E2929">
        <v>71.634726000000001</v>
      </c>
      <c r="F2929">
        <v>3.4661919122188718</v>
      </c>
      <c r="G2929">
        <v>2.9091428928817131</v>
      </c>
    </row>
    <row r="2930" spans="1:7" x14ac:dyDescent="0.25">
      <c r="A2930" t="s">
        <v>341</v>
      </c>
      <c r="B2930" t="s">
        <v>10316</v>
      </c>
      <c r="C2930" t="s">
        <v>10317</v>
      </c>
      <c r="D2930">
        <v>63.901704000000002</v>
      </c>
      <c r="E2930">
        <v>4.9591440000000002</v>
      </c>
      <c r="F2930">
        <v>0</v>
      </c>
      <c r="G2930">
        <v>0</v>
      </c>
    </row>
    <row r="2931" spans="1:7" x14ac:dyDescent="0.25">
      <c r="A2931" t="s">
        <v>341</v>
      </c>
      <c r="B2931" t="s">
        <v>10318</v>
      </c>
      <c r="C2931" t="s">
        <v>10319</v>
      </c>
      <c r="D2931">
        <v>41.409602</v>
      </c>
      <c r="E2931">
        <v>3.7799550000000002</v>
      </c>
      <c r="F2931">
        <v>0</v>
      </c>
      <c r="G2931">
        <v>0</v>
      </c>
    </row>
    <row r="2932" spans="1:7" x14ac:dyDescent="0.25">
      <c r="A2932" t="s">
        <v>341</v>
      </c>
      <c r="B2932" t="s">
        <v>10320</v>
      </c>
      <c r="C2932" t="s">
        <v>10321</v>
      </c>
      <c r="D2932">
        <v>36.15748</v>
      </c>
      <c r="E2932">
        <v>3.5179649999999998</v>
      </c>
      <c r="F2932">
        <v>0</v>
      </c>
      <c r="G2932">
        <v>5.2631578947368418E-2</v>
      </c>
    </row>
    <row r="2933" spans="1:7" x14ac:dyDescent="0.25">
      <c r="A2933" t="s">
        <v>341</v>
      </c>
      <c r="B2933" t="s">
        <v>10322</v>
      </c>
      <c r="C2933" t="s">
        <v>10323</v>
      </c>
      <c r="D2933">
        <v>52.744024000000003</v>
      </c>
      <c r="E2933">
        <v>5.6588200000000004</v>
      </c>
      <c r="F2933">
        <v>0</v>
      </c>
      <c r="G2933">
        <v>0</v>
      </c>
    </row>
    <row r="2934" spans="1:7" x14ac:dyDescent="0.25">
      <c r="A2934" t="s">
        <v>341</v>
      </c>
      <c r="B2934" t="s">
        <v>10324</v>
      </c>
      <c r="C2934" t="s">
        <v>10325</v>
      </c>
      <c r="D2934">
        <v>39.600926000000001</v>
      </c>
      <c r="E2934">
        <v>3.3444850000000002</v>
      </c>
      <c r="F2934">
        <v>0.16535758577924761</v>
      </c>
      <c r="G2934">
        <v>3.6036036036036036E-2</v>
      </c>
    </row>
    <row r="2935" spans="1:7" x14ac:dyDescent="0.25">
      <c r="A2935" t="s">
        <v>341</v>
      </c>
      <c r="B2935" t="s">
        <v>10326</v>
      </c>
      <c r="C2935" t="s">
        <v>10327</v>
      </c>
      <c r="D2935">
        <v>0.42872500000000002</v>
      </c>
      <c r="E2935">
        <v>0.28988900000000001</v>
      </c>
      <c r="F2935">
        <v>0</v>
      </c>
      <c r="G2935">
        <v>0</v>
      </c>
    </row>
    <row r="2936" spans="1:7" x14ac:dyDescent="0.25">
      <c r="A2936" t="s">
        <v>341</v>
      </c>
      <c r="B2936" t="s">
        <v>10328</v>
      </c>
      <c r="C2936" t="s">
        <v>10329</v>
      </c>
      <c r="D2936">
        <v>6.0493379999999997</v>
      </c>
      <c r="E2936">
        <v>0.87023099999999998</v>
      </c>
      <c r="F2936">
        <v>2.1329541414859581E-2</v>
      </c>
      <c r="G2936">
        <v>0</v>
      </c>
    </row>
    <row r="2937" spans="1:7" x14ac:dyDescent="0.25">
      <c r="A2937" t="s">
        <v>341</v>
      </c>
      <c r="B2937" t="s">
        <v>10330</v>
      </c>
      <c r="C2937" t="s">
        <v>10331</v>
      </c>
      <c r="D2937">
        <v>190.14519999999999</v>
      </c>
      <c r="E2937">
        <v>208.290672</v>
      </c>
      <c r="F2937">
        <v>0</v>
      </c>
      <c r="G2937">
        <v>7.264802034144569E-3</v>
      </c>
    </row>
    <row r="2938" spans="1:7" x14ac:dyDescent="0.25">
      <c r="A2938" t="s">
        <v>341</v>
      </c>
      <c r="B2938" t="s">
        <v>10332</v>
      </c>
      <c r="C2938" t="s">
        <v>10333</v>
      </c>
      <c r="D2938">
        <v>196.92667399999999</v>
      </c>
      <c r="E2938">
        <v>171.05289500000001</v>
      </c>
      <c r="F2938">
        <v>0</v>
      </c>
      <c r="G2938">
        <v>0</v>
      </c>
    </row>
    <row r="2939" spans="1:7" x14ac:dyDescent="0.25">
      <c r="A2939" t="s">
        <v>341</v>
      </c>
      <c r="B2939" t="s">
        <v>10334</v>
      </c>
      <c r="C2939" t="s">
        <v>10335</v>
      </c>
      <c r="D2939">
        <v>21.188167</v>
      </c>
      <c r="E2939">
        <v>7.0582459999999996</v>
      </c>
      <c r="F2939">
        <v>0</v>
      </c>
      <c r="G2939">
        <v>0</v>
      </c>
    </row>
    <row r="2940" spans="1:7" x14ac:dyDescent="0.25">
      <c r="A2940" t="s">
        <v>341</v>
      </c>
      <c r="B2940" t="s">
        <v>10336</v>
      </c>
      <c r="C2940" t="s">
        <v>10337</v>
      </c>
      <c r="D2940">
        <v>19.816355999999999</v>
      </c>
      <c r="E2940">
        <v>3.7014830000000001</v>
      </c>
      <c r="F2940">
        <v>0</v>
      </c>
      <c r="G2940">
        <v>0</v>
      </c>
    </row>
    <row r="2941" spans="1:7" x14ac:dyDescent="0.25">
      <c r="A2941" t="s">
        <v>341</v>
      </c>
      <c r="B2941" t="s">
        <v>10338</v>
      </c>
      <c r="C2941" t="s">
        <v>10339</v>
      </c>
      <c r="D2941">
        <v>30.642804000000002</v>
      </c>
      <c r="E2941">
        <v>3.2091799999999999</v>
      </c>
      <c r="F2941">
        <v>4.7778308647873864E-2</v>
      </c>
      <c r="G2941">
        <v>0</v>
      </c>
    </row>
    <row r="2942" spans="1:7" x14ac:dyDescent="0.25">
      <c r="A2942" t="s">
        <v>341</v>
      </c>
      <c r="B2942" t="s">
        <v>10340</v>
      </c>
      <c r="C2942" t="s">
        <v>10341</v>
      </c>
      <c r="D2942">
        <v>8.6935599999999997</v>
      </c>
      <c r="E2942">
        <v>2.4189940000000001</v>
      </c>
      <c r="F2942">
        <v>0</v>
      </c>
      <c r="G2942">
        <v>0</v>
      </c>
    </row>
    <row r="2943" spans="1:7" x14ac:dyDescent="0.25">
      <c r="A2943" t="s">
        <v>341</v>
      </c>
      <c r="B2943" t="s">
        <v>10342</v>
      </c>
      <c r="C2943" t="s">
        <v>10343</v>
      </c>
      <c r="D2943">
        <v>91.080279000000004</v>
      </c>
      <c r="E2943">
        <v>10.221444</v>
      </c>
      <c r="F2943">
        <v>2.1021652301870929E-2</v>
      </c>
      <c r="G2943">
        <v>1.0949304719150335E-2</v>
      </c>
    </row>
    <row r="2944" spans="1:7" x14ac:dyDescent="0.25">
      <c r="A2944" t="s">
        <v>341</v>
      </c>
      <c r="B2944" t="s">
        <v>10344</v>
      </c>
      <c r="C2944" t="s">
        <v>10345</v>
      </c>
      <c r="D2944">
        <v>100.696412</v>
      </c>
      <c r="E2944">
        <v>12.222844</v>
      </c>
      <c r="F2944">
        <v>0</v>
      </c>
      <c r="G2944">
        <v>0</v>
      </c>
    </row>
    <row r="2945" spans="1:7" x14ac:dyDescent="0.25">
      <c r="A2945" t="s">
        <v>341</v>
      </c>
      <c r="B2945" t="s">
        <v>10346</v>
      </c>
      <c r="C2945" t="s">
        <v>10347</v>
      </c>
      <c r="D2945">
        <v>303.70745399999998</v>
      </c>
      <c r="E2945">
        <v>35.063921000000001</v>
      </c>
      <c r="F2945">
        <v>7.1275837491090524E-3</v>
      </c>
      <c r="G2945">
        <v>1.8870060761595653E-3</v>
      </c>
    </row>
    <row r="2946" spans="1:7" x14ac:dyDescent="0.25">
      <c r="A2946" t="s">
        <v>341</v>
      </c>
      <c r="B2946" t="s">
        <v>10348</v>
      </c>
      <c r="C2946" t="s">
        <v>10349</v>
      </c>
      <c r="D2946">
        <v>169.56044800000001</v>
      </c>
      <c r="E2946">
        <v>17.795461</v>
      </c>
      <c r="F2946">
        <v>0</v>
      </c>
      <c r="G2946">
        <v>0</v>
      </c>
    </row>
    <row r="2947" spans="1:7" x14ac:dyDescent="0.25">
      <c r="A2947" t="s">
        <v>341</v>
      </c>
      <c r="B2947" t="s">
        <v>10350</v>
      </c>
      <c r="C2947" t="s">
        <v>10351</v>
      </c>
      <c r="D2947">
        <v>25.983484000000001</v>
      </c>
      <c r="E2947">
        <v>7.5661820000000004</v>
      </c>
      <c r="F2947">
        <v>0.26178010471204188</v>
      </c>
      <c r="G2947">
        <v>0</v>
      </c>
    </row>
    <row r="2948" spans="1:7" x14ac:dyDescent="0.25">
      <c r="A2948" t="s">
        <v>341</v>
      </c>
      <c r="B2948" t="s">
        <v>10352</v>
      </c>
      <c r="C2948" t="s">
        <v>10353</v>
      </c>
      <c r="D2948">
        <v>1.1477360000000001</v>
      </c>
      <c r="E2948">
        <v>0.30740699999999999</v>
      </c>
      <c r="F2948">
        <v>0</v>
      </c>
      <c r="G2948">
        <v>0</v>
      </c>
    </row>
    <row r="2949" spans="1:7" x14ac:dyDescent="0.25">
      <c r="A2949" t="s">
        <v>341</v>
      </c>
      <c r="B2949" t="s">
        <v>10354</v>
      </c>
      <c r="C2949" t="s">
        <v>10355</v>
      </c>
      <c r="D2949">
        <v>51.437123999999997</v>
      </c>
      <c r="E2949">
        <v>9.1134350000000008</v>
      </c>
      <c r="F2949">
        <v>0.92336103416435833</v>
      </c>
      <c r="G2949">
        <v>0</v>
      </c>
    </row>
    <row r="2950" spans="1:7" x14ac:dyDescent="0.25">
      <c r="A2950" t="s">
        <v>341</v>
      </c>
      <c r="B2950" t="s">
        <v>10356</v>
      </c>
      <c r="C2950" t="s">
        <v>10357</v>
      </c>
      <c r="D2950">
        <v>27.338055000000001</v>
      </c>
      <c r="E2950">
        <v>1.767155</v>
      </c>
      <c r="F2950">
        <v>0</v>
      </c>
      <c r="G2950">
        <v>0</v>
      </c>
    </row>
    <row r="2951" spans="1:7" x14ac:dyDescent="0.25">
      <c r="A2951" t="s">
        <v>341</v>
      </c>
      <c r="B2951" t="s">
        <v>10358</v>
      </c>
      <c r="C2951" t="s">
        <v>10359</v>
      </c>
      <c r="D2951">
        <v>13.815121</v>
      </c>
      <c r="E2951">
        <v>3.552295</v>
      </c>
      <c r="F2951">
        <v>0</v>
      </c>
      <c r="G2951">
        <v>0</v>
      </c>
    </row>
    <row r="2952" spans="1:7" x14ac:dyDescent="0.25">
      <c r="A2952" t="s">
        <v>341</v>
      </c>
      <c r="B2952" t="s">
        <v>10360</v>
      </c>
      <c r="C2952" t="s">
        <v>10361</v>
      </c>
      <c r="D2952">
        <v>12.47448</v>
      </c>
      <c r="E2952">
        <v>1.351499</v>
      </c>
      <c r="F2952">
        <v>0</v>
      </c>
      <c r="G2952">
        <v>0</v>
      </c>
    </row>
    <row r="2953" spans="1:7" x14ac:dyDescent="0.25">
      <c r="A2953" t="s">
        <v>341</v>
      </c>
      <c r="B2953" t="s">
        <v>10362</v>
      </c>
      <c r="C2953" t="s">
        <v>10363</v>
      </c>
      <c r="D2953">
        <v>14.080857999999999</v>
      </c>
      <c r="E2953">
        <v>3.046287</v>
      </c>
      <c r="F2953">
        <v>3.2736438930173173E-3</v>
      </c>
      <c r="G2953">
        <v>0</v>
      </c>
    </row>
    <row r="2954" spans="1:7" x14ac:dyDescent="0.25">
      <c r="A2954" t="s">
        <v>341</v>
      </c>
      <c r="B2954" t="s">
        <v>10364</v>
      </c>
      <c r="C2954" t="s">
        <v>10365</v>
      </c>
      <c r="D2954">
        <v>1127.8221269999999</v>
      </c>
      <c r="E2954">
        <v>117.58884999999999</v>
      </c>
      <c r="F2954">
        <v>2.3894862604540022E-2</v>
      </c>
      <c r="G2954">
        <v>6.5935877359268105E-3</v>
      </c>
    </row>
    <row r="2955" spans="1:7" x14ac:dyDescent="0.25">
      <c r="A2955" t="s">
        <v>341</v>
      </c>
      <c r="B2955" t="s">
        <v>10366</v>
      </c>
      <c r="C2955" t="s">
        <v>10367</v>
      </c>
      <c r="D2955">
        <v>46.680650999999997</v>
      </c>
      <c r="E2955">
        <v>8.4801889999999993</v>
      </c>
      <c r="F2955">
        <v>2.7932960893854747E-2</v>
      </c>
      <c r="G2955">
        <v>2.3685457129322598E-2</v>
      </c>
    </row>
    <row r="2956" spans="1:7" x14ac:dyDescent="0.25">
      <c r="A2956" t="s">
        <v>341</v>
      </c>
      <c r="B2956" t="s">
        <v>10368</v>
      </c>
      <c r="C2956" t="s">
        <v>10369</v>
      </c>
      <c r="D2956">
        <v>23.220648000000001</v>
      </c>
      <c r="E2956">
        <v>24.735225</v>
      </c>
      <c r="F2956">
        <v>0</v>
      </c>
      <c r="G2956">
        <v>0</v>
      </c>
    </row>
    <row r="2957" spans="1:7" x14ac:dyDescent="0.25">
      <c r="A2957" t="s">
        <v>341</v>
      </c>
      <c r="B2957" t="s">
        <v>10370</v>
      </c>
      <c r="C2957" t="s">
        <v>10371</v>
      </c>
      <c r="D2957">
        <v>206.86832100000001</v>
      </c>
      <c r="E2957">
        <v>37.444235999999997</v>
      </c>
      <c r="F2957">
        <v>0</v>
      </c>
      <c r="G2957">
        <v>0</v>
      </c>
    </row>
    <row r="2958" spans="1:7" x14ac:dyDescent="0.25">
      <c r="A2958" t="s">
        <v>341</v>
      </c>
      <c r="B2958" t="s">
        <v>10372</v>
      </c>
      <c r="C2958" t="s">
        <v>10373</v>
      </c>
      <c r="D2958">
        <v>21.516984000000001</v>
      </c>
      <c r="E2958">
        <v>1.9183809999999999</v>
      </c>
      <c r="F2958">
        <v>0.12849341471249601</v>
      </c>
      <c r="G2958">
        <v>0</v>
      </c>
    </row>
    <row r="2959" spans="1:7" x14ac:dyDescent="0.25">
      <c r="A2959" t="s">
        <v>341</v>
      </c>
      <c r="B2959" t="s">
        <v>10374</v>
      </c>
      <c r="C2959" t="s">
        <v>10375</v>
      </c>
      <c r="D2959">
        <v>46.535693999999999</v>
      </c>
      <c r="E2959">
        <v>5.1102590000000001</v>
      </c>
      <c r="F2959">
        <v>0</v>
      </c>
      <c r="G2959">
        <v>0</v>
      </c>
    </row>
    <row r="2960" spans="1:7" x14ac:dyDescent="0.25">
      <c r="A2960" t="s">
        <v>341</v>
      </c>
      <c r="B2960" t="s">
        <v>10376</v>
      </c>
      <c r="C2960" t="s">
        <v>10377</v>
      </c>
      <c r="D2960">
        <v>13.779422</v>
      </c>
      <c r="E2960">
        <v>2.739487</v>
      </c>
      <c r="F2960">
        <v>0</v>
      </c>
      <c r="G2960">
        <v>0</v>
      </c>
    </row>
    <row r="2961" spans="1:7" x14ac:dyDescent="0.25">
      <c r="A2961" t="s">
        <v>341</v>
      </c>
      <c r="B2961" t="s">
        <v>10378</v>
      </c>
      <c r="C2961" t="s">
        <v>10379</v>
      </c>
      <c r="D2961">
        <v>65.991125999999994</v>
      </c>
      <c r="E2961">
        <v>15.964740000000001</v>
      </c>
      <c r="F2961">
        <v>0</v>
      </c>
      <c r="G2961">
        <v>0</v>
      </c>
    </row>
    <row r="2962" spans="1:7" x14ac:dyDescent="0.25">
      <c r="A2962" t="s">
        <v>341</v>
      </c>
      <c r="B2962" t="s">
        <v>10380</v>
      </c>
      <c r="C2962" t="s">
        <v>10381</v>
      </c>
      <c r="D2962">
        <v>2.0114450000000001</v>
      </c>
      <c r="E2962">
        <v>0.545821</v>
      </c>
      <c r="F2962">
        <v>0</v>
      </c>
      <c r="G2962">
        <v>0</v>
      </c>
    </row>
    <row r="2963" spans="1:7" x14ac:dyDescent="0.25">
      <c r="A2963" t="s">
        <v>341</v>
      </c>
      <c r="B2963" t="s">
        <v>10382</v>
      </c>
      <c r="C2963" t="s">
        <v>10383</v>
      </c>
      <c r="D2963">
        <v>2.6044100000000001</v>
      </c>
      <c r="E2963">
        <v>0.75550200000000001</v>
      </c>
      <c r="F2963">
        <v>0</v>
      </c>
      <c r="G2963">
        <v>0</v>
      </c>
    </row>
    <row r="2964" spans="1:7" x14ac:dyDescent="0.25">
      <c r="A2964" t="s">
        <v>341</v>
      </c>
      <c r="B2964" t="s">
        <v>10384</v>
      </c>
      <c r="C2964" t="s">
        <v>10385</v>
      </c>
      <c r="D2964">
        <v>18.812714</v>
      </c>
      <c r="E2964">
        <v>4.3296320000000001</v>
      </c>
      <c r="F2964">
        <v>0.50269299820466784</v>
      </c>
      <c r="G2964">
        <v>2.9555194325402687E-2</v>
      </c>
    </row>
    <row r="2965" spans="1:7" x14ac:dyDescent="0.25">
      <c r="A2965" t="s">
        <v>341</v>
      </c>
      <c r="B2965" t="s">
        <v>10386</v>
      </c>
      <c r="C2965" t="s">
        <v>10387</v>
      </c>
      <c r="D2965">
        <v>11.993228999999999</v>
      </c>
      <c r="E2965">
        <v>2.270721</v>
      </c>
      <c r="F2965">
        <v>0</v>
      </c>
      <c r="G2965">
        <v>1.5001500150015003E-2</v>
      </c>
    </row>
    <row r="2966" spans="1:7" x14ac:dyDescent="0.25">
      <c r="A2966" t="s">
        <v>341</v>
      </c>
      <c r="B2966" t="s">
        <v>10388</v>
      </c>
      <c r="C2966" t="s">
        <v>10389</v>
      </c>
      <c r="D2966">
        <v>86.465918000000002</v>
      </c>
      <c r="E2966">
        <v>13.600633999999999</v>
      </c>
      <c r="F2966">
        <v>1.417836381681554E-2</v>
      </c>
      <c r="G2966">
        <v>1.5801532748676621E-2</v>
      </c>
    </row>
    <row r="2967" spans="1:7" x14ac:dyDescent="0.25">
      <c r="A2967" t="s">
        <v>341</v>
      </c>
      <c r="B2967" t="s">
        <v>10390</v>
      </c>
      <c r="C2967" t="s">
        <v>10391</v>
      </c>
      <c r="D2967">
        <v>57.830359999999999</v>
      </c>
      <c r="E2967">
        <v>11.799543</v>
      </c>
      <c r="F2967">
        <v>0.68880688806888068</v>
      </c>
      <c r="G2967">
        <v>2.4838549428713365E-2</v>
      </c>
    </row>
    <row r="2968" spans="1:7" x14ac:dyDescent="0.25">
      <c r="A2968" t="s">
        <v>341</v>
      </c>
      <c r="B2968" t="s">
        <v>10392</v>
      </c>
      <c r="C2968" t="s">
        <v>10393</v>
      </c>
      <c r="D2968">
        <v>14.553971000000001</v>
      </c>
      <c r="E2968">
        <v>5.979482</v>
      </c>
      <c r="F2968">
        <v>6.2150403977625848E-2</v>
      </c>
      <c r="G2968">
        <v>0</v>
      </c>
    </row>
    <row r="2969" spans="1:7" x14ac:dyDescent="0.25">
      <c r="A2969" t="s">
        <v>341</v>
      </c>
      <c r="B2969" t="s">
        <v>10394</v>
      </c>
      <c r="C2969" t="s">
        <v>10395</v>
      </c>
      <c r="D2969">
        <v>2.0004400000000002</v>
      </c>
      <c r="E2969">
        <v>0.75190000000000001</v>
      </c>
      <c r="F2969">
        <v>0</v>
      </c>
      <c r="G2969">
        <v>0</v>
      </c>
    </row>
    <row r="2970" spans="1:7" x14ac:dyDescent="0.25">
      <c r="A2970" t="s">
        <v>341</v>
      </c>
      <c r="B2970" t="s">
        <v>10396</v>
      </c>
      <c r="C2970" t="s">
        <v>10397</v>
      </c>
      <c r="D2970">
        <v>85.003380000000007</v>
      </c>
      <c r="E2970">
        <v>11.798030000000001</v>
      </c>
      <c r="F2970">
        <v>2.7337342810278838E-2</v>
      </c>
      <c r="G2970">
        <v>0</v>
      </c>
    </row>
    <row r="2971" spans="1:7" x14ac:dyDescent="0.25">
      <c r="A2971" t="s">
        <v>341</v>
      </c>
      <c r="B2971" t="s">
        <v>10398</v>
      </c>
      <c r="C2971" t="s">
        <v>10399</v>
      </c>
      <c r="D2971">
        <v>12.670639</v>
      </c>
      <c r="E2971">
        <v>4.5632289999999998</v>
      </c>
      <c r="F2971">
        <v>0</v>
      </c>
      <c r="G2971">
        <v>2.7151778441487917E-2</v>
      </c>
    </row>
    <row r="2972" spans="1:7" x14ac:dyDescent="0.25">
      <c r="A2972" t="s">
        <v>341</v>
      </c>
      <c r="B2972" t="s">
        <v>10400</v>
      </c>
      <c r="C2972" t="s">
        <v>10401</v>
      </c>
      <c r="D2972">
        <v>13.389063</v>
      </c>
      <c r="E2972">
        <v>6.7621500000000001</v>
      </c>
      <c r="F2972">
        <v>5.0150451354062188E-2</v>
      </c>
      <c r="G2972">
        <v>0</v>
      </c>
    </row>
    <row r="2973" spans="1:7" x14ac:dyDescent="0.25">
      <c r="A2973" t="s">
        <v>341</v>
      </c>
      <c r="B2973" t="s">
        <v>10402</v>
      </c>
      <c r="C2973" t="s">
        <v>10403</v>
      </c>
      <c r="D2973">
        <v>22.644411999999999</v>
      </c>
      <c r="E2973">
        <v>1.585969</v>
      </c>
      <c r="F2973">
        <v>0.14250089063056642</v>
      </c>
      <c r="G2973">
        <v>0</v>
      </c>
    </row>
    <row r="2974" spans="1:7" x14ac:dyDescent="0.25">
      <c r="A2974" t="s">
        <v>341</v>
      </c>
      <c r="B2974" t="s">
        <v>10404</v>
      </c>
      <c r="C2974" t="s">
        <v>10405</v>
      </c>
      <c r="D2974">
        <v>4.0116860000000001</v>
      </c>
      <c r="E2974">
        <v>1.345755</v>
      </c>
      <c r="F2974">
        <v>0</v>
      </c>
      <c r="G2974">
        <v>0</v>
      </c>
    </row>
    <row r="2975" spans="1:7" x14ac:dyDescent="0.25">
      <c r="A2975" t="s">
        <v>341</v>
      </c>
      <c r="B2975" t="s">
        <v>10406</v>
      </c>
      <c r="C2975" t="s">
        <v>10407</v>
      </c>
      <c r="D2975">
        <v>10.282356999999999</v>
      </c>
      <c r="E2975">
        <v>0.97747399999999995</v>
      </c>
      <c r="F2975">
        <v>0</v>
      </c>
      <c r="G2975">
        <v>0</v>
      </c>
    </row>
    <row r="2976" spans="1:7" x14ac:dyDescent="0.25">
      <c r="A2976" t="s">
        <v>341</v>
      </c>
      <c r="B2976" t="s">
        <v>10408</v>
      </c>
      <c r="C2976" t="s">
        <v>10409</v>
      </c>
      <c r="D2976">
        <v>5.2765940000000002</v>
      </c>
      <c r="E2976">
        <v>0.51163099999999995</v>
      </c>
      <c r="F2976">
        <v>0</v>
      </c>
      <c r="G2976">
        <v>0</v>
      </c>
    </row>
    <row r="2977" spans="1:7" x14ac:dyDescent="0.25">
      <c r="A2977" t="s">
        <v>341</v>
      </c>
      <c r="B2977" t="s">
        <v>10410</v>
      </c>
      <c r="C2977" t="s">
        <v>10411</v>
      </c>
      <c r="D2977">
        <v>38.494143999999999</v>
      </c>
      <c r="E2977">
        <v>3.8396849999999998</v>
      </c>
      <c r="F2977">
        <v>0</v>
      </c>
      <c r="G2977">
        <v>0</v>
      </c>
    </row>
    <row r="2978" spans="1:7" x14ac:dyDescent="0.25">
      <c r="A2978" t="s">
        <v>341</v>
      </c>
      <c r="B2978" t="s">
        <v>10412</v>
      </c>
      <c r="C2978" t="s">
        <v>10413</v>
      </c>
      <c r="D2978">
        <v>7.4289999999999998E-3</v>
      </c>
      <c r="E2978">
        <v>8.9949999999999995E-3</v>
      </c>
      <c r="F2978">
        <v>0</v>
      </c>
      <c r="G2978">
        <v>0</v>
      </c>
    </row>
    <row r="2979" spans="1:7" x14ac:dyDescent="0.25">
      <c r="A2979" t="s">
        <v>341</v>
      </c>
      <c r="B2979" t="s">
        <v>10414</v>
      </c>
      <c r="C2979" t="s">
        <v>10415</v>
      </c>
      <c r="D2979">
        <v>0.84478900000000001</v>
      </c>
      <c r="E2979">
        <v>4.1835999999999998E-2</v>
      </c>
      <c r="F2979">
        <v>0</v>
      </c>
      <c r="G2979">
        <v>0</v>
      </c>
    </row>
    <row r="2980" spans="1:7" x14ac:dyDescent="0.25">
      <c r="A2980" t="s">
        <v>341</v>
      </c>
      <c r="B2980" t="s">
        <v>10416</v>
      </c>
      <c r="C2980" t="s">
        <v>10417</v>
      </c>
      <c r="D2980">
        <v>1.4779999999999999E-3</v>
      </c>
      <c r="E2980">
        <v>1.841E-3</v>
      </c>
      <c r="F2980">
        <v>0</v>
      </c>
      <c r="G2980">
        <v>0</v>
      </c>
    </row>
    <row r="2981" spans="1:7" x14ac:dyDescent="0.25">
      <c r="A2981" t="s">
        <v>341</v>
      </c>
      <c r="B2981" t="s">
        <v>10418</v>
      </c>
      <c r="C2981" t="s">
        <v>10419</v>
      </c>
      <c r="D2981">
        <v>7.6687000000000005E-2</v>
      </c>
      <c r="E2981">
        <v>1.4184E-2</v>
      </c>
      <c r="F2981">
        <v>0</v>
      </c>
      <c r="G2981">
        <v>0</v>
      </c>
    </row>
    <row r="2982" spans="1:7" x14ac:dyDescent="0.25">
      <c r="A2982" t="s">
        <v>341</v>
      </c>
      <c r="B2982" t="s">
        <v>10420</v>
      </c>
      <c r="C2982" t="s">
        <v>10421</v>
      </c>
      <c r="D2982">
        <v>0.32399800000000001</v>
      </c>
      <c r="E2982">
        <v>0.22068099999999999</v>
      </c>
      <c r="F2982">
        <v>0</v>
      </c>
      <c r="G2982">
        <v>0</v>
      </c>
    </row>
    <row r="2983" spans="1:7" x14ac:dyDescent="0.25">
      <c r="A2983" t="s">
        <v>341</v>
      </c>
      <c r="B2983" t="s">
        <v>10422</v>
      </c>
      <c r="C2983" t="s">
        <v>1434</v>
      </c>
      <c r="D2983">
        <v>16.266500000000001</v>
      </c>
      <c r="E2983">
        <v>3.5076839999999998</v>
      </c>
      <c r="F2983">
        <v>0</v>
      </c>
      <c r="G2983">
        <v>0</v>
      </c>
    </row>
    <row r="2984" spans="1:7" x14ac:dyDescent="0.25">
      <c r="A2984" t="s">
        <v>341</v>
      </c>
      <c r="B2984" t="s">
        <v>10423</v>
      </c>
      <c r="C2984" t="s">
        <v>10424</v>
      </c>
      <c r="D2984">
        <v>13.760823</v>
      </c>
      <c r="E2984">
        <v>4.1571889999999998</v>
      </c>
      <c r="F2984">
        <v>0</v>
      </c>
      <c r="G2984">
        <v>0</v>
      </c>
    </row>
    <row r="2985" spans="1:7" x14ac:dyDescent="0.25">
      <c r="A2985" t="s">
        <v>341</v>
      </c>
      <c r="B2985" t="s">
        <v>10425</v>
      </c>
      <c r="C2985" t="s">
        <v>10426</v>
      </c>
      <c r="D2985">
        <v>0.115356</v>
      </c>
      <c r="E2985">
        <v>8.1545000000000006E-2</v>
      </c>
      <c r="F2985">
        <v>0</v>
      </c>
      <c r="G2985">
        <v>0</v>
      </c>
    </row>
    <row r="2986" spans="1:7" x14ac:dyDescent="0.25">
      <c r="A2986" t="s">
        <v>341</v>
      </c>
      <c r="B2986" t="s">
        <v>10427</v>
      </c>
      <c r="C2986" t="s">
        <v>970</v>
      </c>
      <c r="D2986">
        <v>6.7570709999999998</v>
      </c>
      <c r="E2986">
        <v>1.706985</v>
      </c>
      <c r="F2986">
        <v>0.84337349397590367</v>
      </c>
      <c r="G2986">
        <v>9.0334236675700091E-2</v>
      </c>
    </row>
    <row r="2987" spans="1:7" x14ac:dyDescent="0.25">
      <c r="A2987" t="s">
        <v>341</v>
      </c>
      <c r="B2987" t="s">
        <v>10428</v>
      </c>
      <c r="C2987" t="s">
        <v>10429</v>
      </c>
      <c r="D2987">
        <v>8.7757590000000008</v>
      </c>
      <c r="E2987">
        <v>1.987986</v>
      </c>
      <c r="F2987">
        <v>0.16615238547353431</v>
      </c>
      <c r="G2987">
        <v>2.4078979051288224E-2</v>
      </c>
    </row>
    <row r="2988" spans="1:7" x14ac:dyDescent="0.25">
      <c r="A2988" t="s">
        <v>341</v>
      </c>
      <c r="B2988" t="s">
        <v>10430</v>
      </c>
      <c r="C2988" t="s">
        <v>832</v>
      </c>
      <c r="D2988">
        <v>281.290299</v>
      </c>
      <c r="E2988">
        <v>20.670643999999999</v>
      </c>
      <c r="F2988">
        <v>1.1709221011546593</v>
      </c>
      <c r="G2988">
        <v>1.8101185627658611E-2</v>
      </c>
    </row>
    <row r="2989" spans="1:7" x14ac:dyDescent="0.25">
      <c r="A2989" t="s">
        <v>341</v>
      </c>
      <c r="B2989" t="s">
        <v>10431</v>
      </c>
      <c r="C2989" t="s">
        <v>620</v>
      </c>
      <c r="D2989">
        <v>36.513159999999999</v>
      </c>
      <c r="E2989">
        <v>6.058211</v>
      </c>
      <c r="F2989">
        <v>0</v>
      </c>
      <c r="G2989">
        <v>0</v>
      </c>
    </row>
    <row r="2990" spans="1:7" x14ac:dyDescent="0.25">
      <c r="A2990" t="s">
        <v>341</v>
      </c>
      <c r="B2990" t="s">
        <v>10432</v>
      </c>
      <c r="C2990" t="s">
        <v>729</v>
      </c>
      <c r="D2990">
        <v>34.374924</v>
      </c>
      <c r="E2990">
        <v>4.9785880000000002</v>
      </c>
      <c r="F2990">
        <v>6.4998375040623987E-2</v>
      </c>
      <c r="G2990">
        <v>5.388511693070374E-3</v>
      </c>
    </row>
    <row r="2991" spans="1:7" x14ac:dyDescent="0.25">
      <c r="A2991" t="s">
        <v>341</v>
      </c>
      <c r="B2991" t="s">
        <v>10433</v>
      </c>
      <c r="C2991" t="s">
        <v>10434</v>
      </c>
      <c r="D2991">
        <v>260.70907199999999</v>
      </c>
      <c r="E2991">
        <v>69.204948000000002</v>
      </c>
      <c r="F2991">
        <v>4.889975550122249E-2</v>
      </c>
      <c r="G2991">
        <v>0</v>
      </c>
    </row>
    <row r="2992" spans="1:7" x14ac:dyDescent="0.25">
      <c r="A2992" t="s">
        <v>341</v>
      </c>
      <c r="B2992" t="s">
        <v>10435</v>
      </c>
      <c r="C2992" t="s">
        <v>10436</v>
      </c>
      <c r="D2992">
        <v>26.556909000000001</v>
      </c>
      <c r="E2992">
        <v>8.5571219999999997</v>
      </c>
      <c r="F2992">
        <v>1.8910741301059002E-2</v>
      </c>
      <c r="G2992">
        <v>9.1274187659729829E-3</v>
      </c>
    </row>
    <row r="2993" spans="1:7" x14ac:dyDescent="0.25">
      <c r="A2993" t="s">
        <v>341</v>
      </c>
      <c r="B2993" t="s">
        <v>10437</v>
      </c>
      <c r="C2993" t="s">
        <v>10438</v>
      </c>
      <c r="D2993">
        <v>7.505344</v>
      </c>
      <c r="E2993">
        <v>2.059653</v>
      </c>
      <c r="F2993">
        <v>2.2128789555211331E-2</v>
      </c>
      <c r="G2993">
        <v>0</v>
      </c>
    </row>
    <row r="2994" spans="1:7" x14ac:dyDescent="0.25">
      <c r="A2994" t="s">
        <v>341</v>
      </c>
      <c r="B2994" t="s">
        <v>10439</v>
      </c>
      <c r="C2994" t="s">
        <v>1288</v>
      </c>
      <c r="D2994">
        <v>68.788719</v>
      </c>
      <c r="E2994">
        <v>6.2842399999999996</v>
      </c>
      <c r="F2994">
        <v>5.3399786400854396E-2</v>
      </c>
      <c r="G2994">
        <v>0</v>
      </c>
    </row>
    <row r="2995" spans="1:7" x14ac:dyDescent="0.25">
      <c r="A2995" t="s">
        <v>341</v>
      </c>
      <c r="B2995" t="s">
        <v>10440</v>
      </c>
      <c r="C2995" t="s">
        <v>1119</v>
      </c>
      <c r="D2995">
        <v>6.3105010000000004</v>
      </c>
      <c r="E2995">
        <v>1.215203</v>
      </c>
      <c r="F2995">
        <v>3.6469730123997082E-2</v>
      </c>
      <c r="G2995">
        <v>0</v>
      </c>
    </row>
    <row r="2996" spans="1:7" x14ac:dyDescent="0.25">
      <c r="A2996" t="s">
        <v>341</v>
      </c>
      <c r="B2996" t="s">
        <v>10441</v>
      </c>
      <c r="C2996" t="s">
        <v>10442</v>
      </c>
      <c r="D2996">
        <v>9.6222999999999992</v>
      </c>
      <c r="E2996">
        <v>0.45622600000000002</v>
      </c>
      <c r="F2996">
        <v>2.6284662899198317E-2</v>
      </c>
      <c r="G2996">
        <v>0</v>
      </c>
    </row>
    <row r="2997" spans="1:7" x14ac:dyDescent="0.25">
      <c r="A2997" t="s">
        <v>341</v>
      </c>
      <c r="B2997" t="s">
        <v>10443</v>
      </c>
      <c r="C2997" t="s">
        <v>10444</v>
      </c>
      <c r="D2997">
        <v>16.766428000000001</v>
      </c>
      <c r="E2997">
        <v>3.348052</v>
      </c>
      <c r="F2997">
        <v>0.22381378692927484</v>
      </c>
      <c r="G2997">
        <v>1.2554927809165096E-2</v>
      </c>
    </row>
    <row r="2998" spans="1:7" x14ac:dyDescent="0.25">
      <c r="A2998" t="s">
        <v>341</v>
      </c>
      <c r="B2998" t="s">
        <v>10445</v>
      </c>
      <c r="C2998" t="s">
        <v>10446</v>
      </c>
      <c r="D2998">
        <v>2.5216280000000002</v>
      </c>
      <c r="E2998">
        <v>0.53205999999999998</v>
      </c>
      <c r="F2998">
        <v>0</v>
      </c>
      <c r="G2998">
        <v>0</v>
      </c>
    </row>
    <row r="2999" spans="1:7" x14ac:dyDescent="0.25">
      <c r="A2999" t="s">
        <v>341</v>
      </c>
      <c r="B2999" t="s">
        <v>10447</v>
      </c>
      <c r="C2999" t="s">
        <v>10448</v>
      </c>
      <c r="D2999">
        <v>15.748243</v>
      </c>
      <c r="E2999">
        <v>2.5700880000000002</v>
      </c>
      <c r="F2999">
        <v>0.13742556115437471</v>
      </c>
      <c r="G2999">
        <v>0</v>
      </c>
    </row>
    <row r="3000" spans="1:7" x14ac:dyDescent="0.25">
      <c r="A3000" t="s">
        <v>341</v>
      </c>
      <c r="B3000" t="s">
        <v>10449</v>
      </c>
      <c r="C3000" t="s">
        <v>10450</v>
      </c>
      <c r="D3000">
        <v>42.925885999999998</v>
      </c>
      <c r="E3000">
        <v>6.8233649999999999</v>
      </c>
      <c r="F3000">
        <v>5.4914881933003847E-2</v>
      </c>
      <c r="G3000">
        <v>0</v>
      </c>
    </row>
    <row r="3001" spans="1:7" x14ac:dyDescent="0.25">
      <c r="A3001" t="s">
        <v>341</v>
      </c>
      <c r="B3001" t="s">
        <v>10451</v>
      </c>
      <c r="C3001" t="s">
        <v>10452</v>
      </c>
      <c r="D3001">
        <v>1.1523000000000001</v>
      </c>
      <c r="E3001">
        <v>0.41665799999999997</v>
      </c>
      <c r="F3001">
        <v>7.64525993883792E-2</v>
      </c>
      <c r="G3001">
        <v>0</v>
      </c>
    </row>
    <row r="3002" spans="1:7" x14ac:dyDescent="0.25">
      <c r="A3002" t="s">
        <v>341</v>
      </c>
      <c r="B3002" t="s">
        <v>10453</v>
      </c>
      <c r="C3002" t="s">
        <v>1289</v>
      </c>
      <c r="D3002">
        <v>16.798973</v>
      </c>
      <c r="E3002">
        <v>3.5751580000000001</v>
      </c>
      <c r="F3002">
        <v>0</v>
      </c>
      <c r="G3002">
        <v>2.8058361391694729E-2</v>
      </c>
    </row>
    <row r="3003" spans="1:7" x14ac:dyDescent="0.25">
      <c r="A3003" t="s">
        <v>341</v>
      </c>
      <c r="B3003" t="s">
        <v>10454</v>
      </c>
      <c r="C3003" t="s">
        <v>10455</v>
      </c>
      <c r="D3003">
        <v>24.321707</v>
      </c>
      <c r="E3003">
        <v>2.7218339999999999</v>
      </c>
      <c r="F3003">
        <v>0</v>
      </c>
      <c r="G3003">
        <v>0</v>
      </c>
    </row>
    <row r="3004" spans="1:7" x14ac:dyDescent="0.25">
      <c r="A3004" t="s">
        <v>341</v>
      </c>
      <c r="B3004" t="s">
        <v>10456</v>
      </c>
      <c r="C3004" t="s">
        <v>1435</v>
      </c>
      <c r="D3004">
        <v>0.44550600000000001</v>
      </c>
      <c r="E3004">
        <v>0.33404400000000001</v>
      </c>
      <c r="F3004">
        <v>0</v>
      </c>
      <c r="G3004">
        <v>0</v>
      </c>
    </row>
    <row r="3005" spans="1:7" x14ac:dyDescent="0.25">
      <c r="A3005" t="s">
        <v>341</v>
      </c>
      <c r="B3005" t="s">
        <v>10457</v>
      </c>
      <c r="C3005" t="s">
        <v>10458</v>
      </c>
      <c r="D3005">
        <v>3.083145</v>
      </c>
      <c r="E3005">
        <v>1.3232999999999999</v>
      </c>
      <c r="F3005">
        <v>0</v>
      </c>
      <c r="G3005">
        <v>2.0206102242877347E-2</v>
      </c>
    </row>
    <row r="3006" spans="1:7" x14ac:dyDescent="0.25">
      <c r="A3006" t="s">
        <v>341</v>
      </c>
      <c r="B3006" t="s">
        <v>10459</v>
      </c>
      <c r="C3006" t="s">
        <v>1120</v>
      </c>
      <c r="D3006">
        <v>45.241114000000003</v>
      </c>
      <c r="E3006">
        <v>8.1945779999999999</v>
      </c>
      <c r="F3006">
        <v>8.4925690021231431E-2</v>
      </c>
      <c r="G3006">
        <v>0</v>
      </c>
    </row>
    <row r="3007" spans="1:7" x14ac:dyDescent="0.25">
      <c r="A3007" t="s">
        <v>341</v>
      </c>
      <c r="B3007" t="s">
        <v>10460</v>
      </c>
      <c r="C3007" t="s">
        <v>10461</v>
      </c>
      <c r="D3007">
        <v>0.58755000000000002</v>
      </c>
      <c r="E3007">
        <v>0.52953300000000003</v>
      </c>
      <c r="F3007">
        <v>0</v>
      </c>
      <c r="G3007">
        <v>1.7117425539198903E-2</v>
      </c>
    </row>
    <row r="3008" spans="1:7" x14ac:dyDescent="0.25">
      <c r="A3008" t="s">
        <v>341</v>
      </c>
      <c r="B3008" t="s">
        <v>10462</v>
      </c>
      <c r="C3008" t="s">
        <v>10463</v>
      </c>
      <c r="D3008">
        <v>1.4465170000000001</v>
      </c>
      <c r="E3008">
        <v>0.53857500000000003</v>
      </c>
      <c r="F3008">
        <v>0</v>
      </c>
      <c r="G3008">
        <v>0</v>
      </c>
    </row>
    <row r="3009" spans="1:7" x14ac:dyDescent="0.25">
      <c r="A3009" t="s">
        <v>341</v>
      </c>
      <c r="B3009" t="s">
        <v>10464</v>
      </c>
      <c r="C3009" t="s">
        <v>10465</v>
      </c>
      <c r="D3009">
        <v>2.7535699999999999</v>
      </c>
      <c r="E3009">
        <v>0.75536999999999999</v>
      </c>
      <c r="F3009">
        <v>0</v>
      </c>
      <c r="G3009">
        <v>0</v>
      </c>
    </row>
    <row r="3010" spans="1:7" x14ac:dyDescent="0.25">
      <c r="A3010" t="s">
        <v>341</v>
      </c>
      <c r="B3010" t="s">
        <v>10466</v>
      </c>
      <c r="C3010" t="s">
        <v>10467</v>
      </c>
      <c r="D3010">
        <v>10.066466</v>
      </c>
      <c r="E3010">
        <v>2.444045</v>
      </c>
      <c r="F3010">
        <v>0</v>
      </c>
      <c r="G3010">
        <v>0</v>
      </c>
    </row>
    <row r="3011" spans="1:7" x14ac:dyDescent="0.25">
      <c r="A3011" t="s">
        <v>341</v>
      </c>
      <c r="B3011" t="s">
        <v>10468</v>
      </c>
      <c r="C3011" t="s">
        <v>10469</v>
      </c>
      <c r="D3011">
        <v>14.185750000000001</v>
      </c>
      <c r="E3011">
        <v>2.951686</v>
      </c>
      <c r="F3011">
        <v>0.11648223645894001</v>
      </c>
      <c r="G3011">
        <v>2.6455026455026457E-2</v>
      </c>
    </row>
    <row r="3012" spans="1:7" x14ac:dyDescent="0.25">
      <c r="A3012" t="s">
        <v>341</v>
      </c>
      <c r="B3012" t="s">
        <v>10470</v>
      </c>
      <c r="C3012" t="s">
        <v>10471</v>
      </c>
      <c r="D3012">
        <v>16.292003000000001</v>
      </c>
      <c r="E3012">
        <v>2.1991710000000002</v>
      </c>
      <c r="F3012">
        <v>0.42092603728202049</v>
      </c>
      <c r="G3012">
        <v>4.5599635202918376E-2</v>
      </c>
    </row>
    <row r="3013" spans="1:7" x14ac:dyDescent="0.25">
      <c r="A3013" t="s">
        <v>341</v>
      </c>
      <c r="B3013" t="s">
        <v>10472</v>
      </c>
      <c r="C3013" t="s">
        <v>10473</v>
      </c>
      <c r="D3013">
        <v>11.807492</v>
      </c>
      <c r="E3013">
        <v>1.5729390000000001</v>
      </c>
      <c r="F3013">
        <v>0</v>
      </c>
      <c r="G3013">
        <v>0</v>
      </c>
    </row>
    <row r="3014" spans="1:7" x14ac:dyDescent="0.25">
      <c r="A3014" t="s">
        <v>341</v>
      </c>
      <c r="B3014" t="s">
        <v>10474</v>
      </c>
      <c r="C3014" t="s">
        <v>10475</v>
      </c>
      <c r="D3014">
        <v>3.5101689999999999</v>
      </c>
      <c r="E3014">
        <v>0.65482099999999999</v>
      </c>
      <c r="F3014">
        <v>0</v>
      </c>
      <c r="G3014">
        <v>0</v>
      </c>
    </row>
    <row r="3015" spans="1:7" x14ac:dyDescent="0.25">
      <c r="A3015" t="s">
        <v>341</v>
      </c>
      <c r="B3015" t="s">
        <v>10476</v>
      </c>
      <c r="C3015" t="s">
        <v>10477</v>
      </c>
      <c r="D3015">
        <v>3.545E-3</v>
      </c>
      <c r="E3015">
        <v>1.187E-2</v>
      </c>
      <c r="F3015">
        <v>0</v>
      </c>
      <c r="G3015">
        <v>0</v>
      </c>
    </row>
    <row r="3016" spans="1:7" x14ac:dyDescent="0.25">
      <c r="A3016" t="s">
        <v>341</v>
      </c>
      <c r="B3016" t="s">
        <v>10478</v>
      </c>
      <c r="C3016" t="s">
        <v>10479</v>
      </c>
      <c r="D3016">
        <v>5.3619999999999996E-3</v>
      </c>
      <c r="E3016">
        <v>1.9748999999999999E-2</v>
      </c>
      <c r="F3016">
        <v>0</v>
      </c>
      <c r="G3016">
        <v>0</v>
      </c>
    </row>
    <row r="3017" spans="1:7" x14ac:dyDescent="0.25">
      <c r="A3017" t="s">
        <v>341</v>
      </c>
      <c r="B3017" t="s">
        <v>10480</v>
      </c>
      <c r="C3017" t="s">
        <v>10481</v>
      </c>
      <c r="D3017">
        <v>3.0070000000000001E-3</v>
      </c>
      <c r="E3017">
        <v>4.9069999999999999E-3</v>
      </c>
      <c r="F3017">
        <v>0</v>
      </c>
      <c r="G3017">
        <v>0</v>
      </c>
    </row>
    <row r="3018" spans="1:7" x14ac:dyDescent="0.25">
      <c r="A3018" t="s">
        <v>341</v>
      </c>
      <c r="B3018" t="s">
        <v>10482</v>
      </c>
      <c r="C3018" t="s">
        <v>1436</v>
      </c>
      <c r="D3018">
        <v>10.610663000000001</v>
      </c>
      <c r="E3018">
        <v>1.8070120000000001</v>
      </c>
      <c r="F3018">
        <v>0.54744525547445255</v>
      </c>
      <c r="G3018">
        <v>3.4340659340659344E-2</v>
      </c>
    </row>
    <row r="3019" spans="1:7" x14ac:dyDescent="0.25">
      <c r="A3019" t="s">
        <v>341</v>
      </c>
      <c r="B3019" t="s">
        <v>10483</v>
      </c>
      <c r="C3019" t="s">
        <v>10484</v>
      </c>
      <c r="D3019">
        <v>21.773429</v>
      </c>
      <c r="E3019">
        <v>1.246041</v>
      </c>
      <c r="F3019">
        <v>0.78125</v>
      </c>
      <c r="G3019">
        <v>0</v>
      </c>
    </row>
    <row r="3020" spans="1:7" x14ac:dyDescent="0.25">
      <c r="A3020" t="s">
        <v>341</v>
      </c>
      <c r="B3020" t="s">
        <v>10485</v>
      </c>
      <c r="C3020" t="s">
        <v>10486</v>
      </c>
      <c r="D3020">
        <v>3.067383</v>
      </c>
      <c r="E3020">
        <v>0.66313299999999997</v>
      </c>
      <c r="F3020">
        <v>0</v>
      </c>
      <c r="G3020">
        <v>0</v>
      </c>
    </row>
    <row r="3021" spans="1:7" x14ac:dyDescent="0.25">
      <c r="A3021" t="s">
        <v>341</v>
      </c>
      <c r="B3021" t="s">
        <v>10487</v>
      </c>
      <c r="C3021" t="s">
        <v>10488</v>
      </c>
      <c r="D3021">
        <v>0.29203400000000002</v>
      </c>
      <c r="E3021">
        <v>0.15754799999999999</v>
      </c>
      <c r="F3021">
        <v>0</v>
      </c>
      <c r="G3021">
        <v>0</v>
      </c>
    </row>
    <row r="3022" spans="1:7" x14ac:dyDescent="0.25">
      <c r="A3022" t="s">
        <v>341</v>
      </c>
      <c r="B3022" t="s">
        <v>10489</v>
      </c>
      <c r="C3022" t="s">
        <v>10490</v>
      </c>
      <c r="D3022">
        <v>7.2303959999999998</v>
      </c>
      <c r="E3022">
        <v>9.4464760000000005</v>
      </c>
      <c r="F3022">
        <v>0</v>
      </c>
      <c r="G3022">
        <v>0</v>
      </c>
    </row>
    <row r="3023" spans="1:7" x14ac:dyDescent="0.25">
      <c r="A3023" t="s">
        <v>341</v>
      </c>
      <c r="B3023" t="s">
        <v>10491</v>
      </c>
      <c r="C3023" t="s">
        <v>10492</v>
      </c>
      <c r="D3023">
        <v>8.5324849999999994</v>
      </c>
      <c r="E3023">
        <v>12.927592000000001</v>
      </c>
      <c r="F3023">
        <v>0</v>
      </c>
      <c r="G3023">
        <v>0</v>
      </c>
    </row>
    <row r="3024" spans="1:7" x14ac:dyDescent="0.25">
      <c r="A3024" t="s">
        <v>341</v>
      </c>
      <c r="B3024" t="s">
        <v>10493</v>
      </c>
      <c r="C3024" t="s">
        <v>10494</v>
      </c>
      <c r="D3024">
        <v>97.117512000000005</v>
      </c>
      <c r="E3024">
        <v>25.176482</v>
      </c>
      <c r="F3024">
        <v>0</v>
      </c>
      <c r="G3024">
        <v>0</v>
      </c>
    </row>
    <row r="3025" spans="1:7" x14ac:dyDescent="0.25">
      <c r="A3025" t="s">
        <v>341</v>
      </c>
      <c r="B3025" t="s">
        <v>10495</v>
      </c>
      <c r="C3025" t="s">
        <v>10496</v>
      </c>
      <c r="D3025">
        <v>200.44136599999999</v>
      </c>
      <c r="E3025">
        <v>22.467905999999999</v>
      </c>
      <c r="F3025">
        <v>0</v>
      </c>
      <c r="G3025">
        <v>0</v>
      </c>
    </row>
    <row r="3026" spans="1:7" x14ac:dyDescent="0.25">
      <c r="A3026" t="s">
        <v>341</v>
      </c>
      <c r="B3026" t="s">
        <v>10497</v>
      </c>
      <c r="C3026" t="s">
        <v>10498</v>
      </c>
      <c r="D3026">
        <v>58.01493</v>
      </c>
      <c r="E3026">
        <v>4.9799660000000001</v>
      </c>
      <c r="F3026">
        <v>0.25020850708924103</v>
      </c>
      <c r="G3026">
        <v>0</v>
      </c>
    </row>
    <row r="3027" spans="1:7" x14ac:dyDescent="0.25">
      <c r="A3027" t="s">
        <v>341</v>
      </c>
      <c r="B3027" t="s">
        <v>10499</v>
      </c>
      <c r="C3027" t="s">
        <v>10500</v>
      </c>
      <c r="D3027">
        <v>5.4858209999999996</v>
      </c>
      <c r="E3027">
        <v>1.23153</v>
      </c>
      <c r="F3027">
        <v>0</v>
      </c>
      <c r="G3027">
        <v>0</v>
      </c>
    </row>
    <row r="3028" spans="1:7" x14ac:dyDescent="0.25">
      <c r="A3028" t="s">
        <v>341</v>
      </c>
      <c r="B3028" t="s">
        <v>10501</v>
      </c>
      <c r="C3028" t="s">
        <v>10502</v>
      </c>
      <c r="D3028">
        <v>51.372374000000001</v>
      </c>
      <c r="E3028">
        <v>4.8063799999999999</v>
      </c>
      <c r="F3028">
        <v>0</v>
      </c>
      <c r="G3028">
        <v>0</v>
      </c>
    </row>
    <row r="3029" spans="1:7" x14ac:dyDescent="0.25">
      <c r="A3029" t="s">
        <v>341</v>
      </c>
      <c r="B3029" t="s">
        <v>10503</v>
      </c>
      <c r="C3029" t="s">
        <v>10504</v>
      </c>
      <c r="D3029">
        <v>19.162216999999998</v>
      </c>
      <c r="E3029">
        <v>4.2834510000000003</v>
      </c>
      <c r="F3029">
        <v>0</v>
      </c>
      <c r="G3029">
        <v>0</v>
      </c>
    </row>
    <row r="3030" spans="1:7" x14ac:dyDescent="0.25">
      <c r="A3030" t="s">
        <v>341</v>
      </c>
      <c r="B3030" t="s">
        <v>10505</v>
      </c>
      <c r="C3030" t="s">
        <v>352</v>
      </c>
      <c r="D3030">
        <v>6.9247800000000002</v>
      </c>
      <c r="E3030">
        <v>0.60504500000000005</v>
      </c>
      <c r="F3030">
        <v>2.2480329711502431</v>
      </c>
      <c r="G3030">
        <v>1.4895729890764648</v>
      </c>
    </row>
    <row r="3031" spans="1:7" x14ac:dyDescent="0.25">
      <c r="A3031" t="s">
        <v>341</v>
      </c>
      <c r="B3031" t="s">
        <v>10506</v>
      </c>
      <c r="C3031" t="s">
        <v>10507</v>
      </c>
      <c r="D3031">
        <v>84.611914999999996</v>
      </c>
      <c r="E3031">
        <v>11.599318999999999</v>
      </c>
      <c r="F3031">
        <v>0</v>
      </c>
      <c r="G3031">
        <v>5.6290458767238954E-2</v>
      </c>
    </row>
    <row r="3032" spans="1:7" x14ac:dyDescent="0.25">
      <c r="A3032" t="s">
        <v>341</v>
      </c>
      <c r="B3032" t="s">
        <v>10508</v>
      </c>
      <c r="C3032" t="s">
        <v>1290</v>
      </c>
      <c r="D3032">
        <v>0.52757100000000001</v>
      </c>
      <c r="E3032">
        <v>0.29103099999999998</v>
      </c>
      <c r="F3032">
        <v>0.35842293906810035</v>
      </c>
      <c r="G3032">
        <v>0.10695187165775401</v>
      </c>
    </row>
    <row r="3033" spans="1:7" x14ac:dyDescent="0.25">
      <c r="A3033" t="s">
        <v>341</v>
      </c>
      <c r="B3033" t="s">
        <v>10509</v>
      </c>
      <c r="C3033" t="s">
        <v>10510</v>
      </c>
      <c r="D3033">
        <v>9.4789999999999999E-2</v>
      </c>
      <c r="E3033">
        <v>6.3555E-2</v>
      </c>
      <c r="F3033">
        <v>0</v>
      </c>
      <c r="G3033">
        <v>0</v>
      </c>
    </row>
    <row r="3034" spans="1:7" x14ac:dyDescent="0.25">
      <c r="A3034" t="s">
        <v>341</v>
      </c>
      <c r="B3034" t="s">
        <v>10511</v>
      </c>
      <c r="C3034" t="s">
        <v>10512</v>
      </c>
      <c r="D3034">
        <v>6.7194000000000004E-2</v>
      </c>
      <c r="E3034">
        <v>6.0314E-2</v>
      </c>
      <c r="F3034">
        <v>0</v>
      </c>
      <c r="G3034">
        <v>0</v>
      </c>
    </row>
    <row r="3035" spans="1:7" x14ac:dyDescent="0.25">
      <c r="A3035" t="s">
        <v>341</v>
      </c>
      <c r="B3035" t="s">
        <v>10513</v>
      </c>
      <c r="C3035" t="s">
        <v>10514</v>
      </c>
      <c r="D3035">
        <v>16.319955</v>
      </c>
      <c r="E3035">
        <v>2.2285370000000002</v>
      </c>
      <c r="F3035">
        <v>0</v>
      </c>
      <c r="G3035">
        <v>0</v>
      </c>
    </row>
    <row r="3036" spans="1:7" x14ac:dyDescent="0.25">
      <c r="A3036" t="s">
        <v>341</v>
      </c>
      <c r="B3036" t="s">
        <v>10515</v>
      </c>
      <c r="C3036" t="s">
        <v>10516</v>
      </c>
      <c r="D3036">
        <v>1.192815</v>
      </c>
      <c r="E3036">
        <v>0.56255500000000003</v>
      </c>
      <c r="F3036">
        <v>0</v>
      </c>
      <c r="G3036">
        <v>9.9206349206349201E-2</v>
      </c>
    </row>
    <row r="3037" spans="1:7" x14ac:dyDescent="0.25">
      <c r="A3037" t="s">
        <v>341</v>
      </c>
      <c r="B3037" t="s">
        <v>10517</v>
      </c>
      <c r="C3037" t="s">
        <v>10518</v>
      </c>
      <c r="D3037">
        <v>7.6891780000000001</v>
      </c>
      <c r="E3037">
        <v>3.8672119999999999</v>
      </c>
      <c r="F3037">
        <v>1.2489592006661115E-2</v>
      </c>
      <c r="G3037">
        <v>0.16420361247947454</v>
      </c>
    </row>
    <row r="3038" spans="1:7" x14ac:dyDescent="0.25">
      <c r="A3038" t="s">
        <v>341</v>
      </c>
      <c r="B3038" t="s">
        <v>10519</v>
      </c>
      <c r="C3038" t="s">
        <v>10520</v>
      </c>
      <c r="D3038">
        <v>757.99261200000001</v>
      </c>
      <c r="E3038">
        <v>117.701774</v>
      </c>
      <c r="F3038">
        <v>6.6592674805771357E-2</v>
      </c>
      <c r="G3038">
        <v>1.5541395617326438E-2</v>
      </c>
    </row>
    <row r="3039" spans="1:7" x14ac:dyDescent="0.25">
      <c r="A3039" t="s">
        <v>341</v>
      </c>
      <c r="B3039" t="s">
        <v>10521</v>
      </c>
      <c r="C3039" t="s">
        <v>10522</v>
      </c>
      <c r="D3039">
        <v>2.5528339999999998</v>
      </c>
      <c r="E3039">
        <v>1.162245</v>
      </c>
      <c r="F3039">
        <v>0</v>
      </c>
      <c r="G3039">
        <v>0</v>
      </c>
    </row>
    <row r="3040" spans="1:7" x14ac:dyDescent="0.25">
      <c r="A3040" t="s">
        <v>341</v>
      </c>
      <c r="B3040" t="s">
        <v>10523</v>
      </c>
      <c r="C3040" t="s">
        <v>10524</v>
      </c>
      <c r="D3040">
        <v>34.268749</v>
      </c>
      <c r="E3040">
        <v>3.1683110000000001</v>
      </c>
      <c r="F3040">
        <v>0</v>
      </c>
      <c r="G3040">
        <v>1.890359168241966E-2</v>
      </c>
    </row>
    <row r="3041" spans="1:7" x14ac:dyDescent="0.25">
      <c r="A3041" t="s">
        <v>341</v>
      </c>
      <c r="B3041" t="s">
        <v>10525</v>
      </c>
      <c r="C3041" t="s">
        <v>10526</v>
      </c>
      <c r="D3041">
        <v>1.635586</v>
      </c>
      <c r="E3041">
        <v>0.30133100000000002</v>
      </c>
      <c r="F3041">
        <v>0</v>
      </c>
      <c r="G3041">
        <v>0</v>
      </c>
    </row>
    <row r="3042" spans="1:7" x14ac:dyDescent="0.25">
      <c r="A3042" t="s">
        <v>341</v>
      </c>
      <c r="B3042" t="s">
        <v>10527</v>
      </c>
      <c r="C3042" t="s">
        <v>10528</v>
      </c>
      <c r="D3042">
        <v>0.55949400000000005</v>
      </c>
      <c r="E3042">
        <v>9.6000000000000002E-2</v>
      </c>
      <c r="F3042">
        <v>0</v>
      </c>
      <c r="G3042">
        <v>0</v>
      </c>
    </row>
    <row r="3043" spans="1:7" x14ac:dyDescent="0.25">
      <c r="A3043" t="s">
        <v>341</v>
      </c>
      <c r="B3043" t="s">
        <v>10529</v>
      </c>
      <c r="C3043" t="s">
        <v>10530</v>
      </c>
      <c r="D3043">
        <v>4.75427</v>
      </c>
      <c r="E3043">
        <v>0.65195899999999996</v>
      </c>
      <c r="F3043">
        <v>0</v>
      </c>
      <c r="G3043">
        <v>0</v>
      </c>
    </row>
    <row r="3044" spans="1:7" x14ac:dyDescent="0.25">
      <c r="A3044" t="s">
        <v>341</v>
      </c>
      <c r="B3044" t="s">
        <v>10803</v>
      </c>
      <c r="C3044" t="s">
        <v>10804</v>
      </c>
      <c r="D3044">
        <v>45.591304999999998</v>
      </c>
      <c r="E3044">
        <v>5.5608959999999996</v>
      </c>
      <c r="F3044">
        <v>0</v>
      </c>
      <c r="G3044">
        <v>0</v>
      </c>
    </row>
    <row r="3045" spans="1:7" x14ac:dyDescent="0.25">
      <c r="A3045" t="s">
        <v>341</v>
      </c>
      <c r="B3045" t="s">
        <v>10805</v>
      </c>
      <c r="C3045" t="s">
        <v>10806</v>
      </c>
      <c r="D3045">
        <v>7.5504870000000004</v>
      </c>
      <c r="E3045">
        <v>1.2185170000000001</v>
      </c>
      <c r="F3045">
        <v>0</v>
      </c>
      <c r="G3045">
        <v>0</v>
      </c>
    </row>
    <row r="3046" spans="1:7" x14ac:dyDescent="0.25">
      <c r="A3046" t="s">
        <v>341</v>
      </c>
      <c r="B3046" t="s">
        <v>10807</v>
      </c>
      <c r="C3046" t="s">
        <v>10808</v>
      </c>
      <c r="D3046">
        <v>2.8306040000000001</v>
      </c>
      <c r="E3046">
        <v>0.95501100000000005</v>
      </c>
      <c r="F3046">
        <v>0</v>
      </c>
      <c r="G3046">
        <v>0</v>
      </c>
    </row>
    <row r="3047" spans="1:7" x14ac:dyDescent="0.25">
      <c r="A3047" t="s">
        <v>341</v>
      </c>
      <c r="B3047" t="s">
        <v>10824</v>
      </c>
      <c r="C3047" t="s">
        <v>10825</v>
      </c>
      <c r="D3047">
        <v>2.7332200000000002</v>
      </c>
      <c r="E3047">
        <v>0.90112599999999998</v>
      </c>
      <c r="F3047">
        <v>0</v>
      </c>
      <c r="G3047">
        <v>0</v>
      </c>
    </row>
    <row r="3048" spans="1:7" x14ac:dyDescent="0.25">
      <c r="A3048" t="s">
        <v>341</v>
      </c>
      <c r="B3048" t="s">
        <v>10826</v>
      </c>
      <c r="C3048" t="s">
        <v>10827</v>
      </c>
      <c r="D3048">
        <v>0.403165</v>
      </c>
      <c r="E3048">
        <v>0.13453799999999999</v>
      </c>
      <c r="F3048">
        <v>0</v>
      </c>
      <c r="G3048">
        <v>0</v>
      </c>
    </row>
    <row r="3049" spans="1:7" x14ac:dyDescent="0.25">
      <c r="A3049" t="s">
        <v>341</v>
      </c>
      <c r="B3049" t="s">
        <v>10828</v>
      </c>
      <c r="C3049" t="s">
        <v>10829</v>
      </c>
      <c r="D3049">
        <v>0.67042999999999997</v>
      </c>
      <c r="E3049">
        <v>0.51725100000000002</v>
      </c>
      <c r="F3049">
        <v>0</v>
      </c>
      <c r="G3049">
        <v>0</v>
      </c>
    </row>
    <row r="3050" spans="1:7" x14ac:dyDescent="0.25">
      <c r="A3050" t="s">
        <v>341</v>
      </c>
      <c r="B3050" t="s">
        <v>10531</v>
      </c>
      <c r="C3050" t="s">
        <v>1437</v>
      </c>
      <c r="D3050">
        <v>84.401444999999995</v>
      </c>
      <c r="E3050">
        <v>12.028751</v>
      </c>
      <c r="F3050">
        <v>0</v>
      </c>
      <c r="G3050">
        <v>0</v>
      </c>
    </row>
    <row r="3051" spans="1:7" x14ac:dyDescent="0.25">
      <c r="A3051" t="s">
        <v>341</v>
      </c>
      <c r="B3051" t="s">
        <v>10532</v>
      </c>
      <c r="C3051" t="s">
        <v>10533</v>
      </c>
      <c r="D3051">
        <v>21.774736000000001</v>
      </c>
      <c r="E3051">
        <v>2.1979470000000001</v>
      </c>
      <c r="F3051">
        <v>0</v>
      </c>
      <c r="G3051">
        <v>0</v>
      </c>
    </row>
    <row r="3052" spans="1:7" x14ac:dyDescent="0.25">
      <c r="A3052" t="s">
        <v>341</v>
      </c>
      <c r="B3052" t="s">
        <v>10534</v>
      </c>
      <c r="C3052" t="s">
        <v>10535</v>
      </c>
      <c r="D3052">
        <v>28.695402999999999</v>
      </c>
      <c r="E3052">
        <v>2.006208</v>
      </c>
      <c r="F3052">
        <v>0</v>
      </c>
      <c r="G3052">
        <v>0</v>
      </c>
    </row>
    <row r="3053" spans="1:7" x14ac:dyDescent="0.25">
      <c r="A3053" t="s">
        <v>341</v>
      </c>
      <c r="B3053" t="s">
        <v>10938</v>
      </c>
      <c r="C3053" t="s">
        <v>10939</v>
      </c>
      <c r="D3053">
        <v>21.706617999999999</v>
      </c>
      <c r="E3053">
        <v>1.9627349999999999</v>
      </c>
      <c r="F3053">
        <v>0</v>
      </c>
      <c r="G3053">
        <v>0</v>
      </c>
    </row>
    <row r="3054" spans="1:7" x14ac:dyDescent="0.25">
      <c r="A3054" t="s">
        <v>341</v>
      </c>
      <c r="B3054" t="s">
        <v>10940</v>
      </c>
      <c r="C3054" t="s">
        <v>10941</v>
      </c>
      <c r="D3054">
        <v>71.223478</v>
      </c>
      <c r="E3054">
        <v>5.3315250000000001</v>
      </c>
      <c r="F3054">
        <v>0</v>
      </c>
      <c r="G3054">
        <v>0</v>
      </c>
    </row>
    <row r="3055" spans="1:7" x14ac:dyDescent="0.25">
      <c r="A3055" t="s">
        <v>341</v>
      </c>
      <c r="B3055" t="s">
        <v>10942</v>
      </c>
      <c r="C3055" t="s">
        <v>10943</v>
      </c>
      <c r="D3055">
        <v>1.292092</v>
      </c>
      <c r="E3055">
        <v>0.61618399999999995</v>
      </c>
      <c r="F3055">
        <v>0.47732696897374705</v>
      </c>
      <c r="G3055">
        <v>0</v>
      </c>
    </row>
    <row r="3056" spans="1:7" x14ac:dyDescent="0.25">
      <c r="A3056" t="s">
        <v>341</v>
      </c>
      <c r="B3056" t="s">
        <v>11002</v>
      </c>
      <c r="C3056" t="s">
        <v>11003</v>
      </c>
      <c r="D3056">
        <v>0.31954199999999999</v>
      </c>
      <c r="E3056">
        <v>0.15790100000000001</v>
      </c>
      <c r="F3056">
        <v>0</v>
      </c>
      <c r="G3056">
        <v>0</v>
      </c>
    </row>
    <row r="3057" spans="1:7" x14ac:dyDescent="0.25">
      <c r="A3057" t="s">
        <v>341</v>
      </c>
      <c r="B3057" t="s">
        <v>11004</v>
      </c>
      <c r="C3057" t="s">
        <v>11005</v>
      </c>
      <c r="D3057">
        <v>0.68680799999999997</v>
      </c>
      <c r="E3057">
        <v>0.109858</v>
      </c>
      <c r="F3057">
        <v>0</v>
      </c>
      <c r="G3057">
        <v>0</v>
      </c>
    </row>
    <row r="3058" spans="1:7" x14ac:dyDescent="0.25">
      <c r="A3058" t="s">
        <v>341</v>
      </c>
      <c r="B3058" t="s">
        <v>11006</v>
      </c>
      <c r="C3058" t="s">
        <v>11007</v>
      </c>
      <c r="D3058">
        <v>0.462588</v>
      </c>
      <c r="E3058">
        <v>0.17086599999999999</v>
      </c>
      <c r="F3058">
        <v>0</v>
      </c>
      <c r="G3058">
        <v>0</v>
      </c>
    </row>
    <row r="3059" spans="1:7" x14ac:dyDescent="0.25">
      <c r="A3059" t="s">
        <v>341</v>
      </c>
      <c r="B3059" t="s">
        <v>11008</v>
      </c>
      <c r="C3059" t="s">
        <v>11009</v>
      </c>
      <c r="D3059">
        <v>55.396864999999998</v>
      </c>
      <c r="E3059">
        <v>6.588184</v>
      </c>
      <c r="F3059">
        <v>0</v>
      </c>
      <c r="G3059">
        <v>0</v>
      </c>
    </row>
    <row r="3060" spans="1:7" x14ac:dyDescent="0.25">
      <c r="A3060" t="s">
        <v>341</v>
      </c>
      <c r="B3060" t="s">
        <v>11010</v>
      </c>
      <c r="C3060" t="s">
        <v>11011</v>
      </c>
      <c r="D3060">
        <v>10.104915999999999</v>
      </c>
      <c r="E3060">
        <v>6.1034920000000001</v>
      </c>
      <c r="F3060">
        <v>0</v>
      </c>
      <c r="G3060">
        <v>0</v>
      </c>
    </row>
    <row r="3061" spans="1:7" x14ac:dyDescent="0.25">
      <c r="A3061" t="s">
        <v>341</v>
      </c>
      <c r="B3061" t="s">
        <v>11012</v>
      </c>
      <c r="C3061" t="s">
        <v>11013</v>
      </c>
      <c r="D3061">
        <v>14.742312999999999</v>
      </c>
      <c r="E3061">
        <v>2.8882349999999999</v>
      </c>
      <c r="F3061">
        <v>0</v>
      </c>
      <c r="G3061">
        <v>0</v>
      </c>
    </row>
    <row r="3062" spans="1:7" x14ac:dyDescent="0.25">
      <c r="A3062" t="s">
        <v>341</v>
      </c>
      <c r="B3062" t="s">
        <v>11014</v>
      </c>
      <c r="C3062" t="s">
        <v>11015</v>
      </c>
      <c r="D3062">
        <v>0.32836700000000002</v>
      </c>
      <c r="E3062">
        <v>0.22365499999999999</v>
      </c>
      <c r="F3062">
        <v>0</v>
      </c>
      <c r="G3062">
        <v>0</v>
      </c>
    </row>
    <row r="3063" spans="1:7" x14ac:dyDescent="0.25">
      <c r="A3063" t="s">
        <v>341</v>
      </c>
      <c r="B3063" t="s">
        <v>11016</v>
      </c>
      <c r="C3063" t="s">
        <v>11017</v>
      </c>
      <c r="D3063">
        <v>10.815566</v>
      </c>
      <c r="E3063">
        <v>2.2402630000000001</v>
      </c>
      <c r="F3063">
        <v>0</v>
      </c>
      <c r="G3063">
        <v>0</v>
      </c>
    </row>
    <row r="3064" spans="1:7" x14ac:dyDescent="0.25">
      <c r="A3064" t="s">
        <v>341</v>
      </c>
      <c r="B3064" t="s">
        <v>11018</v>
      </c>
      <c r="C3064" t="s">
        <v>11019</v>
      </c>
      <c r="D3064">
        <v>10.745231</v>
      </c>
      <c r="E3064">
        <v>1.443729</v>
      </c>
      <c r="F3064">
        <v>0</v>
      </c>
      <c r="G3064">
        <v>0</v>
      </c>
    </row>
    <row r="3065" spans="1:7" x14ac:dyDescent="0.25">
      <c r="A3065" t="s">
        <v>10944</v>
      </c>
      <c r="B3065" t="s">
        <v>10945</v>
      </c>
      <c r="C3065" t="s">
        <v>10946</v>
      </c>
      <c r="D3065">
        <v>3.1700000000000001E-4</v>
      </c>
      <c r="E3065">
        <v>7.3700000000000002E-4</v>
      </c>
      <c r="F3065">
        <v>0</v>
      </c>
      <c r="G3065">
        <v>0</v>
      </c>
    </row>
    <row r="3066" spans="1:7" x14ac:dyDescent="0.25">
      <c r="A3066" t="s">
        <v>6159</v>
      </c>
      <c r="B3066" t="s">
        <v>6160</v>
      </c>
      <c r="C3066" t="s">
        <v>6161</v>
      </c>
      <c r="D3066">
        <v>240.971158</v>
      </c>
      <c r="E3066">
        <v>27.777274999999999</v>
      </c>
      <c r="F3066">
        <v>0</v>
      </c>
      <c r="G3066">
        <v>1.1217049915872124E-2</v>
      </c>
    </row>
    <row r="3067" spans="1:7" x14ac:dyDescent="0.25">
      <c r="A3067" t="s">
        <v>6159</v>
      </c>
      <c r="B3067" t="s">
        <v>6162</v>
      </c>
      <c r="C3067" t="s">
        <v>6163</v>
      </c>
      <c r="D3067">
        <v>53.673974999999999</v>
      </c>
      <c r="E3067">
        <v>4.0808730000000004</v>
      </c>
      <c r="F3067">
        <v>0</v>
      </c>
      <c r="G3067">
        <v>0</v>
      </c>
    </row>
    <row r="3068" spans="1:7" x14ac:dyDescent="0.25">
      <c r="A3068" t="s">
        <v>6159</v>
      </c>
      <c r="B3068" t="s">
        <v>6164</v>
      </c>
      <c r="C3068" t="s">
        <v>6165</v>
      </c>
      <c r="D3068">
        <v>16.282938000000001</v>
      </c>
      <c r="E3068">
        <v>3.5928439999999999</v>
      </c>
      <c r="F3068">
        <v>3.3144410195220576E-3</v>
      </c>
      <c r="G3068">
        <v>0</v>
      </c>
    </row>
    <row r="3069" spans="1:7" x14ac:dyDescent="0.25">
      <c r="A3069" t="s">
        <v>6159</v>
      </c>
      <c r="B3069" t="s">
        <v>6166</v>
      </c>
      <c r="C3069" t="s">
        <v>6167</v>
      </c>
      <c r="D3069">
        <v>355.53841999999997</v>
      </c>
      <c r="E3069">
        <v>44.995773999999997</v>
      </c>
      <c r="F3069">
        <v>1.6775145943769712E-3</v>
      </c>
      <c r="G3069">
        <v>1.0009843012295424E-2</v>
      </c>
    </row>
    <row r="3070" spans="1:7" x14ac:dyDescent="0.25">
      <c r="A3070" t="s">
        <v>6159</v>
      </c>
      <c r="B3070" t="s">
        <v>6168</v>
      </c>
      <c r="C3070" t="s">
        <v>6169</v>
      </c>
      <c r="D3070">
        <v>494.02472399999999</v>
      </c>
      <c r="E3070">
        <v>94.742424</v>
      </c>
      <c r="F3070">
        <v>3.6244588357365202</v>
      </c>
      <c r="G3070">
        <v>2.4328563654406348</v>
      </c>
    </row>
    <row r="3071" spans="1:7" x14ac:dyDescent="0.25">
      <c r="A3071" t="s">
        <v>6159</v>
      </c>
      <c r="B3071" t="s">
        <v>6170</v>
      </c>
      <c r="C3071" t="s">
        <v>6171</v>
      </c>
      <c r="D3071">
        <v>65.451854999999995</v>
      </c>
      <c r="E3071">
        <v>14.662274</v>
      </c>
      <c r="F3071">
        <v>4.5677743519470133E-2</v>
      </c>
      <c r="G3071">
        <v>2.0977554017201593E-2</v>
      </c>
    </row>
    <row r="3072" spans="1:7" x14ac:dyDescent="0.25">
      <c r="A3072" t="s">
        <v>6159</v>
      </c>
      <c r="B3072" t="s">
        <v>6172</v>
      </c>
      <c r="C3072" t="s">
        <v>6173</v>
      </c>
      <c r="D3072">
        <v>110.93174500000001</v>
      </c>
      <c r="E3072">
        <v>10.620984999999999</v>
      </c>
      <c r="F3072">
        <v>9.0593386682772149E-3</v>
      </c>
      <c r="G3072">
        <v>3.1125498007968126E-3</v>
      </c>
    </row>
    <row r="3073" spans="1:7" x14ac:dyDescent="0.25">
      <c r="A3073" t="s">
        <v>6159</v>
      </c>
      <c r="B3073" t="s">
        <v>6174</v>
      </c>
      <c r="C3073" t="s">
        <v>6175</v>
      </c>
      <c r="D3073">
        <v>385.36307199999999</v>
      </c>
      <c r="E3073">
        <v>58.280715000000001</v>
      </c>
      <c r="F3073">
        <v>5.285548019424489</v>
      </c>
      <c r="G3073">
        <v>14.24799105293679</v>
      </c>
    </row>
    <row r="3074" spans="1:7" x14ac:dyDescent="0.25">
      <c r="A3074" t="s">
        <v>6159</v>
      </c>
      <c r="B3074" t="s">
        <v>6176</v>
      </c>
      <c r="C3074" t="s">
        <v>6177</v>
      </c>
      <c r="D3074">
        <v>139.57181499999999</v>
      </c>
      <c r="E3074">
        <v>9.3287709999999997</v>
      </c>
      <c r="F3074">
        <v>0</v>
      </c>
      <c r="G3074">
        <v>0</v>
      </c>
    </row>
    <row r="3075" spans="1:7" x14ac:dyDescent="0.25">
      <c r="A3075" t="s">
        <v>6159</v>
      </c>
      <c r="B3075" t="s">
        <v>6178</v>
      </c>
      <c r="C3075" t="s">
        <v>6179</v>
      </c>
      <c r="D3075">
        <v>121.03392100000001</v>
      </c>
      <c r="E3075">
        <v>19.078319</v>
      </c>
      <c r="F3075">
        <v>0</v>
      </c>
      <c r="G3075">
        <v>1.4760873843731551E-2</v>
      </c>
    </row>
    <row r="3076" spans="1:7" x14ac:dyDescent="0.25">
      <c r="A3076" t="s">
        <v>6159</v>
      </c>
      <c r="B3076" t="s">
        <v>6180</v>
      </c>
      <c r="C3076" t="s">
        <v>6181</v>
      </c>
      <c r="D3076">
        <v>36.092103999999999</v>
      </c>
      <c r="E3076">
        <v>6.3056510000000001</v>
      </c>
      <c r="F3076">
        <v>1.8365472910927456E-2</v>
      </c>
      <c r="G3076">
        <v>0</v>
      </c>
    </row>
    <row r="3077" spans="1:7" x14ac:dyDescent="0.25">
      <c r="A3077" t="s">
        <v>6159</v>
      </c>
      <c r="B3077" t="s">
        <v>6182</v>
      </c>
      <c r="C3077" t="s">
        <v>1194</v>
      </c>
      <c r="D3077">
        <v>144.00004100000001</v>
      </c>
      <c r="E3077">
        <v>12.625119</v>
      </c>
      <c r="F3077">
        <v>2.4324981756263683E-2</v>
      </c>
      <c r="G3077">
        <v>0</v>
      </c>
    </row>
    <row r="3078" spans="1:7" x14ac:dyDescent="0.25">
      <c r="A3078" t="s">
        <v>6159</v>
      </c>
      <c r="B3078" t="s">
        <v>6183</v>
      </c>
      <c r="C3078" t="s">
        <v>6184</v>
      </c>
      <c r="D3078">
        <v>0.125419</v>
      </c>
      <c r="E3078">
        <v>0.115712</v>
      </c>
      <c r="F3078">
        <v>0</v>
      </c>
      <c r="G3078">
        <v>0</v>
      </c>
    </row>
    <row r="3079" spans="1:7" x14ac:dyDescent="0.25">
      <c r="A3079" t="s">
        <v>6159</v>
      </c>
      <c r="B3079" t="s">
        <v>6185</v>
      </c>
      <c r="C3079" t="s">
        <v>6186</v>
      </c>
      <c r="D3079">
        <v>8.5073880000000006</v>
      </c>
      <c r="E3079">
        <v>0.966866</v>
      </c>
      <c r="F3079">
        <v>0</v>
      </c>
      <c r="G3079">
        <v>0</v>
      </c>
    </row>
    <row r="3080" spans="1:7" x14ac:dyDescent="0.25">
      <c r="A3080" t="s">
        <v>6159</v>
      </c>
      <c r="B3080" t="s">
        <v>6187</v>
      </c>
      <c r="C3080" t="s">
        <v>6188</v>
      </c>
      <c r="D3080">
        <v>0.419269</v>
      </c>
      <c r="E3080">
        <v>0.18184900000000001</v>
      </c>
      <c r="F3080">
        <v>0</v>
      </c>
      <c r="G3080">
        <v>0</v>
      </c>
    </row>
    <row r="3081" spans="1:7" x14ac:dyDescent="0.25">
      <c r="A3081" t="s">
        <v>6159</v>
      </c>
      <c r="B3081" t="s">
        <v>6189</v>
      </c>
      <c r="C3081" t="s">
        <v>6190</v>
      </c>
      <c r="D3081">
        <v>86.705194000000006</v>
      </c>
      <c r="E3081">
        <v>10.886526999999999</v>
      </c>
      <c r="F3081">
        <v>0.15900056785917094</v>
      </c>
      <c r="G3081">
        <v>6.036824630244491E-2</v>
      </c>
    </row>
    <row r="3082" spans="1:7" x14ac:dyDescent="0.25">
      <c r="A3082" t="s">
        <v>6159</v>
      </c>
      <c r="B3082" t="s">
        <v>6191</v>
      </c>
      <c r="C3082" t="s">
        <v>6192</v>
      </c>
      <c r="D3082">
        <v>134.484117</v>
      </c>
      <c r="E3082">
        <v>12.318130999999999</v>
      </c>
      <c r="F3082">
        <v>0.35211267605633806</v>
      </c>
      <c r="G3082">
        <v>0.11939823290615299</v>
      </c>
    </row>
    <row r="3083" spans="1:7" x14ac:dyDescent="0.25">
      <c r="A3083" t="s">
        <v>6159</v>
      </c>
      <c r="B3083" t="s">
        <v>6193</v>
      </c>
      <c r="C3083" t="s">
        <v>6194</v>
      </c>
      <c r="D3083">
        <v>169.35668899999999</v>
      </c>
      <c r="E3083">
        <v>24.858260999999999</v>
      </c>
      <c r="F3083">
        <v>1.7002518891687659</v>
      </c>
      <c r="G3083">
        <v>9.442870632672333E-2</v>
      </c>
    </row>
    <row r="3084" spans="1:7" x14ac:dyDescent="0.25">
      <c r="A3084" t="s">
        <v>6159</v>
      </c>
      <c r="B3084" t="s">
        <v>6195</v>
      </c>
      <c r="C3084" t="s">
        <v>6196</v>
      </c>
      <c r="D3084">
        <v>0.14566599999999999</v>
      </c>
      <c r="E3084">
        <v>7.0053000000000004E-2</v>
      </c>
      <c r="F3084">
        <v>0</v>
      </c>
      <c r="G3084">
        <v>0</v>
      </c>
    </row>
    <row r="3085" spans="1:7" x14ac:dyDescent="0.25">
      <c r="A3085" t="s">
        <v>6159</v>
      </c>
      <c r="B3085" t="s">
        <v>6197</v>
      </c>
      <c r="C3085" t="s">
        <v>6198</v>
      </c>
      <c r="D3085">
        <v>8.0397560000000006</v>
      </c>
      <c r="E3085">
        <v>0.86666900000000002</v>
      </c>
      <c r="F3085">
        <v>0</v>
      </c>
      <c r="G3085">
        <v>0</v>
      </c>
    </row>
    <row r="3086" spans="1:7" x14ac:dyDescent="0.25">
      <c r="A3086" t="s">
        <v>6159</v>
      </c>
      <c r="B3086" t="s">
        <v>6199</v>
      </c>
      <c r="C3086" t="s">
        <v>6200</v>
      </c>
      <c r="D3086">
        <v>98.639909000000003</v>
      </c>
      <c r="E3086">
        <v>5.1697769999999998</v>
      </c>
      <c r="F3086">
        <v>0</v>
      </c>
      <c r="G3086">
        <v>1.222419167532547E-2</v>
      </c>
    </row>
    <row r="3087" spans="1:7" x14ac:dyDescent="0.25">
      <c r="A3087" t="s">
        <v>6159</v>
      </c>
      <c r="B3087" t="s">
        <v>6201</v>
      </c>
      <c r="C3087" t="s">
        <v>6202</v>
      </c>
      <c r="D3087">
        <v>461.79236500000002</v>
      </c>
      <c r="E3087">
        <v>27.740971999999999</v>
      </c>
      <c r="F3087">
        <v>0</v>
      </c>
      <c r="G3087">
        <v>1.6977105161039969E-2</v>
      </c>
    </row>
    <row r="3088" spans="1:7" x14ac:dyDescent="0.25">
      <c r="A3088" t="s">
        <v>6159</v>
      </c>
      <c r="B3088" t="s">
        <v>6203</v>
      </c>
      <c r="C3088" t="s">
        <v>6204</v>
      </c>
      <c r="D3088">
        <v>99.150993999999997</v>
      </c>
      <c r="E3088">
        <v>5.8974760000000002</v>
      </c>
      <c r="F3088">
        <v>0</v>
      </c>
      <c r="G3088">
        <v>4.7862156987874924E-2</v>
      </c>
    </row>
    <row r="3089" spans="1:7" x14ac:dyDescent="0.25">
      <c r="A3089" t="s">
        <v>6159</v>
      </c>
      <c r="B3089" t="s">
        <v>6205</v>
      </c>
      <c r="C3089" t="s">
        <v>6206</v>
      </c>
      <c r="D3089">
        <v>1.7193700000000001</v>
      </c>
      <c r="E3089">
        <v>0.29757600000000001</v>
      </c>
      <c r="F3089">
        <v>0</v>
      </c>
      <c r="G3089">
        <v>0.19900497512437809</v>
      </c>
    </row>
    <row r="3090" spans="1:7" x14ac:dyDescent="0.25">
      <c r="A3090" t="s">
        <v>6159</v>
      </c>
      <c r="B3090" t="s">
        <v>6207</v>
      </c>
      <c r="C3090" t="s">
        <v>6208</v>
      </c>
      <c r="D3090">
        <v>31.413456</v>
      </c>
      <c r="E3090">
        <v>2.7607370000000002</v>
      </c>
      <c r="F3090">
        <v>0</v>
      </c>
      <c r="G3090">
        <v>6.7934782608695649E-2</v>
      </c>
    </row>
    <row r="3091" spans="1:7" x14ac:dyDescent="0.25">
      <c r="A3091" t="s">
        <v>6159</v>
      </c>
      <c r="B3091" t="s">
        <v>6209</v>
      </c>
      <c r="C3091" t="s">
        <v>6210</v>
      </c>
      <c r="D3091">
        <v>34.920569</v>
      </c>
      <c r="E3091">
        <v>5.9622039999999998</v>
      </c>
      <c r="F3091">
        <v>0.35787321063394684</v>
      </c>
      <c r="G3091">
        <v>0.15085800490288515</v>
      </c>
    </row>
    <row r="3092" spans="1:7" x14ac:dyDescent="0.25">
      <c r="A3092" t="s">
        <v>6159</v>
      </c>
      <c r="B3092" t="s">
        <v>6211</v>
      </c>
      <c r="C3092" t="s">
        <v>6212</v>
      </c>
      <c r="D3092">
        <v>7.7338060000000004</v>
      </c>
      <c r="E3092">
        <v>1.153516</v>
      </c>
      <c r="F3092">
        <v>0</v>
      </c>
      <c r="G3092">
        <v>0.1524390243902439</v>
      </c>
    </row>
    <row r="3093" spans="1:7" x14ac:dyDescent="0.25">
      <c r="A3093" t="s">
        <v>6159</v>
      </c>
      <c r="B3093" t="s">
        <v>6213</v>
      </c>
      <c r="C3093" t="s">
        <v>6214</v>
      </c>
      <c r="D3093">
        <v>0.73562700000000003</v>
      </c>
      <c r="E3093">
        <v>0.96792299999999998</v>
      </c>
      <c r="F3093">
        <v>0</v>
      </c>
      <c r="G3093">
        <v>0</v>
      </c>
    </row>
    <row r="3094" spans="1:7" x14ac:dyDescent="0.25">
      <c r="A3094" t="s">
        <v>6159</v>
      </c>
      <c r="B3094" t="s">
        <v>6215</v>
      </c>
      <c r="C3094" t="s">
        <v>6216</v>
      </c>
      <c r="D3094">
        <v>188.48237800000001</v>
      </c>
      <c r="E3094">
        <v>14.325912000000001</v>
      </c>
      <c r="F3094">
        <v>0</v>
      </c>
      <c r="G3094">
        <v>0</v>
      </c>
    </row>
    <row r="3095" spans="1:7" x14ac:dyDescent="0.25">
      <c r="A3095" t="s">
        <v>6159</v>
      </c>
      <c r="B3095" t="s">
        <v>6217</v>
      </c>
      <c r="C3095" t="s">
        <v>6218</v>
      </c>
      <c r="D3095">
        <v>515.93248500000004</v>
      </c>
      <c r="E3095">
        <v>45.777054999999997</v>
      </c>
      <c r="F3095">
        <v>0</v>
      </c>
      <c r="G3095">
        <v>0</v>
      </c>
    </row>
    <row r="3096" spans="1:7" x14ac:dyDescent="0.25">
      <c r="A3096" t="s">
        <v>6159</v>
      </c>
      <c r="B3096" t="s">
        <v>6219</v>
      </c>
      <c r="C3096" t="s">
        <v>6220</v>
      </c>
      <c r="D3096">
        <v>5.2812029999999996</v>
      </c>
      <c r="E3096">
        <v>2.6047609999999999</v>
      </c>
      <c r="F3096">
        <v>0</v>
      </c>
      <c r="G3096">
        <v>0</v>
      </c>
    </row>
    <row r="3097" spans="1:7" x14ac:dyDescent="0.25">
      <c r="A3097" t="s">
        <v>6159</v>
      </c>
      <c r="B3097" t="s">
        <v>6221</v>
      </c>
      <c r="C3097" t="s">
        <v>6222</v>
      </c>
      <c r="D3097">
        <v>320.26497899999998</v>
      </c>
      <c r="E3097">
        <v>32.113632000000003</v>
      </c>
      <c r="F3097">
        <v>3.2920726889649719E-2</v>
      </c>
      <c r="G3097">
        <v>6.102708585493861E-3</v>
      </c>
    </row>
    <row r="3098" spans="1:7" x14ac:dyDescent="0.25">
      <c r="A3098" t="s">
        <v>6159</v>
      </c>
      <c r="B3098" t="s">
        <v>6223</v>
      </c>
      <c r="C3098" t="s">
        <v>6224</v>
      </c>
      <c r="D3098">
        <v>110.82739100000001</v>
      </c>
      <c r="E3098">
        <v>9.7029200000000007</v>
      </c>
      <c r="F3098">
        <v>0</v>
      </c>
      <c r="G3098">
        <v>0</v>
      </c>
    </row>
    <row r="3099" spans="1:7" x14ac:dyDescent="0.25">
      <c r="A3099" t="s">
        <v>6159</v>
      </c>
      <c r="B3099" t="s">
        <v>6225</v>
      </c>
      <c r="C3099" t="s">
        <v>6226</v>
      </c>
      <c r="D3099">
        <v>8.8930550000000004</v>
      </c>
      <c r="E3099">
        <v>0.60649399999999998</v>
      </c>
      <c r="F3099">
        <v>0</v>
      </c>
      <c r="G3099">
        <v>0</v>
      </c>
    </row>
    <row r="3100" spans="1:7" x14ac:dyDescent="0.25">
      <c r="A3100" t="s">
        <v>6159</v>
      </c>
      <c r="B3100" t="s">
        <v>6227</v>
      </c>
      <c r="C3100" t="s">
        <v>6228</v>
      </c>
      <c r="D3100">
        <v>81.383904000000001</v>
      </c>
      <c r="E3100">
        <v>6.8907410000000002</v>
      </c>
      <c r="F3100">
        <v>0</v>
      </c>
      <c r="G3100">
        <v>0</v>
      </c>
    </row>
    <row r="3101" spans="1:7" x14ac:dyDescent="0.25">
      <c r="A3101" t="s">
        <v>6159</v>
      </c>
      <c r="B3101" t="s">
        <v>6229</v>
      </c>
      <c r="C3101" t="s">
        <v>583</v>
      </c>
      <c r="D3101">
        <v>0.35411700000000002</v>
      </c>
      <c r="E3101">
        <v>0.27326600000000001</v>
      </c>
      <c r="F3101">
        <v>0.53003533568904593</v>
      </c>
      <c r="G3101">
        <v>0.27932960893854747</v>
      </c>
    </row>
    <row r="3102" spans="1:7" x14ac:dyDescent="0.25">
      <c r="A3102" t="s">
        <v>6159</v>
      </c>
      <c r="B3102" t="s">
        <v>6230</v>
      </c>
      <c r="C3102" t="s">
        <v>584</v>
      </c>
      <c r="D3102">
        <v>3.2176000000000003E-2</v>
      </c>
      <c r="E3102">
        <v>9.0285000000000004E-2</v>
      </c>
      <c r="F3102">
        <v>0</v>
      </c>
      <c r="G3102">
        <v>0</v>
      </c>
    </row>
    <row r="3103" spans="1:7" x14ac:dyDescent="0.25">
      <c r="A3103" t="s">
        <v>6159</v>
      </c>
      <c r="B3103" t="s">
        <v>6231</v>
      </c>
      <c r="C3103" t="s">
        <v>6232</v>
      </c>
      <c r="D3103">
        <v>6.9880000000000003E-3</v>
      </c>
      <c r="E3103">
        <v>7.7770000000000001E-3</v>
      </c>
      <c r="F3103">
        <v>0</v>
      </c>
      <c r="G3103">
        <v>0</v>
      </c>
    </row>
    <row r="3104" spans="1:7" x14ac:dyDescent="0.25">
      <c r="A3104" t="s">
        <v>6159</v>
      </c>
      <c r="B3104" t="s">
        <v>6233</v>
      </c>
      <c r="C3104" t="s">
        <v>6234</v>
      </c>
      <c r="D3104">
        <v>2.167233</v>
      </c>
      <c r="E3104">
        <v>1.9010199999999999</v>
      </c>
      <c r="F3104">
        <v>0</v>
      </c>
      <c r="G3104">
        <v>0</v>
      </c>
    </row>
    <row r="3105" spans="1:7" x14ac:dyDescent="0.25">
      <c r="A3105" t="s">
        <v>6159</v>
      </c>
      <c r="B3105" t="s">
        <v>6235</v>
      </c>
      <c r="C3105" t="s">
        <v>6236</v>
      </c>
      <c r="D3105">
        <v>11.149068</v>
      </c>
      <c r="E3105">
        <v>2.7932130000000002</v>
      </c>
      <c r="F3105">
        <v>0</v>
      </c>
      <c r="G3105">
        <v>0</v>
      </c>
    </row>
    <row r="3106" spans="1:7" x14ac:dyDescent="0.25">
      <c r="A3106" t="s">
        <v>6159</v>
      </c>
      <c r="B3106" t="s">
        <v>6237</v>
      </c>
      <c r="C3106" t="s">
        <v>6238</v>
      </c>
      <c r="D3106">
        <v>1.5416970000000001</v>
      </c>
      <c r="E3106">
        <v>0.36698399999999998</v>
      </c>
      <c r="F3106">
        <v>0</v>
      </c>
      <c r="G3106">
        <v>0</v>
      </c>
    </row>
    <row r="3107" spans="1:7" x14ac:dyDescent="0.25">
      <c r="A3107" t="s">
        <v>6159</v>
      </c>
      <c r="B3107" t="s">
        <v>6239</v>
      </c>
      <c r="C3107" t="s">
        <v>6240</v>
      </c>
      <c r="D3107">
        <v>1.3584430000000001</v>
      </c>
      <c r="E3107">
        <v>0.48577500000000001</v>
      </c>
      <c r="F3107">
        <v>0</v>
      </c>
      <c r="G3107">
        <v>0</v>
      </c>
    </row>
    <row r="3108" spans="1:7" x14ac:dyDescent="0.25">
      <c r="A3108" t="s">
        <v>6159</v>
      </c>
      <c r="B3108" t="s">
        <v>6241</v>
      </c>
      <c r="C3108" t="s">
        <v>6242</v>
      </c>
      <c r="D3108">
        <v>0.57516299999999998</v>
      </c>
      <c r="E3108">
        <v>0.27587099999999998</v>
      </c>
      <c r="F3108">
        <v>0</v>
      </c>
      <c r="G3108">
        <v>0</v>
      </c>
    </row>
    <row r="3109" spans="1:7" x14ac:dyDescent="0.25">
      <c r="A3109" t="s">
        <v>6159</v>
      </c>
      <c r="B3109" t="s">
        <v>6243</v>
      </c>
      <c r="C3109" t="s">
        <v>6244</v>
      </c>
      <c r="D3109">
        <v>120.26561</v>
      </c>
      <c r="E3109">
        <v>19.973818999999999</v>
      </c>
      <c r="F3109">
        <v>0</v>
      </c>
      <c r="G3109">
        <v>0</v>
      </c>
    </row>
    <row r="3110" spans="1:7" x14ac:dyDescent="0.25">
      <c r="A3110" t="s">
        <v>6159</v>
      </c>
      <c r="B3110" t="s">
        <v>6245</v>
      </c>
      <c r="C3110" t="s">
        <v>6246</v>
      </c>
      <c r="D3110">
        <v>153.95720399999999</v>
      </c>
      <c r="E3110">
        <v>24.254166000000001</v>
      </c>
      <c r="F3110">
        <v>0</v>
      </c>
      <c r="G3110">
        <v>0</v>
      </c>
    </row>
    <row r="3111" spans="1:7" x14ac:dyDescent="0.25">
      <c r="A3111" t="s">
        <v>6159</v>
      </c>
      <c r="B3111" t="s">
        <v>6247</v>
      </c>
      <c r="C3111" t="s">
        <v>6248</v>
      </c>
      <c r="D3111">
        <v>22.416701</v>
      </c>
      <c r="E3111">
        <v>3.9764520000000001</v>
      </c>
      <c r="F3111">
        <v>0</v>
      </c>
      <c r="G3111">
        <v>0</v>
      </c>
    </row>
    <row r="3112" spans="1:7" x14ac:dyDescent="0.25">
      <c r="A3112" t="s">
        <v>6159</v>
      </c>
      <c r="B3112" t="s">
        <v>6249</v>
      </c>
      <c r="C3112" t="s">
        <v>6250</v>
      </c>
      <c r="D3112">
        <v>0.34512799999999999</v>
      </c>
      <c r="E3112">
        <v>0.130524</v>
      </c>
      <c r="F3112">
        <v>0</v>
      </c>
      <c r="G3112">
        <v>0</v>
      </c>
    </row>
    <row r="3113" spans="1:7" x14ac:dyDescent="0.25">
      <c r="A3113" t="s">
        <v>6159</v>
      </c>
      <c r="B3113" t="s">
        <v>6251</v>
      </c>
      <c r="C3113" t="s">
        <v>6252</v>
      </c>
      <c r="D3113">
        <v>3.1850999999999997E-2</v>
      </c>
      <c r="E3113">
        <v>3.1064000000000001E-2</v>
      </c>
      <c r="F3113">
        <v>0</v>
      </c>
      <c r="G3113">
        <v>0</v>
      </c>
    </row>
    <row r="3114" spans="1:7" x14ac:dyDescent="0.25">
      <c r="A3114" t="s">
        <v>6159</v>
      </c>
      <c r="B3114" t="s">
        <v>6253</v>
      </c>
      <c r="C3114" t="s">
        <v>6254</v>
      </c>
      <c r="D3114">
        <v>2.3921999999999999E-2</v>
      </c>
      <c r="E3114">
        <v>3.2037999999999997E-2</v>
      </c>
      <c r="F3114">
        <v>0</v>
      </c>
      <c r="G3114">
        <v>0</v>
      </c>
    </row>
    <row r="3115" spans="1:7" x14ac:dyDescent="0.25">
      <c r="A3115" t="s">
        <v>6159</v>
      </c>
      <c r="B3115" t="s">
        <v>6255</v>
      </c>
      <c r="C3115" t="s">
        <v>6256</v>
      </c>
      <c r="D3115">
        <v>20.754102</v>
      </c>
      <c r="E3115">
        <v>3.1280030000000001</v>
      </c>
      <c r="F3115">
        <v>0</v>
      </c>
      <c r="G3115">
        <v>0</v>
      </c>
    </row>
    <row r="3116" spans="1:7" x14ac:dyDescent="0.25">
      <c r="A3116" t="s">
        <v>6159</v>
      </c>
      <c r="B3116" t="s">
        <v>6257</v>
      </c>
      <c r="C3116" t="s">
        <v>6258</v>
      </c>
      <c r="D3116">
        <v>4.3396800000000004</v>
      </c>
      <c r="E3116">
        <v>1.3826590000000001</v>
      </c>
      <c r="F3116">
        <v>0</v>
      </c>
      <c r="G3116">
        <v>0</v>
      </c>
    </row>
    <row r="3117" spans="1:7" x14ac:dyDescent="0.25">
      <c r="A3117" t="s">
        <v>6159</v>
      </c>
      <c r="B3117" t="s">
        <v>6259</v>
      </c>
      <c r="C3117" t="s">
        <v>6260</v>
      </c>
      <c r="D3117">
        <v>91.278478000000007</v>
      </c>
      <c r="E3117">
        <v>6.2374179999999999</v>
      </c>
      <c r="F3117">
        <v>6.0096153846153848E-2</v>
      </c>
      <c r="G3117">
        <v>0</v>
      </c>
    </row>
    <row r="3118" spans="1:7" x14ac:dyDescent="0.25">
      <c r="A3118" t="s">
        <v>6159</v>
      </c>
      <c r="B3118" t="s">
        <v>6261</v>
      </c>
      <c r="C3118" t="s">
        <v>6262</v>
      </c>
      <c r="D3118">
        <v>80.655624000000003</v>
      </c>
      <c r="E3118">
        <v>9.7352139999999991</v>
      </c>
      <c r="F3118">
        <v>0</v>
      </c>
      <c r="G3118">
        <v>0</v>
      </c>
    </row>
    <row r="3119" spans="1:7" x14ac:dyDescent="0.25">
      <c r="A3119" t="s">
        <v>6159</v>
      </c>
      <c r="B3119" t="s">
        <v>6263</v>
      </c>
      <c r="C3119" t="s">
        <v>6264</v>
      </c>
      <c r="D3119">
        <v>326.59923700000002</v>
      </c>
      <c r="E3119">
        <v>50.801298000000003</v>
      </c>
      <c r="F3119">
        <v>1.1792917679521713</v>
      </c>
      <c r="G3119">
        <v>0.52602828413620084</v>
      </c>
    </row>
    <row r="3120" spans="1:7" x14ac:dyDescent="0.25">
      <c r="A3120" t="s">
        <v>6159</v>
      </c>
      <c r="B3120" t="s">
        <v>6265</v>
      </c>
      <c r="C3120" t="s">
        <v>6266</v>
      </c>
      <c r="D3120">
        <v>361.10511200000002</v>
      </c>
      <c r="E3120">
        <v>58.279156</v>
      </c>
      <c r="F3120">
        <v>0.23670113367385073</v>
      </c>
      <c r="G3120">
        <v>7.3725458511755673E-2</v>
      </c>
    </row>
    <row r="3121" spans="1:7" x14ac:dyDescent="0.25">
      <c r="A3121" t="s">
        <v>6159</v>
      </c>
      <c r="B3121" t="s">
        <v>6267</v>
      </c>
      <c r="C3121" t="s">
        <v>6268</v>
      </c>
      <c r="D3121">
        <v>663.20517099999995</v>
      </c>
      <c r="E3121">
        <v>68.737976000000003</v>
      </c>
      <c r="F3121">
        <v>7.0126227208976155E-2</v>
      </c>
      <c r="G3121">
        <v>0</v>
      </c>
    </row>
    <row r="3122" spans="1:7" x14ac:dyDescent="0.25">
      <c r="A3122" t="s">
        <v>6159</v>
      </c>
      <c r="B3122" t="s">
        <v>6269</v>
      </c>
      <c r="C3122" t="s">
        <v>1412</v>
      </c>
      <c r="D3122">
        <v>7.5399339999999997</v>
      </c>
      <c r="E3122">
        <v>2.318101</v>
      </c>
      <c r="F3122">
        <v>0</v>
      </c>
      <c r="G3122">
        <v>0</v>
      </c>
    </row>
    <row r="3123" spans="1:7" x14ac:dyDescent="0.25">
      <c r="A3123" t="s">
        <v>6159</v>
      </c>
      <c r="B3123" t="s">
        <v>6270</v>
      </c>
      <c r="C3123" t="s">
        <v>6271</v>
      </c>
      <c r="D3123">
        <v>61.622129999999999</v>
      </c>
      <c r="E3123">
        <v>7.8052169999999998</v>
      </c>
      <c r="F3123">
        <v>0</v>
      </c>
      <c r="G3123">
        <v>0</v>
      </c>
    </row>
    <row r="3124" spans="1:7" x14ac:dyDescent="0.25">
      <c r="A3124" t="s">
        <v>6159</v>
      </c>
      <c r="B3124" t="s">
        <v>6272</v>
      </c>
      <c r="C3124" t="s">
        <v>6273</v>
      </c>
      <c r="D3124">
        <v>4.0531319999999997</v>
      </c>
      <c r="E3124">
        <v>3.033436</v>
      </c>
      <c r="F3124">
        <v>91.996858713500401</v>
      </c>
      <c r="G3124">
        <v>59.672851433260099</v>
      </c>
    </row>
    <row r="3125" spans="1:7" x14ac:dyDescent="0.25">
      <c r="A3125" t="s">
        <v>6159</v>
      </c>
      <c r="B3125" t="s">
        <v>6274</v>
      </c>
      <c r="C3125" t="s">
        <v>6275</v>
      </c>
      <c r="D3125">
        <v>1.0270060000000001</v>
      </c>
      <c r="E3125">
        <v>0.89112800000000003</v>
      </c>
      <c r="F3125">
        <v>16.066186282359222</v>
      </c>
      <c r="G3125">
        <v>48.42931937172775</v>
      </c>
    </row>
    <row r="3126" spans="1:7" x14ac:dyDescent="0.25">
      <c r="A3126" t="s">
        <v>6159</v>
      </c>
      <c r="B3126" t="s">
        <v>6276</v>
      </c>
      <c r="C3126" t="s">
        <v>6277</v>
      </c>
      <c r="D3126">
        <v>4.3842699999999999</v>
      </c>
      <c r="E3126">
        <v>3.3958140000000001</v>
      </c>
      <c r="F3126">
        <v>207.98254620123205</v>
      </c>
      <c r="G3126">
        <v>58.045799004728572</v>
      </c>
    </row>
    <row r="3127" spans="1:7" x14ac:dyDescent="0.25">
      <c r="A3127" t="s">
        <v>6159</v>
      </c>
      <c r="B3127" t="s">
        <v>6278</v>
      </c>
      <c r="C3127" t="s">
        <v>6279</v>
      </c>
      <c r="D3127">
        <v>12.393962</v>
      </c>
      <c r="E3127">
        <v>1.88164</v>
      </c>
      <c r="F3127">
        <v>0</v>
      </c>
      <c r="G3127">
        <v>0</v>
      </c>
    </row>
    <row r="3128" spans="1:7" x14ac:dyDescent="0.25">
      <c r="A3128" t="s">
        <v>6159</v>
      </c>
      <c r="B3128" t="s">
        <v>6280</v>
      </c>
      <c r="C3128" t="s">
        <v>6281</v>
      </c>
      <c r="D3128">
        <v>210.939671</v>
      </c>
      <c r="E3128">
        <v>30.207187999999999</v>
      </c>
      <c r="F3128">
        <v>0</v>
      </c>
      <c r="G3128">
        <v>3.2384468408951064E-3</v>
      </c>
    </row>
    <row r="3129" spans="1:7" x14ac:dyDescent="0.25">
      <c r="A3129" t="s">
        <v>6159</v>
      </c>
      <c r="B3129" t="s">
        <v>6282</v>
      </c>
      <c r="C3129" t="s">
        <v>6283</v>
      </c>
      <c r="D3129">
        <v>147.83296300000001</v>
      </c>
      <c r="E3129">
        <v>12.725132</v>
      </c>
      <c r="F3129">
        <v>0</v>
      </c>
      <c r="G3129">
        <v>0</v>
      </c>
    </row>
    <row r="3130" spans="1:7" x14ac:dyDescent="0.25">
      <c r="A3130" t="s">
        <v>6159</v>
      </c>
      <c r="B3130" t="s">
        <v>6284</v>
      </c>
      <c r="C3130" t="s">
        <v>6285</v>
      </c>
      <c r="D3130">
        <v>32.130234999999999</v>
      </c>
      <c r="E3130">
        <v>2.3089300000000001</v>
      </c>
      <c r="F3130">
        <v>8.1833060556464818E-2</v>
      </c>
      <c r="G3130">
        <v>0</v>
      </c>
    </row>
    <row r="3131" spans="1:7" x14ac:dyDescent="0.25">
      <c r="A3131" t="s">
        <v>6159</v>
      </c>
      <c r="B3131" t="s">
        <v>6286</v>
      </c>
      <c r="C3131" t="s">
        <v>6287</v>
      </c>
      <c r="D3131">
        <v>93.843395999999998</v>
      </c>
      <c r="E3131">
        <v>5.2736260000000001</v>
      </c>
      <c r="F3131">
        <v>0.78350515463917525</v>
      </c>
      <c r="G3131">
        <v>0</v>
      </c>
    </row>
    <row r="3132" spans="1:7" x14ac:dyDescent="0.25">
      <c r="A3132" t="s">
        <v>6159</v>
      </c>
      <c r="B3132" t="s">
        <v>6288</v>
      </c>
      <c r="C3132" t="s">
        <v>6289</v>
      </c>
      <c r="D3132">
        <v>14.188408000000001</v>
      </c>
      <c r="E3132">
        <v>1.3491200000000001</v>
      </c>
      <c r="F3132">
        <v>0</v>
      </c>
      <c r="G3132">
        <v>0</v>
      </c>
    </row>
    <row r="3133" spans="1:7" x14ac:dyDescent="0.25">
      <c r="A3133" t="s">
        <v>6159</v>
      </c>
      <c r="B3133" t="s">
        <v>6290</v>
      </c>
      <c r="C3133" t="s">
        <v>6291</v>
      </c>
      <c r="D3133">
        <v>140.346205</v>
      </c>
      <c r="E3133">
        <v>12.242699</v>
      </c>
      <c r="F3133">
        <v>0</v>
      </c>
      <c r="G3133">
        <v>0</v>
      </c>
    </row>
    <row r="3134" spans="1:7" x14ac:dyDescent="0.25">
      <c r="A3134" t="s">
        <v>6159</v>
      </c>
      <c r="B3134" t="s">
        <v>6292</v>
      </c>
      <c r="C3134" t="s">
        <v>6293</v>
      </c>
      <c r="D3134">
        <v>176.29822100000001</v>
      </c>
      <c r="E3134">
        <v>10.741035</v>
      </c>
      <c r="F3134">
        <v>1.8010878570656678E-3</v>
      </c>
      <c r="G3134">
        <v>0</v>
      </c>
    </row>
    <row r="3135" spans="1:7" x14ac:dyDescent="0.25">
      <c r="A3135" t="s">
        <v>6159</v>
      </c>
      <c r="B3135" t="s">
        <v>6294</v>
      </c>
      <c r="C3135" t="s">
        <v>1338</v>
      </c>
      <c r="D3135">
        <v>948.74242300000003</v>
      </c>
      <c r="E3135">
        <v>121.91577100000001</v>
      </c>
      <c r="F3135">
        <v>9.3804440076830309E-2</v>
      </c>
      <c r="G3135">
        <v>3.5380818418736304E-2</v>
      </c>
    </row>
    <row r="3136" spans="1:7" x14ac:dyDescent="0.25">
      <c r="A3136" t="s">
        <v>6159</v>
      </c>
      <c r="B3136" t="s">
        <v>6295</v>
      </c>
      <c r="C3136" t="s">
        <v>687</v>
      </c>
      <c r="D3136">
        <v>276.73435699999999</v>
      </c>
      <c r="E3136">
        <v>47.672964999999998</v>
      </c>
      <c r="F3136">
        <v>3.1521706201339024</v>
      </c>
      <c r="G3136">
        <v>9.9532419621216999</v>
      </c>
    </row>
    <row r="3137" spans="1:7" x14ac:dyDescent="0.25">
      <c r="A3137" t="s">
        <v>6159</v>
      </c>
      <c r="B3137" t="s">
        <v>6296</v>
      </c>
      <c r="C3137" t="s">
        <v>586</v>
      </c>
      <c r="D3137">
        <v>381.33341300000001</v>
      </c>
      <c r="E3137">
        <v>59.161093000000001</v>
      </c>
      <c r="F3137">
        <v>2.6826955431158424</v>
      </c>
      <c r="G3137">
        <v>4.5024047964158651</v>
      </c>
    </row>
    <row r="3138" spans="1:7" x14ac:dyDescent="0.25">
      <c r="A3138" t="s">
        <v>6159</v>
      </c>
      <c r="B3138" t="s">
        <v>6297</v>
      </c>
      <c r="C3138" t="s">
        <v>587</v>
      </c>
      <c r="D3138">
        <v>99.500290000000007</v>
      </c>
      <c r="E3138">
        <v>23.053871000000001</v>
      </c>
      <c r="F3138">
        <v>9.6930533117932149E-2</v>
      </c>
      <c r="G3138">
        <v>0.17157256983539756</v>
      </c>
    </row>
    <row r="3139" spans="1:7" x14ac:dyDescent="0.25">
      <c r="A3139" t="s">
        <v>6159</v>
      </c>
      <c r="B3139" t="s">
        <v>6298</v>
      </c>
      <c r="C3139" t="s">
        <v>1339</v>
      </c>
      <c r="D3139">
        <v>228.32201800000001</v>
      </c>
      <c r="E3139">
        <v>32.190508000000001</v>
      </c>
      <c r="F3139">
        <v>5.3886141752250538E-2</v>
      </c>
      <c r="G3139">
        <v>0.42541697616314406</v>
      </c>
    </row>
    <row r="3140" spans="1:7" x14ac:dyDescent="0.25">
      <c r="A3140" t="s">
        <v>6159</v>
      </c>
      <c r="B3140" t="s">
        <v>6299</v>
      </c>
      <c r="C3140" t="s">
        <v>1340</v>
      </c>
      <c r="D3140">
        <v>709.015985</v>
      </c>
      <c r="E3140">
        <v>96.845011</v>
      </c>
      <c r="F3140">
        <v>2.9812920468159616</v>
      </c>
      <c r="G3140">
        <v>3.1558305337245187</v>
      </c>
    </row>
    <row r="3141" spans="1:7" x14ac:dyDescent="0.25">
      <c r="A3141" t="s">
        <v>6159</v>
      </c>
      <c r="B3141" t="s">
        <v>6300</v>
      </c>
      <c r="C3141" t="s">
        <v>1341</v>
      </c>
      <c r="D3141">
        <v>29.352323999999999</v>
      </c>
      <c r="E3141">
        <v>6.2905899999999999</v>
      </c>
      <c r="F3141">
        <v>6.6194221633829153E-2</v>
      </c>
      <c r="G3141">
        <v>0.38413738560614619</v>
      </c>
    </row>
    <row r="3142" spans="1:7" x14ac:dyDescent="0.25">
      <c r="A3142" t="s">
        <v>6159</v>
      </c>
      <c r="B3142" t="s">
        <v>6301</v>
      </c>
      <c r="C3142" t="s">
        <v>1342</v>
      </c>
      <c r="D3142">
        <v>405.12304999999998</v>
      </c>
      <c r="E3142">
        <v>39.893472000000003</v>
      </c>
      <c r="F3142">
        <v>0.58781932290285521</v>
      </c>
      <c r="G3142">
        <v>0.85188323191866289</v>
      </c>
    </row>
    <row r="3143" spans="1:7" x14ac:dyDescent="0.25">
      <c r="A3143" t="s">
        <v>6159</v>
      </c>
      <c r="B3143" t="s">
        <v>6302</v>
      </c>
      <c r="C3143" t="s">
        <v>1343</v>
      </c>
      <c r="D3143">
        <v>144.92300900000001</v>
      </c>
      <c r="E3143">
        <v>23.547944999999999</v>
      </c>
      <c r="F3143">
        <v>16.646296748961134</v>
      </c>
      <c r="G3143">
        <v>7.5433620595614705</v>
      </c>
    </row>
    <row r="3144" spans="1:7" x14ac:dyDescent="0.25">
      <c r="A3144" t="s">
        <v>6159</v>
      </c>
      <c r="B3144" t="s">
        <v>6303</v>
      </c>
      <c r="C3144" t="s">
        <v>6304</v>
      </c>
      <c r="D3144">
        <v>9.7945200000000003</v>
      </c>
      <c r="E3144">
        <v>3.0270980000000001</v>
      </c>
      <c r="F3144">
        <v>8.6095566078346966E-2</v>
      </c>
      <c r="G3144">
        <v>0</v>
      </c>
    </row>
    <row r="3145" spans="1:7" x14ac:dyDescent="0.25">
      <c r="A3145" t="s">
        <v>6159</v>
      </c>
      <c r="B3145" t="s">
        <v>6305</v>
      </c>
      <c r="C3145" t="s">
        <v>6306</v>
      </c>
      <c r="D3145">
        <v>1.723921</v>
      </c>
      <c r="E3145">
        <v>1.330344</v>
      </c>
      <c r="F3145">
        <v>0</v>
      </c>
      <c r="G3145">
        <v>0</v>
      </c>
    </row>
    <row r="3146" spans="1:7" x14ac:dyDescent="0.25">
      <c r="A3146" t="s">
        <v>6159</v>
      </c>
      <c r="B3146" t="s">
        <v>6307</v>
      </c>
      <c r="C3146" t="s">
        <v>6308</v>
      </c>
      <c r="D3146">
        <v>57.016298999999997</v>
      </c>
      <c r="E3146">
        <v>2.860182</v>
      </c>
      <c r="F3146">
        <v>0</v>
      </c>
      <c r="G3146">
        <v>0</v>
      </c>
    </row>
    <row r="3147" spans="1:7" x14ac:dyDescent="0.25">
      <c r="A3147" t="s">
        <v>6159</v>
      </c>
      <c r="B3147" t="s">
        <v>6309</v>
      </c>
      <c r="C3147" t="s">
        <v>947</v>
      </c>
      <c r="D3147">
        <v>67.202842000000004</v>
      </c>
      <c r="E3147">
        <v>4.4583180000000002</v>
      </c>
      <c r="F3147">
        <v>0</v>
      </c>
      <c r="G3147">
        <v>0</v>
      </c>
    </row>
    <row r="3148" spans="1:7" x14ac:dyDescent="0.25">
      <c r="A3148" t="s">
        <v>6159</v>
      </c>
      <c r="B3148" t="s">
        <v>6310</v>
      </c>
      <c r="C3148" t="s">
        <v>948</v>
      </c>
      <c r="D3148">
        <v>55.628579999999999</v>
      </c>
      <c r="E3148">
        <v>4.3871690000000001</v>
      </c>
      <c r="F3148">
        <v>0</v>
      </c>
      <c r="G3148">
        <v>0</v>
      </c>
    </row>
    <row r="3149" spans="1:7" x14ac:dyDescent="0.25">
      <c r="A3149" t="s">
        <v>6159</v>
      </c>
      <c r="B3149" t="s">
        <v>6311</v>
      </c>
      <c r="C3149" t="s">
        <v>6312</v>
      </c>
      <c r="D3149">
        <v>1.974189</v>
      </c>
      <c r="E3149">
        <v>0.34800300000000001</v>
      </c>
      <c r="F3149">
        <v>3.5026269702276708E-2</v>
      </c>
      <c r="G3149">
        <v>0</v>
      </c>
    </row>
    <row r="3150" spans="1:7" x14ac:dyDescent="0.25">
      <c r="A3150" t="s">
        <v>6159</v>
      </c>
      <c r="B3150" t="s">
        <v>6313</v>
      </c>
      <c r="C3150" t="s">
        <v>6314</v>
      </c>
      <c r="D3150">
        <v>314.33302500000002</v>
      </c>
      <c r="E3150">
        <v>35.579023999999997</v>
      </c>
      <c r="F3150">
        <v>0</v>
      </c>
      <c r="G3150">
        <v>0</v>
      </c>
    </row>
    <row r="3151" spans="1:7" x14ac:dyDescent="0.25">
      <c r="A3151" t="s">
        <v>6159</v>
      </c>
      <c r="B3151" t="s">
        <v>6315</v>
      </c>
      <c r="C3151" t="s">
        <v>6316</v>
      </c>
      <c r="D3151">
        <v>0.321407</v>
      </c>
      <c r="E3151">
        <v>0.22429499999999999</v>
      </c>
      <c r="F3151">
        <v>0</v>
      </c>
      <c r="G3151">
        <v>0</v>
      </c>
    </row>
    <row r="3152" spans="1:7" x14ac:dyDescent="0.25">
      <c r="A3152" t="s">
        <v>6159</v>
      </c>
      <c r="B3152" t="s">
        <v>6317</v>
      </c>
      <c r="C3152" t="s">
        <v>6318</v>
      </c>
      <c r="D3152">
        <v>2.398682</v>
      </c>
      <c r="E3152">
        <v>1.2425250000000001</v>
      </c>
      <c r="F3152">
        <v>0</v>
      </c>
      <c r="G3152">
        <v>0</v>
      </c>
    </row>
    <row r="3153" spans="1:7" x14ac:dyDescent="0.25">
      <c r="A3153" t="s">
        <v>6159</v>
      </c>
      <c r="B3153" t="s">
        <v>6319</v>
      </c>
      <c r="C3153" t="s">
        <v>6320</v>
      </c>
      <c r="D3153">
        <v>316.657308</v>
      </c>
      <c r="E3153">
        <v>23.130094</v>
      </c>
      <c r="F3153">
        <v>0</v>
      </c>
      <c r="G3153">
        <v>3.3165295834438838E-3</v>
      </c>
    </row>
    <row r="3154" spans="1:7" x14ac:dyDescent="0.25">
      <c r="A3154" t="s">
        <v>6159</v>
      </c>
      <c r="B3154" t="s">
        <v>6321</v>
      </c>
      <c r="C3154" t="s">
        <v>6322</v>
      </c>
      <c r="D3154">
        <v>74.710033999999993</v>
      </c>
      <c r="E3154">
        <v>5.3871929999999999</v>
      </c>
      <c r="F3154">
        <v>0</v>
      </c>
      <c r="G3154">
        <v>0</v>
      </c>
    </row>
    <row r="3155" spans="1:7" x14ac:dyDescent="0.25">
      <c r="A3155" t="s">
        <v>6159</v>
      </c>
      <c r="B3155" t="s">
        <v>6323</v>
      </c>
      <c r="C3155" t="s">
        <v>6324</v>
      </c>
      <c r="D3155">
        <v>14.142357000000001</v>
      </c>
      <c r="E3155">
        <v>2.3441960000000002</v>
      </c>
      <c r="F3155">
        <v>0</v>
      </c>
      <c r="G3155">
        <v>3.9177277179236039E-2</v>
      </c>
    </row>
    <row r="3156" spans="1:7" x14ac:dyDescent="0.25">
      <c r="A3156" t="s">
        <v>6159</v>
      </c>
      <c r="B3156" t="s">
        <v>6325</v>
      </c>
      <c r="C3156" t="s">
        <v>6326</v>
      </c>
      <c r="D3156">
        <v>323.91490900000002</v>
      </c>
      <c r="E3156">
        <v>39.199565999999997</v>
      </c>
      <c r="F3156">
        <v>1.1996880810989142E-2</v>
      </c>
      <c r="G3156">
        <v>2.9089498690972559E-2</v>
      </c>
    </row>
    <row r="3157" spans="1:7" x14ac:dyDescent="0.25">
      <c r="A3157" t="s">
        <v>6159</v>
      </c>
      <c r="B3157" t="s">
        <v>6327</v>
      </c>
      <c r="C3157" t="s">
        <v>6328</v>
      </c>
      <c r="D3157">
        <v>595.697811</v>
      </c>
      <c r="E3157">
        <v>68.144930000000002</v>
      </c>
      <c r="F3157">
        <v>4.6885972019661857</v>
      </c>
      <c r="G3157">
        <v>2.6313758033077947</v>
      </c>
    </row>
    <row r="3158" spans="1:7" x14ac:dyDescent="0.25">
      <c r="A3158" t="s">
        <v>6159</v>
      </c>
      <c r="B3158" t="s">
        <v>6329</v>
      </c>
      <c r="C3158" t="s">
        <v>6330</v>
      </c>
      <c r="D3158">
        <v>80.480350000000001</v>
      </c>
      <c r="E3158">
        <v>10.604386999999999</v>
      </c>
      <c r="F3158">
        <v>1.29056747010818</v>
      </c>
      <c r="G3158">
        <v>3.3979650604722598</v>
      </c>
    </row>
    <row r="3159" spans="1:7" x14ac:dyDescent="0.25">
      <c r="A3159" t="s">
        <v>6159</v>
      </c>
      <c r="B3159" t="s">
        <v>6331</v>
      </c>
      <c r="C3159" t="s">
        <v>6332</v>
      </c>
      <c r="D3159">
        <v>25.526070000000001</v>
      </c>
      <c r="E3159">
        <v>3.0900319999999999</v>
      </c>
      <c r="F3159">
        <v>0</v>
      </c>
      <c r="G3159">
        <v>0</v>
      </c>
    </row>
    <row r="3160" spans="1:7" x14ac:dyDescent="0.25">
      <c r="A3160" t="s">
        <v>6159</v>
      </c>
      <c r="B3160" t="s">
        <v>6333</v>
      </c>
      <c r="C3160" t="s">
        <v>6334</v>
      </c>
      <c r="D3160">
        <v>83.083031000000005</v>
      </c>
      <c r="E3160">
        <v>10.400145999999999</v>
      </c>
      <c r="F3160">
        <v>4.5777065690089262E-2</v>
      </c>
      <c r="G3160">
        <v>4.9865363518500046E-3</v>
      </c>
    </row>
    <row r="3161" spans="1:7" x14ac:dyDescent="0.25">
      <c r="A3161" t="s">
        <v>6159</v>
      </c>
      <c r="B3161" t="s">
        <v>6335</v>
      </c>
      <c r="C3161" t="s">
        <v>6336</v>
      </c>
      <c r="D3161">
        <v>15.183198000000001</v>
      </c>
      <c r="E3161">
        <v>1.416787</v>
      </c>
      <c r="F3161">
        <v>0</v>
      </c>
      <c r="G3161">
        <v>0</v>
      </c>
    </row>
    <row r="3162" spans="1:7" x14ac:dyDescent="0.25">
      <c r="A3162" t="s">
        <v>6159</v>
      </c>
      <c r="B3162" t="s">
        <v>6337</v>
      </c>
      <c r="C3162" t="s">
        <v>6338</v>
      </c>
      <c r="D3162">
        <v>217.82676900000001</v>
      </c>
      <c r="E3162">
        <v>25.881001000000001</v>
      </c>
      <c r="F3162">
        <v>8.3102493074792248E-3</v>
      </c>
      <c r="G3162">
        <v>2.2533236523872711E-2</v>
      </c>
    </row>
    <row r="3163" spans="1:7" x14ac:dyDescent="0.25">
      <c r="A3163" t="s">
        <v>6159</v>
      </c>
      <c r="B3163" t="s">
        <v>6339</v>
      </c>
      <c r="C3163" t="s">
        <v>6340</v>
      </c>
      <c r="D3163">
        <v>499.20512200000002</v>
      </c>
      <c r="E3163">
        <v>55.434657000000001</v>
      </c>
      <c r="F3163">
        <v>1.935031323319546E-2</v>
      </c>
      <c r="G3163">
        <v>3.116462192119506E-3</v>
      </c>
    </row>
    <row r="3164" spans="1:7" x14ac:dyDescent="0.25">
      <c r="A3164" t="s">
        <v>6159</v>
      </c>
      <c r="B3164" t="s">
        <v>6341</v>
      </c>
      <c r="C3164" t="s">
        <v>6342</v>
      </c>
      <c r="D3164">
        <v>741.38797099999999</v>
      </c>
      <c r="E3164">
        <v>85.731971999999999</v>
      </c>
      <c r="F3164">
        <v>2.6674965544836171E-2</v>
      </c>
      <c r="G3164">
        <v>1.1593978860311877E-2</v>
      </c>
    </row>
    <row r="3165" spans="1:7" x14ac:dyDescent="0.25">
      <c r="A3165" t="s">
        <v>6159</v>
      </c>
      <c r="B3165" t="s">
        <v>6343</v>
      </c>
      <c r="C3165" t="s">
        <v>6344</v>
      </c>
      <c r="D3165">
        <v>49.127608000000002</v>
      </c>
      <c r="E3165">
        <v>10.085746</v>
      </c>
      <c r="F3165">
        <v>1.9462826002335537E-2</v>
      </c>
      <c r="G3165">
        <v>0</v>
      </c>
    </row>
    <row r="3166" spans="1:7" x14ac:dyDescent="0.25">
      <c r="A3166" t="s">
        <v>6159</v>
      </c>
      <c r="B3166" t="s">
        <v>6345</v>
      </c>
      <c r="C3166" t="s">
        <v>6346</v>
      </c>
      <c r="D3166">
        <v>35.236662000000003</v>
      </c>
      <c r="E3166">
        <v>4.8054009999999998</v>
      </c>
      <c r="F3166">
        <v>0</v>
      </c>
      <c r="G3166">
        <v>0</v>
      </c>
    </row>
    <row r="3167" spans="1:7" x14ac:dyDescent="0.25">
      <c r="A3167" t="s">
        <v>6159</v>
      </c>
      <c r="B3167" t="s">
        <v>6347</v>
      </c>
      <c r="C3167" t="s">
        <v>6348</v>
      </c>
      <c r="D3167">
        <v>0.11713</v>
      </c>
      <c r="E3167">
        <v>9.5425999999999997E-2</v>
      </c>
      <c r="F3167">
        <v>0</v>
      </c>
      <c r="G3167">
        <v>0</v>
      </c>
    </row>
    <row r="3168" spans="1:7" x14ac:dyDescent="0.25">
      <c r="A3168" t="s">
        <v>6159</v>
      </c>
      <c r="B3168" t="s">
        <v>6349</v>
      </c>
      <c r="C3168" t="s">
        <v>6350</v>
      </c>
      <c r="D3168">
        <v>422.035192</v>
      </c>
      <c r="E3168">
        <v>57.862403999999998</v>
      </c>
      <c r="F3168">
        <v>2.3400570973931764E-2</v>
      </c>
      <c r="G3168">
        <v>1.9589597923502619E-3</v>
      </c>
    </row>
    <row r="3169" spans="1:7" x14ac:dyDescent="0.25">
      <c r="A3169" t="s">
        <v>6159</v>
      </c>
      <c r="B3169" t="s">
        <v>6351</v>
      </c>
      <c r="C3169" t="s">
        <v>6352</v>
      </c>
      <c r="D3169">
        <v>110.920052</v>
      </c>
      <c r="E3169">
        <v>12.575213</v>
      </c>
      <c r="F3169">
        <v>4.4896737503741395E-2</v>
      </c>
      <c r="G3169">
        <v>2.5248062211225288E-3</v>
      </c>
    </row>
    <row r="3170" spans="1:7" x14ac:dyDescent="0.25">
      <c r="A3170" t="s">
        <v>6159</v>
      </c>
      <c r="B3170" t="s">
        <v>6353</v>
      </c>
      <c r="C3170" t="s">
        <v>6354</v>
      </c>
      <c r="D3170">
        <v>55.72242</v>
      </c>
      <c r="E3170">
        <v>8.3722460000000005</v>
      </c>
      <c r="F3170">
        <v>0</v>
      </c>
      <c r="G3170">
        <v>0</v>
      </c>
    </row>
    <row r="3171" spans="1:7" x14ac:dyDescent="0.25">
      <c r="A3171" t="s">
        <v>6159</v>
      </c>
      <c r="B3171" t="s">
        <v>6355</v>
      </c>
      <c r="C3171" t="s">
        <v>6356</v>
      </c>
      <c r="D3171">
        <v>44.895012999999999</v>
      </c>
      <c r="E3171">
        <v>3.3711180000000001</v>
      </c>
      <c r="F3171">
        <v>0</v>
      </c>
      <c r="G3171">
        <v>0</v>
      </c>
    </row>
    <row r="3172" spans="1:7" x14ac:dyDescent="0.25">
      <c r="A3172" t="s">
        <v>6159</v>
      </c>
      <c r="B3172" t="s">
        <v>6357</v>
      </c>
      <c r="C3172" t="s">
        <v>6358</v>
      </c>
      <c r="D3172">
        <v>9.4477440000000001</v>
      </c>
      <c r="E3172">
        <v>1.6400920000000001</v>
      </c>
      <c r="F3172">
        <v>0</v>
      </c>
      <c r="G3172">
        <v>0</v>
      </c>
    </row>
    <row r="3173" spans="1:7" x14ac:dyDescent="0.25">
      <c r="A3173" t="s">
        <v>6159</v>
      </c>
      <c r="B3173" t="s">
        <v>6359</v>
      </c>
      <c r="C3173" t="s">
        <v>6360</v>
      </c>
      <c r="D3173">
        <v>5.8002349999999998</v>
      </c>
      <c r="E3173">
        <v>0.607576</v>
      </c>
      <c r="F3173">
        <v>0</v>
      </c>
      <c r="G3173">
        <v>0</v>
      </c>
    </row>
    <row r="3174" spans="1:7" x14ac:dyDescent="0.25">
      <c r="A3174" t="s">
        <v>6159</v>
      </c>
      <c r="B3174" t="s">
        <v>6361</v>
      </c>
      <c r="C3174" t="s">
        <v>6362</v>
      </c>
      <c r="D3174">
        <v>1.8960859999999999</v>
      </c>
      <c r="E3174">
        <v>0.74838499999999997</v>
      </c>
      <c r="F3174">
        <v>0</v>
      </c>
      <c r="G3174">
        <v>0</v>
      </c>
    </row>
    <row r="3175" spans="1:7" x14ac:dyDescent="0.25">
      <c r="A3175" t="s">
        <v>6159</v>
      </c>
      <c r="B3175" t="s">
        <v>6363</v>
      </c>
      <c r="C3175" t="s">
        <v>6364</v>
      </c>
      <c r="D3175">
        <v>28.699988000000001</v>
      </c>
      <c r="E3175">
        <v>4.834174</v>
      </c>
      <c r="F3175">
        <v>0</v>
      </c>
      <c r="G3175">
        <v>0</v>
      </c>
    </row>
    <row r="3176" spans="1:7" x14ac:dyDescent="0.25">
      <c r="A3176" t="s">
        <v>6159</v>
      </c>
      <c r="B3176" t="s">
        <v>6365</v>
      </c>
      <c r="C3176" t="s">
        <v>6366</v>
      </c>
      <c r="D3176">
        <v>146.72296600000001</v>
      </c>
      <c r="E3176">
        <v>8.4678719999999998</v>
      </c>
      <c r="F3176">
        <v>0</v>
      </c>
      <c r="G3176">
        <v>0</v>
      </c>
    </row>
    <row r="3177" spans="1:7" x14ac:dyDescent="0.25">
      <c r="A3177" t="s">
        <v>6159</v>
      </c>
      <c r="B3177" t="s">
        <v>6367</v>
      </c>
      <c r="C3177" t="s">
        <v>6368</v>
      </c>
      <c r="D3177">
        <v>34.327373000000001</v>
      </c>
      <c r="E3177">
        <v>11.561565</v>
      </c>
      <c r="F3177">
        <v>0</v>
      </c>
      <c r="G3177">
        <v>0</v>
      </c>
    </row>
    <row r="3178" spans="1:7" x14ac:dyDescent="0.25">
      <c r="A3178" t="s">
        <v>6159</v>
      </c>
      <c r="B3178" t="s">
        <v>6369</v>
      </c>
      <c r="C3178" t="s">
        <v>6370</v>
      </c>
      <c r="D3178">
        <v>85.051126999999994</v>
      </c>
      <c r="E3178">
        <v>13.309742</v>
      </c>
      <c r="F3178">
        <v>1.8234865061998541E-2</v>
      </c>
      <c r="G3178">
        <v>0</v>
      </c>
    </row>
    <row r="3179" spans="1:7" x14ac:dyDescent="0.25">
      <c r="A3179" t="s">
        <v>6159</v>
      </c>
      <c r="B3179" t="s">
        <v>6371</v>
      </c>
      <c r="C3179" t="s">
        <v>6372</v>
      </c>
      <c r="D3179">
        <v>17.163504</v>
      </c>
      <c r="E3179">
        <v>2.680148</v>
      </c>
      <c r="F3179">
        <v>0</v>
      </c>
      <c r="G3179">
        <v>0</v>
      </c>
    </row>
    <row r="3180" spans="1:7" x14ac:dyDescent="0.25">
      <c r="A3180" t="s">
        <v>6159</v>
      </c>
      <c r="B3180" t="s">
        <v>6373</v>
      </c>
      <c r="C3180" t="s">
        <v>6374</v>
      </c>
      <c r="D3180">
        <v>37.489111000000001</v>
      </c>
      <c r="E3180">
        <v>6.7362719999999996</v>
      </c>
      <c r="F3180">
        <v>0</v>
      </c>
      <c r="G3180">
        <v>0</v>
      </c>
    </row>
    <row r="3181" spans="1:7" x14ac:dyDescent="0.25">
      <c r="A3181" t="s">
        <v>6159</v>
      </c>
      <c r="B3181" t="s">
        <v>6375</v>
      </c>
      <c r="C3181" t="s">
        <v>6376</v>
      </c>
      <c r="D3181">
        <v>50.909421000000002</v>
      </c>
      <c r="E3181">
        <v>13.397752000000001</v>
      </c>
      <c r="F3181">
        <v>0.14396021463159273</v>
      </c>
      <c r="G3181">
        <v>0</v>
      </c>
    </row>
    <row r="3182" spans="1:7" x14ac:dyDescent="0.25">
      <c r="A3182" t="s">
        <v>6159</v>
      </c>
      <c r="B3182" t="s">
        <v>6377</v>
      </c>
      <c r="C3182" t="s">
        <v>6378</v>
      </c>
      <c r="D3182">
        <v>280.082246</v>
      </c>
      <c r="E3182">
        <v>21.977626000000001</v>
      </c>
      <c r="F3182">
        <v>0</v>
      </c>
      <c r="G3182">
        <v>0</v>
      </c>
    </row>
    <row r="3183" spans="1:7" x14ac:dyDescent="0.25">
      <c r="A3183" t="s">
        <v>6159</v>
      </c>
      <c r="B3183" t="s">
        <v>6379</v>
      </c>
      <c r="C3183" t="s">
        <v>6380</v>
      </c>
      <c r="D3183">
        <v>3.7458999999999999E-2</v>
      </c>
      <c r="E3183">
        <v>2.9416000000000001E-2</v>
      </c>
      <c r="F3183">
        <v>0</v>
      </c>
      <c r="G3183">
        <v>0</v>
      </c>
    </row>
    <row r="3184" spans="1:7" x14ac:dyDescent="0.25">
      <c r="A3184" t="s">
        <v>6159</v>
      </c>
      <c r="B3184" t="s">
        <v>6381</v>
      </c>
      <c r="C3184" t="s">
        <v>6382</v>
      </c>
      <c r="D3184">
        <v>35.516762999999997</v>
      </c>
      <c r="E3184">
        <v>3.2551269999999999</v>
      </c>
      <c r="F3184">
        <v>0</v>
      </c>
      <c r="G3184">
        <v>0</v>
      </c>
    </row>
    <row r="3185" spans="1:7" x14ac:dyDescent="0.25">
      <c r="A3185" t="s">
        <v>6159</v>
      </c>
      <c r="B3185" t="s">
        <v>6383</v>
      </c>
      <c r="C3185" t="s">
        <v>6384</v>
      </c>
      <c r="D3185">
        <v>21.436865000000001</v>
      </c>
      <c r="E3185">
        <v>3.4255810000000002</v>
      </c>
      <c r="F3185">
        <v>0.20693222969477496</v>
      </c>
      <c r="G3185">
        <v>0</v>
      </c>
    </row>
    <row r="3186" spans="1:7" x14ac:dyDescent="0.25">
      <c r="A3186" t="s">
        <v>6159</v>
      </c>
      <c r="B3186" t="s">
        <v>6385</v>
      </c>
      <c r="C3186" t="s">
        <v>6386</v>
      </c>
      <c r="D3186">
        <v>8.2387759999999997</v>
      </c>
      <c r="E3186">
        <v>2.0376599999999998</v>
      </c>
      <c r="F3186">
        <v>0</v>
      </c>
      <c r="G3186">
        <v>0</v>
      </c>
    </row>
    <row r="3187" spans="1:7" x14ac:dyDescent="0.25">
      <c r="A3187" t="s">
        <v>6159</v>
      </c>
      <c r="B3187" t="s">
        <v>6387</v>
      </c>
      <c r="C3187" t="s">
        <v>6388</v>
      </c>
      <c r="D3187">
        <v>78.931603999999993</v>
      </c>
      <c r="E3187">
        <v>14.570689</v>
      </c>
      <c r="F3187">
        <v>0</v>
      </c>
      <c r="G3187">
        <v>0</v>
      </c>
    </row>
    <row r="3188" spans="1:7" x14ac:dyDescent="0.25">
      <c r="A3188" t="s">
        <v>6159</v>
      </c>
      <c r="B3188" t="s">
        <v>6389</v>
      </c>
      <c r="C3188" t="s">
        <v>6390</v>
      </c>
      <c r="D3188">
        <v>14.403027</v>
      </c>
      <c r="E3188">
        <v>1.4676880000000001</v>
      </c>
      <c r="F3188">
        <v>0</v>
      </c>
      <c r="G3188">
        <v>0</v>
      </c>
    </row>
    <row r="3189" spans="1:7" x14ac:dyDescent="0.25">
      <c r="A3189" t="s">
        <v>6159</v>
      </c>
      <c r="B3189" t="s">
        <v>6391</v>
      </c>
      <c r="C3189" t="s">
        <v>6392</v>
      </c>
      <c r="D3189">
        <v>5.5413300000000003</v>
      </c>
      <c r="E3189">
        <v>2.794883</v>
      </c>
      <c r="F3189">
        <v>0</v>
      </c>
      <c r="G3189">
        <v>0</v>
      </c>
    </row>
    <row r="3190" spans="1:7" x14ac:dyDescent="0.25">
      <c r="A3190" t="s">
        <v>6159</v>
      </c>
      <c r="B3190" t="s">
        <v>6393</v>
      </c>
      <c r="C3190" t="s">
        <v>1033</v>
      </c>
      <c r="D3190">
        <v>49.079560999999998</v>
      </c>
      <c r="E3190">
        <v>6.6120229999999998</v>
      </c>
      <c r="F3190">
        <v>0</v>
      </c>
      <c r="G3190">
        <v>0</v>
      </c>
    </row>
    <row r="3191" spans="1:7" x14ac:dyDescent="0.25">
      <c r="A3191" t="s">
        <v>6159</v>
      </c>
      <c r="B3191" t="s">
        <v>6394</v>
      </c>
      <c r="C3191" t="s">
        <v>6395</v>
      </c>
      <c r="D3191">
        <v>215.91928799999999</v>
      </c>
      <c r="E3191">
        <v>24.483377999999998</v>
      </c>
      <c r="F3191">
        <v>0</v>
      </c>
      <c r="G3191">
        <v>2.3118180136859627E-3</v>
      </c>
    </row>
    <row r="3192" spans="1:7" x14ac:dyDescent="0.25">
      <c r="A3192" t="s">
        <v>6159</v>
      </c>
      <c r="B3192" t="s">
        <v>6396</v>
      </c>
      <c r="C3192" t="s">
        <v>6397</v>
      </c>
      <c r="D3192">
        <v>78.406088999999994</v>
      </c>
      <c r="E3192">
        <v>7.823232</v>
      </c>
      <c r="F3192">
        <v>4.2915385165581861E-2</v>
      </c>
      <c r="G3192">
        <v>1.6224986479177934E-2</v>
      </c>
    </row>
    <row r="3193" spans="1:7" x14ac:dyDescent="0.25">
      <c r="A3193" t="s">
        <v>6159</v>
      </c>
      <c r="B3193" t="s">
        <v>6398</v>
      </c>
      <c r="C3193" t="s">
        <v>6399</v>
      </c>
      <c r="D3193">
        <v>136.84485799999999</v>
      </c>
      <c r="E3193">
        <v>13.875118000000001</v>
      </c>
      <c r="F3193">
        <v>8.5873765564620005E-3</v>
      </c>
      <c r="G3193">
        <v>1.1789324766424003E-2</v>
      </c>
    </row>
    <row r="3194" spans="1:7" x14ac:dyDescent="0.25">
      <c r="A3194" t="s">
        <v>6159</v>
      </c>
      <c r="B3194" t="s">
        <v>6400</v>
      </c>
      <c r="C3194" t="s">
        <v>6401</v>
      </c>
      <c r="D3194">
        <v>139.160988</v>
      </c>
      <c r="E3194">
        <v>10.245039999999999</v>
      </c>
      <c r="F3194">
        <v>0</v>
      </c>
      <c r="G3194">
        <v>0</v>
      </c>
    </row>
    <row r="3195" spans="1:7" x14ac:dyDescent="0.25">
      <c r="A3195" t="s">
        <v>6159</v>
      </c>
      <c r="B3195" t="s">
        <v>6402</v>
      </c>
      <c r="C3195" t="s">
        <v>6403</v>
      </c>
      <c r="D3195">
        <v>5.2315149999999999</v>
      </c>
      <c r="E3195">
        <v>0.77696600000000005</v>
      </c>
      <c r="F3195">
        <v>0</v>
      </c>
      <c r="G3195">
        <v>0</v>
      </c>
    </row>
    <row r="3196" spans="1:7" x14ac:dyDescent="0.25">
      <c r="A3196" t="s">
        <v>6159</v>
      </c>
      <c r="B3196" t="s">
        <v>6404</v>
      </c>
      <c r="C3196" t="s">
        <v>6405</v>
      </c>
      <c r="D3196">
        <v>178.09125599999999</v>
      </c>
      <c r="E3196">
        <v>23.497646</v>
      </c>
      <c r="F3196">
        <v>0</v>
      </c>
      <c r="G3196">
        <v>0</v>
      </c>
    </row>
    <row r="3197" spans="1:7" x14ac:dyDescent="0.25">
      <c r="A3197" t="s">
        <v>6159</v>
      </c>
      <c r="B3197" t="s">
        <v>6406</v>
      </c>
      <c r="C3197" t="s">
        <v>6407</v>
      </c>
      <c r="D3197">
        <v>258.10310700000002</v>
      </c>
      <c r="E3197">
        <v>26.918959000000001</v>
      </c>
      <c r="F3197">
        <v>0</v>
      </c>
      <c r="G3197">
        <v>0</v>
      </c>
    </row>
    <row r="3198" spans="1:7" x14ac:dyDescent="0.25">
      <c r="A3198" t="s">
        <v>6159</v>
      </c>
      <c r="B3198" t="s">
        <v>6408</v>
      </c>
      <c r="C3198" t="s">
        <v>6409</v>
      </c>
      <c r="D3198">
        <v>77.378033000000002</v>
      </c>
      <c r="E3198">
        <v>8.5319599999999998</v>
      </c>
      <c r="F3198">
        <v>0</v>
      </c>
      <c r="G3198">
        <v>3.8759689922480624E-3</v>
      </c>
    </row>
    <row r="3199" spans="1:7" x14ac:dyDescent="0.25">
      <c r="A3199" t="s">
        <v>6159</v>
      </c>
      <c r="B3199" t="s">
        <v>6410</v>
      </c>
      <c r="C3199" t="s">
        <v>6411</v>
      </c>
      <c r="D3199">
        <v>293.071686</v>
      </c>
      <c r="E3199">
        <v>44.652149999999999</v>
      </c>
      <c r="F3199">
        <v>3.2754667540124467E-2</v>
      </c>
      <c r="G3199">
        <v>2.2839072382290937E-2</v>
      </c>
    </row>
    <row r="3200" spans="1:7" x14ac:dyDescent="0.25">
      <c r="A3200" t="s">
        <v>6159</v>
      </c>
      <c r="B3200" t="s">
        <v>6412</v>
      </c>
      <c r="C3200" t="s">
        <v>6413</v>
      </c>
      <c r="D3200">
        <v>47.355294999999998</v>
      </c>
      <c r="E3200">
        <v>3.3855819999999999</v>
      </c>
      <c r="F3200">
        <v>0</v>
      </c>
      <c r="G3200">
        <v>0</v>
      </c>
    </row>
    <row r="3201" spans="1:7" x14ac:dyDescent="0.25">
      <c r="A3201" t="s">
        <v>6159</v>
      </c>
      <c r="B3201" t="s">
        <v>6414</v>
      </c>
      <c r="C3201" t="s">
        <v>6415</v>
      </c>
      <c r="D3201">
        <v>50.395311</v>
      </c>
      <c r="E3201">
        <v>4.2120499999999996</v>
      </c>
      <c r="F3201">
        <v>0</v>
      </c>
      <c r="G3201">
        <v>0</v>
      </c>
    </row>
    <row r="3202" spans="1:7" x14ac:dyDescent="0.25">
      <c r="A3202" t="s">
        <v>6159</v>
      </c>
      <c r="B3202" t="s">
        <v>6416</v>
      </c>
      <c r="C3202" t="s">
        <v>6417</v>
      </c>
      <c r="D3202">
        <v>179.202236</v>
      </c>
      <c r="E3202">
        <v>25.351476999999999</v>
      </c>
      <c r="F3202">
        <v>8.1459758879113719E-2</v>
      </c>
      <c r="G3202">
        <v>4.6357462392508635E-3</v>
      </c>
    </row>
    <row r="3203" spans="1:7" x14ac:dyDescent="0.25">
      <c r="A3203" t="s">
        <v>6159</v>
      </c>
      <c r="B3203" t="s">
        <v>6418</v>
      </c>
      <c r="C3203" t="s">
        <v>6419</v>
      </c>
      <c r="D3203">
        <v>11.914633</v>
      </c>
      <c r="E3203">
        <v>1.6869719999999999</v>
      </c>
      <c r="F3203">
        <v>0</v>
      </c>
      <c r="G3203">
        <v>0</v>
      </c>
    </row>
    <row r="3204" spans="1:7" x14ac:dyDescent="0.25">
      <c r="A3204" t="s">
        <v>6159</v>
      </c>
      <c r="B3204" t="s">
        <v>6420</v>
      </c>
      <c r="C3204" t="s">
        <v>6421</v>
      </c>
      <c r="D3204">
        <v>3.4561329999999999</v>
      </c>
      <c r="E3204">
        <v>0.66247900000000004</v>
      </c>
      <c r="F3204">
        <v>0</v>
      </c>
      <c r="G3204">
        <v>0</v>
      </c>
    </row>
    <row r="3205" spans="1:7" x14ac:dyDescent="0.25">
      <c r="A3205" t="s">
        <v>6159</v>
      </c>
      <c r="B3205" t="s">
        <v>6422</v>
      </c>
      <c r="C3205" t="s">
        <v>6423</v>
      </c>
      <c r="D3205">
        <v>222.42265399999999</v>
      </c>
      <c r="E3205">
        <v>20.114801</v>
      </c>
      <c r="F3205">
        <v>0</v>
      </c>
      <c r="G3205">
        <v>0</v>
      </c>
    </row>
    <row r="3206" spans="1:7" x14ac:dyDescent="0.25">
      <c r="A3206" t="s">
        <v>6159</v>
      </c>
      <c r="B3206" t="s">
        <v>6424</v>
      </c>
      <c r="C3206" t="s">
        <v>6425</v>
      </c>
      <c r="D3206">
        <v>160.71257499999999</v>
      </c>
      <c r="E3206">
        <v>17.541345</v>
      </c>
      <c r="F3206">
        <v>6.0247012752284362E-2</v>
      </c>
      <c r="G3206">
        <v>0</v>
      </c>
    </row>
    <row r="3207" spans="1:7" x14ac:dyDescent="0.25">
      <c r="A3207" t="s">
        <v>6159</v>
      </c>
      <c r="B3207" t="s">
        <v>6426</v>
      </c>
      <c r="C3207" t="s">
        <v>825</v>
      </c>
      <c r="D3207">
        <v>10.928043000000001</v>
      </c>
      <c r="E3207">
        <v>1.267638</v>
      </c>
      <c r="F3207">
        <v>5.6085249579360626E-2</v>
      </c>
      <c r="G3207">
        <v>0</v>
      </c>
    </row>
    <row r="3208" spans="1:7" x14ac:dyDescent="0.25">
      <c r="A3208" t="s">
        <v>6159</v>
      </c>
      <c r="B3208" t="s">
        <v>6427</v>
      </c>
      <c r="C3208" t="s">
        <v>6428</v>
      </c>
      <c r="D3208">
        <v>35.353372</v>
      </c>
      <c r="E3208">
        <v>5.7405949999999999</v>
      </c>
      <c r="F3208">
        <v>0</v>
      </c>
      <c r="G3208">
        <v>0</v>
      </c>
    </row>
    <row r="3209" spans="1:7" x14ac:dyDescent="0.25">
      <c r="A3209" t="s">
        <v>6159</v>
      </c>
      <c r="B3209" t="s">
        <v>6429</v>
      </c>
      <c r="C3209" t="s">
        <v>6430</v>
      </c>
      <c r="D3209">
        <v>45.521129000000002</v>
      </c>
      <c r="E3209">
        <v>2.5435379999999999</v>
      </c>
      <c r="F3209">
        <v>0</v>
      </c>
      <c r="G3209">
        <v>0</v>
      </c>
    </row>
    <row r="3210" spans="1:7" x14ac:dyDescent="0.25">
      <c r="A3210" t="s">
        <v>6159</v>
      </c>
      <c r="B3210" t="s">
        <v>6431</v>
      </c>
      <c r="C3210" t="s">
        <v>6432</v>
      </c>
      <c r="D3210">
        <v>6.060759</v>
      </c>
      <c r="E3210">
        <v>1.4866250000000001</v>
      </c>
      <c r="F3210">
        <v>0</v>
      </c>
      <c r="G3210">
        <v>0</v>
      </c>
    </row>
    <row r="3211" spans="1:7" x14ac:dyDescent="0.25">
      <c r="A3211" t="s">
        <v>6159</v>
      </c>
      <c r="B3211" t="s">
        <v>6433</v>
      </c>
      <c r="C3211" t="s">
        <v>6434</v>
      </c>
      <c r="D3211">
        <v>126.166507</v>
      </c>
      <c r="E3211">
        <v>9.8574269999999995</v>
      </c>
      <c r="F3211">
        <v>0</v>
      </c>
      <c r="G3211">
        <v>0</v>
      </c>
    </row>
    <row r="3212" spans="1:7" x14ac:dyDescent="0.25">
      <c r="A3212" t="s">
        <v>6159</v>
      </c>
      <c r="B3212" t="s">
        <v>6435</v>
      </c>
      <c r="C3212" t="s">
        <v>6436</v>
      </c>
      <c r="D3212">
        <v>17.478745</v>
      </c>
      <c r="E3212">
        <v>3.3460100000000002</v>
      </c>
      <c r="F3212">
        <v>0</v>
      </c>
      <c r="G3212">
        <v>0</v>
      </c>
    </row>
    <row r="3213" spans="1:7" x14ac:dyDescent="0.25">
      <c r="A3213" t="s">
        <v>6159</v>
      </c>
      <c r="B3213" t="s">
        <v>6437</v>
      </c>
      <c r="C3213" t="s">
        <v>1103</v>
      </c>
      <c r="D3213">
        <v>38.812956999999997</v>
      </c>
      <c r="E3213">
        <v>3.204682</v>
      </c>
      <c r="F3213">
        <v>0</v>
      </c>
      <c r="G3213">
        <v>0</v>
      </c>
    </row>
    <row r="3214" spans="1:7" x14ac:dyDescent="0.25">
      <c r="A3214" t="s">
        <v>6159</v>
      </c>
      <c r="B3214" t="s">
        <v>6438</v>
      </c>
      <c r="C3214" t="s">
        <v>6439</v>
      </c>
      <c r="D3214">
        <v>3.1135790000000001</v>
      </c>
      <c r="E3214">
        <v>0.195963</v>
      </c>
      <c r="F3214">
        <v>0</v>
      </c>
      <c r="G3214">
        <v>0</v>
      </c>
    </row>
    <row r="3215" spans="1:7" x14ac:dyDescent="0.25">
      <c r="A3215" t="s">
        <v>6159</v>
      </c>
      <c r="B3215" t="s">
        <v>6440</v>
      </c>
      <c r="C3215" t="s">
        <v>6441</v>
      </c>
      <c r="D3215">
        <v>229.94263799999999</v>
      </c>
      <c r="E3215">
        <v>19.558064000000002</v>
      </c>
      <c r="F3215">
        <v>4.4786814761734142E-2</v>
      </c>
      <c r="G3215">
        <v>1.0842998711282941</v>
      </c>
    </row>
    <row r="3216" spans="1:7" x14ac:dyDescent="0.25">
      <c r="A3216" t="s">
        <v>6159</v>
      </c>
      <c r="B3216" t="s">
        <v>6442</v>
      </c>
      <c r="C3216" t="s">
        <v>6443</v>
      </c>
      <c r="D3216">
        <v>73.177136000000004</v>
      </c>
      <c r="E3216">
        <v>8.7570029999999992</v>
      </c>
      <c r="F3216">
        <v>0</v>
      </c>
      <c r="G3216">
        <v>0</v>
      </c>
    </row>
    <row r="3217" spans="1:7" x14ac:dyDescent="0.25">
      <c r="A3217" t="s">
        <v>6159</v>
      </c>
      <c r="B3217" t="s">
        <v>6444</v>
      </c>
      <c r="C3217" t="s">
        <v>6445</v>
      </c>
      <c r="D3217">
        <v>611.49343599999997</v>
      </c>
      <c r="E3217">
        <v>52.493110000000001</v>
      </c>
      <c r="F3217">
        <v>2.1578201291541976</v>
      </c>
      <c r="G3217">
        <v>1.8646532351500353</v>
      </c>
    </row>
    <row r="3218" spans="1:7" x14ac:dyDescent="0.25">
      <c r="A3218" t="s">
        <v>6159</v>
      </c>
      <c r="B3218" t="s">
        <v>6446</v>
      </c>
      <c r="C3218" t="s">
        <v>6447</v>
      </c>
      <c r="D3218">
        <v>45.993023999999998</v>
      </c>
      <c r="E3218">
        <v>4.7342089999999999</v>
      </c>
      <c r="F3218">
        <v>0</v>
      </c>
      <c r="G3218">
        <v>0</v>
      </c>
    </row>
    <row r="3219" spans="1:7" x14ac:dyDescent="0.25">
      <c r="A3219" t="s">
        <v>6159</v>
      </c>
      <c r="B3219" t="s">
        <v>6448</v>
      </c>
      <c r="C3219" t="s">
        <v>6449</v>
      </c>
      <c r="D3219">
        <v>140.363946</v>
      </c>
      <c r="E3219">
        <v>11.025936</v>
      </c>
      <c r="F3219">
        <v>0</v>
      </c>
      <c r="G3219">
        <v>0</v>
      </c>
    </row>
    <row r="3220" spans="1:7" x14ac:dyDescent="0.25">
      <c r="A3220" t="s">
        <v>6159</v>
      </c>
      <c r="B3220" t="s">
        <v>6450</v>
      </c>
      <c r="C3220" t="s">
        <v>6451</v>
      </c>
      <c r="D3220">
        <v>81.907740000000004</v>
      </c>
      <c r="E3220">
        <v>8.8556270000000001</v>
      </c>
      <c r="F3220">
        <v>0</v>
      </c>
      <c r="G3220">
        <v>0</v>
      </c>
    </row>
    <row r="3221" spans="1:7" x14ac:dyDescent="0.25">
      <c r="A3221" t="s">
        <v>6159</v>
      </c>
      <c r="B3221" t="s">
        <v>6452</v>
      </c>
      <c r="C3221" t="s">
        <v>6453</v>
      </c>
      <c r="D3221">
        <v>39.516202999999997</v>
      </c>
      <c r="E3221">
        <v>5.4879049999999996</v>
      </c>
      <c r="F3221">
        <v>0</v>
      </c>
      <c r="G3221">
        <v>0</v>
      </c>
    </row>
    <row r="3222" spans="1:7" x14ac:dyDescent="0.25">
      <c r="A3222" t="s">
        <v>6159</v>
      </c>
      <c r="B3222" t="s">
        <v>6454</v>
      </c>
      <c r="C3222" t="s">
        <v>6455</v>
      </c>
      <c r="D3222">
        <v>168.677875</v>
      </c>
      <c r="E3222">
        <v>18.568424</v>
      </c>
      <c r="F3222">
        <v>0</v>
      </c>
      <c r="G3222">
        <v>0</v>
      </c>
    </row>
    <row r="3223" spans="1:7" x14ac:dyDescent="0.25">
      <c r="A3223" t="s">
        <v>6159</v>
      </c>
      <c r="B3223" t="s">
        <v>6456</v>
      </c>
      <c r="C3223" t="s">
        <v>6457</v>
      </c>
      <c r="D3223">
        <v>59.076298000000001</v>
      </c>
      <c r="E3223">
        <v>5.7502170000000001</v>
      </c>
      <c r="F3223">
        <v>0</v>
      </c>
      <c r="G3223">
        <v>0</v>
      </c>
    </row>
    <row r="3224" spans="1:7" x14ac:dyDescent="0.25">
      <c r="A3224" t="s">
        <v>6159</v>
      </c>
      <c r="B3224" t="s">
        <v>6458</v>
      </c>
      <c r="C3224" t="s">
        <v>6459</v>
      </c>
      <c r="D3224">
        <v>16.233270000000001</v>
      </c>
      <c r="E3224">
        <v>2.4954480000000001</v>
      </c>
      <c r="F3224">
        <v>0</v>
      </c>
      <c r="G3224">
        <v>0</v>
      </c>
    </row>
    <row r="3225" spans="1:7" x14ac:dyDescent="0.25">
      <c r="A3225" t="s">
        <v>6159</v>
      </c>
      <c r="B3225" t="s">
        <v>6460</v>
      </c>
      <c r="C3225" t="s">
        <v>6461</v>
      </c>
      <c r="D3225">
        <v>4.9952999999999997E-2</v>
      </c>
      <c r="E3225">
        <v>2.324E-2</v>
      </c>
      <c r="F3225">
        <v>0</v>
      </c>
      <c r="G3225">
        <v>0.45662100456621002</v>
      </c>
    </row>
    <row r="3226" spans="1:7" x14ac:dyDescent="0.25">
      <c r="A3226" t="s">
        <v>6159</v>
      </c>
      <c r="B3226" t="s">
        <v>6462</v>
      </c>
      <c r="C3226" t="s">
        <v>6463</v>
      </c>
      <c r="D3226">
        <v>4.0709429999999998</v>
      </c>
      <c r="E3226">
        <v>0.93884199999999995</v>
      </c>
      <c r="F3226">
        <v>0</v>
      </c>
      <c r="G3226">
        <v>0</v>
      </c>
    </row>
    <row r="3227" spans="1:7" x14ac:dyDescent="0.25">
      <c r="A3227" t="s">
        <v>6159</v>
      </c>
      <c r="B3227" t="s">
        <v>6464</v>
      </c>
      <c r="C3227" t="s">
        <v>6465</v>
      </c>
      <c r="D3227">
        <v>133.180924</v>
      </c>
      <c r="E3227">
        <v>13.340959</v>
      </c>
      <c r="F3227">
        <v>6.7819599864360799E-2</v>
      </c>
      <c r="G3227">
        <v>2.8437366699843596E-3</v>
      </c>
    </row>
    <row r="3228" spans="1:7" x14ac:dyDescent="0.25">
      <c r="A3228" t="s">
        <v>6159</v>
      </c>
      <c r="B3228" t="s">
        <v>6466</v>
      </c>
      <c r="C3228" t="s">
        <v>6467</v>
      </c>
      <c r="D3228">
        <v>11.782736999999999</v>
      </c>
      <c r="E3228">
        <v>3.244399</v>
      </c>
      <c r="F3228">
        <v>0</v>
      </c>
      <c r="G3228">
        <v>0</v>
      </c>
    </row>
    <row r="3229" spans="1:7" x14ac:dyDescent="0.25">
      <c r="A3229" t="s">
        <v>6159</v>
      </c>
      <c r="B3229" t="s">
        <v>6468</v>
      </c>
      <c r="C3229" t="s">
        <v>6469</v>
      </c>
      <c r="D3229">
        <v>112.98644</v>
      </c>
      <c r="E3229">
        <v>9.3901599999999998</v>
      </c>
      <c r="F3229">
        <v>6.6651855143301492E-2</v>
      </c>
      <c r="G3229">
        <v>6.8357372342607156E-3</v>
      </c>
    </row>
    <row r="3230" spans="1:7" x14ac:dyDescent="0.25">
      <c r="A3230" t="s">
        <v>6159</v>
      </c>
      <c r="B3230" t="s">
        <v>6470</v>
      </c>
      <c r="C3230" t="s">
        <v>6471</v>
      </c>
      <c r="D3230">
        <v>109.23113600000001</v>
      </c>
      <c r="E3230">
        <v>7.2957479999999997</v>
      </c>
      <c r="F3230">
        <v>1.5526744817948919E-2</v>
      </c>
      <c r="G3230">
        <v>4.7094282754073652E-3</v>
      </c>
    </row>
    <row r="3231" spans="1:7" x14ac:dyDescent="0.25">
      <c r="A3231" t="s">
        <v>6159</v>
      </c>
      <c r="B3231" t="s">
        <v>6472</v>
      </c>
      <c r="C3231" t="s">
        <v>6473</v>
      </c>
      <c r="D3231">
        <v>269.18638700000002</v>
      </c>
      <c r="E3231">
        <v>25.353235000000002</v>
      </c>
      <c r="F3231">
        <v>2.365930599369085E-2</v>
      </c>
      <c r="G3231">
        <v>5.1047723396043181E-2</v>
      </c>
    </row>
    <row r="3232" spans="1:7" x14ac:dyDescent="0.25">
      <c r="A3232" t="s">
        <v>6159</v>
      </c>
      <c r="B3232" t="s">
        <v>6474</v>
      </c>
      <c r="C3232" t="s">
        <v>6475</v>
      </c>
      <c r="D3232">
        <v>154.003266</v>
      </c>
      <c r="E3232">
        <v>10.846888999999999</v>
      </c>
      <c r="F3232">
        <v>4.7348484848484848E-2</v>
      </c>
      <c r="G3232">
        <v>0</v>
      </c>
    </row>
    <row r="3233" spans="1:7" x14ac:dyDescent="0.25">
      <c r="A3233" t="s">
        <v>6159</v>
      </c>
      <c r="B3233" t="s">
        <v>6476</v>
      </c>
      <c r="C3233" t="s">
        <v>6477</v>
      </c>
      <c r="D3233">
        <v>394.18273199999999</v>
      </c>
      <c r="E3233">
        <v>25.686689999999999</v>
      </c>
      <c r="F3233">
        <v>0</v>
      </c>
      <c r="G3233">
        <v>0</v>
      </c>
    </row>
    <row r="3234" spans="1:7" x14ac:dyDescent="0.25">
      <c r="A3234" t="s">
        <v>6159</v>
      </c>
      <c r="B3234" t="s">
        <v>6478</v>
      </c>
      <c r="C3234" t="s">
        <v>6479</v>
      </c>
      <c r="D3234">
        <v>42.642555999999999</v>
      </c>
      <c r="E3234">
        <v>7.5890620000000002</v>
      </c>
      <c r="F3234">
        <v>0</v>
      </c>
      <c r="G3234">
        <v>0</v>
      </c>
    </row>
    <row r="3235" spans="1:7" x14ac:dyDescent="0.25">
      <c r="A3235" t="s">
        <v>6159</v>
      </c>
      <c r="B3235" t="s">
        <v>6480</v>
      </c>
      <c r="C3235" t="s">
        <v>6481</v>
      </c>
      <c r="D3235">
        <v>0.14078099999999999</v>
      </c>
      <c r="E3235">
        <v>4.0744000000000002E-2</v>
      </c>
      <c r="F3235">
        <v>0</v>
      </c>
      <c r="G3235">
        <v>0</v>
      </c>
    </row>
    <row r="3236" spans="1:7" x14ac:dyDescent="0.25">
      <c r="A3236" t="s">
        <v>6159</v>
      </c>
      <c r="B3236" t="s">
        <v>6482</v>
      </c>
      <c r="C3236" t="s">
        <v>6483</v>
      </c>
      <c r="D3236">
        <v>11.917335</v>
      </c>
      <c r="E3236">
        <v>40.982962000000001</v>
      </c>
      <c r="F3236">
        <v>0</v>
      </c>
      <c r="G3236">
        <v>0</v>
      </c>
    </row>
    <row r="3237" spans="1:7" x14ac:dyDescent="0.25">
      <c r="A3237" t="s">
        <v>6159</v>
      </c>
      <c r="B3237" t="s">
        <v>6484</v>
      </c>
      <c r="C3237" t="s">
        <v>6485</v>
      </c>
      <c r="D3237">
        <v>739.01159500000006</v>
      </c>
      <c r="E3237">
        <v>198.941925</v>
      </c>
      <c r="F3237">
        <v>0</v>
      </c>
      <c r="G3237">
        <v>2.8484347850855954E-3</v>
      </c>
    </row>
    <row r="3238" spans="1:7" x14ac:dyDescent="0.25">
      <c r="A3238" t="s">
        <v>6159</v>
      </c>
      <c r="B3238" t="s">
        <v>6486</v>
      </c>
      <c r="C3238" t="s">
        <v>6487</v>
      </c>
      <c r="D3238">
        <v>112.481798</v>
      </c>
      <c r="E3238">
        <v>11.592980000000001</v>
      </c>
      <c r="F3238">
        <v>0</v>
      </c>
      <c r="G3238">
        <v>0</v>
      </c>
    </row>
    <row r="3239" spans="1:7" x14ac:dyDescent="0.25">
      <c r="A3239" t="s">
        <v>6159</v>
      </c>
      <c r="B3239" t="s">
        <v>6488</v>
      </c>
      <c r="C3239" t="s">
        <v>6489</v>
      </c>
      <c r="D3239">
        <v>128.32041899999999</v>
      </c>
      <c r="E3239">
        <v>13.893888</v>
      </c>
      <c r="F3239">
        <v>0</v>
      </c>
      <c r="G3239">
        <v>0</v>
      </c>
    </row>
    <row r="3240" spans="1:7" x14ac:dyDescent="0.25">
      <c r="A3240" t="s">
        <v>6159</v>
      </c>
      <c r="B3240" t="s">
        <v>6490</v>
      </c>
      <c r="C3240" t="s">
        <v>6491</v>
      </c>
      <c r="D3240">
        <v>0.17085900000000001</v>
      </c>
      <c r="E3240">
        <v>8.6935999999999999E-2</v>
      </c>
      <c r="F3240">
        <v>0</v>
      </c>
      <c r="G3240">
        <v>0</v>
      </c>
    </row>
    <row r="3241" spans="1:7" x14ac:dyDescent="0.25">
      <c r="A3241" t="s">
        <v>6159</v>
      </c>
      <c r="B3241" t="s">
        <v>6492</v>
      </c>
      <c r="C3241" t="s">
        <v>6493</v>
      </c>
      <c r="D3241">
        <v>1.410145</v>
      </c>
      <c r="E3241">
        <v>0.35043000000000002</v>
      </c>
      <c r="F3241">
        <v>0</v>
      </c>
      <c r="G3241">
        <v>0</v>
      </c>
    </row>
    <row r="3242" spans="1:7" x14ac:dyDescent="0.25">
      <c r="A3242" t="s">
        <v>6159</v>
      </c>
      <c r="B3242" t="s">
        <v>6494</v>
      </c>
      <c r="C3242" t="s">
        <v>6495</v>
      </c>
      <c r="D3242">
        <v>228.81325899999999</v>
      </c>
      <c r="E3242">
        <v>52.406599999999997</v>
      </c>
      <c r="F3242">
        <v>0</v>
      </c>
      <c r="G3242">
        <v>0</v>
      </c>
    </row>
    <row r="3243" spans="1:7" x14ac:dyDescent="0.25">
      <c r="A3243" t="s">
        <v>6159</v>
      </c>
      <c r="B3243" t="s">
        <v>6496</v>
      </c>
      <c r="C3243" t="s">
        <v>6497</v>
      </c>
      <c r="D3243">
        <v>754.38694299999997</v>
      </c>
      <c r="E3243">
        <v>148.88123899999999</v>
      </c>
      <c r="F3243">
        <v>0</v>
      </c>
      <c r="G3243">
        <v>0</v>
      </c>
    </row>
    <row r="3244" spans="1:7" x14ac:dyDescent="0.25">
      <c r="A3244" t="s">
        <v>6159</v>
      </c>
      <c r="B3244" t="s">
        <v>6498</v>
      </c>
      <c r="C3244" t="s">
        <v>6499</v>
      </c>
      <c r="D3244">
        <v>188.58886899999999</v>
      </c>
      <c r="E3244">
        <v>16.882791999999998</v>
      </c>
      <c r="F3244">
        <v>1.4180374361883154E-2</v>
      </c>
      <c r="G3244">
        <v>2.4239486122894192E-3</v>
      </c>
    </row>
    <row r="3245" spans="1:7" x14ac:dyDescent="0.25">
      <c r="A3245" t="s">
        <v>6159</v>
      </c>
      <c r="B3245" t="s">
        <v>6500</v>
      </c>
      <c r="C3245" t="s">
        <v>6501</v>
      </c>
      <c r="D3245">
        <v>58.701892999999998</v>
      </c>
      <c r="E3245">
        <v>7.8367100000000001</v>
      </c>
      <c r="F3245">
        <v>0</v>
      </c>
      <c r="G3245">
        <v>0</v>
      </c>
    </row>
    <row r="3246" spans="1:7" x14ac:dyDescent="0.25">
      <c r="A3246" t="s">
        <v>6159</v>
      </c>
      <c r="B3246" t="s">
        <v>6502</v>
      </c>
      <c r="C3246" t="s">
        <v>6503</v>
      </c>
      <c r="D3246">
        <v>62.589680999999999</v>
      </c>
      <c r="E3246">
        <v>6.9139410000000003</v>
      </c>
      <c r="F3246">
        <v>0</v>
      </c>
      <c r="G3246">
        <v>4.8387096774193547E-2</v>
      </c>
    </row>
    <row r="3247" spans="1:7" x14ac:dyDescent="0.25">
      <c r="A3247" t="s">
        <v>6159</v>
      </c>
      <c r="B3247" t="s">
        <v>6504</v>
      </c>
      <c r="C3247" t="s">
        <v>6505</v>
      </c>
      <c r="D3247">
        <v>303.29263500000002</v>
      </c>
      <c r="E3247">
        <v>36.854526</v>
      </c>
      <c r="F3247">
        <v>2.5537565759231828E-2</v>
      </c>
      <c r="G3247">
        <v>0</v>
      </c>
    </row>
    <row r="3248" spans="1:7" x14ac:dyDescent="0.25">
      <c r="A3248" t="s">
        <v>6159</v>
      </c>
      <c r="B3248" t="s">
        <v>6506</v>
      </c>
      <c r="C3248" t="s">
        <v>6507</v>
      </c>
      <c r="D3248">
        <v>426.35596800000002</v>
      </c>
      <c r="E3248">
        <v>43.287818000000001</v>
      </c>
      <c r="F3248">
        <v>6.1180789232181095E-3</v>
      </c>
      <c r="G3248">
        <v>0</v>
      </c>
    </row>
    <row r="3249" spans="1:7" x14ac:dyDescent="0.25">
      <c r="A3249" t="s">
        <v>6159</v>
      </c>
      <c r="B3249" t="s">
        <v>6508</v>
      </c>
      <c r="C3249" t="s">
        <v>6509</v>
      </c>
      <c r="D3249">
        <v>977.78173800000002</v>
      </c>
      <c r="E3249">
        <v>92.665463000000003</v>
      </c>
      <c r="F3249">
        <v>5.7214784300263187E-3</v>
      </c>
      <c r="G3249">
        <v>0</v>
      </c>
    </row>
    <row r="3250" spans="1:7" x14ac:dyDescent="0.25">
      <c r="A3250" t="s">
        <v>6159</v>
      </c>
      <c r="B3250" t="s">
        <v>6510</v>
      </c>
      <c r="C3250" t="s">
        <v>6511</v>
      </c>
      <c r="D3250">
        <v>528.17483900000002</v>
      </c>
      <c r="E3250">
        <v>60.902861000000001</v>
      </c>
      <c r="F3250">
        <v>0.13736263736263737</v>
      </c>
      <c r="G3250">
        <v>3.9443841830194256E-3</v>
      </c>
    </row>
    <row r="3251" spans="1:7" x14ac:dyDescent="0.25">
      <c r="A3251" t="s">
        <v>6159</v>
      </c>
      <c r="B3251" t="s">
        <v>6512</v>
      </c>
      <c r="C3251" t="s">
        <v>6513</v>
      </c>
      <c r="D3251">
        <v>113.705191</v>
      </c>
      <c r="E3251">
        <v>9.8251939999999998</v>
      </c>
      <c r="F3251">
        <v>0</v>
      </c>
      <c r="G3251">
        <v>0</v>
      </c>
    </row>
    <row r="3252" spans="1:7" x14ac:dyDescent="0.25">
      <c r="A3252" t="s">
        <v>6159</v>
      </c>
      <c r="B3252" t="s">
        <v>6514</v>
      </c>
      <c r="C3252" t="s">
        <v>6515</v>
      </c>
      <c r="D3252">
        <v>113.42830600000001</v>
      </c>
      <c r="E3252">
        <v>8.4866770000000002</v>
      </c>
      <c r="F3252">
        <v>0</v>
      </c>
      <c r="G3252">
        <v>0</v>
      </c>
    </row>
    <row r="3253" spans="1:7" x14ac:dyDescent="0.25">
      <c r="A3253" t="s">
        <v>6159</v>
      </c>
      <c r="B3253" t="s">
        <v>6516</v>
      </c>
      <c r="C3253" t="s">
        <v>6517</v>
      </c>
      <c r="D3253">
        <v>25.551209</v>
      </c>
      <c r="E3253">
        <v>2.7130489999999998</v>
      </c>
      <c r="F3253">
        <v>0</v>
      </c>
      <c r="G3253">
        <v>0</v>
      </c>
    </row>
    <row r="3254" spans="1:7" x14ac:dyDescent="0.25">
      <c r="A3254" t="s">
        <v>6159</v>
      </c>
      <c r="B3254" t="s">
        <v>6518</v>
      </c>
      <c r="C3254" t="s">
        <v>6519</v>
      </c>
      <c r="D3254">
        <v>30.390889000000001</v>
      </c>
      <c r="E3254">
        <v>2.8310780000000002</v>
      </c>
      <c r="F3254">
        <v>0</v>
      </c>
      <c r="G3254">
        <v>0</v>
      </c>
    </row>
    <row r="3255" spans="1:7" x14ac:dyDescent="0.25">
      <c r="A3255" t="s">
        <v>6159</v>
      </c>
      <c r="B3255" t="s">
        <v>6520</v>
      </c>
      <c r="C3255" t="s">
        <v>6521</v>
      </c>
      <c r="D3255">
        <v>248.05318399999999</v>
      </c>
      <c r="E3255">
        <v>24.424465000000001</v>
      </c>
      <c r="F3255">
        <v>0</v>
      </c>
      <c r="G3255">
        <v>1.5114187687982708E-2</v>
      </c>
    </row>
    <row r="3256" spans="1:7" x14ac:dyDescent="0.25">
      <c r="A3256" t="s">
        <v>6159</v>
      </c>
      <c r="B3256" t="s">
        <v>6522</v>
      </c>
      <c r="C3256" t="s">
        <v>6523</v>
      </c>
      <c r="D3256">
        <v>795.808041</v>
      </c>
      <c r="E3256">
        <v>63.242795000000001</v>
      </c>
      <c r="F3256">
        <v>1.5697354995683227E-2</v>
      </c>
      <c r="G3256">
        <v>0</v>
      </c>
    </row>
    <row r="3257" spans="1:7" x14ac:dyDescent="0.25">
      <c r="A3257" t="s">
        <v>6159</v>
      </c>
      <c r="B3257" t="s">
        <v>6524</v>
      </c>
      <c r="C3257" t="s">
        <v>6525</v>
      </c>
      <c r="D3257">
        <v>758.56170499999996</v>
      </c>
      <c r="E3257">
        <v>62.225177000000002</v>
      </c>
      <c r="F3257">
        <v>0</v>
      </c>
      <c r="G3257">
        <v>0</v>
      </c>
    </row>
    <row r="3258" spans="1:7" x14ac:dyDescent="0.25">
      <c r="A3258" t="s">
        <v>6159</v>
      </c>
      <c r="B3258" t="s">
        <v>6526</v>
      </c>
      <c r="C3258" t="s">
        <v>6527</v>
      </c>
      <c r="D3258">
        <v>249.46119400000001</v>
      </c>
      <c r="E3258">
        <v>16.992322000000001</v>
      </c>
      <c r="F3258">
        <v>1.1354604292040422E-2</v>
      </c>
      <c r="G3258">
        <v>0</v>
      </c>
    </row>
    <row r="3259" spans="1:7" x14ac:dyDescent="0.25">
      <c r="A3259" t="s">
        <v>6159</v>
      </c>
      <c r="B3259" t="s">
        <v>6528</v>
      </c>
      <c r="C3259" t="s">
        <v>6529</v>
      </c>
      <c r="D3259">
        <v>399.68762400000003</v>
      </c>
      <c r="E3259">
        <v>34.730995</v>
      </c>
      <c r="F3259">
        <v>3.5174111853675694E-2</v>
      </c>
      <c r="G3259">
        <v>0</v>
      </c>
    </row>
    <row r="3260" spans="1:7" x14ac:dyDescent="0.25">
      <c r="A3260" t="s">
        <v>6159</v>
      </c>
      <c r="B3260" t="s">
        <v>6530</v>
      </c>
      <c r="C3260" t="s">
        <v>6531</v>
      </c>
      <c r="D3260">
        <v>77.183733000000004</v>
      </c>
      <c r="E3260">
        <v>12.969611</v>
      </c>
      <c r="F3260">
        <v>0</v>
      </c>
      <c r="G3260">
        <v>0</v>
      </c>
    </row>
    <row r="3261" spans="1:7" x14ac:dyDescent="0.25">
      <c r="A3261" t="s">
        <v>6159</v>
      </c>
      <c r="B3261" t="s">
        <v>6532</v>
      </c>
      <c r="C3261" t="s">
        <v>6533</v>
      </c>
      <c r="D3261">
        <v>180.15413899999999</v>
      </c>
      <c r="E3261">
        <v>10.054802</v>
      </c>
      <c r="F3261">
        <v>0</v>
      </c>
      <c r="G3261">
        <v>0</v>
      </c>
    </row>
    <row r="3262" spans="1:7" x14ac:dyDescent="0.25">
      <c r="A3262" t="s">
        <v>6159</v>
      </c>
      <c r="B3262" t="s">
        <v>6534</v>
      </c>
      <c r="C3262" t="s">
        <v>6535</v>
      </c>
      <c r="D3262">
        <v>52.542109000000004</v>
      </c>
      <c r="E3262">
        <v>3.3296700000000001</v>
      </c>
      <c r="F3262">
        <v>0</v>
      </c>
      <c r="G3262">
        <v>0</v>
      </c>
    </row>
    <row r="3263" spans="1:7" x14ac:dyDescent="0.25">
      <c r="A3263" t="s">
        <v>6159</v>
      </c>
      <c r="B3263" t="s">
        <v>6536</v>
      </c>
      <c r="C3263" t="s">
        <v>6537</v>
      </c>
      <c r="D3263">
        <v>37.532685999999998</v>
      </c>
      <c r="E3263">
        <v>2.9339059999999999</v>
      </c>
      <c r="F3263">
        <v>0</v>
      </c>
      <c r="G3263">
        <v>0</v>
      </c>
    </row>
    <row r="3264" spans="1:7" x14ac:dyDescent="0.25">
      <c r="A3264" t="s">
        <v>6159</v>
      </c>
      <c r="B3264" t="s">
        <v>6538</v>
      </c>
      <c r="C3264" t="s">
        <v>6539</v>
      </c>
      <c r="D3264">
        <v>161.510583</v>
      </c>
      <c r="E3264">
        <v>13.25896</v>
      </c>
      <c r="F3264">
        <v>1.1917530687641521E-2</v>
      </c>
      <c r="G3264">
        <v>0</v>
      </c>
    </row>
    <row r="3265" spans="1:7" x14ac:dyDescent="0.25">
      <c r="A3265" t="s">
        <v>6159</v>
      </c>
      <c r="B3265" t="s">
        <v>6540</v>
      </c>
      <c r="C3265" t="s">
        <v>6541</v>
      </c>
      <c r="D3265">
        <v>75.508052000000006</v>
      </c>
      <c r="E3265">
        <v>7.523828</v>
      </c>
      <c r="F3265">
        <v>1.4646649578908825E-2</v>
      </c>
      <c r="G3265">
        <v>0</v>
      </c>
    </row>
    <row r="3266" spans="1:7" x14ac:dyDescent="0.25">
      <c r="A3266" t="s">
        <v>6159</v>
      </c>
      <c r="B3266" t="s">
        <v>6542</v>
      </c>
      <c r="C3266" t="s">
        <v>6543</v>
      </c>
      <c r="D3266">
        <v>195.78117800000001</v>
      </c>
      <c r="E3266">
        <v>27.878467000000001</v>
      </c>
      <c r="F3266">
        <v>0</v>
      </c>
      <c r="G3266">
        <v>3.0791021338177791E-3</v>
      </c>
    </row>
    <row r="3267" spans="1:7" x14ac:dyDescent="0.25">
      <c r="A3267" t="s">
        <v>6159</v>
      </c>
      <c r="B3267" t="s">
        <v>6544</v>
      </c>
      <c r="C3267" t="s">
        <v>6545</v>
      </c>
      <c r="D3267">
        <v>76.149863999999994</v>
      </c>
      <c r="E3267">
        <v>11.988788</v>
      </c>
      <c r="F3267">
        <v>1.58052789631737E-2</v>
      </c>
      <c r="G3267">
        <v>0</v>
      </c>
    </row>
    <row r="3268" spans="1:7" x14ac:dyDescent="0.25">
      <c r="A3268" t="s">
        <v>6159</v>
      </c>
      <c r="B3268" t="s">
        <v>6546</v>
      </c>
      <c r="C3268" t="s">
        <v>6547</v>
      </c>
      <c r="D3268">
        <v>34.915398000000003</v>
      </c>
      <c r="E3268">
        <v>5.7614200000000002</v>
      </c>
      <c r="F3268">
        <v>0</v>
      </c>
      <c r="G3268">
        <v>0</v>
      </c>
    </row>
    <row r="3269" spans="1:7" x14ac:dyDescent="0.25">
      <c r="A3269" t="s">
        <v>6159</v>
      </c>
      <c r="B3269" t="s">
        <v>6548</v>
      </c>
      <c r="C3269" t="s">
        <v>6549</v>
      </c>
      <c r="D3269">
        <v>123.066731</v>
      </c>
      <c r="E3269">
        <v>12.354625</v>
      </c>
      <c r="F3269">
        <v>0</v>
      </c>
      <c r="G3269">
        <v>0</v>
      </c>
    </row>
    <row r="3270" spans="1:7" x14ac:dyDescent="0.25">
      <c r="A3270" t="s">
        <v>6159</v>
      </c>
      <c r="B3270" t="s">
        <v>6550</v>
      </c>
      <c r="C3270" t="s">
        <v>6551</v>
      </c>
      <c r="D3270">
        <v>141.14709500000001</v>
      </c>
      <c r="E3270">
        <v>12.747013000000001</v>
      </c>
      <c r="F3270">
        <v>0</v>
      </c>
      <c r="G3270">
        <v>0</v>
      </c>
    </row>
    <row r="3271" spans="1:7" x14ac:dyDescent="0.25">
      <c r="A3271" t="s">
        <v>6159</v>
      </c>
      <c r="B3271" t="s">
        <v>6552</v>
      </c>
      <c r="C3271" t="s">
        <v>6553</v>
      </c>
      <c r="D3271">
        <v>106.87555</v>
      </c>
      <c r="E3271">
        <v>7.8638050000000002</v>
      </c>
      <c r="F3271">
        <v>0</v>
      </c>
      <c r="G3271">
        <v>0</v>
      </c>
    </row>
    <row r="3272" spans="1:7" x14ac:dyDescent="0.25">
      <c r="A3272" t="s">
        <v>6159</v>
      </c>
      <c r="B3272" t="s">
        <v>6554</v>
      </c>
      <c r="C3272" t="s">
        <v>6555</v>
      </c>
      <c r="D3272">
        <v>25.304570999999999</v>
      </c>
      <c r="E3272">
        <v>1.4779230000000001</v>
      </c>
      <c r="F3272">
        <v>0</v>
      </c>
      <c r="G3272">
        <v>0</v>
      </c>
    </row>
    <row r="3273" spans="1:7" x14ac:dyDescent="0.25">
      <c r="A3273" t="s">
        <v>6159</v>
      </c>
      <c r="B3273" t="s">
        <v>6556</v>
      </c>
      <c r="C3273" t="s">
        <v>6557</v>
      </c>
      <c r="D3273">
        <v>546.25621899999999</v>
      </c>
      <c r="E3273">
        <v>96.854766999999995</v>
      </c>
      <c r="F3273">
        <v>3.4471664291952017E-2</v>
      </c>
      <c r="G3273">
        <v>2.0221833513644682E-3</v>
      </c>
    </row>
    <row r="3274" spans="1:7" x14ac:dyDescent="0.25">
      <c r="A3274" t="s">
        <v>6159</v>
      </c>
      <c r="B3274" t="s">
        <v>6558</v>
      </c>
      <c r="C3274" t="s">
        <v>6559</v>
      </c>
      <c r="D3274">
        <v>427.75092899999999</v>
      </c>
      <c r="E3274">
        <v>69.817667</v>
      </c>
      <c r="F3274">
        <v>1.6757904144788293E-2</v>
      </c>
      <c r="G3274">
        <v>1.0582259429968958E-2</v>
      </c>
    </row>
    <row r="3275" spans="1:7" x14ac:dyDescent="0.25">
      <c r="A3275" t="s">
        <v>6159</v>
      </c>
      <c r="B3275" t="s">
        <v>6560</v>
      </c>
      <c r="C3275" t="s">
        <v>6561</v>
      </c>
      <c r="D3275">
        <v>359.50433600000002</v>
      </c>
      <c r="E3275">
        <v>40.895245000000003</v>
      </c>
      <c r="F3275">
        <v>1.8188432157148052E-2</v>
      </c>
      <c r="G3275">
        <v>0</v>
      </c>
    </row>
    <row r="3276" spans="1:7" x14ac:dyDescent="0.25">
      <c r="A3276" t="s">
        <v>6159</v>
      </c>
      <c r="B3276" t="s">
        <v>6562</v>
      </c>
      <c r="C3276" t="s">
        <v>6563</v>
      </c>
      <c r="D3276">
        <v>113.92292500000001</v>
      </c>
      <c r="E3276">
        <v>14.855413</v>
      </c>
      <c r="F3276">
        <v>0</v>
      </c>
      <c r="G3276">
        <v>0</v>
      </c>
    </row>
    <row r="3277" spans="1:7" x14ac:dyDescent="0.25">
      <c r="A3277" t="s">
        <v>6159</v>
      </c>
      <c r="B3277" t="s">
        <v>6564</v>
      </c>
      <c r="C3277" t="s">
        <v>949</v>
      </c>
      <c r="D3277">
        <v>197.630762</v>
      </c>
      <c r="E3277">
        <v>41.704467000000001</v>
      </c>
      <c r="F3277">
        <v>4.0009794319294807</v>
      </c>
      <c r="G3277">
        <v>11.086123102001388</v>
      </c>
    </row>
    <row r="3278" spans="1:7" x14ac:dyDescent="0.25">
      <c r="A3278" t="s">
        <v>6159</v>
      </c>
      <c r="B3278" t="s">
        <v>6565</v>
      </c>
      <c r="C3278" t="s">
        <v>1274</v>
      </c>
      <c r="D3278">
        <v>193.100426</v>
      </c>
      <c r="E3278">
        <v>22.788782000000001</v>
      </c>
      <c r="F3278">
        <v>0.29485796476087739</v>
      </c>
      <c r="G3278">
        <v>6.9136605799341166E-2</v>
      </c>
    </row>
    <row r="3279" spans="1:7" x14ac:dyDescent="0.25">
      <c r="A3279" t="s">
        <v>6159</v>
      </c>
      <c r="B3279" t="s">
        <v>6566</v>
      </c>
      <c r="C3279" t="s">
        <v>6567</v>
      </c>
      <c r="D3279">
        <v>143.32381100000001</v>
      </c>
      <c r="E3279">
        <v>19.225885000000002</v>
      </c>
      <c r="F3279">
        <v>3.6595184073775891E-2</v>
      </c>
      <c r="G3279">
        <v>6.13986615091791E-3</v>
      </c>
    </row>
    <row r="3280" spans="1:7" x14ac:dyDescent="0.25">
      <c r="A3280" t="s">
        <v>6159</v>
      </c>
      <c r="B3280" t="s">
        <v>6568</v>
      </c>
      <c r="C3280" t="s">
        <v>1344</v>
      </c>
      <c r="D3280">
        <v>172.87669500000001</v>
      </c>
      <c r="E3280">
        <v>30.436622</v>
      </c>
      <c r="F3280">
        <v>3.6585812022097834E-3</v>
      </c>
      <c r="G3280">
        <v>1.7220101598599432E-2</v>
      </c>
    </row>
    <row r="3281" spans="1:7" x14ac:dyDescent="0.25">
      <c r="A3281" t="s">
        <v>6159</v>
      </c>
      <c r="B3281" t="s">
        <v>6569</v>
      </c>
      <c r="C3281" t="s">
        <v>1345</v>
      </c>
      <c r="D3281">
        <v>868.05106899999998</v>
      </c>
      <c r="E3281">
        <v>183.091836</v>
      </c>
      <c r="F3281">
        <v>16.678167859915465</v>
      </c>
      <c r="G3281">
        <v>4.1770787959375504</v>
      </c>
    </row>
    <row r="3282" spans="1:7" x14ac:dyDescent="0.25">
      <c r="A3282" t="s">
        <v>6159</v>
      </c>
      <c r="B3282" t="s">
        <v>6570</v>
      </c>
      <c r="C3282" t="s">
        <v>6571</v>
      </c>
      <c r="D3282">
        <v>122.07573499999999</v>
      </c>
      <c r="E3282">
        <v>12.612788</v>
      </c>
      <c r="F3282">
        <v>0</v>
      </c>
      <c r="G3282">
        <v>0</v>
      </c>
    </row>
    <row r="3283" spans="1:7" x14ac:dyDescent="0.25">
      <c r="A3283" t="s">
        <v>6159</v>
      </c>
      <c r="B3283" t="s">
        <v>6572</v>
      </c>
      <c r="C3283" t="s">
        <v>1346</v>
      </c>
      <c r="D3283">
        <v>133.01109700000001</v>
      </c>
      <c r="E3283">
        <v>26.02937</v>
      </c>
      <c r="F3283">
        <v>1.5931177314003505E-2</v>
      </c>
      <c r="G3283">
        <v>0.32084920087558849</v>
      </c>
    </row>
    <row r="3284" spans="1:7" x14ac:dyDescent="0.25">
      <c r="A3284" t="s">
        <v>6159</v>
      </c>
      <c r="B3284" t="s">
        <v>6573</v>
      </c>
      <c r="C3284" t="s">
        <v>909</v>
      </c>
      <c r="D3284">
        <v>66.326718</v>
      </c>
      <c r="E3284">
        <v>29.927495</v>
      </c>
      <c r="F3284">
        <v>8.2555931643688591E-3</v>
      </c>
      <c r="G3284">
        <v>5.0748540979446845E-2</v>
      </c>
    </row>
    <row r="3285" spans="1:7" x14ac:dyDescent="0.25">
      <c r="A3285" t="s">
        <v>6159</v>
      </c>
      <c r="B3285" t="s">
        <v>6574</v>
      </c>
      <c r="C3285" t="s">
        <v>6575</v>
      </c>
      <c r="D3285">
        <v>467.98237799999998</v>
      </c>
      <c r="E3285">
        <v>41.295299999999997</v>
      </c>
      <c r="F3285">
        <v>0</v>
      </c>
      <c r="G3285">
        <v>1.5790304752881729E-3</v>
      </c>
    </row>
    <row r="3286" spans="1:7" x14ac:dyDescent="0.25">
      <c r="A3286" t="s">
        <v>6159</v>
      </c>
      <c r="B3286" t="s">
        <v>6576</v>
      </c>
      <c r="C3286" t="s">
        <v>6577</v>
      </c>
      <c r="D3286">
        <v>392.49459300000001</v>
      </c>
      <c r="E3286">
        <v>50.812604999999998</v>
      </c>
      <c r="F3286">
        <v>2.6001378073037869E-3</v>
      </c>
      <c r="G3286">
        <v>6.0596267269936175E-3</v>
      </c>
    </row>
    <row r="3287" spans="1:7" x14ac:dyDescent="0.25">
      <c r="A3287" t="s">
        <v>6159</v>
      </c>
      <c r="B3287" t="s">
        <v>6578</v>
      </c>
      <c r="C3287" t="s">
        <v>1347</v>
      </c>
      <c r="D3287">
        <v>765.287238</v>
      </c>
      <c r="E3287">
        <v>135.755505</v>
      </c>
      <c r="F3287">
        <v>1.9315673289183224</v>
      </c>
      <c r="G3287">
        <v>0.15907990554013063</v>
      </c>
    </row>
    <row r="3288" spans="1:7" x14ac:dyDescent="0.25">
      <c r="A3288" t="s">
        <v>6159</v>
      </c>
      <c r="B3288" t="s">
        <v>6579</v>
      </c>
      <c r="C3288" t="s">
        <v>6580</v>
      </c>
      <c r="D3288">
        <v>2.7494329999999998</v>
      </c>
      <c r="E3288">
        <v>0.89994799999999997</v>
      </c>
      <c r="F3288">
        <v>0</v>
      </c>
      <c r="G3288">
        <v>0</v>
      </c>
    </row>
    <row r="3289" spans="1:7" x14ac:dyDescent="0.25">
      <c r="A3289" t="s">
        <v>6159</v>
      </c>
      <c r="B3289" t="s">
        <v>6581</v>
      </c>
      <c r="C3289" t="s">
        <v>6582</v>
      </c>
      <c r="D3289">
        <v>27.985192999999999</v>
      </c>
      <c r="E3289">
        <v>3.256046</v>
      </c>
      <c r="F3289">
        <v>0</v>
      </c>
      <c r="G3289">
        <v>0</v>
      </c>
    </row>
    <row r="3290" spans="1:7" x14ac:dyDescent="0.25">
      <c r="A3290" t="s">
        <v>6159</v>
      </c>
      <c r="B3290" t="s">
        <v>6583</v>
      </c>
      <c r="C3290" t="s">
        <v>6584</v>
      </c>
      <c r="D3290">
        <v>7.1494179999999998</v>
      </c>
      <c r="E3290">
        <v>2.3786269999999998</v>
      </c>
      <c r="F3290">
        <v>0</v>
      </c>
      <c r="G3290">
        <v>0</v>
      </c>
    </row>
    <row r="3291" spans="1:7" x14ac:dyDescent="0.25">
      <c r="A3291" t="s">
        <v>6159</v>
      </c>
      <c r="B3291" t="s">
        <v>6585</v>
      </c>
      <c r="C3291" t="s">
        <v>6586</v>
      </c>
      <c r="D3291">
        <v>132.78852699999999</v>
      </c>
      <c r="E3291">
        <v>11.910600000000001</v>
      </c>
      <c r="F3291">
        <v>2.8026905829596414E-2</v>
      </c>
      <c r="G3291">
        <v>0</v>
      </c>
    </row>
    <row r="3292" spans="1:7" x14ac:dyDescent="0.25">
      <c r="A3292" t="s">
        <v>6159</v>
      </c>
      <c r="B3292" t="s">
        <v>6587</v>
      </c>
      <c r="C3292" t="s">
        <v>6588</v>
      </c>
      <c r="D3292">
        <v>25.480698</v>
      </c>
      <c r="E3292">
        <v>5.512194</v>
      </c>
      <c r="F3292">
        <v>7.3675679658144842E-3</v>
      </c>
      <c r="G3292">
        <v>1.4583637159107482E-2</v>
      </c>
    </row>
    <row r="3293" spans="1:7" x14ac:dyDescent="0.25">
      <c r="A3293" t="s">
        <v>6159</v>
      </c>
      <c r="B3293" t="s">
        <v>6589</v>
      </c>
      <c r="C3293" t="s">
        <v>6590</v>
      </c>
      <c r="D3293">
        <v>842.02767600000004</v>
      </c>
      <c r="E3293">
        <v>190.809336</v>
      </c>
      <c r="F3293">
        <v>5.540780141843972E-2</v>
      </c>
      <c r="G3293">
        <v>3.5778175313059034E-3</v>
      </c>
    </row>
    <row r="3294" spans="1:7" x14ac:dyDescent="0.25">
      <c r="A3294" t="s">
        <v>6159</v>
      </c>
      <c r="B3294" t="s">
        <v>6591</v>
      </c>
      <c r="C3294" t="s">
        <v>6592</v>
      </c>
      <c r="D3294">
        <v>60.898966000000001</v>
      </c>
      <c r="E3294">
        <v>9.9145939999999992</v>
      </c>
      <c r="F3294">
        <v>0</v>
      </c>
      <c r="G3294">
        <v>0</v>
      </c>
    </row>
    <row r="3295" spans="1:7" x14ac:dyDescent="0.25">
      <c r="A3295" t="s">
        <v>6159</v>
      </c>
      <c r="B3295" t="s">
        <v>6593</v>
      </c>
      <c r="C3295" t="s">
        <v>6594</v>
      </c>
      <c r="D3295">
        <v>229.49566999999999</v>
      </c>
      <c r="E3295">
        <v>49.530343999999999</v>
      </c>
      <c r="F3295">
        <v>0</v>
      </c>
      <c r="G3295">
        <v>0</v>
      </c>
    </row>
    <row r="3296" spans="1:7" x14ac:dyDescent="0.25">
      <c r="A3296" t="s">
        <v>6159</v>
      </c>
      <c r="B3296" t="s">
        <v>6595</v>
      </c>
      <c r="C3296" t="s">
        <v>6596</v>
      </c>
      <c r="D3296">
        <v>32.616320999999999</v>
      </c>
      <c r="E3296">
        <v>3.067326</v>
      </c>
      <c r="F3296">
        <v>0</v>
      </c>
      <c r="G3296">
        <v>0</v>
      </c>
    </row>
    <row r="3297" spans="1:7" x14ac:dyDescent="0.25">
      <c r="A3297" t="s">
        <v>6159</v>
      </c>
      <c r="B3297" t="s">
        <v>6597</v>
      </c>
      <c r="C3297" t="s">
        <v>6598</v>
      </c>
      <c r="D3297">
        <v>21.910454000000001</v>
      </c>
      <c r="E3297">
        <v>5.4425629999999998</v>
      </c>
      <c r="F3297">
        <v>0.158144438587243</v>
      </c>
      <c r="G3297">
        <v>0</v>
      </c>
    </row>
    <row r="3298" spans="1:7" x14ac:dyDescent="0.25">
      <c r="A3298" t="s">
        <v>6159</v>
      </c>
      <c r="B3298" t="s">
        <v>6599</v>
      </c>
      <c r="C3298" t="s">
        <v>6600</v>
      </c>
      <c r="D3298">
        <v>13.728237999999999</v>
      </c>
      <c r="E3298">
        <v>1.400372</v>
      </c>
      <c r="F3298">
        <v>0</v>
      </c>
      <c r="G3298">
        <v>0</v>
      </c>
    </row>
    <row r="3299" spans="1:7" x14ac:dyDescent="0.25">
      <c r="A3299" t="s">
        <v>6159</v>
      </c>
      <c r="B3299" t="s">
        <v>6601</v>
      </c>
      <c r="C3299" t="s">
        <v>6602</v>
      </c>
      <c r="D3299">
        <v>338.17555599999997</v>
      </c>
      <c r="E3299">
        <v>20.055935999999999</v>
      </c>
      <c r="F3299">
        <v>0</v>
      </c>
      <c r="G3299">
        <v>0</v>
      </c>
    </row>
    <row r="3300" spans="1:7" x14ac:dyDescent="0.25">
      <c r="A3300" t="s">
        <v>6159</v>
      </c>
      <c r="B3300" t="s">
        <v>6603</v>
      </c>
      <c r="C3300" t="s">
        <v>6604</v>
      </c>
      <c r="D3300">
        <v>44.589678999999997</v>
      </c>
      <c r="E3300">
        <v>16.367733000000001</v>
      </c>
      <c r="F3300">
        <v>0</v>
      </c>
      <c r="G3300">
        <v>0</v>
      </c>
    </row>
    <row r="3301" spans="1:7" x14ac:dyDescent="0.25">
      <c r="A3301" t="s">
        <v>6159</v>
      </c>
      <c r="B3301" t="s">
        <v>6605</v>
      </c>
      <c r="C3301" t="s">
        <v>6606</v>
      </c>
      <c r="D3301">
        <v>21.528157</v>
      </c>
      <c r="E3301">
        <v>5.8496680000000003</v>
      </c>
      <c r="F3301">
        <v>0</v>
      </c>
      <c r="G3301">
        <v>0</v>
      </c>
    </row>
    <row r="3302" spans="1:7" x14ac:dyDescent="0.25">
      <c r="A3302" t="s">
        <v>6159</v>
      </c>
      <c r="B3302" t="s">
        <v>6607</v>
      </c>
      <c r="C3302" t="s">
        <v>6608</v>
      </c>
      <c r="D3302">
        <v>0.108638</v>
      </c>
      <c r="E3302">
        <v>7.7237E-2</v>
      </c>
      <c r="F3302">
        <v>0</v>
      </c>
      <c r="G3302">
        <v>0</v>
      </c>
    </row>
    <row r="3303" spans="1:7" x14ac:dyDescent="0.25">
      <c r="A3303" t="s">
        <v>6159</v>
      </c>
      <c r="B3303" t="s">
        <v>6609</v>
      </c>
      <c r="C3303" t="s">
        <v>6610</v>
      </c>
      <c r="D3303">
        <v>1.8549850000000001</v>
      </c>
      <c r="E3303">
        <v>0.46942600000000001</v>
      </c>
      <c r="F3303">
        <v>0</v>
      </c>
      <c r="G3303">
        <v>0</v>
      </c>
    </row>
    <row r="3304" spans="1:7" x14ac:dyDescent="0.25">
      <c r="A3304" t="s">
        <v>6159</v>
      </c>
      <c r="B3304" t="s">
        <v>6611</v>
      </c>
      <c r="C3304" t="s">
        <v>6612</v>
      </c>
      <c r="D3304">
        <v>1.351561</v>
      </c>
      <c r="E3304">
        <v>0.39724199999999998</v>
      </c>
      <c r="F3304">
        <v>0</v>
      </c>
      <c r="G3304">
        <v>0</v>
      </c>
    </row>
    <row r="3305" spans="1:7" x14ac:dyDescent="0.25">
      <c r="A3305" t="s">
        <v>6159</v>
      </c>
      <c r="B3305" t="s">
        <v>6613</v>
      </c>
      <c r="C3305" t="s">
        <v>6614</v>
      </c>
      <c r="D3305">
        <v>114.50104399999999</v>
      </c>
      <c r="E3305">
        <v>3.923384</v>
      </c>
      <c r="F3305">
        <v>0</v>
      </c>
      <c r="G3305">
        <v>0</v>
      </c>
    </row>
    <row r="3306" spans="1:7" x14ac:dyDescent="0.25">
      <c r="A3306" t="s">
        <v>6159</v>
      </c>
      <c r="B3306" t="s">
        <v>6615</v>
      </c>
      <c r="C3306" t="s">
        <v>6616</v>
      </c>
      <c r="D3306">
        <v>20.676380000000002</v>
      </c>
      <c r="E3306">
        <v>4.9809450000000002</v>
      </c>
      <c r="F3306">
        <v>8.5984522785898534E-2</v>
      </c>
      <c r="G3306">
        <v>0</v>
      </c>
    </row>
    <row r="3307" spans="1:7" x14ac:dyDescent="0.25">
      <c r="A3307" t="s">
        <v>6159</v>
      </c>
      <c r="B3307" t="s">
        <v>6617</v>
      </c>
      <c r="C3307" t="s">
        <v>6618</v>
      </c>
      <c r="D3307">
        <v>4.2039799999999996</v>
      </c>
      <c r="E3307">
        <v>0.58440400000000003</v>
      </c>
      <c r="F3307">
        <v>0</v>
      </c>
      <c r="G3307">
        <v>0</v>
      </c>
    </row>
    <row r="3308" spans="1:7" x14ac:dyDescent="0.25">
      <c r="A3308" t="s">
        <v>6159</v>
      </c>
      <c r="B3308" t="s">
        <v>6619</v>
      </c>
      <c r="C3308" t="s">
        <v>6620</v>
      </c>
      <c r="D3308">
        <v>2.2435200000000002</v>
      </c>
      <c r="E3308">
        <v>1.542826</v>
      </c>
      <c r="F3308">
        <v>0</v>
      </c>
      <c r="G3308">
        <v>6.737031214911296E-2</v>
      </c>
    </row>
    <row r="3309" spans="1:7" x14ac:dyDescent="0.25">
      <c r="A3309" t="s">
        <v>6159</v>
      </c>
      <c r="B3309" t="s">
        <v>6621</v>
      </c>
      <c r="C3309" t="s">
        <v>6622</v>
      </c>
      <c r="D3309">
        <v>8.7747639999999993</v>
      </c>
      <c r="E3309">
        <v>3.853637</v>
      </c>
      <c r="F3309">
        <v>3.8565368299267259E-2</v>
      </c>
      <c r="G3309">
        <v>0</v>
      </c>
    </row>
    <row r="3310" spans="1:7" x14ac:dyDescent="0.25">
      <c r="A3310" t="s">
        <v>6159</v>
      </c>
      <c r="B3310" t="s">
        <v>6623</v>
      </c>
      <c r="C3310" t="s">
        <v>6624</v>
      </c>
      <c r="D3310">
        <v>4.4442000000000002E-2</v>
      </c>
      <c r="E3310">
        <v>4.3011000000000001E-2</v>
      </c>
      <c r="F3310">
        <v>0</v>
      </c>
      <c r="G3310">
        <v>0</v>
      </c>
    </row>
    <row r="3311" spans="1:7" x14ac:dyDescent="0.25">
      <c r="A3311" t="s">
        <v>6159</v>
      </c>
      <c r="B3311" t="s">
        <v>6625</v>
      </c>
      <c r="C3311" t="s">
        <v>1348</v>
      </c>
      <c r="D3311">
        <v>4.538341</v>
      </c>
      <c r="E3311">
        <v>1.6232040000000001</v>
      </c>
      <c r="F3311">
        <v>0</v>
      </c>
      <c r="G3311">
        <v>0</v>
      </c>
    </row>
    <row r="3312" spans="1:7" x14ac:dyDescent="0.25">
      <c r="A3312" t="s">
        <v>6159</v>
      </c>
      <c r="B3312" t="s">
        <v>6626</v>
      </c>
      <c r="C3312" t="s">
        <v>6627</v>
      </c>
      <c r="D3312">
        <v>1.787936</v>
      </c>
      <c r="E3312">
        <v>0.474858</v>
      </c>
      <c r="F3312">
        <v>0</v>
      </c>
      <c r="G3312">
        <v>0</v>
      </c>
    </row>
    <row r="3313" spans="1:7" x14ac:dyDescent="0.25">
      <c r="A3313" t="s">
        <v>6159</v>
      </c>
      <c r="B3313" t="s">
        <v>6628</v>
      </c>
      <c r="C3313" t="s">
        <v>6629</v>
      </c>
      <c r="D3313">
        <v>51.298969999999997</v>
      </c>
      <c r="E3313">
        <v>13.76323</v>
      </c>
      <c r="F3313">
        <v>0</v>
      </c>
      <c r="G3313">
        <v>1.1363636363636364E-2</v>
      </c>
    </row>
    <row r="3314" spans="1:7" x14ac:dyDescent="0.25">
      <c r="A3314" t="s">
        <v>6159</v>
      </c>
      <c r="B3314" t="s">
        <v>6630</v>
      </c>
      <c r="C3314" t="s">
        <v>6631</v>
      </c>
      <c r="D3314">
        <v>179.75786500000001</v>
      </c>
      <c r="E3314">
        <v>39.399576000000003</v>
      </c>
      <c r="F3314">
        <v>0.24125452352231602</v>
      </c>
      <c r="G3314">
        <v>0</v>
      </c>
    </row>
    <row r="3315" spans="1:7" x14ac:dyDescent="0.25">
      <c r="A3315" t="s">
        <v>6159</v>
      </c>
      <c r="B3315" t="s">
        <v>6632</v>
      </c>
      <c r="C3315" t="s">
        <v>6633</v>
      </c>
      <c r="D3315">
        <v>4.357335</v>
      </c>
      <c r="E3315">
        <v>0.978356</v>
      </c>
      <c r="F3315">
        <v>0</v>
      </c>
      <c r="G3315">
        <v>0</v>
      </c>
    </row>
    <row r="3316" spans="1:7" x14ac:dyDescent="0.25">
      <c r="A3316" t="s">
        <v>6159</v>
      </c>
      <c r="B3316" t="s">
        <v>6634</v>
      </c>
      <c r="C3316" t="s">
        <v>6635</v>
      </c>
      <c r="D3316">
        <v>27.747624999999999</v>
      </c>
      <c r="E3316">
        <v>2.68763</v>
      </c>
      <c r="F3316">
        <v>0</v>
      </c>
      <c r="G3316">
        <v>0</v>
      </c>
    </row>
    <row r="3317" spans="1:7" x14ac:dyDescent="0.25">
      <c r="A3317" t="s">
        <v>6159</v>
      </c>
      <c r="B3317" t="s">
        <v>6636</v>
      </c>
      <c r="C3317" t="s">
        <v>6637</v>
      </c>
      <c r="D3317">
        <v>12.152699</v>
      </c>
      <c r="E3317">
        <v>2.31684</v>
      </c>
      <c r="F3317">
        <v>0</v>
      </c>
      <c r="G3317">
        <v>4.1017227235438887E-2</v>
      </c>
    </row>
    <row r="3318" spans="1:7" x14ac:dyDescent="0.25">
      <c r="A3318" t="s">
        <v>6159</v>
      </c>
      <c r="B3318" t="s">
        <v>6638</v>
      </c>
      <c r="C3318" t="s">
        <v>6639</v>
      </c>
      <c r="D3318">
        <v>83.467271999999994</v>
      </c>
      <c r="E3318">
        <v>10.609042000000001</v>
      </c>
      <c r="F3318">
        <v>9.4174626664872862E-2</v>
      </c>
      <c r="G3318">
        <v>5.8104064379303332E-3</v>
      </c>
    </row>
    <row r="3319" spans="1:7" x14ac:dyDescent="0.25">
      <c r="A3319" t="s">
        <v>6159</v>
      </c>
      <c r="B3319" t="s">
        <v>6640</v>
      </c>
      <c r="C3319" t="s">
        <v>6641</v>
      </c>
      <c r="D3319">
        <v>8.9645080000000004</v>
      </c>
      <c r="E3319">
        <v>1.697368</v>
      </c>
      <c r="F3319">
        <v>0</v>
      </c>
      <c r="G3319">
        <v>0</v>
      </c>
    </row>
    <row r="3320" spans="1:7" x14ac:dyDescent="0.25">
      <c r="A3320" t="s">
        <v>6159</v>
      </c>
      <c r="B3320" t="s">
        <v>6642</v>
      </c>
      <c r="C3320" t="s">
        <v>757</v>
      </c>
      <c r="D3320">
        <v>15.500149</v>
      </c>
      <c r="E3320">
        <v>1.9841439999999999</v>
      </c>
      <c r="F3320">
        <v>0</v>
      </c>
      <c r="G3320">
        <v>1.0807305738679347E-2</v>
      </c>
    </row>
    <row r="3321" spans="1:7" x14ac:dyDescent="0.25">
      <c r="A3321" t="s">
        <v>6159</v>
      </c>
      <c r="B3321" t="s">
        <v>6643</v>
      </c>
      <c r="C3321" t="s">
        <v>826</v>
      </c>
      <c r="D3321">
        <v>236.66349700000001</v>
      </c>
      <c r="E3321">
        <v>23.101520000000001</v>
      </c>
      <c r="F3321">
        <v>7.2026341061874053</v>
      </c>
      <c r="G3321">
        <v>0.80719079861624432</v>
      </c>
    </row>
    <row r="3322" spans="1:7" x14ac:dyDescent="0.25">
      <c r="A3322" t="s">
        <v>6159</v>
      </c>
      <c r="B3322" t="s">
        <v>6644</v>
      </c>
      <c r="C3322" t="s">
        <v>6645</v>
      </c>
      <c r="D3322">
        <v>197.85647399999999</v>
      </c>
      <c r="E3322">
        <v>32.454130999999997</v>
      </c>
      <c r="F3322">
        <v>0</v>
      </c>
      <c r="G3322">
        <v>0</v>
      </c>
    </row>
    <row r="3323" spans="1:7" x14ac:dyDescent="0.25">
      <c r="A3323" t="s">
        <v>6159</v>
      </c>
      <c r="B3323" t="s">
        <v>10548</v>
      </c>
      <c r="C3323" t="s">
        <v>10549</v>
      </c>
      <c r="D3323">
        <v>129.32264900000001</v>
      </c>
      <c r="E3323">
        <v>14.741569999999999</v>
      </c>
      <c r="F3323">
        <v>0</v>
      </c>
      <c r="G3323">
        <v>0</v>
      </c>
    </row>
    <row r="3324" spans="1:7" x14ac:dyDescent="0.25">
      <c r="A3324" t="s">
        <v>6159</v>
      </c>
      <c r="B3324" t="s">
        <v>10550</v>
      </c>
      <c r="C3324" t="s">
        <v>10551</v>
      </c>
      <c r="D3324">
        <v>0.95314500000000002</v>
      </c>
      <c r="E3324">
        <v>0.25068099999999999</v>
      </c>
      <c r="F3324">
        <v>0</v>
      </c>
      <c r="G3324">
        <v>0</v>
      </c>
    </row>
    <row r="3325" spans="1:7" x14ac:dyDescent="0.25">
      <c r="A3325" t="s">
        <v>6159</v>
      </c>
      <c r="B3325" t="s">
        <v>10552</v>
      </c>
      <c r="C3325" t="s">
        <v>10553</v>
      </c>
      <c r="D3325">
        <v>53.207251999999997</v>
      </c>
      <c r="E3325">
        <v>6.9301120000000003</v>
      </c>
      <c r="F3325">
        <v>0</v>
      </c>
      <c r="G3325">
        <v>0</v>
      </c>
    </row>
    <row r="3326" spans="1:7" x14ac:dyDescent="0.25">
      <c r="A3326" t="s">
        <v>6159</v>
      </c>
      <c r="B3326" t="s">
        <v>6646</v>
      </c>
      <c r="C3326" t="s">
        <v>1104</v>
      </c>
      <c r="D3326">
        <v>431.12263400000001</v>
      </c>
      <c r="E3326">
        <v>73.257447999999997</v>
      </c>
      <c r="F3326">
        <v>3.7216226274655755E-2</v>
      </c>
      <c r="G3326">
        <v>0</v>
      </c>
    </row>
    <row r="3327" spans="1:7" x14ac:dyDescent="0.25">
      <c r="A3327" t="s">
        <v>6159</v>
      </c>
      <c r="B3327" t="s">
        <v>6647</v>
      </c>
      <c r="C3327" t="s">
        <v>6648</v>
      </c>
      <c r="D3327">
        <v>67.064764999999994</v>
      </c>
      <c r="E3327">
        <v>8.3222009999999997</v>
      </c>
      <c r="F3327">
        <v>0</v>
      </c>
      <c r="G3327">
        <v>8.3745079976551371E-3</v>
      </c>
    </row>
    <row r="3328" spans="1:7" x14ac:dyDescent="0.25">
      <c r="A3328" t="s">
        <v>6159</v>
      </c>
      <c r="B3328" t="s">
        <v>6649</v>
      </c>
      <c r="C3328" t="s">
        <v>6650</v>
      </c>
      <c r="D3328">
        <v>80.751622999999995</v>
      </c>
      <c r="E3328">
        <v>8.7831869999999999</v>
      </c>
      <c r="F3328">
        <v>0</v>
      </c>
      <c r="G3328">
        <v>0</v>
      </c>
    </row>
    <row r="3329" spans="1:7" x14ac:dyDescent="0.25">
      <c r="A3329" t="s">
        <v>6159</v>
      </c>
      <c r="B3329" t="s">
        <v>6651</v>
      </c>
      <c r="C3329" t="s">
        <v>6652</v>
      </c>
      <c r="D3329">
        <v>4.4660250000000001</v>
      </c>
      <c r="E3329">
        <v>2.441033</v>
      </c>
      <c r="F3329">
        <v>4.3271311120726956E-2</v>
      </c>
      <c r="G3329">
        <v>0</v>
      </c>
    </row>
    <row r="3330" spans="1:7" x14ac:dyDescent="0.25">
      <c r="A3330" t="s">
        <v>6159</v>
      </c>
      <c r="B3330" t="s">
        <v>6653</v>
      </c>
      <c r="C3330" t="s">
        <v>6654</v>
      </c>
      <c r="D3330">
        <v>5.4006889999999999</v>
      </c>
      <c r="E3330">
        <v>1.209695</v>
      </c>
      <c r="F3330">
        <v>1.6165244723843737</v>
      </c>
      <c r="G3330">
        <v>7.8616352201257872E-2</v>
      </c>
    </row>
    <row r="3331" spans="1:7" x14ac:dyDescent="0.25">
      <c r="A3331" t="s">
        <v>6159</v>
      </c>
      <c r="B3331" t="s">
        <v>6655</v>
      </c>
      <c r="C3331" t="s">
        <v>1195</v>
      </c>
      <c r="D3331">
        <v>17.886801999999999</v>
      </c>
      <c r="E3331">
        <v>2.2086999999999999</v>
      </c>
      <c r="F3331">
        <v>0</v>
      </c>
      <c r="G3331">
        <v>0</v>
      </c>
    </row>
    <row r="3332" spans="1:7" x14ac:dyDescent="0.25">
      <c r="A3332" t="s">
        <v>6159</v>
      </c>
      <c r="B3332" t="s">
        <v>6656</v>
      </c>
      <c r="C3332" t="s">
        <v>6657</v>
      </c>
      <c r="D3332">
        <v>93.914310999999998</v>
      </c>
      <c r="E3332">
        <v>10.788798999999999</v>
      </c>
      <c r="F3332">
        <v>0.59774964838255973</v>
      </c>
      <c r="G3332">
        <v>3.1925567819027639E-2</v>
      </c>
    </row>
    <row r="3333" spans="1:7" x14ac:dyDescent="0.25">
      <c r="A3333" t="s">
        <v>6159</v>
      </c>
      <c r="B3333" t="s">
        <v>6658</v>
      </c>
      <c r="C3333" t="s">
        <v>6659</v>
      </c>
      <c r="D3333">
        <v>19.313058999999999</v>
      </c>
      <c r="E3333">
        <v>1.5948119999999999</v>
      </c>
      <c r="F3333">
        <v>0.21953896816684962</v>
      </c>
      <c r="G3333">
        <v>9.1457837936711167E-2</v>
      </c>
    </row>
    <row r="3334" spans="1:7" x14ac:dyDescent="0.25">
      <c r="A3334" t="s">
        <v>6159</v>
      </c>
      <c r="B3334" t="s">
        <v>6660</v>
      </c>
      <c r="C3334" t="s">
        <v>6661</v>
      </c>
      <c r="D3334">
        <v>62.999369999999999</v>
      </c>
      <c r="E3334">
        <v>5.6746949999999998</v>
      </c>
      <c r="F3334">
        <v>0.13236267372600927</v>
      </c>
      <c r="G3334">
        <v>7.6575541771958045E-3</v>
      </c>
    </row>
    <row r="3335" spans="1:7" x14ac:dyDescent="0.25">
      <c r="A3335" t="s">
        <v>6159</v>
      </c>
      <c r="B3335" t="s">
        <v>6662</v>
      </c>
      <c r="C3335" t="s">
        <v>6663</v>
      </c>
      <c r="D3335">
        <v>12.400976999999999</v>
      </c>
      <c r="E3335">
        <v>0.76197000000000004</v>
      </c>
      <c r="F3335">
        <v>2.8066236317709797E-2</v>
      </c>
      <c r="G3335">
        <v>0</v>
      </c>
    </row>
    <row r="3336" spans="1:7" x14ac:dyDescent="0.25">
      <c r="A3336" t="s">
        <v>6159</v>
      </c>
      <c r="B3336" t="s">
        <v>6664</v>
      </c>
      <c r="C3336" t="s">
        <v>6665</v>
      </c>
      <c r="D3336">
        <v>60.949570000000001</v>
      </c>
      <c r="E3336">
        <v>4.7437440000000004</v>
      </c>
      <c r="F3336">
        <v>1.6625916870415647</v>
      </c>
      <c r="G3336">
        <v>4.2979063056425369E-2</v>
      </c>
    </row>
    <row r="3337" spans="1:7" x14ac:dyDescent="0.25">
      <c r="A3337" t="s">
        <v>6159</v>
      </c>
      <c r="B3337" t="s">
        <v>6666</v>
      </c>
      <c r="C3337" t="s">
        <v>6667</v>
      </c>
      <c r="D3337">
        <v>6.0889819999999997</v>
      </c>
      <c r="E3337">
        <v>0.80919700000000006</v>
      </c>
      <c r="F3337">
        <v>7.8822911192853395E-2</v>
      </c>
      <c r="G3337">
        <v>9.5556617295747728E-2</v>
      </c>
    </row>
    <row r="3338" spans="1:7" x14ac:dyDescent="0.25">
      <c r="A3338" t="s">
        <v>6159</v>
      </c>
      <c r="B3338" t="s">
        <v>6668</v>
      </c>
      <c r="C3338" t="s">
        <v>6669</v>
      </c>
      <c r="D3338">
        <v>73.554264000000003</v>
      </c>
      <c r="E3338">
        <v>12.906694999999999</v>
      </c>
      <c r="F3338">
        <v>0.1049317943336831</v>
      </c>
      <c r="G3338">
        <v>0</v>
      </c>
    </row>
    <row r="3339" spans="1:7" x14ac:dyDescent="0.25">
      <c r="A3339" t="s">
        <v>6159</v>
      </c>
      <c r="B3339" t="s">
        <v>6670</v>
      </c>
      <c r="C3339" t="s">
        <v>6671</v>
      </c>
      <c r="D3339">
        <v>59.060043</v>
      </c>
      <c r="E3339">
        <v>4.789085</v>
      </c>
      <c r="F3339">
        <v>0</v>
      </c>
      <c r="G3339">
        <v>0</v>
      </c>
    </row>
    <row r="3340" spans="1:7" x14ac:dyDescent="0.25">
      <c r="A3340" t="s">
        <v>6159</v>
      </c>
      <c r="B3340" t="s">
        <v>6672</v>
      </c>
      <c r="C3340" t="s">
        <v>6673</v>
      </c>
      <c r="D3340">
        <v>6.7901109999999996</v>
      </c>
      <c r="E3340">
        <v>0.421066</v>
      </c>
      <c r="F3340">
        <v>0</v>
      </c>
      <c r="G3340">
        <v>0</v>
      </c>
    </row>
    <row r="3341" spans="1:7" x14ac:dyDescent="0.25">
      <c r="A3341" t="s">
        <v>6159</v>
      </c>
      <c r="B3341" t="s">
        <v>6674</v>
      </c>
      <c r="C3341" t="s">
        <v>6675</v>
      </c>
      <c r="D3341">
        <v>0.84071899999999999</v>
      </c>
      <c r="E3341">
        <v>0.36255500000000002</v>
      </c>
      <c r="F3341">
        <v>0</v>
      </c>
      <c r="G3341">
        <v>0</v>
      </c>
    </row>
    <row r="3342" spans="1:7" x14ac:dyDescent="0.25">
      <c r="A3342" t="s">
        <v>6159</v>
      </c>
      <c r="B3342" t="s">
        <v>6676</v>
      </c>
      <c r="C3342" t="s">
        <v>6677</v>
      </c>
      <c r="D3342">
        <v>0.19525000000000001</v>
      </c>
      <c r="E3342">
        <v>8.9246000000000006E-2</v>
      </c>
      <c r="F3342">
        <v>0</v>
      </c>
      <c r="G3342">
        <v>0</v>
      </c>
    </row>
    <row r="3343" spans="1:7" x14ac:dyDescent="0.25">
      <c r="A3343" t="s">
        <v>6159</v>
      </c>
      <c r="B3343" t="s">
        <v>6678</v>
      </c>
      <c r="C3343" t="s">
        <v>1197</v>
      </c>
      <c r="D3343">
        <v>2.0741309999999999</v>
      </c>
      <c r="E3343">
        <v>0.92288199999999998</v>
      </c>
      <c r="F3343">
        <v>0</v>
      </c>
      <c r="G3343">
        <v>0</v>
      </c>
    </row>
    <row r="3344" spans="1:7" x14ac:dyDescent="0.25">
      <c r="A3344" t="s">
        <v>6159</v>
      </c>
      <c r="B3344" t="s">
        <v>6679</v>
      </c>
      <c r="C3344" t="s">
        <v>6680</v>
      </c>
      <c r="D3344">
        <v>2.9945520000000001</v>
      </c>
      <c r="E3344">
        <v>0.39862999999999998</v>
      </c>
      <c r="F3344">
        <v>0.13280212483399734</v>
      </c>
      <c r="G3344">
        <v>0</v>
      </c>
    </row>
    <row r="3345" spans="1:7" x14ac:dyDescent="0.25">
      <c r="A3345" t="s">
        <v>6159</v>
      </c>
      <c r="B3345" t="s">
        <v>6681</v>
      </c>
      <c r="C3345" t="s">
        <v>1413</v>
      </c>
      <c r="D3345">
        <v>8.4347359999999991</v>
      </c>
      <c r="E3345">
        <v>2.0734900000000001</v>
      </c>
      <c r="F3345">
        <v>0.1736111111111111</v>
      </c>
      <c r="G3345">
        <v>5.7232794391186149E-2</v>
      </c>
    </row>
    <row r="3346" spans="1:7" x14ac:dyDescent="0.25">
      <c r="A3346" t="s">
        <v>6159</v>
      </c>
      <c r="B3346" t="s">
        <v>6682</v>
      </c>
      <c r="C3346" t="s">
        <v>6683</v>
      </c>
      <c r="D3346">
        <v>9.5800780000000003</v>
      </c>
      <c r="E3346">
        <v>1.535531</v>
      </c>
      <c r="F3346">
        <v>0</v>
      </c>
      <c r="G3346">
        <v>0</v>
      </c>
    </row>
    <row r="3347" spans="1:7" x14ac:dyDescent="0.25">
      <c r="A3347" t="s">
        <v>6159</v>
      </c>
      <c r="B3347" t="s">
        <v>6684</v>
      </c>
      <c r="C3347" t="s">
        <v>6685</v>
      </c>
      <c r="D3347">
        <v>11.037926000000001</v>
      </c>
      <c r="E3347">
        <v>1.1709229999999999</v>
      </c>
      <c r="F3347">
        <v>0</v>
      </c>
      <c r="G3347">
        <v>0</v>
      </c>
    </row>
    <row r="3348" spans="1:7" x14ac:dyDescent="0.25">
      <c r="A3348" t="s">
        <v>6159</v>
      </c>
      <c r="B3348" t="s">
        <v>6686</v>
      </c>
      <c r="C3348" t="s">
        <v>6687</v>
      </c>
      <c r="D3348">
        <v>67.301499000000007</v>
      </c>
      <c r="E3348">
        <v>9.2498950000000004</v>
      </c>
      <c r="F3348">
        <v>0</v>
      </c>
      <c r="G3348">
        <v>0</v>
      </c>
    </row>
    <row r="3349" spans="1:7" x14ac:dyDescent="0.25">
      <c r="A3349" t="s">
        <v>6159</v>
      </c>
      <c r="B3349" t="s">
        <v>6688</v>
      </c>
      <c r="C3349" t="s">
        <v>6689</v>
      </c>
      <c r="D3349">
        <v>2.436048</v>
      </c>
      <c r="E3349">
        <v>0.69938199999999995</v>
      </c>
      <c r="F3349">
        <v>0</v>
      </c>
      <c r="G3349">
        <v>0</v>
      </c>
    </row>
    <row r="3350" spans="1:7" x14ac:dyDescent="0.25">
      <c r="A3350" t="s">
        <v>6159</v>
      </c>
      <c r="B3350" t="s">
        <v>6690</v>
      </c>
      <c r="C3350" t="s">
        <v>6691</v>
      </c>
      <c r="D3350">
        <v>1.8467999999999998E-2</v>
      </c>
      <c r="E3350">
        <v>1.3802999999999999E-2</v>
      </c>
      <c r="F3350">
        <v>0</v>
      </c>
      <c r="G3350">
        <v>0</v>
      </c>
    </row>
    <row r="3351" spans="1:7" x14ac:dyDescent="0.25">
      <c r="A3351" t="s">
        <v>6159</v>
      </c>
      <c r="B3351" t="s">
        <v>6692</v>
      </c>
      <c r="C3351" t="s">
        <v>6693</v>
      </c>
      <c r="D3351">
        <v>3.1127999999999999E-2</v>
      </c>
      <c r="E3351">
        <v>2.9100000000000001E-2</v>
      </c>
      <c r="F3351">
        <v>0</v>
      </c>
      <c r="G3351">
        <v>0</v>
      </c>
    </row>
    <row r="3352" spans="1:7" x14ac:dyDescent="0.25">
      <c r="A3352" t="s">
        <v>6159</v>
      </c>
      <c r="B3352" t="s">
        <v>6694</v>
      </c>
      <c r="C3352" t="s">
        <v>6695</v>
      </c>
      <c r="D3352">
        <v>1.0383720000000001</v>
      </c>
      <c r="E3352">
        <v>0.29473300000000002</v>
      </c>
      <c r="F3352">
        <v>0</v>
      </c>
      <c r="G3352">
        <v>0</v>
      </c>
    </row>
    <row r="3353" spans="1:7" x14ac:dyDescent="0.25">
      <c r="A3353" t="s">
        <v>6159</v>
      </c>
      <c r="B3353" t="s">
        <v>6696</v>
      </c>
      <c r="C3353" t="s">
        <v>6697</v>
      </c>
      <c r="D3353">
        <v>1.0878939999999999</v>
      </c>
      <c r="E3353">
        <v>0.34077499999999999</v>
      </c>
      <c r="F3353">
        <v>0</v>
      </c>
      <c r="G3353">
        <v>0</v>
      </c>
    </row>
    <row r="3354" spans="1:7" x14ac:dyDescent="0.25">
      <c r="A3354" t="s">
        <v>6159</v>
      </c>
      <c r="B3354" t="s">
        <v>6698</v>
      </c>
      <c r="C3354" t="s">
        <v>6699</v>
      </c>
      <c r="D3354">
        <v>7.4902290000000002</v>
      </c>
      <c r="E3354">
        <v>0.83560400000000001</v>
      </c>
      <c r="F3354">
        <v>0</v>
      </c>
      <c r="G3354">
        <v>0</v>
      </c>
    </row>
    <row r="3355" spans="1:7" x14ac:dyDescent="0.25">
      <c r="A3355" t="s">
        <v>6159</v>
      </c>
      <c r="B3355" t="s">
        <v>6700</v>
      </c>
      <c r="C3355" t="s">
        <v>6701</v>
      </c>
      <c r="D3355">
        <v>17.878076</v>
      </c>
      <c r="E3355">
        <v>2.0986899999999999</v>
      </c>
      <c r="F3355">
        <v>0</v>
      </c>
      <c r="G3355">
        <v>0</v>
      </c>
    </row>
    <row r="3356" spans="1:7" x14ac:dyDescent="0.25">
      <c r="A3356" t="s">
        <v>6159</v>
      </c>
      <c r="B3356" t="s">
        <v>6702</v>
      </c>
      <c r="C3356" t="s">
        <v>6703</v>
      </c>
      <c r="D3356">
        <v>210.96429499999999</v>
      </c>
      <c r="E3356">
        <v>32.934998</v>
      </c>
      <c r="F3356">
        <v>0</v>
      </c>
      <c r="G3356">
        <v>0</v>
      </c>
    </row>
    <row r="3357" spans="1:7" x14ac:dyDescent="0.25">
      <c r="A3357" t="s">
        <v>6159</v>
      </c>
      <c r="B3357" t="s">
        <v>6704</v>
      </c>
      <c r="C3357" t="s">
        <v>665</v>
      </c>
      <c r="D3357">
        <v>16.610240999999998</v>
      </c>
      <c r="E3357">
        <v>0.66018200000000005</v>
      </c>
      <c r="F3357">
        <v>0</v>
      </c>
      <c r="G3357">
        <v>0</v>
      </c>
    </row>
    <row r="3358" spans="1:7" x14ac:dyDescent="0.25">
      <c r="A3358" t="s">
        <v>6159</v>
      </c>
      <c r="B3358" t="s">
        <v>6705</v>
      </c>
      <c r="C3358" t="s">
        <v>951</v>
      </c>
      <c r="D3358">
        <v>1.823291</v>
      </c>
      <c r="E3358">
        <v>0.46211200000000002</v>
      </c>
      <c r="F3358">
        <v>0</v>
      </c>
      <c r="G3358">
        <v>5.0581689428426911E-2</v>
      </c>
    </row>
    <row r="3359" spans="1:7" x14ac:dyDescent="0.25">
      <c r="A3359" t="s">
        <v>6159</v>
      </c>
      <c r="B3359" t="s">
        <v>6706</v>
      </c>
      <c r="C3359" t="s">
        <v>952</v>
      </c>
      <c r="D3359">
        <v>0.23292499999999999</v>
      </c>
      <c r="E3359">
        <v>0.15063099999999999</v>
      </c>
      <c r="F3359">
        <v>4.9975012493753121E-2</v>
      </c>
      <c r="G3359">
        <v>0.38363171355498721</v>
      </c>
    </row>
    <row r="3360" spans="1:7" x14ac:dyDescent="0.25">
      <c r="A3360" t="s">
        <v>6159</v>
      </c>
      <c r="B3360" t="s">
        <v>6707</v>
      </c>
      <c r="C3360" t="s">
        <v>6708</v>
      </c>
      <c r="D3360">
        <v>0.61061699999999997</v>
      </c>
      <c r="E3360">
        <v>0.59335800000000005</v>
      </c>
      <c r="F3360">
        <v>0</v>
      </c>
      <c r="G3360">
        <v>2.6788106080900084E-2</v>
      </c>
    </row>
    <row r="3361" spans="1:7" x14ac:dyDescent="0.25">
      <c r="A3361" t="s">
        <v>6159</v>
      </c>
      <c r="B3361" t="s">
        <v>6709</v>
      </c>
      <c r="C3361" t="s">
        <v>6710</v>
      </c>
      <c r="D3361">
        <v>8.4942000000000004E-2</v>
      </c>
      <c r="E3361">
        <v>9.6782999999999994E-2</v>
      </c>
      <c r="F3361">
        <v>0</v>
      </c>
      <c r="G3361">
        <v>0</v>
      </c>
    </row>
    <row r="3362" spans="1:7" x14ac:dyDescent="0.25">
      <c r="A3362" t="s">
        <v>6159</v>
      </c>
      <c r="B3362" t="s">
        <v>6711</v>
      </c>
      <c r="C3362" t="s">
        <v>6712</v>
      </c>
      <c r="D3362">
        <v>0.72149799999999997</v>
      </c>
      <c r="E3362">
        <v>0.20239399999999999</v>
      </c>
      <c r="F3362">
        <v>0</v>
      </c>
      <c r="G3362">
        <v>0</v>
      </c>
    </row>
    <row r="3363" spans="1:7" x14ac:dyDescent="0.25">
      <c r="A3363" t="s">
        <v>6159</v>
      </c>
      <c r="B3363" t="s">
        <v>6713</v>
      </c>
      <c r="C3363" t="s">
        <v>592</v>
      </c>
      <c r="D3363">
        <v>245.695605</v>
      </c>
      <c r="E3363">
        <v>18.480163000000001</v>
      </c>
      <c r="F3363">
        <v>5.6947608200455579E-2</v>
      </c>
      <c r="G3363">
        <v>0</v>
      </c>
    </row>
    <row r="3364" spans="1:7" x14ac:dyDescent="0.25">
      <c r="A3364" t="s">
        <v>6159</v>
      </c>
      <c r="B3364" t="s">
        <v>6714</v>
      </c>
      <c r="C3364" t="s">
        <v>6715</v>
      </c>
      <c r="D3364">
        <v>0.145284</v>
      </c>
      <c r="E3364">
        <v>6.8459999999999993E-2</v>
      </c>
      <c r="F3364">
        <v>0</v>
      </c>
      <c r="G3364">
        <v>0</v>
      </c>
    </row>
    <row r="3365" spans="1:7" x14ac:dyDescent="0.25">
      <c r="A3365" t="s">
        <v>6159</v>
      </c>
      <c r="B3365" t="s">
        <v>6716</v>
      </c>
      <c r="C3365" t="s">
        <v>594</v>
      </c>
      <c r="D3365">
        <v>9.9210000000000007E-2</v>
      </c>
      <c r="E3365">
        <v>7.5088000000000002E-2</v>
      </c>
      <c r="F3365">
        <v>0.50977060322854717</v>
      </c>
      <c r="G3365">
        <v>0.58729311265349704</v>
      </c>
    </row>
    <row r="3366" spans="1:7" x14ac:dyDescent="0.25">
      <c r="A3366" t="s">
        <v>6159</v>
      </c>
      <c r="B3366" t="s">
        <v>6717</v>
      </c>
      <c r="C3366" t="s">
        <v>6718</v>
      </c>
      <c r="D3366">
        <v>2.7441550000000001</v>
      </c>
      <c r="E3366">
        <v>7.0432839999999999</v>
      </c>
      <c r="F3366">
        <v>0</v>
      </c>
      <c r="G3366">
        <v>0</v>
      </c>
    </row>
    <row r="3367" spans="1:7" x14ac:dyDescent="0.25">
      <c r="A3367" t="s">
        <v>6159</v>
      </c>
      <c r="B3367" t="s">
        <v>6719</v>
      </c>
      <c r="C3367" t="s">
        <v>6720</v>
      </c>
      <c r="D3367">
        <v>1.951166</v>
      </c>
      <c r="E3367">
        <v>0.31842100000000001</v>
      </c>
      <c r="F3367">
        <v>0</v>
      </c>
      <c r="G3367">
        <v>0</v>
      </c>
    </row>
    <row r="3368" spans="1:7" x14ac:dyDescent="0.25">
      <c r="A3368" t="s">
        <v>6159</v>
      </c>
      <c r="B3368" t="s">
        <v>6721</v>
      </c>
      <c r="C3368" t="s">
        <v>772</v>
      </c>
      <c r="D3368">
        <v>2.1780919999999999</v>
      </c>
      <c r="E3368">
        <v>1.551277</v>
      </c>
      <c r="F3368">
        <v>15.714285714285714</v>
      </c>
      <c r="G3368">
        <v>0</v>
      </c>
    </row>
    <row r="3369" spans="1:7" x14ac:dyDescent="0.25">
      <c r="A3369" t="s">
        <v>6159</v>
      </c>
      <c r="B3369" t="s">
        <v>6722</v>
      </c>
      <c r="C3369" t="s">
        <v>6723</v>
      </c>
      <c r="D3369">
        <v>7.4374999999999997E-2</v>
      </c>
      <c r="E3369">
        <v>4.8217999999999997E-2</v>
      </c>
      <c r="F3369">
        <v>0</v>
      </c>
      <c r="G3369">
        <v>0</v>
      </c>
    </row>
    <row r="3370" spans="1:7" x14ac:dyDescent="0.25">
      <c r="A3370" t="s">
        <v>6159</v>
      </c>
      <c r="B3370" t="s">
        <v>6724</v>
      </c>
      <c r="C3370" t="s">
        <v>6725</v>
      </c>
      <c r="D3370">
        <v>39.481591999999999</v>
      </c>
      <c r="E3370">
        <v>11.438821000000001</v>
      </c>
      <c r="F3370">
        <v>0</v>
      </c>
      <c r="G3370">
        <v>0</v>
      </c>
    </row>
    <row r="3371" spans="1:7" x14ac:dyDescent="0.25">
      <c r="A3371" t="s">
        <v>6159</v>
      </c>
      <c r="B3371" t="s">
        <v>6726</v>
      </c>
      <c r="C3371" t="s">
        <v>1198</v>
      </c>
      <c r="D3371">
        <v>80.584619000000004</v>
      </c>
      <c r="E3371">
        <v>16.258443</v>
      </c>
      <c r="F3371">
        <v>0</v>
      </c>
      <c r="G3371">
        <v>0</v>
      </c>
    </row>
    <row r="3372" spans="1:7" x14ac:dyDescent="0.25">
      <c r="A3372" t="s">
        <v>6159</v>
      </c>
      <c r="B3372" t="s">
        <v>6727</v>
      </c>
      <c r="C3372" t="s">
        <v>6728</v>
      </c>
      <c r="D3372">
        <v>13.581769</v>
      </c>
      <c r="E3372">
        <v>3.9514390000000001</v>
      </c>
      <c r="F3372">
        <v>0</v>
      </c>
      <c r="G3372">
        <v>0</v>
      </c>
    </row>
    <row r="3373" spans="1:7" x14ac:dyDescent="0.25">
      <c r="A3373" t="s">
        <v>6159</v>
      </c>
      <c r="B3373" t="s">
        <v>6729</v>
      </c>
      <c r="C3373" t="s">
        <v>6730</v>
      </c>
      <c r="D3373">
        <v>26.153217999999999</v>
      </c>
      <c r="E3373">
        <v>7.2219759999999997</v>
      </c>
      <c r="F3373">
        <v>0</v>
      </c>
      <c r="G3373">
        <v>0</v>
      </c>
    </row>
    <row r="3374" spans="1:7" x14ac:dyDescent="0.25">
      <c r="A3374" t="s">
        <v>6159</v>
      </c>
      <c r="B3374" t="s">
        <v>6731</v>
      </c>
      <c r="C3374" t="s">
        <v>6732</v>
      </c>
      <c r="D3374">
        <v>228.97090299999999</v>
      </c>
      <c r="E3374">
        <v>40.601809000000003</v>
      </c>
      <c r="F3374">
        <v>0.10381520892810796</v>
      </c>
      <c r="G3374">
        <v>1.2054001928640309E-2</v>
      </c>
    </row>
    <row r="3375" spans="1:7" x14ac:dyDescent="0.25">
      <c r="A3375" t="s">
        <v>6159</v>
      </c>
      <c r="B3375" t="s">
        <v>6733</v>
      </c>
      <c r="C3375" t="s">
        <v>6734</v>
      </c>
      <c r="D3375">
        <v>36.546838000000001</v>
      </c>
      <c r="E3375">
        <v>5.3705569999999998</v>
      </c>
      <c r="F3375">
        <v>0</v>
      </c>
      <c r="G3375">
        <v>0</v>
      </c>
    </row>
    <row r="3376" spans="1:7" x14ac:dyDescent="0.25">
      <c r="A3376" t="s">
        <v>6159</v>
      </c>
      <c r="B3376" t="s">
        <v>6735</v>
      </c>
      <c r="C3376" t="s">
        <v>6736</v>
      </c>
      <c r="D3376">
        <v>158.74803399999999</v>
      </c>
      <c r="E3376">
        <v>8.4386790000000005</v>
      </c>
      <c r="F3376">
        <v>0</v>
      </c>
      <c r="G3376">
        <v>0</v>
      </c>
    </row>
    <row r="3377" spans="1:7" x14ac:dyDescent="0.25">
      <c r="A3377" t="s">
        <v>6159</v>
      </c>
      <c r="B3377" t="s">
        <v>6737</v>
      </c>
      <c r="C3377" t="s">
        <v>6738</v>
      </c>
      <c r="D3377">
        <v>67.424481999999998</v>
      </c>
      <c r="E3377">
        <v>5.0194000000000001</v>
      </c>
      <c r="F3377">
        <v>0</v>
      </c>
      <c r="G3377">
        <v>0</v>
      </c>
    </row>
    <row r="3378" spans="1:7" x14ac:dyDescent="0.25">
      <c r="A3378" t="s">
        <v>6159</v>
      </c>
      <c r="B3378" t="s">
        <v>6739</v>
      </c>
      <c r="C3378" t="s">
        <v>6740</v>
      </c>
      <c r="D3378">
        <v>55.863751999999998</v>
      </c>
      <c r="E3378">
        <v>7.7046679999999999</v>
      </c>
      <c r="F3378">
        <v>0</v>
      </c>
      <c r="G3378">
        <v>6.3403499873192996E-3</v>
      </c>
    </row>
    <row r="3379" spans="1:7" x14ac:dyDescent="0.25">
      <c r="A3379" t="s">
        <v>6159</v>
      </c>
      <c r="B3379" t="s">
        <v>6741</v>
      </c>
      <c r="C3379" t="s">
        <v>6742</v>
      </c>
      <c r="D3379">
        <v>69.966229999999996</v>
      </c>
      <c r="E3379">
        <v>4.7433240000000003</v>
      </c>
      <c r="F3379">
        <v>0</v>
      </c>
      <c r="G3379">
        <v>0</v>
      </c>
    </row>
    <row r="3380" spans="1:7" x14ac:dyDescent="0.25">
      <c r="A3380" t="s">
        <v>6159</v>
      </c>
      <c r="B3380" t="s">
        <v>6743</v>
      </c>
      <c r="C3380" t="s">
        <v>6744</v>
      </c>
      <c r="D3380">
        <v>21.213373000000001</v>
      </c>
      <c r="E3380">
        <v>2.2959860000000001</v>
      </c>
      <c r="F3380">
        <v>0</v>
      </c>
      <c r="G3380">
        <v>0</v>
      </c>
    </row>
    <row r="3381" spans="1:7" x14ac:dyDescent="0.25">
      <c r="A3381" t="s">
        <v>6159</v>
      </c>
      <c r="B3381" t="s">
        <v>6745</v>
      </c>
      <c r="C3381" t="s">
        <v>6746</v>
      </c>
      <c r="D3381">
        <v>96.427287000000007</v>
      </c>
      <c r="E3381">
        <v>7.468318</v>
      </c>
      <c r="F3381">
        <v>0</v>
      </c>
      <c r="G3381">
        <v>0</v>
      </c>
    </row>
    <row r="3382" spans="1:7" x14ac:dyDescent="0.25">
      <c r="A3382" t="s">
        <v>6159</v>
      </c>
      <c r="B3382" t="s">
        <v>6747</v>
      </c>
      <c r="C3382" t="s">
        <v>6748</v>
      </c>
      <c r="D3382">
        <v>63.747022000000001</v>
      </c>
      <c r="E3382">
        <v>5.1511060000000004</v>
      </c>
      <c r="F3382">
        <v>0</v>
      </c>
      <c r="G3382">
        <v>0</v>
      </c>
    </row>
    <row r="3383" spans="1:7" x14ac:dyDescent="0.25">
      <c r="A3383" t="s">
        <v>6159</v>
      </c>
      <c r="B3383" t="s">
        <v>6749</v>
      </c>
      <c r="C3383" t="s">
        <v>6750</v>
      </c>
      <c r="D3383">
        <v>2.462459</v>
      </c>
      <c r="E3383">
        <v>0.58427200000000001</v>
      </c>
      <c r="F3383">
        <v>0</v>
      </c>
      <c r="G3383">
        <v>0</v>
      </c>
    </row>
    <row r="3384" spans="1:7" x14ac:dyDescent="0.25">
      <c r="A3384" t="s">
        <v>6159</v>
      </c>
      <c r="B3384" t="s">
        <v>6751</v>
      </c>
      <c r="C3384" t="s">
        <v>6752</v>
      </c>
      <c r="D3384">
        <v>2.7705660000000001</v>
      </c>
      <c r="E3384">
        <v>1.1163909999999999</v>
      </c>
      <c r="F3384">
        <v>0</v>
      </c>
      <c r="G3384">
        <v>0</v>
      </c>
    </row>
    <row r="3385" spans="1:7" x14ac:dyDescent="0.25">
      <c r="A3385" t="s">
        <v>6159</v>
      </c>
      <c r="B3385" t="s">
        <v>6753</v>
      </c>
      <c r="C3385" t="s">
        <v>396</v>
      </c>
      <c r="D3385">
        <v>34.130381</v>
      </c>
      <c r="E3385">
        <v>2.5366680000000001</v>
      </c>
      <c r="F3385">
        <v>1.4000000000000001</v>
      </c>
      <c r="G3385">
        <v>9.4573826693462593E-2</v>
      </c>
    </row>
    <row r="3386" spans="1:7" x14ac:dyDescent="0.25">
      <c r="A3386" t="s">
        <v>6159</v>
      </c>
      <c r="B3386" t="s">
        <v>6754</v>
      </c>
      <c r="C3386" t="s">
        <v>6755</v>
      </c>
      <c r="D3386">
        <v>10.201938</v>
      </c>
      <c r="E3386">
        <v>1.389635</v>
      </c>
      <c r="F3386">
        <v>0</v>
      </c>
      <c r="G3386">
        <v>0</v>
      </c>
    </row>
    <row r="3387" spans="1:7" x14ac:dyDescent="0.25">
      <c r="A3387" t="s">
        <v>6159</v>
      </c>
      <c r="B3387" t="s">
        <v>6756</v>
      </c>
      <c r="C3387" t="s">
        <v>6757</v>
      </c>
      <c r="D3387">
        <v>73.570516999999995</v>
      </c>
      <c r="E3387">
        <v>4.44597</v>
      </c>
      <c r="F3387">
        <v>9.6223237911955736E-2</v>
      </c>
      <c r="G3387">
        <v>6.5919578114700065E-3</v>
      </c>
    </row>
    <row r="3388" spans="1:7" x14ac:dyDescent="0.25">
      <c r="A3388" t="s">
        <v>6159</v>
      </c>
      <c r="B3388" t="s">
        <v>6758</v>
      </c>
      <c r="C3388" t="s">
        <v>595</v>
      </c>
      <c r="D3388">
        <v>140.83757800000001</v>
      </c>
      <c r="E3388">
        <v>9.6410579999999992</v>
      </c>
      <c r="F3388">
        <v>0</v>
      </c>
      <c r="G3388">
        <v>0</v>
      </c>
    </row>
    <row r="3389" spans="1:7" x14ac:dyDescent="0.25">
      <c r="A3389" t="s">
        <v>6159</v>
      </c>
      <c r="B3389" t="s">
        <v>6759</v>
      </c>
      <c r="C3389" t="s">
        <v>347</v>
      </c>
      <c r="D3389">
        <v>163.48569000000001</v>
      </c>
      <c r="E3389">
        <v>47.319747</v>
      </c>
      <c r="F3389">
        <v>31.935881627620223</v>
      </c>
      <c r="G3389">
        <v>3.3871317941666064</v>
      </c>
    </row>
    <row r="3390" spans="1:7" x14ac:dyDescent="0.25">
      <c r="A3390" t="s">
        <v>6159</v>
      </c>
      <c r="B3390" t="s">
        <v>6760</v>
      </c>
      <c r="C3390" t="s">
        <v>6761</v>
      </c>
      <c r="D3390">
        <v>83.338657999999995</v>
      </c>
      <c r="E3390">
        <v>10.344773999999999</v>
      </c>
      <c r="F3390">
        <v>0</v>
      </c>
      <c r="G3390">
        <v>0</v>
      </c>
    </row>
    <row r="3391" spans="1:7" x14ac:dyDescent="0.25">
      <c r="A3391" t="s">
        <v>6159</v>
      </c>
      <c r="B3391" t="s">
        <v>6762</v>
      </c>
      <c r="C3391" t="s">
        <v>6763</v>
      </c>
      <c r="D3391">
        <v>66.156396000000001</v>
      </c>
      <c r="E3391">
        <v>4.0504150000000001</v>
      </c>
      <c r="F3391">
        <v>0</v>
      </c>
      <c r="G3391">
        <v>5.7557269483135718E-3</v>
      </c>
    </row>
    <row r="3392" spans="1:7" x14ac:dyDescent="0.25">
      <c r="A3392" t="s">
        <v>6159</v>
      </c>
      <c r="B3392" t="s">
        <v>6764</v>
      </c>
      <c r="C3392" t="s">
        <v>6765</v>
      </c>
      <c r="D3392">
        <v>46.814450000000001</v>
      </c>
      <c r="E3392">
        <v>2.304195</v>
      </c>
      <c r="F3392">
        <v>0</v>
      </c>
      <c r="G3392">
        <v>3.1407035175879394E-2</v>
      </c>
    </row>
    <row r="3393" spans="1:7" x14ac:dyDescent="0.25">
      <c r="A3393" t="s">
        <v>6159</v>
      </c>
      <c r="B3393" t="s">
        <v>6766</v>
      </c>
      <c r="C3393" t="s">
        <v>6767</v>
      </c>
      <c r="D3393">
        <v>120.505228</v>
      </c>
      <c r="E3393">
        <v>22.913867</v>
      </c>
      <c r="F3393">
        <v>3.4682080924855487</v>
      </c>
      <c r="G3393">
        <v>0</v>
      </c>
    </row>
    <row r="3394" spans="1:7" x14ac:dyDescent="0.25">
      <c r="A3394" t="s">
        <v>6159</v>
      </c>
      <c r="B3394" t="s">
        <v>6768</v>
      </c>
      <c r="C3394" t="s">
        <v>6769</v>
      </c>
      <c r="D3394">
        <v>0.98458900000000005</v>
      </c>
      <c r="E3394">
        <v>0.41152</v>
      </c>
      <c r="F3394">
        <v>0</v>
      </c>
      <c r="G3394">
        <v>0</v>
      </c>
    </row>
    <row r="3395" spans="1:7" x14ac:dyDescent="0.25">
      <c r="A3395" t="s">
        <v>6159</v>
      </c>
      <c r="B3395" t="s">
        <v>6770</v>
      </c>
      <c r="C3395" t="s">
        <v>6771</v>
      </c>
      <c r="D3395">
        <v>16.327794000000001</v>
      </c>
      <c r="E3395">
        <v>2.5808059999999999</v>
      </c>
      <c r="F3395">
        <v>0.64837905236907722</v>
      </c>
      <c r="G3395">
        <v>0.47694753577106513</v>
      </c>
    </row>
    <row r="3396" spans="1:7" x14ac:dyDescent="0.25">
      <c r="A3396" t="s">
        <v>6159</v>
      </c>
      <c r="B3396" t="s">
        <v>6772</v>
      </c>
      <c r="C3396" t="s">
        <v>6773</v>
      </c>
      <c r="D3396">
        <v>14.175357</v>
      </c>
      <c r="E3396">
        <v>1.7248669999999999</v>
      </c>
      <c r="F3396">
        <v>0</v>
      </c>
      <c r="G3396">
        <v>0</v>
      </c>
    </row>
    <row r="3397" spans="1:7" x14ac:dyDescent="0.25">
      <c r="A3397" t="s">
        <v>6159</v>
      </c>
      <c r="B3397" t="s">
        <v>6774</v>
      </c>
      <c r="C3397" t="s">
        <v>6775</v>
      </c>
      <c r="D3397">
        <v>320.83121399999999</v>
      </c>
      <c r="E3397">
        <v>60.370584999999998</v>
      </c>
      <c r="F3397">
        <v>2.6222171720261872E-3</v>
      </c>
      <c r="G3397">
        <v>9.8576554552265282E-3</v>
      </c>
    </row>
    <row r="3398" spans="1:7" x14ac:dyDescent="0.25">
      <c r="A3398" t="s">
        <v>6159</v>
      </c>
      <c r="B3398" t="s">
        <v>6776</v>
      </c>
      <c r="C3398" t="s">
        <v>6777</v>
      </c>
      <c r="D3398">
        <v>801.21968900000002</v>
      </c>
      <c r="E3398">
        <v>226.60885099999999</v>
      </c>
      <c r="F3398">
        <v>0.86404278432355641</v>
      </c>
      <c r="G3398">
        <v>0.23193078264302397</v>
      </c>
    </row>
    <row r="3399" spans="1:7" x14ac:dyDescent="0.25">
      <c r="A3399" t="s">
        <v>6159</v>
      </c>
      <c r="B3399" t="s">
        <v>6778</v>
      </c>
      <c r="C3399" t="s">
        <v>6779</v>
      </c>
      <c r="D3399">
        <v>802.31946700000003</v>
      </c>
      <c r="E3399">
        <v>122.805998</v>
      </c>
      <c r="F3399">
        <v>0</v>
      </c>
      <c r="G3399">
        <v>1.7566511203042522E-3</v>
      </c>
    </row>
    <row r="3400" spans="1:7" x14ac:dyDescent="0.25">
      <c r="A3400" t="s">
        <v>6159</v>
      </c>
      <c r="B3400" t="s">
        <v>6780</v>
      </c>
      <c r="C3400" t="s">
        <v>1349</v>
      </c>
      <c r="D3400">
        <v>211.28195299999999</v>
      </c>
      <c r="E3400">
        <v>27.484496</v>
      </c>
      <c r="F3400">
        <v>2.243221265737599E-2</v>
      </c>
      <c r="G3400">
        <v>0</v>
      </c>
    </row>
    <row r="3401" spans="1:7" x14ac:dyDescent="0.25">
      <c r="A3401" t="s">
        <v>6159</v>
      </c>
      <c r="B3401" t="s">
        <v>6781</v>
      </c>
      <c r="C3401" t="s">
        <v>6782</v>
      </c>
      <c r="D3401">
        <v>566.41690900000003</v>
      </c>
      <c r="E3401">
        <v>111.554832</v>
      </c>
      <c r="F3401">
        <v>0</v>
      </c>
      <c r="G3401">
        <v>0</v>
      </c>
    </row>
    <row r="3402" spans="1:7" x14ac:dyDescent="0.25">
      <c r="A3402" t="s">
        <v>6159</v>
      </c>
      <c r="B3402" t="s">
        <v>6783</v>
      </c>
      <c r="C3402" t="s">
        <v>1350</v>
      </c>
      <c r="D3402">
        <v>291.06617999999997</v>
      </c>
      <c r="E3402">
        <v>28.324203000000001</v>
      </c>
      <c r="F3402">
        <v>0</v>
      </c>
      <c r="G3402">
        <v>0</v>
      </c>
    </row>
    <row r="3403" spans="1:7" x14ac:dyDescent="0.25">
      <c r="A3403" t="s">
        <v>6159</v>
      </c>
      <c r="B3403" t="s">
        <v>10760</v>
      </c>
      <c r="C3403" t="s">
        <v>10761</v>
      </c>
      <c r="D3403">
        <v>12.787686000000001</v>
      </c>
      <c r="E3403">
        <v>1.554611</v>
      </c>
      <c r="F3403">
        <v>0.11431837667905116</v>
      </c>
      <c r="G3403">
        <v>0</v>
      </c>
    </row>
    <row r="3404" spans="1:7" x14ac:dyDescent="0.25">
      <c r="A3404" t="s">
        <v>6159</v>
      </c>
      <c r="B3404" t="s">
        <v>10762</v>
      </c>
      <c r="C3404" t="s">
        <v>10763</v>
      </c>
      <c r="D3404">
        <v>149.37164799999999</v>
      </c>
      <c r="E3404">
        <v>9.9983850000000007</v>
      </c>
      <c r="F3404">
        <v>6.5104166666666657E-2</v>
      </c>
      <c r="G3404">
        <v>0</v>
      </c>
    </row>
    <row r="3405" spans="1:7" x14ac:dyDescent="0.25">
      <c r="A3405" t="s">
        <v>6159</v>
      </c>
      <c r="B3405" t="s">
        <v>10764</v>
      </c>
      <c r="C3405" t="s">
        <v>10765</v>
      </c>
      <c r="D3405">
        <v>8.9896700000000003</v>
      </c>
      <c r="E3405">
        <v>1.8576710000000001</v>
      </c>
      <c r="F3405">
        <v>0</v>
      </c>
      <c r="G3405">
        <v>0</v>
      </c>
    </row>
    <row r="3406" spans="1:7" x14ac:dyDescent="0.25">
      <c r="A3406" t="s">
        <v>6159</v>
      </c>
      <c r="B3406" t="s">
        <v>10982</v>
      </c>
      <c r="C3406" t="s">
        <v>10983</v>
      </c>
      <c r="D3406">
        <v>0.54641499999999998</v>
      </c>
      <c r="E3406">
        <v>0.20319200000000001</v>
      </c>
      <c r="F3406">
        <v>0</v>
      </c>
      <c r="G3406">
        <v>0</v>
      </c>
    </row>
    <row r="3407" spans="1:7" x14ac:dyDescent="0.25">
      <c r="A3407" t="s">
        <v>6159</v>
      </c>
      <c r="B3407" t="s">
        <v>10984</v>
      </c>
      <c r="C3407" t="s">
        <v>10985</v>
      </c>
      <c r="D3407">
        <v>0.56046300000000004</v>
      </c>
      <c r="E3407">
        <v>0.21437300000000001</v>
      </c>
      <c r="F3407">
        <v>0</v>
      </c>
      <c r="G3407">
        <v>0</v>
      </c>
    </row>
    <row r="3408" spans="1:7" x14ac:dyDescent="0.25">
      <c r="A3408" t="s">
        <v>6159</v>
      </c>
      <c r="B3408" t="s">
        <v>10986</v>
      </c>
      <c r="C3408" t="s">
        <v>10987</v>
      </c>
      <c r="D3408">
        <v>27.689311</v>
      </c>
      <c r="E3408">
        <v>3.0867450000000001</v>
      </c>
      <c r="F3408">
        <v>0</v>
      </c>
      <c r="G3408">
        <v>0</v>
      </c>
    </row>
    <row r="3409" spans="1:7" x14ac:dyDescent="0.25">
      <c r="A3409" t="s">
        <v>6159</v>
      </c>
      <c r="B3409" t="s">
        <v>6784</v>
      </c>
      <c r="C3409" t="s">
        <v>6785</v>
      </c>
      <c r="D3409">
        <v>500.78995700000002</v>
      </c>
      <c r="E3409">
        <v>57.531885000000003</v>
      </c>
      <c r="F3409">
        <v>8.0943258775598315E-3</v>
      </c>
      <c r="G3409">
        <v>0</v>
      </c>
    </row>
    <row r="3410" spans="1:7" x14ac:dyDescent="0.25">
      <c r="A3410" t="s">
        <v>6159</v>
      </c>
      <c r="B3410" t="s">
        <v>6786</v>
      </c>
      <c r="C3410" t="s">
        <v>6787</v>
      </c>
      <c r="D3410">
        <v>867.06125599999996</v>
      </c>
      <c r="E3410">
        <v>82.516833000000005</v>
      </c>
      <c r="F3410">
        <v>2.3481527864746398E-2</v>
      </c>
      <c r="G3410">
        <v>9.8141205566569176E-2</v>
      </c>
    </row>
    <row r="3411" spans="1:7" x14ac:dyDescent="0.25">
      <c r="A3411" t="s">
        <v>6159</v>
      </c>
      <c r="B3411" t="s">
        <v>6788</v>
      </c>
      <c r="C3411" t="s">
        <v>6789</v>
      </c>
      <c r="D3411">
        <v>765.67846299999997</v>
      </c>
      <c r="E3411">
        <v>131.05520100000001</v>
      </c>
      <c r="F3411">
        <v>4.872816426601287</v>
      </c>
      <c r="G3411">
        <v>7.4269997307739883</v>
      </c>
    </row>
    <row r="3412" spans="1:7" x14ac:dyDescent="0.25">
      <c r="A3412" t="s">
        <v>6159</v>
      </c>
      <c r="B3412" t="s">
        <v>6790</v>
      </c>
      <c r="C3412" t="s">
        <v>6791</v>
      </c>
      <c r="D3412">
        <v>742.54337599999997</v>
      </c>
      <c r="E3412">
        <v>93.589839999999995</v>
      </c>
      <c r="F3412">
        <v>0.45995893223819306</v>
      </c>
      <c r="G3412">
        <v>0.70688030160226201</v>
      </c>
    </row>
    <row r="3413" spans="1:7" x14ac:dyDescent="0.25">
      <c r="A3413" t="s">
        <v>6159</v>
      </c>
      <c r="B3413" t="s">
        <v>6792</v>
      </c>
      <c r="C3413" t="s">
        <v>6793</v>
      </c>
      <c r="D3413">
        <v>325.59966900000001</v>
      </c>
      <c r="E3413">
        <v>61.894427999999998</v>
      </c>
      <c r="F3413">
        <v>7.9853070350554972E-3</v>
      </c>
      <c r="G3413">
        <v>4.3616696471409254E-3</v>
      </c>
    </row>
    <row r="3414" spans="1:7" x14ac:dyDescent="0.25">
      <c r="A3414" t="s">
        <v>6159</v>
      </c>
      <c r="B3414" t="s">
        <v>6794</v>
      </c>
      <c r="C3414" t="s">
        <v>6795</v>
      </c>
      <c r="D3414">
        <v>109.922793</v>
      </c>
      <c r="E3414">
        <v>21.05011</v>
      </c>
      <c r="F3414">
        <v>0</v>
      </c>
      <c r="G3414">
        <v>0</v>
      </c>
    </row>
    <row r="3415" spans="1:7" x14ac:dyDescent="0.25">
      <c r="A3415" t="s">
        <v>6159</v>
      </c>
      <c r="B3415" t="s">
        <v>6796</v>
      </c>
      <c r="C3415" t="s">
        <v>6797</v>
      </c>
      <c r="D3415">
        <v>0</v>
      </c>
      <c r="E3415">
        <v>0</v>
      </c>
      <c r="F3415" t="e">
        <v>#DIV/0!</v>
      </c>
      <c r="G3415" t="e">
        <v>#DIV/0!</v>
      </c>
    </row>
    <row r="3416" spans="1:7" x14ac:dyDescent="0.25">
      <c r="A3416" t="s">
        <v>6159</v>
      </c>
      <c r="B3416" t="s">
        <v>6798</v>
      </c>
      <c r="C3416" t="s">
        <v>6799</v>
      </c>
      <c r="D3416">
        <v>0</v>
      </c>
      <c r="E3416">
        <v>0</v>
      </c>
      <c r="F3416" t="e">
        <v>#DIV/0!</v>
      </c>
      <c r="G3416" t="e">
        <v>#DIV/0!</v>
      </c>
    </row>
    <row r="3417" spans="1:7" x14ac:dyDescent="0.25">
      <c r="A3417" t="s">
        <v>6159</v>
      </c>
      <c r="B3417" t="s">
        <v>6800</v>
      </c>
      <c r="C3417" t="s">
        <v>6801</v>
      </c>
      <c r="D3417">
        <v>0</v>
      </c>
      <c r="E3417">
        <v>0</v>
      </c>
      <c r="F3417" t="e">
        <v>#DIV/0!</v>
      </c>
      <c r="G3417" t="e">
        <v>#DIV/0!</v>
      </c>
    </row>
    <row r="3418" spans="1:7" x14ac:dyDescent="0.25">
      <c r="A3418" t="s">
        <v>6159</v>
      </c>
      <c r="B3418" t="s">
        <v>6802</v>
      </c>
      <c r="C3418" t="s">
        <v>6803</v>
      </c>
      <c r="D3418">
        <v>0</v>
      </c>
      <c r="E3418">
        <v>0</v>
      </c>
      <c r="F3418" t="e">
        <v>#DIV/0!</v>
      </c>
      <c r="G3418" t="e">
        <v>#DIV/0!</v>
      </c>
    </row>
    <row r="3419" spans="1:7" x14ac:dyDescent="0.25">
      <c r="A3419" t="s">
        <v>6159</v>
      </c>
      <c r="B3419" t="s">
        <v>6804</v>
      </c>
      <c r="C3419" t="s">
        <v>4745</v>
      </c>
      <c r="D3419">
        <v>0</v>
      </c>
      <c r="E3419">
        <v>0</v>
      </c>
      <c r="F3419" t="e">
        <v>#DIV/0!</v>
      </c>
      <c r="G3419" t="e">
        <v>#DIV/0!</v>
      </c>
    </row>
    <row r="3420" spans="1:7" x14ac:dyDescent="0.25">
      <c r="A3420" t="s">
        <v>6159</v>
      </c>
      <c r="B3420" t="s">
        <v>6805</v>
      </c>
      <c r="C3420" t="s">
        <v>4745</v>
      </c>
      <c r="D3420">
        <v>0</v>
      </c>
      <c r="E3420">
        <v>0</v>
      </c>
      <c r="F3420" t="e">
        <v>#DIV/0!</v>
      </c>
      <c r="G3420" t="e">
        <v>#DIV/0!</v>
      </c>
    </row>
    <row r="3421" spans="1:7" x14ac:dyDescent="0.25">
      <c r="A3421" t="s">
        <v>6159</v>
      </c>
      <c r="B3421" t="s">
        <v>6806</v>
      </c>
      <c r="C3421" t="s">
        <v>6807</v>
      </c>
      <c r="D3421">
        <v>0</v>
      </c>
      <c r="E3421">
        <v>0</v>
      </c>
      <c r="F3421">
        <v>0</v>
      </c>
      <c r="G3421" t="e">
        <v>#DIV/0!</v>
      </c>
    </row>
    <row r="3422" spans="1:7" x14ac:dyDescent="0.25">
      <c r="A3422" t="s">
        <v>6808</v>
      </c>
      <c r="B3422" t="s">
        <v>6809</v>
      </c>
      <c r="C3422" t="s">
        <v>6810</v>
      </c>
      <c r="D3422">
        <v>167.820514</v>
      </c>
      <c r="E3422">
        <v>22.160817000000002</v>
      </c>
      <c r="F3422">
        <v>0</v>
      </c>
      <c r="G3422">
        <v>3.2001024032769047E-3</v>
      </c>
    </row>
    <row r="3423" spans="1:7" x14ac:dyDescent="0.25">
      <c r="A3423" t="s">
        <v>6808</v>
      </c>
      <c r="B3423" t="s">
        <v>6811</v>
      </c>
      <c r="C3423" t="s">
        <v>6812</v>
      </c>
      <c r="D3423">
        <v>254.728791</v>
      </c>
      <c r="E3423">
        <v>39.571354999999997</v>
      </c>
      <c r="F3423">
        <v>3.6933077263997635E-3</v>
      </c>
      <c r="G3423">
        <v>8.452728118000085E-3</v>
      </c>
    </row>
    <row r="3424" spans="1:7" x14ac:dyDescent="0.25">
      <c r="A3424" t="s">
        <v>6808</v>
      </c>
      <c r="B3424" t="s">
        <v>6813</v>
      </c>
      <c r="C3424" t="s">
        <v>1034</v>
      </c>
      <c r="D3424">
        <v>325.89392099999998</v>
      </c>
      <c r="E3424">
        <v>49.303004000000001</v>
      </c>
      <c r="F3424">
        <v>0.12562062571035473</v>
      </c>
      <c r="G3424">
        <v>1.8927046749805471E-2</v>
      </c>
    </row>
    <row r="3425" spans="1:7" x14ac:dyDescent="0.25">
      <c r="A3425" t="s">
        <v>6808</v>
      </c>
      <c r="B3425" t="s">
        <v>6814</v>
      </c>
      <c r="C3425" t="s">
        <v>6815</v>
      </c>
      <c r="D3425">
        <v>160.487246</v>
      </c>
      <c r="E3425">
        <v>24.739888000000001</v>
      </c>
      <c r="F3425">
        <v>8.7529211812194596</v>
      </c>
      <c r="G3425">
        <v>2.6284566943506436</v>
      </c>
    </row>
    <row r="3426" spans="1:7" x14ac:dyDescent="0.25">
      <c r="A3426" t="s">
        <v>6808</v>
      </c>
      <c r="B3426" t="s">
        <v>6816</v>
      </c>
      <c r="C3426" t="s">
        <v>6817</v>
      </c>
      <c r="D3426">
        <v>83.635754000000006</v>
      </c>
      <c r="E3426">
        <v>9.9699369999999998</v>
      </c>
      <c r="F3426">
        <v>0</v>
      </c>
      <c r="G3426">
        <v>0</v>
      </c>
    </row>
    <row r="3427" spans="1:7" x14ac:dyDescent="0.25">
      <c r="A3427" t="s">
        <v>6808</v>
      </c>
      <c r="B3427" t="s">
        <v>6818</v>
      </c>
      <c r="C3427" t="s">
        <v>6819</v>
      </c>
      <c r="D3427">
        <v>0.40937400000000002</v>
      </c>
      <c r="E3427">
        <v>0.195774</v>
      </c>
      <c r="F3427">
        <v>0</v>
      </c>
      <c r="G3427">
        <v>0</v>
      </c>
    </row>
    <row r="3428" spans="1:7" x14ac:dyDescent="0.25">
      <c r="A3428" t="s">
        <v>6808</v>
      </c>
      <c r="B3428" t="s">
        <v>6820</v>
      </c>
      <c r="C3428" t="s">
        <v>6821</v>
      </c>
      <c r="D3428">
        <v>135.30590000000001</v>
      </c>
      <c r="E3428">
        <v>8.7488510000000002</v>
      </c>
      <c r="F3428">
        <v>0</v>
      </c>
      <c r="G3428">
        <v>0</v>
      </c>
    </row>
    <row r="3429" spans="1:7" x14ac:dyDescent="0.25">
      <c r="A3429" t="s">
        <v>6808</v>
      </c>
      <c r="B3429" t="s">
        <v>6822</v>
      </c>
      <c r="C3429" t="s">
        <v>6823</v>
      </c>
      <c r="D3429">
        <v>20.776907000000001</v>
      </c>
      <c r="E3429">
        <v>1.926032</v>
      </c>
      <c r="F3429">
        <v>7.7675935995028741E-2</v>
      </c>
      <c r="G3429">
        <v>0</v>
      </c>
    </row>
    <row r="3430" spans="1:7" x14ac:dyDescent="0.25">
      <c r="A3430" t="s">
        <v>6808</v>
      </c>
      <c r="B3430" t="s">
        <v>6824</v>
      </c>
      <c r="C3430" t="s">
        <v>6825</v>
      </c>
      <c r="D3430">
        <v>75.645278000000005</v>
      </c>
      <c r="E3430">
        <v>15.653484000000001</v>
      </c>
      <c r="F3430">
        <v>0</v>
      </c>
      <c r="G3430">
        <v>3.7589274527001629E-2</v>
      </c>
    </row>
    <row r="3431" spans="1:7" x14ac:dyDescent="0.25">
      <c r="A3431" t="s">
        <v>6808</v>
      </c>
      <c r="B3431" t="s">
        <v>6826</v>
      </c>
      <c r="C3431" t="s">
        <v>6827</v>
      </c>
      <c r="D3431">
        <v>4.9161799999999998</v>
      </c>
      <c r="E3431">
        <v>0.83158799999999999</v>
      </c>
      <c r="F3431">
        <v>0</v>
      </c>
      <c r="G3431">
        <v>0</v>
      </c>
    </row>
    <row r="3432" spans="1:7" x14ac:dyDescent="0.25">
      <c r="A3432" t="s">
        <v>6808</v>
      </c>
      <c r="B3432" t="s">
        <v>6828</v>
      </c>
      <c r="C3432" t="s">
        <v>6829</v>
      </c>
      <c r="D3432">
        <v>1.061377</v>
      </c>
      <c r="E3432">
        <v>0.212368</v>
      </c>
      <c r="F3432">
        <v>0</v>
      </c>
      <c r="G3432">
        <v>0</v>
      </c>
    </row>
    <row r="3433" spans="1:7" x14ac:dyDescent="0.25">
      <c r="A3433" t="s">
        <v>6808</v>
      </c>
      <c r="B3433" t="s">
        <v>6830</v>
      </c>
      <c r="C3433" t="s">
        <v>6831</v>
      </c>
      <c r="D3433">
        <v>4.873494</v>
      </c>
      <c r="E3433">
        <v>0.75085000000000002</v>
      </c>
      <c r="F3433">
        <v>0</v>
      </c>
      <c r="G3433">
        <v>0</v>
      </c>
    </row>
    <row r="3434" spans="1:7" x14ac:dyDescent="0.25">
      <c r="A3434" t="s">
        <v>6808</v>
      </c>
      <c r="B3434" t="s">
        <v>6832</v>
      </c>
      <c r="C3434" t="s">
        <v>6833</v>
      </c>
      <c r="D3434">
        <v>0.99012100000000003</v>
      </c>
      <c r="E3434">
        <v>0.46493699999999999</v>
      </c>
      <c r="F3434">
        <v>0</v>
      </c>
      <c r="G3434">
        <v>0</v>
      </c>
    </row>
    <row r="3435" spans="1:7" x14ac:dyDescent="0.25">
      <c r="A3435" t="s">
        <v>6808</v>
      </c>
      <c r="B3435" t="s">
        <v>6834</v>
      </c>
      <c r="C3435" t="s">
        <v>6835</v>
      </c>
      <c r="D3435">
        <v>105.696451</v>
      </c>
      <c r="E3435">
        <v>20.513169000000001</v>
      </c>
      <c r="F3435">
        <v>3.5778175313059032E-2</v>
      </c>
      <c r="G3435">
        <v>0</v>
      </c>
    </row>
    <row r="3436" spans="1:7" x14ac:dyDescent="0.25">
      <c r="A3436" t="s">
        <v>6808</v>
      </c>
      <c r="B3436" t="s">
        <v>6836</v>
      </c>
      <c r="C3436" t="s">
        <v>6837</v>
      </c>
      <c r="D3436">
        <v>126.94323300000001</v>
      </c>
      <c r="E3436">
        <v>15.337554000000001</v>
      </c>
      <c r="F3436">
        <v>0.17246335153779821</v>
      </c>
      <c r="G3436">
        <v>0</v>
      </c>
    </row>
    <row r="3437" spans="1:7" x14ac:dyDescent="0.25">
      <c r="A3437" t="s">
        <v>6808</v>
      </c>
      <c r="B3437" t="s">
        <v>6838</v>
      </c>
      <c r="C3437" t="s">
        <v>6839</v>
      </c>
      <c r="D3437">
        <v>2.8722110000000001</v>
      </c>
      <c r="E3437">
        <v>0.50834299999999999</v>
      </c>
      <c r="F3437">
        <v>0</v>
      </c>
      <c r="G3437">
        <v>0</v>
      </c>
    </row>
    <row r="3438" spans="1:7" x14ac:dyDescent="0.25">
      <c r="A3438" t="s">
        <v>6808</v>
      </c>
      <c r="B3438" t="s">
        <v>6840</v>
      </c>
      <c r="C3438" t="s">
        <v>6841</v>
      </c>
      <c r="D3438">
        <v>83.640071000000006</v>
      </c>
      <c r="E3438">
        <v>26.289118999999999</v>
      </c>
      <c r="F3438">
        <v>1.6023073225444641E-2</v>
      </c>
      <c r="G3438">
        <v>0</v>
      </c>
    </row>
    <row r="3439" spans="1:7" x14ac:dyDescent="0.25">
      <c r="A3439" t="s">
        <v>6808</v>
      </c>
      <c r="B3439" t="s">
        <v>6842</v>
      </c>
      <c r="C3439" t="s">
        <v>6843</v>
      </c>
      <c r="D3439">
        <v>54.559102000000003</v>
      </c>
      <c r="E3439">
        <v>18.059546000000001</v>
      </c>
      <c r="F3439">
        <v>0.32479700187382887</v>
      </c>
      <c r="G3439">
        <v>9.9770527786091981E-3</v>
      </c>
    </row>
    <row r="3440" spans="1:7" x14ac:dyDescent="0.25">
      <c r="A3440" t="s">
        <v>6808</v>
      </c>
      <c r="B3440" t="s">
        <v>6844</v>
      </c>
      <c r="C3440" t="s">
        <v>6845</v>
      </c>
      <c r="D3440">
        <v>79.318648999999994</v>
      </c>
      <c r="E3440">
        <v>21.819040000000001</v>
      </c>
      <c r="F3440">
        <v>5.1746442432082797E-2</v>
      </c>
      <c r="G3440">
        <v>0</v>
      </c>
    </row>
    <row r="3441" spans="1:7" x14ac:dyDescent="0.25">
      <c r="A3441" t="s">
        <v>6808</v>
      </c>
      <c r="B3441" t="s">
        <v>6846</v>
      </c>
      <c r="C3441" t="s">
        <v>6847</v>
      </c>
      <c r="D3441">
        <v>90.992851000000002</v>
      </c>
      <c r="E3441">
        <v>15.109527</v>
      </c>
      <c r="F3441">
        <v>0</v>
      </c>
      <c r="G3441">
        <v>0</v>
      </c>
    </row>
    <row r="3442" spans="1:7" x14ac:dyDescent="0.25">
      <c r="A3442" t="s">
        <v>6808</v>
      </c>
      <c r="B3442" t="s">
        <v>6848</v>
      </c>
      <c r="C3442" t="s">
        <v>1351</v>
      </c>
      <c r="D3442">
        <v>155.14778799999999</v>
      </c>
      <c r="E3442">
        <v>24.534616</v>
      </c>
      <c r="F3442">
        <v>5.3998920021599561E-2</v>
      </c>
      <c r="G3442">
        <v>0</v>
      </c>
    </row>
    <row r="3443" spans="1:7" x14ac:dyDescent="0.25">
      <c r="A3443" t="s">
        <v>6808</v>
      </c>
      <c r="B3443" t="s">
        <v>6849</v>
      </c>
      <c r="C3443" t="s">
        <v>6850</v>
      </c>
      <c r="D3443">
        <v>119.950875</v>
      </c>
      <c r="E3443">
        <v>30.736868999999999</v>
      </c>
      <c r="F3443">
        <v>6.2904950619613771E-3</v>
      </c>
      <c r="G3443">
        <v>7.7911959485781066E-3</v>
      </c>
    </row>
    <row r="3444" spans="1:7" x14ac:dyDescent="0.25">
      <c r="A3444" t="s">
        <v>6808</v>
      </c>
      <c r="B3444" t="s">
        <v>6851</v>
      </c>
      <c r="C3444" t="s">
        <v>6852</v>
      </c>
      <c r="D3444">
        <v>144.42890299999999</v>
      </c>
      <c r="E3444">
        <v>19.968864</v>
      </c>
      <c r="F3444">
        <v>7.6780344231876643E-2</v>
      </c>
      <c r="G3444">
        <v>1.171028748755782E-2</v>
      </c>
    </row>
    <row r="3445" spans="1:7" x14ac:dyDescent="0.25">
      <c r="A3445" t="s">
        <v>6808</v>
      </c>
      <c r="B3445" t="s">
        <v>6853</v>
      </c>
      <c r="C3445" t="s">
        <v>6854</v>
      </c>
      <c r="D3445">
        <v>261.07180899999997</v>
      </c>
      <c r="E3445">
        <v>17.314208000000001</v>
      </c>
      <c r="F3445">
        <v>1.1695906432748539E-2</v>
      </c>
      <c r="G3445">
        <v>0</v>
      </c>
    </row>
    <row r="3446" spans="1:7" x14ac:dyDescent="0.25">
      <c r="A3446" t="s">
        <v>6808</v>
      </c>
      <c r="B3446" t="s">
        <v>6855</v>
      </c>
      <c r="C3446" t="s">
        <v>6856</v>
      </c>
      <c r="D3446">
        <v>214.291022</v>
      </c>
      <c r="E3446">
        <v>19.61975</v>
      </c>
      <c r="F3446">
        <v>2.5445292620865138E-3</v>
      </c>
      <c r="G3446">
        <v>0</v>
      </c>
    </row>
    <row r="3447" spans="1:7" x14ac:dyDescent="0.25">
      <c r="A3447" t="s">
        <v>6808</v>
      </c>
      <c r="B3447" t="s">
        <v>6857</v>
      </c>
      <c r="C3447" t="s">
        <v>6858</v>
      </c>
      <c r="D3447">
        <v>472.89125200000001</v>
      </c>
      <c r="E3447">
        <v>68.601870000000005</v>
      </c>
      <c r="F3447">
        <v>4.9315917769229681E-2</v>
      </c>
      <c r="G3447">
        <v>3.8097656994094863E-2</v>
      </c>
    </row>
    <row r="3448" spans="1:7" x14ac:dyDescent="0.25">
      <c r="A3448" t="s">
        <v>6808</v>
      </c>
      <c r="B3448" t="s">
        <v>6859</v>
      </c>
      <c r="C3448" t="s">
        <v>6860</v>
      </c>
      <c r="D3448">
        <v>545.915121</v>
      </c>
      <c r="E3448">
        <v>123.362467</v>
      </c>
      <c r="F3448">
        <v>1.2877024416819376</v>
      </c>
      <c r="G3448">
        <v>0.23252240717029451</v>
      </c>
    </row>
    <row r="3449" spans="1:7" x14ac:dyDescent="0.25">
      <c r="A3449" t="s">
        <v>6808</v>
      </c>
      <c r="B3449" t="s">
        <v>6861</v>
      </c>
      <c r="C3449" t="s">
        <v>6862</v>
      </c>
      <c r="D3449">
        <v>66.045271</v>
      </c>
      <c r="E3449">
        <v>16.450510999999999</v>
      </c>
      <c r="F3449">
        <v>3.2621105855488504E-2</v>
      </c>
      <c r="G3449">
        <v>5.3673984219848635E-3</v>
      </c>
    </row>
    <row r="3450" spans="1:7" x14ac:dyDescent="0.25">
      <c r="A3450" t="s">
        <v>6808</v>
      </c>
      <c r="B3450" t="s">
        <v>6863</v>
      </c>
      <c r="C3450" t="s">
        <v>6864</v>
      </c>
      <c r="D3450">
        <v>74.683125000000004</v>
      </c>
      <c r="E3450">
        <v>11.014988000000001</v>
      </c>
      <c r="F3450">
        <v>5.0365147318055907E-3</v>
      </c>
      <c r="G3450">
        <v>0</v>
      </c>
    </row>
    <row r="3451" spans="1:7" x14ac:dyDescent="0.25">
      <c r="A3451" t="s">
        <v>6808</v>
      </c>
      <c r="B3451" t="s">
        <v>6865</v>
      </c>
      <c r="C3451" t="s">
        <v>6866</v>
      </c>
      <c r="D3451">
        <v>78.156383000000005</v>
      </c>
      <c r="E3451">
        <v>17.787452999999999</v>
      </c>
      <c r="F3451">
        <v>3.8971161340607949E-2</v>
      </c>
      <c r="G3451">
        <v>0</v>
      </c>
    </row>
    <row r="3452" spans="1:7" x14ac:dyDescent="0.25">
      <c r="A3452" t="s">
        <v>6808</v>
      </c>
      <c r="B3452" t="s">
        <v>6867</v>
      </c>
      <c r="C3452" t="s">
        <v>6868</v>
      </c>
      <c r="D3452">
        <v>8.8928200000000004</v>
      </c>
      <c r="E3452">
        <v>1.8335379999999999</v>
      </c>
      <c r="F3452">
        <v>8.087343307723413E-3</v>
      </c>
      <c r="G3452">
        <v>0</v>
      </c>
    </row>
    <row r="3453" spans="1:7" x14ac:dyDescent="0.25">
      <c r="A3453" t="s">
        <v>6808</v>
      </c>
      <c r="B3453" t="s">
        <v>6869</v>
      </c>
      <c r="C3453" t="s">
        <v>6870</v>
      </c>
      <c r="D3453">
        <v>137.21903599999999</v>
      </c>
      <c r="E3453">
        <v>26.537804000000001</v>
      </c>
      <c r="F3453">
        <v>7.2118851867878269E-3</v>
      </c>
      <c r="G3453">
        <v>0</v>
      </c>
    </row>
    <row r="3454" spans="1:7" x14ac:dyDescent="0.25">
      <c r="A3454" t="s">
        <v>6808</v>
      </c>
      <c r="B3454" t="s">
        <v>6871</v>
      </c>
      <c r="C3454" t="s">
        <v>6872</v>
      </c>
      <c r="D3454">
        <v>141.16670199999999</v>
      </c>
      <c r="E3454">
        <v>17.392157999999998</v>
      </c>
      <c r="F3454">
        <v>5.6505156095493711E-2</v>
      </c>
      <c r="G3454">
        <v>2.0431096128307284E-2</v>
      </c>
    </row>
    <row r="3455" spans="1:7" x14ac:dyDescent="0.25">
      <c r="A3455" t="s">
        <v>6808</v>
      </c>
      <c r="B3455" t="s">
        <v>6873</v>
      </c>
      <c r="C3455" t="s">
        <v>6874</v>
      </c>
      <c r="D3455">
        <v>432.87940200000003</v>
      </c>
      <c r="E3455">
        <v>49.899430000000002</v>
      </c>
      <c r="F3455">
        <v>3.672352692752612E-3</v>
      </c>
      <c r="G3455">
        <v>1.62065798714278E-2</v>
      </c>
    </row>
    <row r="3456" spans="1:7" x14ac:dyDescent="0.25">
      <c r="A3456" t="s">
        <v>6808</v>
      </c>
      <c r="B3456" t="s">
        <v>6875</v>
      </c>
      <c r="C3456" t="s">
        <v>6876</v>
      </c>
      <c r="D3456">
        <v>632.67257099999995</v>
      </c>
      <c r="E3456">
        <v>107.13675600000001</v>
      </c>
      <c r="F3456">
        <v>0.36133141439813821</v>
      </c>
      <c r="G3456">
        <v>3.9982744289306725E-2</v>
      </c>
    </row>
    <row r="3457" spans="1:7" x14ac:dyDescent="0.25">
      <c r="A3457" t="s">
        <v>6808</v>
      </c>
      <c r="B3457" t="s">
        <v>6877</v>
      </c>
      <c r="C3457" t="s">
        <v>6878</v>
      </c>
      <c r="D3457">
        <v>160.68113399999999</v>
      </c>
      <c r="E3457">
        <v>25.04936</v>
      </c>
      <c r="F3457">
        <v>0</v>
      </c>
      <c r="G3457">
        <v>3.5630300007126058E-3</v>
      </c>
    </row>
    <row r="3458" spans="1:7" x14ac:dyDescent="0.25">
      <c r="A3458" t="s">
        <v>6808</v>
      </c>
      <c r="B3458" t="s">
        <v>6879</v>
      </c>
      <c r="C3458" t="s">
        <v>6880</v>
      </c>
      <c r="D3458">
        <v>172.65365600000001</v>
      </c>
      <c r="E3458">
        <v>19.956882</v>
      </c>
      <c r="F3458">
        <v>8.0160320641282562E-2</v>
      </c>
      <c r="G3458">
        <v>3.0281007751937986E-3</v>
      </c>
    </row>
    <row r="3459" spans="1:7" x14ac:dyDescent="0.25">
      <c r="A3459" t="s">
        <v>6808</v>
      </c>
      <c r="B3459" t="s">
        <v>6881</v>
      </c>
      <c r="C3459" t="s">
        <v>6882</v>
      </c>
      <c r="D3459">
        <v>70.096216999999996</v>
      </c>
      <c r="E3459">
        <v>13.941089</v>
      </c>
      <c r="F3459">
        <v>0</v>
      </c>
      <c r="G3459">
        <v>0</v>
      </c>
    </row>
    <row r="3460" spans="1:7" x14ac:dyDescent="0.25">
      <c r="A3460" t="s">
        <v>6808</v>
      </c>
      <c r="B3460" t="s">
        <v>6883</v>
      </c>
      <c r="C3460" t="s">
        <v>6884</v>
      </c>
      <c r="D3460">
        <v>224.031249</v>
      </c>
      <c r="E3460">
        <v>49.469715999999998</v>
      </c>
      <c r="F3460">
        <v>0.7143364844694009</v>
      </c>
      <c r="G3460">
        <v>0.41119721651114977</v>
      </c>
    </row>
    <row r="3461" spans="1:7" x14ac:dyDescent="0.25">
      <c r="A3461" t="s">
        <v>6808</v>
      </c>
      <c r="B3461" t="s">
        <v>6885</v>
      </c>
      <c r="C3461" t="s">
        <v>6886</v>
      </c>
      <c r="D3461">
        <v>175.574566</v>
      </c>
      <c r="E3461">
        <v>42.595993</v>
      </c>
      <c r="F3461">
        <v>1.0477787091366304E-2</v>
      </c>
      <c r="G3461">
        <v>3.397546971086875E-3</v>
      </c>
    </row>
    <row r="3462" spans="1:7" x14ac:dyDescent="0.25">
      <c r="A3462" t="s">
        <v>6808</v>
      </c>
      <c r="B3462" t="s">
        <v>6887</v>
      </c>
      <c r="C3462" t="s">
        <v>6888</v>
      </c>
      <c r="D3462">
        <v>435.56788699999998</v>
      </c>
      <c r="E3462">
        <v>58.594844000000002</v>
      </c>
      <c r="F3462">
        <v>1.8072561333755024E-2</v>
      </c>
      <c r="G3462">
        <v>2.1363869424030082E-3</v>
      </c>
    </row>
    <row r="3463" spans="1:7" x14ac:dyDescent="0.25">
      <c r="A3463" t="s">
        <v>6808</v>
      </c>
      <c r="B3463" t="s">
        <v>6889</v>
      </c>
      <c r="C3463" t="s">
        <v>6890</v>
      </c>
      <c r="D3463">
        <v>233.730932</v>
      </c>
      <c r="E3463">
        <v>23.32001</v>
      </c>
      <c r="F3463">
        <v>3.5936420179682099E-2</v>
      </c>
      <c r="G3463">
        <v>3.2942898975109811E-2</v>
      </c>
    </row>
    <row r="3464" spans="1:7" x14ac:dyDescent="0.25">
      <c r="A3464" t="s">
        <v>6808</v>
      </c>
      <c r="B3464" t="s">
        <v>6891</v>
      </c>
      <c r="C3464" t="s">
        <v>1035</v>
      </c>
      <c r="D3464">
        <v>358.65468900000002</v>
      </c>
      <c r="E3464">
        <v>72.125887000000006</v>
      </c>
      <c r="F3464">
        <v>2.010748363982013E-2</v>
      </c>
      <c r="G3464">
        <v>1.2655424431296865E-2</v>
      </c>
    </row>
    <row r="3465" spans="1:7" x14ac:dyDescent="0.25">
      <c r="A3465" t="s">
        <v>6808</v>
      </c>
      <c r="B3465" t="s">
        <v>6892</v>
      </c>
      <c r="C3465" t="s">
        <v>6893</v>
      </c>
      <c r="D3465">
        <v>445.957716</v>
      </c>
      <c r="E3465">
        <v>62.990206999999998</v>
      </c>
      <c r="F3465">
        <v>9.2733655693184078E-2</v>
      </c>
      <c r="G3465">
        <v>6.8246574875023462E-3</v>
      </c>
    </row>
    <row r="3466" spans="1:7" x14ac:dyDescent="0.25">
      <c r="A3466" t="s">
        <v>6808</v>
      </c>
      <c r="B3466" t="s">
        <v>6894</v>
      </c>
      <c r="C3466" t="s">
        <v>1105</v>
      </c>
      <c r="D3466">
        <v>100.93767800000001</v>
      </c>
      <c r="E3466">
        <v>20.740822999999999</v>
      </c>
      <c r="F3466">
        <v>8.4012433840208352E-3</v>
      </c>
      <c r="G3466">
        <v>6.9432390210032988E-2</v>
      </c>
    </row>
    <row r="3467" spans="1:7" x14ac:dyDescent="0.25">
      <c r="A3467" t="s">
        <v>6808</v>
      </c>
      <c r="B3467" t="s">
        <v>6895</v>
      </c>
      <c r="C3467" t="s">
        <v>6896</v>
      </c>
      <c r="D3467">
        <v>117.437285</v>
      </c>
      <c r="E3467">
        <v>22.674392999999998</v>
      </c>
      <c r="F3467">
        <v>9.4373009319334671E-3</v>
      </c>
      <c r="G3467">
        <v>0</v>
      </c>
    </row>
    <row r="3468" spans="1:7" x14ac:dyDescent="0.25">
      <c r="A3468" t="s">
        <v>6808</v>
      </c>
      <c r="B3468" t="s">
        <v>6897</v>
      </c>
      <c r="C3468" t="s">
        <v>6898</v>
      </c>
      <c r="D3468">
        <v>572.16121199999998</v>
      </c>
      <c r="E3468">
        <v>62.840015999999999</v>
      </c>
      <c r="F3468">
        <v>5.8654466537626848E-2</v>
      </c>
      <c r="G3468">
        <v>8.2536852704732672E-3</v>
      </c>
    </row>
    <row r="3469" spans="1:7" x14ac:dyDescent="0.25">
      <c r="A3469" t="s">
        <v>6808</v>
      </c>
      <c r="B3469" t="s">
        <v>6899</v>
      </c>
      <c r="C3469" t="s">
        <v>6900</v>
      </c>
      <c r="D3469">
        <v>216.073216</v>
      </c>
      <c r="E3469">
        <v>28.125813000000001</v>
      </c>
      <c r="F3469">
        <v>9.1575091575091569E-2</v>
      </c>
      <c r="G3469">
        <v>3.3027082207410074E-2</v>
      </c>
    </row>
    <row r="3470" spans="1:7" x14ac:dyDescent="0.25">
      <c r="A3470" t="s">
        <v>6808</v>
      </c>
      <c r="B3470" t="s">
        <v>6901</v>
      </c>
      <c r="C3470" t="s">
        <v>6902</v>
      </c>
      <c r="D3470">
        <v>346.95105599999999</v>
      </c>
      <c r="E3470">
        <v>41.716616000000002</v>
      </c>
      <c r="F3470">
        <v>0</v>
      </c>
      <c r="G3470">
        <v>6.2480474851608877E-3</v>
      </c>
    </row>
    <row r="3471" spans="1:7" x14ac:dyDescent="0.25">
      <c r="A3471" t="s">
        <v>6808</v>
      </c>
      <c r="B3471" t="s">
        <v>6903</v>
      </c>
      <c r="C3471" t="s">
        <v>6904</v>
      </c>
      <c r="D3471">
        <v>182.088357</v>
      </c>
      <c r="E3471">
        <v>16.015129999999999</v>
      </c>
      <c r="F3471">
        <v>0</v>
      </c>
      <c r="G3471">
        <v>0</v>
      </c>
    </row>
    <row r="3472" spans="1:7" x14ac:dyDescent="0.25">
      <c r="A3472" t="s">
        <v>6808</v>
      </c>
      <c r="B3472" t="s">
        <v>6905</v>
      </c>
      <c r="C3472" t="s">
        <v>6906</v>
      </c>
      <c r="D3472">
        <v>208.65832800000001</v>
      </c>
      <c r="E3472">
        <v>23.034493000000001</v>
      </c>
      <c r="F3472">
        <v>0.34809286409628604</v>
      </c>
      <c r="G3472">
        <v>0.15501205649328281</v>
      </c>
    </row>
    <row r="3473" spans="1:7" x14ac:dyDescent="0.25">
      <c r="A3473" t="s">
        <v>6808</v>
      </c>
      <c r="B3473" t="s">
        <v>6907</v>
      </c>
      <c r="C3473" t="s">
        <v>6908</v>
      </c>
      <c r="D3473">
        <v>182.49536000000001</v>
      </c>
      <c r="E3473">
        <v>23.262383</v>
      </c>
      <c r="F3473">
        <v>1.9768054823405375E-2</v>
      </c>
      <c r="G3473">
        <v>5.9738346044325855E-3</v>
      </c>
    </row>
    <row r="3474" spans="1:7" x14ac:dyDescent="0.25">
      <c r="A3474" t="s">
        <v>6808</v>
      </c>
      <c r="B3474" t="s">
        <v>6909</v>
      </c>
      <c r="C3474" t="s">
        <v>6910</v>
      </c>
      <c r="D3474">
        <v>181.95068000000001</v>
      </c>
      <c r="E3474">
        <v>31.452506</v>
      </c>
      <c r="F3474">
        <v>5.7810151462596826E-2</v>
      </c>
      <c r="G3474">
        <v>0</v>
      </c>
    </row>
    <row r="3475" spans="1:7" x14ac:dyDescent="0.25">
      <c r="A3475" t="s">
        <v>6808</v>
      </c>
      <c r="B3475" t="s">
        <v>6911</v>
      </c>
      <c r="C3475" t="s">
        <v>6912</v>
      </c>
      <c r="D3475">
        <v>156.87130500000001</v>
      </c>
      <c r="E3475">
        <v>21.827428999999999</v>
      </c>
      <c r="F3475">
        <v>8.2967469837867736E-2</v>
      </c>
      <c r="G3475">
        <v>9.0407738902450047E-3</v>
      </c>
    </row>
    <row r="3476" spans="1:7" x14ac:dyDescent="0.25">
      <c r="A3476" t="s">
        <v>6808</v>
      </c>
      <c r="B3476" t="s">
        <v>6913</v>
      </c>
      <c r="C3476" t="s">
        <v>6914</v>
      </c>
      <c r="D3476">
        <v>156.00908999999999</v>
      </c>
      <c r="E3476">
        <v>22.525621999999998</v>
      </c>
      <c r="F3476">
        <v>0.23521505376344087</v>
      </c>
      <c r="G3476">
        <v>3.5350678733031679E-3</v>
      </c>
    </row>
    <row r="3477" spans="1:7" x14ac:dyDescent="0.25">
      <c r="A3477" t="s">
        <v>6808</v>
      </c>
      <c r="B3477" t="s">
        <v>6915</v>
      </c>
      <c r="C3477" t="s">
        <v>6916</v>
      </c>
      <c r="D3477">
        <v>163.18770599999999</v>
      </c>
      <c r="E3477">
        <v>22.721858999999998</v>
      </c>
      <c r="F3477">
        <v>8.1967213114754103E-3</v>
      </c>
      <c r="G3477">
        <v>0</v>
      </c>
    </row>
    <row r="3478" spans="1:7" x14ac:dyDescent="0.25">
      <c r="A3478" t="s">
        <v>6808</v>
      </c>
      <c r="B3478" t="s">
        <v>6917</v>
      </c>
      <c r="C3478" t="s">
        <v>6918</v>
      </c>
      <c r="D3478">
        <v>55.061622</v>
      </c>
      <c r="E3478">
        <v>9.2242540000000002</v>
      </c>
      <c r="F3478">
        <v>2.098635886673662E-2</v>
      </c>
      <c r="G3478">
        <v>1.7488632388947184E-2</v>
      </c>
    </row>
    <row r="3479" spans="1:7" x14ac:dyDescent="0.25">
      <c r="A3479" t="s">
        <v>6808</v>
      </c>
      <c r="B3479" t="s">
        <v>6919</v>
      </c>
      <c r="C3479" t="s">
        <v>6920</v>
      </c>
      <c r="D3479">
        <v>82.827089000000001</v>
      </c>
      <c r="E3479">
        <v>6.5131100000000002</v>
      </c>
      <c r="F3479">
        <v>0</v>
      </c>
      <c r="G3479">
        <v>0</v>
      </c>
    </row>
    <row r="3480" spans="1:7" x14ac:dyDescent="0.25">
      <c r="A3480" t="s">
        <v>6808</v>
      </c>
      <c r="B3480" t="s">
        <v>6921</v>
      </c>
      <c r="C3480" t="s">
        <v>6922</v>
      </c>
      <c r="D3480">
        <v>84.722120000000004</v>
      </c>
      <c r="E3480">
        <v>10.525397999999999</v>
      </c>
      <c r="F3480">
        <v>3.4071550255536626E-2</v>
      </c>
      <c r="G3480">
        <v>0</v>
      </c>
    </row>
    <row r="3481" spans="1:7" x14ac:dyDescent="0.25">
      <c r="A3481" t="s">
        <v>6808</v>
      </c>
      <c r="B3481" t="s">
        <v>6923</v>
      </c>
      <c r="C3481" t="s">
        <v>6924</v>
      </c>
      <c r="D3481">
        <v>39.788255999999997</v>
      </c>
      <c r="E3481">
        <v>4.8198860000000003</v>
      </c>
      <c r="F3481">
        <v>6.2402496099843996E-2</v>
      </c>
      <c r="G3481">
        <v>0</v>
      </c>
    </row>
    <row r="3482" spans="1:7" x14ac:dyDescent="0.25">
      <c r="A3482" t="s">
        <v>6808</v>
      </c>
      <c r="B3482" t="s">
        <v>6925</v>
      </c>
      <c r="C3482" t="s">
        <v>6926</v>
      </c>
      <c r="D3482">
        <v>48.472872000000002</v>
      </c>
      <c r="E3482">
        <v>9.9005790000000005</v>
      </c>
      <c r="F3482">
        <v>9.8921752893461282E-3</v>
      </c>
      <c r="G3482">
        <v>0</v>
      </c>
    </row>
    <row r="3483" spans="1:7" x14ac:dyDescent="0.25">
      <c r="A3483" t="s">
        <v>6808</v>
      </c>
      <c r="B3483" t="s">
        <v>6927</v>
      </c>
      <c r="C3483" t="s">
        <v>6928</v>
      </c>
      <c r="D3483">
        <v>39.05415</v>
      </c>
      <c r="E3483">
        <v>11.717485999999999</v>
      </c>
      <c r="F3483">
        <v>8.5407515861395805E-2</v>
      </c>
      <c r="G3483">
        <v>1.3728720483250962E-2</v>
      </c>
    </row>
    <row r="3484" spans="1:7" x14ac:dyDescent="0.25">
      <c r="A3484" t="s">
        <v>6808</v>
      </c>
      <c r="B3484" t="s">
        <v>6929</v>
      </c>
      <c r="C3484" t="s">
        <v>6930</v>
      </c>
      <c r="D3484">
        <v>8.267906</v>
      </c>
      <c r="E3484">
        <v>1.658005</v>
      </c>
      <c r="F3484">
        <v>0</v>
      </c>
      <c r="G3484">
        <v>0</v>
      </c>
    </row>
    <row r="3485" spans="1:7" x14ac:dyDescent="0.25">
      <c r="A3485" t="s">
        <v>6808</v>
      </c>
      <c r="B3485" t="s">
        <v>6931</v>
      </c>
      <c r="C3485" t="s">
        <v>6932</v>
      </c>
      <c r="D3485">
        <v>5.5620190000000003</v>
      </c>
      <c r="E3485">
        <v>1.2830699999999999</v>
      </c>
      <c r="F3485">
        <v>0</v>
      </c>
      <c r="G3485">
        <v>0</v>
      </c>
    </row>
    <row r="3486" spans="1:7" x14ac:dyDescent="0.25">
      <c r="A3486" t="s">
        <v>6808</v>
      </c>
      <c r="B3486" t="s">
        <v>6933</v>
      </c>
      <c r="C3486" t="s">
        <v>6934</v>
      </c>
      <c r="D3486">
        <v>13.152424999999999</v>
      </c>
      <c r="E3486">
        <v>1.194555</v>
      </c>
      <c r="F3486">
        <v>0</v>
      </c>
      <c r="G3486">
        <v>0</v>
      </c>
    </row>
    <row r="3487" spans="1:7" x14ac:dyDescent="0.25">
      <c r="A3487" t="s">
        <v>6808</v>
      </c>
      <c r="B3487" t="s">
        <v>6935</v>
      </c>
      <c r="C3487" t="s">
        <v>6936</v>
      </c>
      <c r="D3487">
        <v>4.1588479999999999</v>
      </c>
      <c r="E3487">
        <v>0.41439500000000001</v>
      </c>
      <c r="F3487">
        <v>0</v>
      </c>
      <c r="G3487">
        <v>0</v>
      </c>
    </row>
    <row r="3488" spans="1:7" x14ac:dyDescent="0.25">
      <c r="A3488" t="s">
        <v>6808</v>
      </c>
      <c r="B3488" t="s">
        <v>6937</v>
      </c>
      <c r="C3488" t="s">
        <v>6938</v>
      </c>
      <c r="D3488">
        <v>203.95893799999999</v>
      </c>
      <c r="E3488">
        <v>17.764503999999999</v>
      </c>
      <c r="F3488">
        <v>0</v>
      </c>
      <c r="G3488">
        <v>3.3422459893048123E-2</v>
      </c>
    </row>
    <row r="3489" spans="1:7" x14ac:dyDescent="0.25">
      <c r="A3489" t="s">
        <v>6808</v>
      </c>
      <c r="B3489" t="s">
        <v>6939</v>
      </c>
      <c r="C3489" t="s">
        <v>6940</v>
      </c>
      <c r="D3489">
        <v>68.584816000000004</v>
      </c>
      <c r="E3489">
        <v>9.7101729999999993</v>
      </c>
      <c r="F3489">
        <v>1.4738393515106854E-2</v>
      </c>
      <c r="G3489">
        <v>7.9308430486160677E-3</v>
      </c>
    </row>
    <row r="3490" spans="1:7" x14ac:dyDescent="0.25">
      <c r="A3490" t="s">
        <v>6808</v>
      </c>
      <c r="B3490" t="s">
        <v>6941</v>
      </c>
      <c r="C3490" t="s">
        <v>6942</v>
      </c>
      <c r="D3490">
        <v>44.818767999999999</v>
      </c>
      <c r="E3490">
        <v>7.325653</v>
      </c>
      <c r="F3490">
        <v>8.7351502445842069E-2</v>
      </c>
      <c r="G3490">
        <v>0</v>
      </c>
    </row>
    <row r="3491" spans="1:7" x14ac:dyDescent="0.25">
      <c r="A3491" t="s">
        <v>6808</v>
      </c>
      <c r="B3491" t="s">
        <v>6943</v>
      </c>
      <c r="C3491" t="s">
        <v>6944</v>
      </c>
      <c r="D3491">
        <v>160.61067700000001</v>
      </c>
      <c r="E3491">
        <v>19.225242999999999</v>
      </c>
      <c r="F3491">
        <v>2.3791114018913938E-2</v>
      </c>
      <c r="G3491">
        <v>6.183909467565394E-3</v>
      </c>
    </row>
    <row r="3492" spans="1:7" x14ac:dyDescent="0.25">
      <c r="A3492" t="s">
        <v>6808</v>
      </c>
      <c r="B3492" t="s">
        <v>6945</v>
      </c>
      <c r="C3492" t="s">
        <v>6946</v>
      </c>
      <c r="D3492">
        <v>179.97054299999999</v>
      </c>
      <c r="E3492">
        <v>27.083935</v>
      </c>
      <c r="F3492">
        <v>4.0118751504453183E-3</v>
      </c>
      <c r="G3492">
        <v>0</v>
      </c>
    </row>
    <row r="3493" spans="1:7" x14ac:dyDescent="0.25">
      <c r="A3493" t="s">
        <v>6808</v>
      </c>
      <c r="B3493" t="s">
        <v>6947</v>
      </c>
      <c r="C3493" t="s">
        <v>6948</v>
      </c>
      <c r="D3493">
        <v>182.61980800000001</v>
      </c>
      <c r="E3493">
        <v>19.885722999999999</v>
      </c>
      <c r="F3493">
        <v>0.12951394179491085</v>
      </c>
      <c r="G3493">
        <v>9.3196644920782862E-3</v>
      </c>
    </row>
    <row r="3494" spans="1:7" x14ac:dyDescent="0.25">
      <c r="A3494" t="s">
        <v>6808</v>
      </c>
      <c r="B3494" t="s">
        <v>6949</v>
      </c>
      <c r="C3494" t="s">
        <v>6950</v>
      </c>
      <c r="D3494">
        <v>137.01494400000001</v>
      </c>
      <c r="E3494">
        <v>15.857170999999999</v>
      </c>
      <c r="F3494">
        <v>9.9049128367670367E-2</v>
      </c>
      <c r="G3494">
        <v>3.2014342425406579E-2</v>
      </c>
    </row>
    <row r="3495" spans="1:7" x14ac:dyDescent="0.25">
      <c r="A3495" t="s">
        <v>6808</v>
      </c>
      <c r="B3495" t="s">
        <v>6951</v>
      </c>
      <c r="C3495" t="s">
        <v>6952</v>
      </c>
      <c r="D3495">
        <v>13.811512</v>
      </c>
      <c r="E3495">
        <v>0.73925300000000005</v>
      </c>
      <c r="F3495">
        <v>0</v>
      </c>
      <c r="G3495">
        <v>0</v>
      </c>
    </row>
    <row r="3496" spans="1:7" x14ac:dyDescent="0.25">
      <c r="A3496" t="s">
        <v>6808</v>
      </c>
      <c r="B3496" t="s">
        <v>6953</v>
      </c>
      <c r="C3496" t="s">
        <v>6954</v>
      </c>
      <c r="D3496">
        <v>196.60499999999999</v>
      </c>
      <c r="E3496">
        <v>28.174123999999999</v>
      </c>
      <c r="F3496">
        <v>0.10646335599972526</v>
      </c>
      <c r="G3496">
        <v>2.1634804500039337E-2</v>
      </c>
    </row>
    <row r="3497" spans="1:7" x14ac:dyDescent="0.25">
      <c r="A3497" t="s">
        <v>6808</v>
      </c>
      <c r="B3497" t="s">
        <v>6955</v>
      </c>
      <c r="C3497" t="s">
        <v>6956</v>
      </c>
      <c r="D3497">
        <v>229.54870099999999</v>
      </c>
      <c r="E3497">
        <v>13.674998</v>
      </c>
      <c r="F3497">
        <v>4.8376953219486242E-2</v>
      </c>
      <c r="G3497">
        <v>1.7619204933377382E-2</v>
      </c>
    </row>
    <row r="3498" spans="1:7" x14ac:dyDescent="0.25">
      <c r="A3498" t="s">
        <v>6808</v>
      </c>
      <c r="B3498" t="s">
        <v>6957</v>
      </c>
      <c r="C3498" t="s">
        <v>6958</v>
      </c>
      <c r="D3498">
        <v>325.43587000000002</v>
      </c>
      <c r="E3498">
        <v>30.377502</v>
      </c>
      <c r="F3498">
        <v>0</v>
      </c>
      <c r="G3498">
        <v>1.5202189115232594E-2</v>
      </c>
    </row>
    <row r="3499" spans="1:7" x14ac:dyDescent="0.25">
      <c r="A3499" t="s">
        <v>6808</v>
      </c>
      <c r="B3499" t="s">
        <v>6959</v>
      </c>
      <c r="C3499" t="s">
        <v>6960</v>
      </c>
      <c r="D3499">
        <v>327.78122200000001</v>
      </c>
      <c r="E3499">
        <v>41.028871000000002</v>
      </c>
      <c r="F3499">
        <v>8.3642012187836068E-2</v>
      </c>
      <c r="G3499">
        <v>0</v>
      </c>
    </row>
    <row r="3500" spans="1:7" x14ac:dyDescent="0.25">
      <c r="A3500" t="s">
        <v>6808</v>
      </c>
      <c r="B3500" t="s">
        <v>6961</v>
      </c>
      <c r="C3500" t="s">
        <v>6962</v>
      </c>
      <c r="D3500">
        <v>180.46144200000001</v>
      </c>
      <c r="E3500">
        <v>17.123078</v>
      </c>
      <c r="F3500">
        <v>0.10633772862611655</v>
      </c>
      <c r="G3500">
        <v>1.5111446921042691E-2</v>
      </c>
    </row>
    <row r="3501" spans="1:7" x14ac:dyDescent="0.25">
      <c r="A3501" t="s">
        <v>6808</v>
      </c>
      <c r="B3501" t="s">
        <v>6963</v>
      </c>
      <c r="C3501" t="s">
        <v>6964</v>
      </c>
      <c r="D3501">
        <v>32.206904000000002</v>
      </c>
      <c r="E3501">
        <v>5.8070069999999996</v>
      </c>
      <c r="F3501">
        <v>5.1072522982635342E-3</v>
      </c>
      <c r="G3501">
        <v>0</v>
      </c>
    </row>
    <row r="3502" spans="1:7" x14ac:dyDescent="0.25">
      <c r="A3502" t="s">
        <v>6808</v>
      </c>
      <c r="B3502" t="s">
        <v>6965</v>
      </c>
      <c r="C3502" t="s">
        <v>6966</v>
      </c>
      <c r="D3502">
        <v>335.448891</v>
      </c>
      <c r="E3502">
        <v>49.949202999999997</v>
      </c>
      <c r="F3502">
        <v>3.5775615340583856E-2</v>
      </c>
      <c r="G3502">
        <v>7.0204998595900028E-3</v>
      </c>
    </row>
    <row r="3503" spans="1:7" x14ac:dyDescent="0.25">
      <c r="A3503" t="s">
        <v>6808</v>
      </c>
      <c r="B3503" t="s">
        <v>6967</v>
      </c>
      <c r="C3503" t="s">
        <v>6968</v>
      </c>
      <c r="D3503">
        <v>133.66468599999999</v>
      </c>
      <c r="E3503">
        <v>31.108801</v>
      </c>
      <c r="F3503">
        <v>0.20682523267838679</v>
      </c>
      <c r="G3503">
        <v>0</v>
      </c>
    </row>
    <row r="3504" spans="1:7" x14ac:dyDescent="0.25">
      <c r="A3504" t="s">
        <v>6808</v>
      </c>
      <c r="B3504" t="s">
        <v>6969</v>
      </c>
      <c r="C3504" t="s">
        <v>6970</v>
      </c>
      <c r="D3504">
        <v>0.47170899999999999</v>
      </c>
      <c r="E3504">
        <v>0.34756100000000001</v>
      </c>
      <c r="F3504">
        <v>0.41841004184100417</v>
      </c>
      <c r="G3504">
        <v>0</v>
      </c>
    </row>
    <row r="3505" spans="1:7" x14ac:dyDescent="0.25">
      <c r="A3505" t="s">
        <v>6808</v>
      </c>
      <c r="B3505" t="s">
        <v>6971</v>
      </c>
      <c r="C3505" t="s">
        <v>6972</v>
      </c>
      <c r="D3505">
        <v>1.0518E-2</v>
      </c>
      <c r="E3505">
        <v>1.8452E-2</v>
      </c>
      <c r="F3505">
        <v>0</v>
      </c>
      <c r="G3505">
        <v>0</v>
      </c>
    </row>
    <row r="3506" spans="1:7" x14ac:dyDescent="0.25">
      <c r="A3506" t="s">
        <v>6808</v>
      </c>
      <c r="B3506" t="s">
        <v>6973</v>
      </c>
      <c r="C3506" t="s">
        <v>6974</v>
      </c>
      <c r="D3506">
        <v>1.788286</v>
      </c>
      <c r="E3506">
        <v>1.4167369999999999</v>
      </c>
      <c r="F3506">
        <v>0</v>
      </c>
      <c r="G3506">
        <v>0</v>
      </c>
    </row>
    <row r="3507" spans="1:7" x14ac:dyDescent="0.25">
      <c r="A3507" t="s">
        <v>6808</v>
      </c>
      <c r="B3507" t="s">
        <v>6975</v>
      </c>
      <c r="C3507" t="s">
        <v>6976</v>
      </c>
      <c r="D3507">
        <v>705.449207</v>
      </c>
      <c r="E3507">
        <v>73.471940000000004</v>
      </c>
      <c r="F3507">
        <v>0</v>
      </c>
      <c r="G3507">
        <v>9.9586715132201353E-3</v>
      </c>
    </row>
    <row r="3508" spans="1:7" x14ac:dyDescent="0.25">
      <c r="A3508" t="s">
        <v>6808</v>
      </c>
      <c r="B3508" t="s">
        <v>6977</v>
      </c>
      <c r="C3508" t="s">
        <v>6978</v>
      </c>
      <c r="D3508">
        <v>235.44244900000001</v>
      </c>
      <c r="E3508">
        <v>77.762600000000006</v>
      </c>
      <c r="F3508">
        <v>0.44012470199889969</v>
      </c>
      <c r="G3508">
        <v>2.9487652045705859E-2</v>
      </c>
    </row>
    <row r="3509" spans="1:7" x14ac:dyDescent="0.25">
      <c r="A3509" t="s">
        <v>6808</v>
      </c>
      <c r="B3509" t="s">
        <v>6979</v>
      </c>
      <c r="C3509" t="s">
        <v>6980</v>
      </c>
      <c r="D3509">
        <v>49.579881</v>
      </c>
      <c r="E3509">
        <v>4.901853</v>
      </c>
      <c r="F3509">
        <v>3.2233802514236597E-2</v>
      </c>
      <c r="G3509">
        <v>0</v>
      </c>
    </row>
    <row r="3510" spans="1:7" x14ac:dyDescent="0.25">
      <c r="A3510" t="s">
        <v>6808</v>
      </c>
      <c r="B3510" t="s">
        <v>6981</v>
      </c>
      <c r="C3510" t="s">
        <v>6982</v>
      </c>
      <c r="D3510">
        <v>149.61311900000001</v>
      </c>
      <c r="E3510">
        <v>28.567077000000001</v>
      </c>
      <c r="F3510">
        <v>0</v>
      </c>
      <c r="G3510">
        <v>8.3514280942041091E-3</v>
      </c>
    </row>
    <row r="3511" spans="1:7" x14ac:dyDescent="0.25">
      <c r="A3511" t="s">
        <v>6808</v>
      </c>
      <c r="B3511" t="s">
        <v>6983</v>
      </c>
      <c r="C3511" t="s">
        <v>954</v>
      </c>
      <c r="D3511">
        <v>370.02337799999998</v>
      </c>
      <c r="E3511">
        <v>63.540764000000003</v>
      </c>
      <c r="F3511">
        <v>13.305613305613306</v>
      </c>
      <c r="G3511">
        <v>0.2029998872222849</v>
      </c>
    </row>
    <row r="3512" spans="1:7" x14ac:dyDescent="0.25">
      <c r="A3512" t="s">
        <v>6808</v>
      </c>
      <c r="B3512" t="s">
        <v>6984</v>
      </c>
      <c r="C3512" t="s">
        <v>6985</v>
      </c>
      <c r="D3512">
        <v>50.941853000000002</v>
      </c>
      <c r="E3512">
        <v>4.2534409999999996</v>
      </c>
      <c r="F3512">
        <v>0</v>
      </c>
      <c r="G3512">
        <v>0</v>
      </c>
    </row>
    <row r="3513" spans="1:7" x14ac:dyDescent="0.25">
      <c r="A3513" t="s">
        <v>6808</v>
      </c>
      <c r="B3513" t="s">
        <v>6986</v>
      </c>
      <c r="C3513" t="s">
        <v>6987</v>
      </c>
      <c r="D3513">
        <v>59.829309000000002</v>
      </c>
      <c r="E3513">
        <v>6.528232</v>
      </c>
      <c r="F3513">
        <v>0.10541110330288123</v>
      </c>
      <c r="G3513">
        <v>3.4647033347769599E-2</v>
      </c>
    </row>
    <row r="3514" spans="1:7" x14ac:dyDescent="0.25">
      <c r="A3514" t="s">
        <v>6808</v>
      </c>
      <c r="B3514" t="s">
        <v>6988</v>
      </c>
      <c r="C3514" t="s">
        <v>6989</v>
      </c>
      <c r="D3514">
        <v>20.692730999999998</v>
      </c>
      <c r="E3514">
        <v>3.5139999999999998</v>
      </c>
      <c r="F3514">
        <v>0.5181347150259068</v>
      </c>
      <c r="G3514">
        <v>0.13916500994035785</v>
      </c>
    </row>
    <row r="3515" spans="1:7" x14ac:dyDescent="0.25">
      <c r="A3515" t="s">
        <v>6808</v>
      </c>
      <c r="B3515" t="s">
        <v>6990</v>
      </c>
      <c r="C3515" t="s">
        <v>6991</v>
      </c>
      <c r="D3515">
        <v>0.34314499999999998</v>
      </c>
      <c r="E3515">
        <v>0.17824899999999999</v>
      </c>
      <c r="F3515">
        <v>7.2518945574531349E-3</v>
      </c>
      <c r="G3515">
        <v>0</v>
      </c>
    </row>
    <row r="3516" spans="1:7" x14ac:dyDescent="0.25">
      <c r="A3516" t="s">
        <v>6808</v>
      </c>
      <c r="B3516" t="s">
        <v>6992</v>
      </c>
      <c r="C3516" t="s">
        <v>6993</v>
      </c>
      <c r="D3516">
        <v>279.95299999999997</v>
      </c>
      <c r="E3516">
        <v>78.141660999999999</v>
      </c>
      <c r="F3516">
        <v>3.2791185729275966E-2</v>
      </c>
      <c r="G3516">
        <v>1.0597710894446799E-2</v>
      </c>
    </row>
    <row r="3517" spans="1:7" x14ac:dyDescent="0.25">
      <c r="A3517" t="s">
        <v>6808</v>
      </c>
      <c r="B3517" t="s">
        <v>6994</v>
      </c>
      <c r="C3517" t="s">
        <v>6995</v>
      </c>
      <c r="D3517">
        <v>473.74752999999998</v>
      </c>
      <c r="E3517">
        <v>77.310847999999993</v>
      </c>
      <c r="F3517">
        <v>7.1344636562027872E-2</v>
      </c>
      <c r="G3517">
        <v>2.3553796872055775E-3</v>
      </c>
    </row>
    <row r="3518" spans="1:7" x14ac:dyDescent="0.25">
      <c r="A3518" t="s">
        <v>6808</v>
      </c>
      <c r="B3518" t="s">
        <v>6996</v>
      </c>
      <c r="C3518" t="s">
        <v>6997</v>
      </c>
      <c r="D3518">
        <v>495.357732</v>
      </c>
      <c r="E3518">
        <v>58.240042000000003</v>
      </c>
      <c r="F3518">
        <v>0.14196479273140261</v>
      </c>
      <c r="G3518">
        <v>9.0911845813509504E-3</v>
      </c>
    </row>
    <row r="3519" spans="1:7" x14ac:dyDescent="0.25">
      <c r="A3519" t="s">
        <v>6808</v>
      </c>
      <c r="B3519" t="s">
        <v>6998</v>
      </c>
      <c r="C3519" t="s">
        <v>6999</v>
      </c>
      <c r="D3519">
        <v>55.197298000000004</v>
      </c>
      <c r="E3519">
        <v>6.6281790000000003</v>
      </c>
      <c r="F3519">
        <v>0</v>
      </c>
      <c r="G3519">
        <v>0</v>
      </c>
    </row>
    <row r="3520" spans="1:7" x14ac:dyDescent="0.25">
      <c r="A3520" t="s">
        <v>6808</v>
      </c>
      <c r="B3520" t="s">
        <v>7000</v>
      </c>
      <c r="C3520" t="s">
        <v>7001</v>
      </c>
      <c r="D3520">
        <v>1.137354</v>
      </c>
      <c r="E3520">
        <v>0.43295499999999998</v>
      </c>
      <c r="F3520">
        <v>0</v>
      </c>
      <c r="G3520">
        <v>7.3964497041420121E-2</v>
      </c>
    </row>
    <row r="3521" spans="1:7" x14ac:dyDescent="0.25">
      <c r="A3521" t="s">
        <v>6808</v>
      </c>
      <c r="B3521" t="s">
        <v>7002</v>
      </c>
      <c r="C3521" t="s">
        <v>7003</v>
      </c>
      <c r="D3521">
        <v>30.684275</v>
      </c>
      <c r="E3521">
        <v>5.0390059999999997</v>
      </c>
      <c r="F3521">
        <v>8.3668005354752342E-3</v>
      </c>
      <c r="G3521">
        <v>1.2605571662674902E-2</v>
      </c>
    </row>
    <row r="3522" spans="1:7" x14ac:dyDescent="0.25">
      <c r="A3522" t="s">
        <v>6808</v>
      </c>
      <c r="B3522" t="s">
        <v>7004</v>
      </c>
      <c r="C3522" t="s">
        <v>7005</v>
      </c>
      <c r="D3522">
        <v>290.49590699999999</v>
      </c>
      <c r="E3522">
        <v>63.472315999999999</v>
      </c>
      <c r="F3522">
        <v>3.5714285714285712</v>
      </c>
      <c r="G3522">
        <v>0.49297902453763337</v>
      </c>
    </row>
    <row r="3523" spans="1:7" x14ac:dyDescent="0.25">
      <c r="A3523" t="s">
        <v>6808</v>
      </c>
      <c r="B3523" t="s">
        <v>7006</v>
      </c>
      <c r="C3523" t="s">
        <v>7007</v>
      </c>
      <c r="D3523">
        <v>14.060510000000001</v>
      </c>
      <c r="E3523">
        <v>4.8455060000000003</v>
      </c>
      <c r="F3523">
        <v>5.0632911392405069E-2</v>
      </c>
      <c r="G3523">
        <v>0</v>
      </c>
    </row>
    <row r="3524" spans="1:7" x14ac:dyDescent="0.25">
      <c r="A3524" t="s">
        <v>6808</v>
      </c>
      <c r="B3524" t="s">
        <v>7008</v>
      </c>
      <c r="C3524" t="s">
        <v>1352</v>
      </c>
      <c r="D3524">
        <v>12.492205</v>
      </c>
      <c r="E3524">
        <v>2.6735099999999998</v>
      </c>
      <c r="F3524">
        <v>0</v>
      </c>
      <c r="G3524">
        <v>0</v>
      </c>
    </row>
    <row r="3525" spans="1:7" x14ac:dyDescent="0.25">
      <c r="A3525" t="s">
        <v>6808</v>
      </c>
      <c r="B3525" t="s">
        <v>7009</v>
      </c>
      <c r="C3525" t="s">
        <v>7010</v>
      </c>
      <c r="D3525">
        <v>1.3356749999999999</v>
      </c>
      <c r="E3525">
        <v>0.47381899999999999</v>
      </c>
      <c r="F3525">
        <v>0</v>
      </c>
      <c r="G3525">
        <v>0</v>
      </c>
    </row>
    <row r="3526" spans="1:7" x14ac:dyDescent="0.25">
      <c r="A3526" t="s">
        <v>6808</v>
      </c>
      <c r="B3526" t="s">
        <v>7011</v>
      </c>
      <c r="C3526" t="s">
        <v>7012</v>
      </c>
      <c r="D3526">
        <v>1.589588</v>
      </c>
      <c r="E3526">
        <v>0.29312300000000002</v>
      </c>
      <c r="F3526">
        <v>0.13368983957219249</v>
      </c>
      <c r="G3526">
        <v>12.261753494282084</v>
      </c>
    </row>
    <row r="3527" spans="1:7" x14ac:dyDescent="0.25">
      <c r="A3527" t="s">
        <v>6808</v>
      </c>
      <c r="B3527" t="s">
        <v>7013</v>
      </c>
      <c r="C3527" t="s">
        <v>7014</v>
      </c>
      <c r="D3527">
        <v>7.238213</v>
      </c>
      <c r="E3527">
        <v>2.38063</v>
      </c>
      <c r="F3527">
        <v>3.8925652004671074E-2</v>
      </c>
      <c r="G3527">
        <v>0</v>
      </c>
    </row>
    <row r="3528" spans="1:7" x14ac:dyDescent="0.25">
      <c r="A3528" t="s">
        <v>6808</v>
      </c>
      <c r="B3528" t="s">
        <v>7015</v>
      </c>
      <c r="C3528" t="s">
        <v>7016</v>
      </c>
      <c r="D3528">
        <v>14.662485999999999</v>
      </c>
      <c r="E3528">
        <v>4.4588239999999999</v>
      </c>
      <c r="F3528">
        <v>0.17636684303350969</v>
      </c>
      <c r="G3528">
        <v>2.9002320185614848E-2</v>
      </c>
    </row>
    <row r="3529" spans="1:7" x14ac:dyDescent="0.25">
      <c r="A3529" t="s">
        <v>6808</v>
      </c>
      <c r="B3529" t="s">
        <v>7017</v>
      </c>
      <c r="C3529" t="s">
        <v>7018</v>
      </c>
      <c r="D3529">
        <v>1.297939</v>
      </c>
      <c r="E3529">
        <v>0.27579399999999998</v>
      </c>
      <c r="F3529">
        <v>0</v>
      </c>
      <c r="G3529">
        <v>0</v>
      </c>
    </row>
    <row r="3530" spans="1:7" x14ac:dyDescent="0.25">
      <c r="A3530" t="s">
        <v>6808</v>
      </c>
      <c r="B3530" t="s">
        <v>7019</v>
      </c>
      <c r="C3530" t="s">
        <v>7020</v>
      </c>
      <c r="D3530">
        <v>28.435517000000001</v>
      </c>
      <c r="E3530">
        <v>9.6591839999999998</v>
      </c>
      <c r="F3530">
        <v>0</v>
      </c>
      <c r="G3530">
        <v>0</v>
      </c>
    </row>
    <row r="3531" spans="1:7" x14ac:dyDescent="0.25">
      <c r="A3531" t="s">
        <v>6808</v>
      </c>
      <c r="B3531" t="s">
        <v>7021</v>
      </c>
      <c r="C3531" t="s">
        <v>7022</v>
      </c>
      <c r="D3531">
        <v>364.52948400000002</v>
      </c>
      <c r="E3531">
        <v>62.535466</v>
      </c>
      <c r="F3531">
        <v>0</v>
      </c>
      <c r="G3531">
        <v>0</v>
      </c>
    </row>
    <row r="3532" spans="1:7" x14ac:dyDescent="0.25">
      <c r="A3532" t="s">
        <v>6808</v>
      </c>
      <c r="B3532" t="s">
        <v>7023</v>
      </c>
      <c r="C3532" t="s">
        <v>7024</v>
      </c>
      <c r="D3532">
        <v>205.94111899999999</v>
      </c>
      <c r="E3532">
        <v>54.400475</v>
      </c>
      <c r="F3532">
        <v>3.55998576005696E-2</v>
      </c>
      <c r="G3532">
        <v>4.4300713241483191E-3</v>
      </c>
    </row>
    <row r="3533" spans="1:7" x14ac:dyDescent="0.25">
      <c r="A3533" t="s">
        <v>6808</v>
      </c>
      <c r="B3533" t="s">
        <v>7025</v>
      </c>
      <c r="C3533" t="s">
        <v>7026</v>
      </c>
      <c r="D3533">
        <v>0.88647399999999998</v>
      </c>
      <c r="E3533">
        <v>0.261764</v>
      </c>
      <c r="F3533">
        <v>0</v>
      </c>
      <c r="G3533">
        <v>0</v>
      </c>
    </row>
    <row r="3534" spans="1:7" x14ac:dyDescent="0.25">
      <c r="A3534" t="s">
        <v>6808</v>
      </c>
      <c r="B3534" t="s">
        <v>7027</v>
      </c>
      <c r="C3534" t="s">
        <v>7028</v>
      </c>
      <c r="D3534">
        <v>139.45568299999999</v>
      </c>
      <c r="E3534">
        <v>28.826975999999998</v>
      </c>
      <c r="F3534">
        <v>0</v>
      </c>
      <c r="G3534">
        <v>0</v>
      </c>
    </row>
    <row r="3535" spans="1:7" x14ac:dyDescent="0.25">
      <c r="A3535" t="s">
        <v>6808</v>
      </c>
      <c r="B3535" t="s">
        <v>7029</v>
      </c>
      <c r="C3535" t="s">
        <v>7030</v>
      </c>
      <c r="D3535">
        <v>66.061960999999997</v>
      </c>
      <c r="E3535">
        <v>4.7436090000000002</v>
      </c>
      <c r="F3535">
        <v>0.71326676176890158</v>
      </c>
      <c r="G3535">
        <v>0</v>
      </c>
    </row>
    <row r="3536" spans="1:7" x14ac:dyDescent="0.25">
      <c r="A3536" t="s">
        <v>6808</v>
      </c>
      <c r="B3536" t="s">
        <v>7031</v>
      </c>
      <c r="C3536" t="s">
        <v>1275</v>
      </c>
      <c r="D3536">
        <v>0.58088600000000001</v>
      </c>
      <c r="E3536">
        <v>0.15498500000000001</v>
      </c>
      <c r="F3536">
        <v>0</v>
      </c>
      <c r="G3536">
        <v>0</v>
      </c>
    </row>
    <row r="3537" spans="1:7" x14ac:dyDescent="0.25">
      <c r="A3537" t="s">
        <v>6808</v>
      </c>
      <c r="B3537" t="s">
        <v>7032</v>
      </c>
      <c r="C3537" t="s">
        <v>759</v>
      </c>
      <c r="D3537">
        <v>76.445533999999995</v>
      </c>
      <c r="E3537">
        <v>7.0869520000000001</v>
      </c>
      <c r="F3537">
        <v>0.35488958990536279</v>
      </c>
      <c r="G3537">
        <v>0</v>
      </c>
    </row>
    <row r="3538" spans="1:7" x14ac:dyDescent="0.25">
      <c r="A3538" t="s">
        <v>6808</v>
      </c>
      <c r="B3538" t="s">
        <v>7033</v>
      </c>
      <c r="C3538" t="s">
        <v>1353</v>
      </c>
      <c r="D3538">
        <v>100.59524999999999</v>
      </c>
      <c r="E3538">
        <v>7.9938659999999997</v>
      </c>
      <c r="F3538">
        <v>0.24620434961017645</v>
      </c>
      <c r="G3538">
        <v>0</v>
      </c>
    </row>
    <row r="3539" spans="1:7" x14ac:dyDescent="0.25">
      <c r="A3539" t="s">
        <v>6808</v>
      </c>
      <c r="B3539" t="s">
        <v>7034</v>
      </c>
      <c r="C3539" t="s">
        <v>7035</v>
      </c>
      <c r="D3539">
        <v>8.1723859999999995</v>
      </c>
      <c r="E3539">
        <v>0.32188699999999998</v>
      </c>
      <c r="F3539">
        <v>0</v>
      </c>
      <c r="G3539">
        <v>31.557377049180328</v>
      </c>
    </row>
    <row r="3540" spans="1:7" x14ac:dyDescent="0.25">
      <c r="A3540" t="s">
        <v>6808</v>
      </c>
      <c r="B3540" t="s">
        <v>7036</v>
      </c>
      <c r="C3540" t="s">
        <v>955</v>
      </c>
      <c r="D3540">
        <v>6.1919999999999996E-3</v>
      </c>
      <c r="E3540">
        <v>1.7749000000000001E-2</v>
      </c>
      <c r="F3540">
        <v>0</v>
      </c>
      <c r="G3540">
        <v>0</v>
      </c>
    </row>
    <row r="3541" spans="1:7" x14ac:dyDescent="0.25">
      <c r="A3541" t="s">
        <v>6808</v>
      </c>
      <c r="B3541" t="s">
        <v>7037</v>
      </c>
      <c r="C3541" t="s">
        <v>7038</v>
      </c>
      <c r="D3541">
        <v>17.249244999999998</v>
      </c>
      <c r="E3541">
        <v>0.72884099999999996</v>
      </c>
      <c r="F3541">
        <v>0</v>
      </c>
      <c r="G3541">
        <v>0</v>
      </c>
    </row>
    <row r="3542" spans="1:7" x14ac:dyDescent="0.25">
      <c r="A3542" t="s">
        <v>6808</v>
      </c>
      <c r="B3542" t="s">
        <v>7039</v>
      </c>
      <c r="C3542" t="s">
        <v>7040</v>
      </c>
      <c r="D3542">
        <v>0.22769700000000001</v>
      </c>
      <c r="E3542">
        <v>0.151731</v>
      </c>
      <c r="F3542">
        <v>0</v>
      </c>
      <c r="G3542">
        <v>0</v>
      </c>
    </row>
    <row r="3543" spans="1:7" x14ac:dyDescent="0.25">
      <c r="A3543" t="s">
        <v>6808</v>
      </c>
      <c r="B3543" t="s">
        <v>7041</v>
      </c>
      <c r="C3543" t="s">
        <v>7042</v>
      </c>
      <c r="D3543">
        <v>334.49734000000001</v>
      </c>
      <c r="E3543">
        <v>38.99006</v>
      </c>
      <c r="F3543">
        <v>0.17863123813776935</v>
      </c>
      <c r="G3543">
        <v>0.68612232226016767</v>
      </c>
    </row>
    <row r="3544" spans="1:7" x14ac:dyDescent="0.25">
      <c r="A3544" t="s">
        <v>6808</v>
      </c>
      <c r="B3544" t="s">
        <v>7043</v>
      </c>
      <c r="C3544" t="s">
        <v>7044</v>
      </c>
      <c r="D3544">
        <v>127.131648</v>
      </c>
      <c r="E3544">
        <v>12.551748999999999</v>
      </c>
      <c r="F3544">
        <v>1.8542555164101613E-2</v>
      </c>
      <c r="G3544">
        <v>0</v>
      </c>
    </row>
    <row r="3545" spans="1:7" x14ac:dyDescent="0.25">
      <c r="A3545" t="s">
        <v>6808</v>
      </c>
      <c r="B3545" t="s">
        <v>7045</v>
      </c>
      <c r="C3545" t="s">
        <v>7046</v>
      </c>
      <c r="D3545">
        <v>111.635531</v>
      </c>
      <c r="E3545">
        <v>16.134502000000001</v>
      </c>
      <c r="F3545">
        <v>3.2905561039815727E-2</v>
      </c>
      <c r="G3545">
        <v>0</v>
      </c>
    </row>
    <row r="3546" spans="1:7" x14ac:dyDescent="0.25">
      <c r="A3546" t="s">
        <v>6808</v>
      </c>
      <c r="B3546" t="s">
        <v>7047</v>
      </c>
      <c r="C3546" t="s">
        <v>7048</v>
      </c>
      <c r="D3546">
        <v>398.66350199999999</v>
      </c>
      <c r="E3546">
        <v>51.797994000000003</v>
      </c>
      <c r="F3546">
        <v>2.9886431560071723E-2</v>
      </c>
      <c r="G3546">
        <v>1.9840876173091802E-3</v>
      </c>
    </row>
    <row r="3547" spans="1:7" x14ac:dyDescent="0.25">
      <c r="A3547" t="s">
        <v>6808</v>
      </c>
      <c r="B3547" t="s">
        <v>7049</v>
      </c>
      <c r="C3547" t="s">
        <v>7050</v>
      </c>
      <c r="D3547">
        <v>12.851165999999999</v>
      </c>
      <c r="E3547">
        <v>4.9156329999999997</v>
      </c>
      <c r="F3547">
        <v>0</v>
      </c>
      <c r="G3547">
        <v>0</v>
      </c>
    </row>
    <row r="3548" spans="1:7" x14ac:dyDescent="0.25">
      <c r="A3548" t="s">
        <v>6808</v>
      </c>
      <c r="B3548" t="s">
        <v>7051</v>
      </c>
      <c r="C3548" t="s">
        <v>7052</v>
      </c>
      <c r="D3548">
        <v>0.28617799999999999</v>
      </c>
      <c r="E3548">
        <v>0.39366800000000002</v>
      </c>
      <c r="F3548">
        <v>0</v>
      </c>
      <c r="G3548">
        <v>0</v>
      </c>
    </row>
    <row r="3549" spans="1:7" x14ac:dyDescent="0.25">
      <c r="A3549" t="s">
        <v>6808</v>
      </c>
      <c r="B3549" t="s">
        <v>7053</v>
      </c>
      <c r="C3549" t="s">
        <v>359</v>
      </c>
      <c r="D3549">
        <v>13.396516</v>
      </c>
      <c r="E3549">
        <v>4.2359289999999996</v>
      </c>
      <c r="F3549">
        <v>2.6490066225165563E-2</v>
      </c>
      <c r="G3549">
        <v>0</v>
      </c>
    </row>
    <row r="3550" spans="1:7" x14ac:dyDescent="0.25">
      <c r="A3550" t="s">
        <v>6808</v>
      </c>
      <c r="B3550" t="s">
        <v>7054</v>
      </c>
      <c r="C3550" t="s">
        <v>1036</v>
      </c>
      <c r="D3550">
        <v>184.43393900000001</v>
      </c>
      <c r="E3550">
        <v>12.486511</v>
      </c>
      <c r="F3550">
        <v>1.751006828926633E-2</v>
      </c>
      <c r="G3550">
        <v>1.0550749103186326E-2</v>
      </c>
    </row>
    <row r="3551" spans="1:7" x14ac:dyDescent="0.25">
      <c r="A3551" t="s">
        <v>6808</v>
      </c>
      <c r="B3551" t="s">
        <v>7055</v>
      </c>
      <c r="C3551" t="s">
        <v>7056</v>
      </c>
      <c r="D3551">
        <v>189.85930200000001</v>
      </c>
      <c r="E3551">
        <v>16.746914</v>
      </c>
      <c r="F3551">
        <v>9.9720781810929398E-3</v>
      </c>
      <c r="G3551">
        <v>0</v>
      </c>
    </row>
    <row r="3552" spans="1:7" x14ac:dyDescent="0.25">
      <c r="A3552" t="s">
        <v>6808</v>
      </c>
      <c r="B3552" t="s">
        <v>7057</v>
      </c>
      <c r="C3552" t="s">
        <v>7058</v>
      </c>
      <c r="D3552">
        <v>79.755988000000002</v>
      </c>
      <c r="E3552">
        <v>7.7801299999999998</v>
      </c>
      <c r="F3552">
        <v>0</v>
      </c>
      <c r="G3552">
        <v>2.6001040041601666E-2</v>
      </c>
    </row>
    <row r="3553" spans="1:7" x14ac:dyDescent="0.25">
      <c r="A3553" t="s">
        <v>6808</v>
      </c>
      <c r="B3553" t="s">
        <v>7059</v>
      </c>
      <c r="C3553" t="s">
        <v>7060</v>
      </c>
      <c r="D3553">
        <v>79.497712000000007</v>
      </c>
      <c r="E3553">
        <v>10.303696</v>
      </c>
      <c r="F3553">
        <v>6.0240963855421693E-2</v>
      </c>
      <c r="G3553">
        <v>1.2012012012012012E-2</v>
      </c>
    </row>
    <row r="3554" spans="1:7" x14ac:dyDescent="0.25">
      <c r="A3554" t="s">
        <v>6808</v>
      </c>
      <c r="B3554" t="s">
        <v>7061</v>
      </c>
      <c r="C3554" t="s">
        <v>7062</v>
      </c>
      <c r="D3554">
        <v>14.937946</v>
      </c>
      <c r="E3554">
        <v>3.055177</v>
      </c>
      <c r="F3554">
        <v>0.44265593561368205</v>
      </c>
      <c r="G3554">
        <v>0</v>
      </c>
    </row>
    <row r="3555" spans="1:7" x14ac:dyDescent="0.25">
      <c r="A3555" t="s">
        <v>6808</v>
      </c>
      <c r="B3555" t="s">
        <v>7063</v>
      </c>
      <c r="C3555" t="s">
        <v>7064</v>
      </c>
      <c r="D3555">
        <v>6.804843</v>
      </c>
      <c r="E3555">
        <v>1.599818</v>
      </c>
      <c r="F3555">
        <v>0.32258064516129031</v>
      </c>
      <c r="G3555">
        <v>0</v>
      </c>
    </row>
    <row r="3556" spans="1:7" x14ac:dyDescent="0.25">
      <c r="A3556" t="s">
        <v>6808</v>
      </c>
      <c r="B3556" t="s">
        <v>7065</v>
      </c>
      <c r="C3556" t="s">
        <v>7066</v>
      </c>
      <c r="D3556">
        <v>3.212488</v>
      </c>
      <c r="E3556">
        <v>1.3594759999999999</v>
      </c>
      <c r="F3556">
        <v>0</v>
      </c>
      <c r="G3556">
        <v>0</v>
      </c>
    </row>
    <row r="3557" spans="1:7" x14ac:dyDescent="0.25">
      <c r="A3557" t="s">
        <v>6808</v>
      </c>
      <c r="B3557" t="s">
        <v>7067</v>
      </c>
      <c r="C3557" t="s">
        <v>7068</v>
      </c>
      <c r="D3557">
        <v>2.3851000000000001E-2</v>
      </c>
      <c r="E3557">
        <v>3.3673000000000002E-2</v>
      </c>
      <c r="F3557">
        <v>0</v>
      </c>
      <c r="G3557">
        <v>0</v>
      </c>
    </row>
    <row r="3558" spans="1:7" x14ac:dyDescent="0.25">
      <c r="A3558" t="s">
        <v>6808</v>
      </c>
      <c r="B3558" t="s">
        <v>7069</v>
      </c>
      <c r="C3558" t="s">
        <v>7070</v>
      </c>
      <c r="D3558">
        <v>11.815151</v>
      </c>
      <c r="E3558">
        <v>3.9311289999999999</v>
      </c>
      <c r="F3558">
        <v>0.68939103791650702</v>
      </c>
      <c r="G3558">
        <v>0.5784204671857619</v>
      </c>
    </row>
    <row r="3559" spans="1:7" x14ac:dyDescent="0.25">
      <c r="A3559" t="s">
        <v>6808</v>
      </c>
      <c r="B3559" t="s">
        <v>7071</v>
      </c>
      <c r="C3559" t="s">
        <v>7072</v>
      </c>
      <c r="D3559">
        <v>199.83843100000001</v>
      </c>
      <c r="E3559">
        <v>29.061826</v>
      </c>
      <c r="F3559">
        <v>0.26147588611272515</v>
      </c>
      <c r="G3559">
        <v>4.7292504138094112E-2</v>
      </c>
    </row>
    <row r="3560" spans="1:7" x14ac:dyDescent="0.25">
      <c r="A3560" t="s">
        <v>6808</v>
      </c>
      <c r="B3560" t="s">
        <v>7073</v>
      </c>
      <c r="C3560" t="s">
        <v>7074</v>
      </c>
      <c r="D3560">
        <v>1.099874</v>
      </c>
      <c r="E3560">
        <v>0.22431699999999999</v>
      </c>
      <c r="F3560">
        <v>0</v>
      </c>
      <c r="G3560">
        <v>0.11890606420927466</v>
      </c>
    </row>
    <row r="3561" spans="1:7" x14ac:dyDescent="0.25">
      <c r="A3561" t="s">
        <v>6808</v>
      </c>
      <c r="B3561" t="s">
        <v>7075</v>
      </c>
      <c r="C3561" t="s">
        <v>7076</v>
      </c>
      <c r="D3561">
        <v>34.611252999999998</v>
      </c>
      <c r="E3561">
        <v>2.1818420000000001</v>
      </c>
      <c r="F3561">
        <v>0</v>
      </c>
      <c r="G3561">
        <v>0</v>
      </c>
    </row>
    <row r="3562" spans="1:7" x14ac:dyDescent="0.25">
      <c r="A3562" t="s">
        <v>6808</v>
      </c>
      <c r="B3562" t="s">
        <v>7077</v>
      </c>
      <c r="C3562" t="s">
        <v>7078</v>
      </c>
      <c r="D3562">
        <v>17.100650000000002</v>
      </c>
      <c r="E3562">
        <v>4.3761850000000004</v>
      </c>
      <c r="F3562">
        <v>0</v>
      </c>
      <c r="G3562">
        <v>0</v>
      </c>
    </row>
    <row r="3563" spans="1:7" x14ac:dyDescent="0.25">
      <c r="A3563" t="s">
        <v>6808</v>
      </c>
      <c r="B3563" t="s">
        <v>7079</v>
      </c>
      <c r="C3563" t="s">
        <v>7080</v>
      </c>
      <c r="D3563">
        <v>35.544632999999997</v>
      </c>
      <c r="E3563">
        <v>1.8325910000000001</v>
      </c>
      <c r="F3563">
        <v>0</v>
      </c>
      <c r="G3563">
        <v>0</v>
      </c>
    </row>
    <row r="3564" spans="1:7" x14ac:dyDescent="0.25">
      <c r="A3564" t="s">
        <v>6808</v>
      </c>
      <c r="B3564" t="s">
        <v>7081</v>
      </c>
      <c r="C3564" t="s">
        <v>7082</v>
      </c>
      <c r="D3564">
        <v>2.5327799999999998</v>
      </c>
      <c r="E3564">
        <v>1.093208</v>
      </c>
      <c r="F3564">
        <v>3.7515006002400965E-2</v>
      </c>
      <c r="G3564">
        <v>0</v>
      </c>
    </row>
    <row r="3565" spans="1:7" x14ac:dyDescent="0.25">
      <c r="A3565" t="s">
        <v>6808</v>
      </c>
      <c r="B3565" t="s">
        <v>7083</v>
      </c>
      <c r="C3565" t="s">
        <v>7084</v>
      </c>
      <c r="D3565">
        <v>230.41282000000001</v>
      </c>
      <c r="E3565">
        <v>22.951588000000001</v>
      </c>
      <c r="F3565">
        <v>0</v>
      </c>
      <c r="G3565">
        <v>2.0106564793405048E-3</v>
      </c>
    </row>
    <row r="3566" spans="1:7" x14ac:dyDescent="0.25">
      <c r="A3566" t="s">
        <v>6808</v>
      </c>
      <c r="B3566" t="s">
        <v>7085</v>
      </c>
      <c r="C3566" t="s">
        <v>7086</v>
      </c>
      <c r="D3566">
        <v>187.93262100000001</v>
      </c>
      <c r="E3566">
        <v>28.710853</v>
      </c>
      <c r="F3566">
        <v>1.3539739134359345E-2</v>
      </c>
      <c r="G3566">
        <v>1.4871215275712332E-2</v>
      </c>
    </row>
    <row r="3567" spans="1:7" x14ac:dyDescent="0.25">
      <c r="A3567" t="s">
        <v>6808</v>
      </c>
      <c r="B3567" t="s">
        <v>7087</v>
      </c>
      <c r="C3567" t="s">
        <v>1037</v>
      </c>
      <c r="D3567">
        <v>420.10401400000001</v>
      </c>
      <c r="E3567">
        <v>55.788209000000002</v>
      </c>
      <c r="F3567">
        <v>1.4611338398597311E-2</v>
      </c>
      <c r="G3567">
        <v>0</v>
      </c>
    </row>
    <row r="3568" spans="1:7" x14ac:dyDescent="0.25">
      <c r="A3568" t="s">
        <v>6808</v>
      </c>
      <c r="B3568" t="s">
        <v>7088</v>
      </c>
      <c r="C3568" t="s">
        <v>7089</v>
      </c>
      <c r="D3568">
        <v>151.36289199999999</v>
      </c>
      <c r="E3568">
        <v>15.197100000000001</v>
      </c>
      <c r="F3568">
        <v>0</v>
      </c>
      <c r="G3568">
        <v>4.913522012578617E-3</v>
      </c>
    </row>
    <row r="3569" spans="1:7" x14ac:dyDescent="0.25">
      <c r="A3569" t="s">
        <v>6808</v>
      </c>
      <c r="B3569" t="s">
        <v>7090</v>
      </c>
      <c r="C3569" t="s">
        <v>7091</v>
      </c>
      <c r="D3569">
        <v>338.31344999999999</v>
      </c>
      <c r="E3569">
        <v>184.12097499999999</v>
      </c>
      <c r="F3569">
        <v>2.6827632461435276E-2</v>
      </c>
      <c r="G3569">
        <v>6.6008779167629301E-3</v>
      </c>
    </row>
    <row r="3570" spans="1:7" x14ac:dyDescent="0.25">
      <c r="A3570" t="s">
        <v>6808</v>
      </c>
      <c r="B3570" t="s">
        <v>7092</v>
      </c>
      <c r="C3570" t="s">
        <v>7093</v>
      </c>
      <c r="D3570">
        <v>84.093428000000003</v>
      </c>
      <c r="E3570">
        <v>10.657354</v>
      </c>
      <c r="F3570">
        <v>0</v>
      </c>
      <c r="G3570">
        <v>0</v>
      </c>
    </row>
    <row r="3571" spans="1:7" x14ac:dyDescent="0.25">
      <c r="A3571" t="s">
        <v>6808</v>
      </c>
      <c r="B3571" t="s">
        <v>7094</v>
      </c>
      <c r="C3571" t="s">
        <v>7095</v>
      </c>
      <c r="D3571">
        <v>0.49719400000000002</v>
      </c>
      <c r="E3571">
        <v>0.440168</v>
      </c>
      <c r="F3571">
        <v>5.0780754094198306E-2</v>
      </c>
      <c r="G3571">
        <v>0</v>
      </c>
    </row>
    <row r="3572" spans="1:7" x14ac:dyDescent="0.25">
      <c r="A3572" t="s">
        <v>6808</v>
      </c>
      <c r="B3572" t="s">
        <v>7096</v>
      </c>
      <c r="C3572" t="s">
        <v>7097</v>
      </c>
      <c r="D3572">
        <v>158.88705300000001</v>
      </c>
      <c r="E3572">
        <v>35.221753</v>
      </c>
      <c r="F3572">
        <v>0.2603784656007041</v>
      </c>
      <c r="G3572">
        <v>4.5542525333029715E-2</v>
      </c>
    </row>
    <row r="3573" spans="1:7" x14ac:dyDescent="0.25">
      <c r="A3573" t="s">
        <v>6808</v>
      </c>
      <c r="B3573" t="s">
        <v>7098</v>
      </c>
      <c r="C3573" t="s">
        <v>7099</v>
      </c>
      <c r="D3573">
        <v>222.159111</v>
      </c>
      <c r="E3573">
        <v>41.523223000000002</v>
      </c>
      <c r="F3573">
        <v>1.6565890830779424E-2</v>
      </c>
      <c r="G3573">
        <v>3.4424592929188612E-3</v>
      </c>
    </row>
    <row r="3574" spans="1:7" x14ac:dyDescent="0.25">
      <c r="A3574" t="s">
        <v>6808</v>
      </c>
      <c r="B3574" t="s">
        <v>7100</v>
      </c>
      <c r="C3574" t="s">
        <v>7101</v>
      </c>
      <c r="D3574">
        <v>157.86731900000001</v>
      </c>
      <c r="E3574">
        <v>24.161234</v>
      </c>
      <c r="F3574">
        <v>7.4985002999400112E-3</v>
      </c>
      <c r="G3574">
        <v>1.6103923989478769E-2</v>
      </c>
    </row>
    <row r="3575" spans="1:7" x14ac:dyDescent="0.25">
      <c r="A3575" t="s">
        <v>6808</v>
      </c>
      <c r="B3575" t="s">
        <v>7102</v>
      </c>
      <c r="C3575" t="s">
        <v>7103</v>
      </c>
      <c r="D3575">
        <v>225.872085</v>
      </c>
      <c r="E3575">
        <v>47.309840999999999</v>
      </c>
      <c r="F3575">
        <v>5.0407460304125018E-2</v>
      </c>
      <c r="G3575">
        <v>0</v>
      </c>
    </row>
    <row r="3576" spans="1:7" x14ac:dyDescent="0.25">
      <c r="A3576" t="s">
        <v>6808</v>
      </c>
      <c r="B3576" t="s">
        <v>7104</v>
      </c>
      <c r="C3576" t="s">
        <v>7105</v>
      </c>
      <c r="D3576">
        <v>68.147197000000006</v>
      </c>
      <c r="E3576">
        <v>13.910545000000001</v>
      </c>
      <c r="F3576">
        <v>1.9491277653250171E-2</v>
      </c>
      <c r="G3576">
        <v>0</v>
      </c>
    </row>
    <row r="3577" spans="1:7" x14ac:dyDescent="0.25">
      <c r="A3577" t="s">
        <v>6808</v>
      </c>
      <c r="B3577" t="s">
        <v>7106</v>
      </c>
      <c r="C3577" t="s">
        <v>7107</v>
      </c>
      <c r="D3577">
        <v>111.30432500000001</v>
      </c>
      <c r="E3577">
        <v>14.029185999999999</v>
      </c>
      <c r="F3577">
        <v>8.9879561387740434E-2</v>
      </c>
      <c r="G3577">
        <v>0</v>
      </c>
    </row>
    <row r="3578" spans="1:7" x14ac:dyDescent="0.25">
      <c r="A3578" t="s">
        <v>6808</v>
      </c>
      <c r="B3578" t="s">
        <v>7108</v>
      </c>
      <c r="C3578" t="s">
        <v>7109</v>
      </c>
      <c r="D3578">
        <v>89.244499000000005</v>
      </c>
      <c r="E3578">
        <v>8.2727400000000006</v>
      </c>
      <c r="F3578">
        <v>0</v>
      </c>
      <c r="G3578">
        <v>0</v>
      </c>
    </row>
    <row r="3579" spans="1:7" x14ac:dyDescent="0.25">
      <c r="A3579" t="s">
        <v>6808</v>
      </c>
      <c r="B3579" t="s">
        <v>7110</v>
      </c>
      <c r="C3579" t="s">
        <v>7111</v>
      </c>
      <c r="D3579">
        <v>118.445499</v>
      </c>
      <c r="E3579">
        <v>10.014272999999999</v>
      </c>
      <c r="F3579">
        <v>0</v>
      </c>
      <c r="G3579">
        <v>0</v>
      </c>
    </row>
    <row r="3580" spans="1:7" x14ac:dyDescent="0.25">
      <c r="A3580" t="s">
        <v>6808</v>
      </c>
      <c r="B3580" t="s">
        <v>7112</v>
      </c>
      <c r="C3580" t="s">
        <v>7113</v>
      </c>
      <c r="D3580">
        <v>46.342077000000003</v>
      </c>
      <c r="E3580">
        <v>17.159378</v>
      </c>
      <c r="F3580">
        <v>1.4104372355430182E-2</v>
      </c>
      <c r="G3580">
        <v>3.6251586006887805E-2</v>
      </c>
    </row>
    <row r="3581" spans="1:7" x14ac:dyDescent="0.25">
      <c r="A3581" t="s">
        <v>6808</v>
      </c>
      <c r="B3581" t="s">
        <v>7114</v>
      </c>
      <c r="C3581" t="s">
        <v>7115</v>
      </c>
      <c r="D3581">
        <v>195.10403600000001</v>
      </c>
      <c r="E3581">
        <v>38.162965999999997</v>
      </c>
      <c r="F3581">
        <v>7.8216660148611658E-3</v>
      </c>
      <c r="G3581">
        <v>0</v>
      </c>
    </row>
    <row r="3582" spans="1:7" x14ac:dyDescent="0.25">
      <c r="A3582" t="s">
        <v>6808</v>
      </c>
      <c r="B3582" t="s">
        <v>7116</v>
      </c>
      <c r="C3582" t="s">
        <v>7117</v>
      </c>
      <c r="D3582">
        <v>512.70031800000004</v>
      </c>
      <c r="E3582">
        <v>87.222561999999996</v>
      </c>
      <c r="F3582">
        <v>0.24656569214512153</v>
      </c>
      <c r="G3582">
        <v>1.7873633411778722E-2</v>
      </c>
    </row>
    <row r="3583" spans="1:7" x14ac:dyDescent="0.25">
      <c r="A3583" t="s">
        <v>6808</v>
      </c>
      <c r="B3583" t="s">
        <v>7118</v>
      </c>
      <c r="C3583" t="s">
        <v>7119</v>
      </c>
      <c r="D3583">
        <v>10.999807000000001</v>
      </c>
      <c r="E3583">
        <v>1.4478930000000001</v>
      </c>
      <c r="F3583">
        <v>4.9862877088007983E-2</v>
      </c>
      <c r="G3583">
        <v>0</v>
      </c>
    </row>
    <row r="3584" spans="1:7" x14ac:dyDescent="0.25">
      <c r="A3584" t="s">
        <v>6808</v>
      </c>
      <c r="B3584" t="s">
        <v>7120</v>
      </c>
      <c r="C3584" t="s">
        <v>7121</v>
      </c>
      <c r="D3584">
        <v>112.678859</v>
      </c>
      <c r="E3584">
        <v>15.903487999999999</v>
      </c>
      <c r="F3584">
        <v>5.5005500550055E-2</v>
      </c>
      <c r="G3584">
        <v>4.2146078307413494E-3</v>
      </c>
    </row>
    <row r="3585" spans="1:7" x14ac:dyDescent="0.25">
      <c r="A3585" t="s">
        <v>6808</v>
      </c>
      <c r="B3585" t="s">
        <v>7122</v>
      </c>
      <c r="C3585" t="s">
        <v>7123</v>
      </c>
      <c r="D3585">
        <v>129.60701900000001</v>
      </c>
      <c r="E3585">
        <v>19.841621</v>
      </c>
      <c r="F3585">
        <v>8.347245409015025E-2</v>
      </c>
      <c r="G3585">
        <v>0</v>
      </c>
    </row>
    <row r="3586" spans="1:7" x14ac:dyDescent="0.25">
      <c r="A3586" t="s">
        <v>6808</v>
      </c>
      <c r="B3586" t="s">
        <v>7124</v>
      </c>
      <c r="C3586" t="s">
        <v>7125</v>
      </c>
      <c r="D3586">
        <v>47.459107000000003</v>
      </c>
      <c r="E3586">
        <v>17.746192000000001</v>
      </c>
      <c r="F3586">
        <v>0.55116937285863243</v>
      </c>
      <c r="G3586">
        <v>1.2425447316103379E-2</v>
      </c>
    </row>
    <row r="3587" spans="1:7" x14ac:dyDescent="0.25">
      <c r="A3587" t="s">
        <v>6808</v>
      </c>
      <c r="B3587" t="s">
        <v>7126</v>
      </c>
      <c r="C3587" t="s">
        <v>7127</v>
      </c>
      <c r="D3587">
        <v>128.157657</v>
      </c>
      <c r="E3587">
        <v>22.284158000000001</v>
      </c>
      <c r="F3587">
        <v>7.9396585946804279E-2</v>
      </c>
      <c r="G3587">
        <v>2.7089259108763378E-2</v>
      </c>
    </row>
    <row r="3588" spans="1:7" x14ac:dyDescent="0.25">
      <c r="A3588" t="s">
        <v>6808</v>
      </c>
      <c r="B3588" t="s">
        <v>7128</v>
      </c>
      <c r="C3588" t="s">
        <v>773</v>
      </c>
      <c r="D3588">
        <v>2.2782300000000002</v>
      </c>
      <c r="E3588">
        <v>0.96388099999999999</v>
      </c>
      <c r="F3588">
        <v>0</v>
      </c>
      <c r="G3588">
        <v>0</v>
      </c>
    </row>
    <row r="3589" spans="1:7" x14ac:dyDescent="0.25">
      <c r="A3589" t="s">
        <v>6808</v>
      </c>
      <c r="B3589" t="s">
        <v>7129</v>
      </c>
      <c r="C3589" t="s">
        <v>7130</v>
      </c>
      <c r="D3589">
        <v>30.023606000000001</v>
      </c>
      <c r="E3589">
        <v>7.3366439999999997</v>
      </c>
      <c r="F3589">
        <v>1.2377294067434912</v>
      </c>
      <c r="G3589">
        <v>0.21750041827003513</v>
      </c>
    </row>
    <row r="3590" spans="1:7" x14ac:dyDescent="0.25">
      <c r="A3590" t="s">
        <v>6808</v>
      </c>
      <c r="B3590" t="s">
        <v>7131</v>
      </c>
      <c r="C3590" t="s">
        <v>7132</v>
      </c>
      <c r="D3590">
        <v>2.2010830000000001</v>
      </c>
      <c r="E3590">
        <v>0.62625900000000001</v>
      </c>
      <c r="F3590">
        <v>2.3830328064183018E-2</v>
      </c>
      <c r="G3590">
        <v>0</v>
      </c>
    </row>
    <row r="3591" spans="1:7" x14ac:dyDescent="0.25">
      <c r="A3591" t="s">
        <v>6808</v>
      </c>
      <c r="B3591" t="s">
        <v>7133</v>
      </c>
      <c r="C3591" t="s">
        <v>7134</v>
      </c>
      <c r="D3591">
        <v>143.20636500000001</v>
      </c>
      <c r="E3591">
        <v>42.676996000000003</v>
      </c>
      <c r="F3591">
        <v>4.9351381838691491E-2</v>
      </c>
      <c r="G3591">
        <v>5.3893829156561573E-2</v>
      </c>
    </row>
    <row r="3592" spans="1:7" x14ac:dyDescent="0.25">
      <c r="A3592" t="s">
        <v>6808</v>
      </c>
      <c r="B3592" t="s">
        <v>7135</v>
      </c>
      <c r="C3592" t="s">
        <v>7136</v>
      </c>
      <c r="D3592">
        <v>232.98003199999999</v>
      </c>
      <c r="E3592">
        <v>54.987157000000003</v>
      </c>
      <c r="F3592">
        <v>0.43108913401800431</v>
      </c>
      <c r="G3592">
        <v>0.24839709566472759</v>
      </c>
    </row>
    <row r="3593" spans="1:7" x14ac:dyDescent="0.25">
      <c r="A3593" t="s">
        <v>6808</v>
      </c>
      <c r="B3593" t="s">
        <v>7137</v>
      </c>
      <c r="C3593" t="s">
        <v>7138</v>
      </c>
      <c r="D3593">
        <v>66.986770000000007</v>
      </c>
      <c r="E3593">
        <v>10.54106</v>
      </c>
      <c r="F3593">
        <v>0.42299557777350516</v>
      </c>
      <c r="G3593">
        <v>0</v>
      </c>
    </row>
    <row r="3594" spans="1:7" x14ac:dyDescent="0.25">
      <c r="A3594" t="s">
        <v>6808</v>
      </c>
      <c r="B3594" t="s">
        <v>7139</v>
      </c>
      <c r="C3594" t="s">
        <v>7140</v>
      </c>
      <c r="D3594">
        <v>147.40455800000001</v>
      </c>
      <c r="E3594">
        <v>15.594516</v>
      </c>
      <c r="F3594">
        <v>0.58948952715414527</v>
      </c>
      <c r="G3594">
        <v>4.161464835622139E-2</v>
      </c>
    </row>
    <row r="3595" spans="1:7" x14ac:dyDescent="0.25">
      <c r="A3595" t="s">
        <v>6808</v>
      </c>
      <c r="B3595" t="s">
        <v>7141</v>
      </c>
      <c r="C3595" t="s">
        <v>7142</v>
      </c>
      <c r="D3595">
        <v>99.658264000000003</v>
      </c>
      <c r="E3595">
        <v>10.198131999999999</v>
      </c>
      <c r="F3595">
        <v>0</v>
      </c>
      <c r="G3595">
        <v>0</v>
      </c>
    </row>
    <row r="3596" spans="1:7" x14ac:dyDescent="0.25">
      <c r="A3596" t="s">
        <v>6808</v>
      </c>
      <c r="B3596" t="s">
        <v>7143</v>
      </c>
      <c r="C3596" t="s">
        <v>7144</v>
      </c>
      <c r="D3596">
        <v>180.537665</v>
      </c>
      <c r="E3596">
        <v>28.954867</v>
      </c>
      <c r="F3596">
        <v>0.13711436584605796</v>
      </c>
      <c r="G3596">
        <v>1.04942806170637E-2</v>
      </c>
    </row>
    <row r="3597" spans="1:7" x14ac:dyDescent="0.25">
      <c r="A3597" t="s">
        <v>6808</v>
      </c>
      <c r="B3597" t="s">
        <v>7145</v>
      </c>
      <c r="C3597" t="s">
        <v>7146</v>
      </c>
      <c r="D3597">
        <v>154.698947</v>
      </c>
      <c r="E3597">
        <v>16.610104</v>
      </c>
      <c r="F3597">
        <v>6.5876152832674575E-2</v>
      </c>
      <c r="G3597">
        <v>1.2731960403603146E-2</v>
      </c>
    </row>
    <row r="3598" spans="1:7" x14ac:dyDescent="0.25">
      <c r="A3598" t="s">
        <v>6808</v>
      </c>
      <c r="B3598" t="s">
        <v>7147</v>
      </c>
      <c r="C3598" t="s">
        <v>7148</v>
      </c>
      <c r="D3598">
        <v>78.659035000000003</v>
      </c>
      <c r="E3598">
        <v>8.9983219999999999</v>
      </c>
      <c r="F3598">
        <v>5.7123272021021368E-3</v>
      </c>
      <c r="G3598">
        <v>0</v>
      </c>
    </row>
    <row r="3599" spans="1:7" x14ac:dyDescent="0.25">
      <c r="A3599" t="s">
        <v>6808</v>
      </c>
      <c r="B3599" t="s">
        <v>7149</v>
      </c>
      <c r="C3599" t="s">
        <v>7150</v>
      </c>
      <c r="D3599">
        <v>165.621658</v>
      </c>
      <c r="E3599">
        <v>21.317478000000001</v>
      </c>
      <c r="F3599">
        <v>5.5900273911342162E-3</v>
      </c>
      <c r="G3599">
        <v>0</v>
      </c>
    </row>
    <row r="3600" spans="1:7" x14ac:dyDescent="0.25">
      <c r="A3600" t="s">
        <v>6808</v>
      </c>
      <c r="B3600" t="s">
        <v>7151</v>
      </c>
      <c r="C3600" t="s">
        <v>7152</v>
      </c>
      <c r="D3600">
        <v>336.95430199999998</v>
      </c>
      <c r="E3600">
        <v>79.812050999999997</v>
      </c>
      <c r="F3600">
        <v>2.6307135810588623E-2</v>
      </c>
      <c r="G3600">
        <v>1.2250898399215941E-2</v>
      </c>
    </row>
    <row r="3601" spans="1:7" x14ac:dyDescent="0.25">
      <c r="A3601" t="s">
        <v>6808</v>
      </c>
      <c r="B3601" t="s">
        <v>7153</v>
      </c>
      <c r="C3601" t="s">
        <v>7154</v>
      </c>
      <c r="D3601">
        <v>241.63549399999999</v>
      </c>
      <c r="E3601">
        <v>27.113468999999998</v>
      </c>
      <c r="F3601">
        <v>6.1115355233002287E-2</v>
      </c>
      <c r="G3601">
        <v>1.0271334417529743E-2</v>
      </c>
    </row>
    <row r="3602" spans="1:7" x14ac:dyDescent="0.25">
      <c r="A3602" t="s">
        <v>6808</v>
      </c>
      <c r="B3602" t="s">
        <v>7155</v>
      </c>
      <c r="C3602" t="s">
        <v>7156</v>
      </c>
      <c r="D3602">
        <v>131.88849200000001</v>
      </c>
      <c r="E3602">
        <v>16.939733</v>
      </c>
      <c r="F3602">
        <v>6.5730013967627968E-2</v>
      </c>
      <c r="G3602">
        <v>7.2228241242325748E-3</v>
      </c>
    </row>
    <row r="3603" spans="1:7" x14ac:dyDescent="0.25">
      <c r="A3603" t="s">
        <v>6808</v>
      </c>
      <c r="B3603" t="s">
        <v>7157</v>
      </c>
      <c r="C3603" t="s">
        <v>7158</v>
      </c>
      <c r="D3603">
        <v>22.004846000000001</v>
      </c>
      <c r="E3603">
        <v>4.1419769999999998</v>
      </c>
      <c r="F3603">
        <v>2.6113069591330463E-2</v>
      </c>
      <c r="G3603">
        <v>9.9631363953372517E-3</v>
      </c>
    </row>
    <row r="3604" spans="1:7" x14ac:dyDescent="0.25">
      <c r="A3604" t="s">
        <v>6808</v>
      </c>
      <c r="B3604" t="s">
        <v>7159</v>
      </c>
      <c r="C3604" t="s">
        <v>7160</v>
      </c>
      <c r="D3604">
        <v>182.59845000000001</v>
      </c>
      <c r="E3604">
        <v>10.298534</v>
      </c>
      <c r="F3604">
        <v>0</v>
      </c>
      <c r="G3604">
        <v>0</v>
      </c>
    </row>
    <row r="3605" spans="1:7" x14ac:dyDescent="0.25">
      <c r="A3605" t="s">
        <v>6808</v>
      </c>
      <c r="B3605" t="s">
        <v>7161</v>
      </c>
      <c r="C3605" t="s">
        <v>7162</v>
      </c>
      <c r="D3605">
        <v>432.04409600000002</v>
      </c>
      <c r="E3605">
        <v>23.33615</v>
      </c>
      <c r="F3605">
        <v>0</v>
      </c>
      <c r="G3605">
        <v>0</v>
      </c>
    </row>
    <row r="3606" spans="1:7" x14ac:dyDescent="0.25">
      <c r="A3606" t="s">
        <v>6808</v>
      </c>
      <c r="B3606" t="s">
        <v>7163</v>
      </c>
      <c r="C3606" t="s">
        <v>7164</v>
      </c>
      <c r="D3606">
        <v>16.770385999999998</v>
      </c>
      <c r="E3606">
        <v>3.1303559999999999</v>
      </c>
      <c r="F3606">
        <v>0</v>
      </c>
      <c r="G3606">
        <v>0</v>
      </c>
    </row>
    <row r="3607" spans="1:7" x14ac:dyDescent="0.25">
      <c r="A3607" t="s">
        <v>6808</v>
      </c>
      <c r="B3607" t="s">
        <v>7165</v>
      </c>
      <c r="C3607" t="s">
        <v>7166</v>
      </c>
      <c r="D3607">
        <v>136.37644900000001</v>
      </c>
      <c r="E3607">
        <v>21.991959999999999</v>
      </c>
      <c r="F3607">
        <v>4.9487801256990153E-3</v>
      </c>
      <c r="G3607">
        <v>1.6680567139282735E-2</v>
      </c>
    </row>
    <row r="3608" spans="1:7" x14ac:dyDescent="0.25">
      <c r="A3608" t="s">
        <v>6808</v>
      </c>
      <c r="B3608" t="s">
        <v>7167</v>
      </c>
      <c r="C3608" t="s">
        <v>7168</v>
      </c>
      <c r="D3608">
        <v>167.78552999999999</v>
      </c>
      <c r="E3608">
        <v>36.598269000000002</v>
      </c>
      <c r="F3608">
        <v>0.11056191467221643</v>
      </c>
      <c r="G3608">
        <v>5.2266629499285689E-3</v>
      </c>
    </row>
    <row r="3609" spans="1:7" x14ac:dyDescent="0.25">
      <c r="A3609" t="s">
        <v>6808</v>
      </c>
      <c r="B3609" t="s">
        <v>7169</v>
      </c>
      <c r="C3609" t="s">
        <v>7170</v>
      </c>
      <c r="D3609">
        <v>328.83626900000002</v>
      </c>
      <c r="E3609">
        <v>36.330599999999997</v>
      </c>
      <c r="F3609">
        <v>0</v>
      </c>
      <c r="G3609">
        <v>7.6487685482637298E-3</v>
      </c>
    </row>
    <row r="3610" spans="1:7" x14ac:dyDescent="0.25">
      <c r="A3610" t="s">
        <v>6808</v>
      </c>
      <c r="B3610" t="s">
        <v>7171</v>
      </c>
      <c r="C3610" t="s">
        <v>7172</v>
      </c>
      <c r="D3610">
        <v>146.32029399999999</v>
      </c>
      <c r="E3610">
        <v>35.157110000000003</v>
      </c>
      <c r="F3610">
        <v>1.213101496158512E-2</v>
      </c>
      <c r="G3610">
        <v>5.4716568176843951E-3</v>
      </c>
    </row>
    <row r="3611" spans="1:7" x14ac:dyDescent="0.25">
      <c r="A3611" t="s">
        <v>6808</v>
      </c>
      <c r="B3611" t="s">
        <v>7173</v>
      </c>
      <c r="C3611" t="s">
        <v>7174</v>
      </c>
      <c r="D3611">
        <v>298.38740999999999</v>
      </c>
      <c r="E3611">
        <v>55.077759</v>
      </c>
      <c r="F3611">
        <v>4.4442365269461076E-2</v>
      </c>
      <c r="G3611">
        <v>3.3646504645805833E-2</v>
      </c>
    </row>
    <row r="3612" spans="1:7" x14ac:dyDescent="0.25">
      <c r="A3612" t="s">
        <v>6808</v>
      </c>
      <c r="B3612" t="s">
        <v>7175</v>
      </c>
      <c r="C3612" t="s">
        <v>7176</v>
      </c>
      <c r="D3612">
        <v>596.36566300000004</v>
      </c>
      <c r="E3612">
        <v>86.856845000000007</v>
      </c>
      <c r="F3612">
        <v>3.1793614025525725E-2</v>
      </c>
      <c r="G3612">
        <v>0</v>
      </c>
    </row>
    <row r="3613" spans="1:7" x14ac:dyDescent="0.25">
      <c r="A3613" t="s">
        <v>6808</v>
      </c>
      <c r="B3613" t="s">
        <v>7177</v>
      </c>
      <c r="C3613" t="s">
        <v>7178</v>
      </c>
      <c r="D3613">
        <v>84.101051999999996</v>
      </c>
      <c r="E3613">
        <v>13.289758000000001</v>
      </c>
      <c r="F3613">
        <v>0</v>
      </c>
      <c r="G3613">
        <v>0</v>
      </c>
    </row>
    <row r="3614" spans="1:7" x14ac:dyDescent="0.25">
      <c r="A3614" t="s">
        <v>6808</v>
      </c>
      <c r="B3614" t="s">
        <v>7179</v>
      </c>
      <c r="C3614" t="s">
        <v>7180</v>
      </c>
      <c r="D3614">
        <v>69.595592999999994</v>
      </c>
      <c r="E3614">
        <v>10.666721000000001</v>
      </c>
      <c r="F3614">
        <v>0</v>
      </c>
      <c r="G3614">
        <v>0</v>
      </c>
    </row>
    <row r="3615" spans="1:7" x14ac:dyDescent="0.25">
      <c r="A3615" t="s">
        <v>6808</v>
      </c>
      <c r="B3615" t="s">
        <v>7181</v>
      </c>
      <c r="C3615" t="s">
        <v>7182</v>
      </c>
      <c r="D3615">
        <v>333.97208899999998</v>
      </c>
      <c r="E3615">
        <v>33.581273000000003</v>
      </c>
      <c r="F3615">
        <v>6.275100401606426E-2</v>
      </c>
      <c r="G3615">
        <v>0</v>
      </c>
    </row>
    <row r="3616" spans="1:7" x14ac:dyDescent="0.25">
      <c r="A3616" t="s">
        <v>6808</v>
      </c>
      <c r="B3616" t="s">
        <v>7183</v>
      </c>
      <c r="C3616" t="s">
        <v>7184</v>
      </c>
      <c r="D3616">
        <v>175.953048</v>
      </c>
      <c r="E3616">
        <v>29.603470000000002</v>
      </c>
      <c r="F3616">
        <v>0</v>
      </c>
      <c r="G3616">
        <v>0</v>
      </c>
    </row>
    <row r="3617" spans="1:7" x14ac:dyDescent="0.25">
      <c r="A3617" t="s">
        <v>6808</v>
      </c>
      <c r="B3617" t="s">
        <v>7185</v>
      </c>
      <c r="C3617" t="s">
        <v>7186</v>
      </c>
      <c r="D3617">
        <v>286.67761100000001</v>
      </c>
      <c r="E3617">
        <v>66.009570999999994</v>
      </c>
      <c r="F3617">
        <v>0</v>
      </c>
      <c r="G3617">
        <v>0</v>
      </c>
    </row>
    <row r="3618" spans="1:7" x14ac:dyDescent="0.25">
      <c r="A3618" t="s">
        <v>6808</v>
      </c>
      <c r="B3618" t="s">
        <v>7187</v>
      </c>
      <c r="C3618" t="s">
        <v>7188</v>
      </c>
      <c r="D3618">
        <v>512.26686400000006</v>
      </c>
      <c r="E3618">
        <v>83.823277000000004</v>
      </c>
      <c r="F3618">
        <v>1.2922400982102475E-2</v>
      </c>
      <c r="G3618">
        <v>0</v>
      </c>
    </row>
    <row r="3619" spans="1:7" x14ac:dyDescent="0.25">
      <c r="A3619" t="s">
        <v>6808</v>
      </c>
      <c r="B3619" t="s">
        <v>7189</v>
      </c>
      <c r="C3619" t="s">
        <v>7190</v>
      </c>
      <c r="D3619">
        <v>239.27575999999999</v>
      </c>
      <c r="E3619">
        <v>32.688971000000002</v>
      </c>
      <c r="F3619">
        <v>2.2210705560079959E-2</v>
      </c>
      <c r="G3619">
        <v>6.5230153725728945E-3</v>
      </c>
    </row>
    <row r="3620" spans="1:7" x14ac:dyDescent="0.25">
      <c r="A3620" t="s">
        <v>6808</v>
      </c>
      <c r="B3620" t="s">
        <v>7191</v>
      </c>
      <c r="C3620" t="s">
        <v>7192</v>
      </c>
      <c r="D3620">
        <v>20.819908000000002</v>
      </c>
      <c r="E3620">
        <v>6.0869229999999996</v>
      </c>
      <c r="F3620">
        <v>0</v>
      </c>
      <c r="G3620">
        <v>0</v>
      </c>
    </row>
    <row r="3621" spans="1:7" x14ac:dyDescent="0.25">
      <c r="A3621" t="s">
        <v>6808</v>
      </c>
      <c r="B3621" t="s">
        <v>7193</v>
      </c>
      <c r="C3621" t="s">
        <v>7194</v>
      </c>
      <c r="D3621">
        <v>121.727958</v>
      </c>
      <c r="E3621">
        <v>15.677077000000001</v>
      </c>
      <c r="F3621">
        <v>7.2212593876372034E-3</v>
      </c>
      <c r="G3621">
        <v>8.1309627059843893E-3</v>
      </c>
    </row>
    <row r="3622" spans="1:7" x14ac:dyDescent="0.25">
      <c r="A3622" t="s">
        <v>6808</v>
      </c>
      <c r="B3622" t="s">
        <v>7195</v>
      </c>
      <c r="C3622" t="s">
        <v>7196</v>
      </c>
      <c r="D3622">
        <v>141.40079800000001</v>
      </c>
      <c r="E3622">
        <v>16.569859000000001</v>
      </c>
      <c r="F3622">
        <v>0</v>
      </c>
      <c r="G3622">
        <v>0</v>
      </c>
    </row>
    <row r="3623" spans="1:7" x14ac:dyDescent="0.25">
      <c r="A3623" t="s">
        <v>6808</v>
      </c>
      <c r="B3623" t="s">
        <v>7197</v>
      </c>
      <c r="C3623" t="s">
        <v>7198</v>
      </c>
      <c r="D3623">
        <v>293.80113299999999</v>
      </c>
      <c r="E3623">
        <v>25.781343</v>
      </c>
      <c r="F3623">
        <v>0</v>
      </c>
      <c r="G3623">
        <v>0</v>
      </c>
    </row>
    <row r="3624" spans="1:7" x14ac:dyDescent="0.25">
      <c r="A3624" t="s">
        <v>6808</v>
      </c>
      <c r="B3624" t="s">
        <v>7199</v>
      </c>
      <c r="C3624" t="s">
        <v>7200</v>
      </c>
      <c r="D3624">
        <v>259.49838699999998</v>
      </c>
      <c r="E3624">
        <v>37.434584000000001</v>
      </c>
      <c r="F3624">
        <v>0</v>
      </c>
      <c r="G3624">
        <v>3.4597287572654301E-3</v>
      </c>
    </row>
    <row r="3625" spans="1:7" x14ac:dyDescent="0.25">
      <c r="A3625" t="s">
        <v>6808</v>
      </c>
      <c r="B3625" t="s">
        <v>7201</v>
      </c>
      <c r="C3625" t="s">
        <v>7202</v>
      </c>
      <c r="D3625">
        <v>43.030762000000003</v>
      </c>
      <c r="E3625">
        <v>7.199579</v>
      </c>
      <c r="F3625">
        <v>5.5240480223908081E-3</v>
      </c>
      <c r="G3625">
        <v>2.4425989252564728E-2</v>
      </c>
    </row>
    <row r="3626" spans="1:7" x14ac:dyDescent="0.25">
      <c r="A3626" t="s">
        <v>6808</v>
      </c>
      <c r="B3626" t="s">
        <v>7203</v>
      </c>
      <c r="C3626" t="s">
        <v>7204</v>
      </c>
      <c r="D3626">
        <v>740.13046299999996</v>
      </c>
      <c r="E3626">
        <v>94.180271000000005</v>
      </c>
      <c r="F3626">
        <v>0.10211130131843711</v>
      </c>
      <c r="G3626">
        <v>1.6154285856301416E-2</v>
      </c>
    </row>
    <row r="3627" spans="1:7" x14ac:dyDescent="0.25">
      <c r="A3627" t="s">
        <v>6808</v>
      </c>
      <c r="B3627" t="s">
        <v>7205</v>
      </c>
      <c r="C3627" t="s">
        <v>7206</v>
      </c>
      <c r="D3627">
        <v>419.295863</v>
      </c>
      <c r="E3627">
        <v>62.459463999999997</v>
      </c>
      <c r="F3627">
        <v>3.1863369869997455E-3</v>
      </c>
      <c r="G3627">
        <v>6.9898297976444274E-3</v>
      </c>
    </row>
    <row r="3628" spans="1:7" x14ac:dyDescent="0.25">
      <c r="A3628" t="s">
        <v>6808</v>
      </c>
      <c r="B3628" t="s">
        <v>7207</v>
      </c>
      <c r="C3628" t="s">
        <v>7208</v>
      </c>
      <c r="D3628">
        <v>121.95531099999999</v>
      </c>
      <c r="E3628">
        <v>25.589697999999999</v>
      </c>
      <c r="F3628">
        <v>1.2905307307630261E-2</v>
      </c>
      <c r="G3628">
        <v>2.1502807310954487E-2</v>
      </c>
    </row>
    <row r="3629" spans="1:7" x14ac:dyDescent="0.25">
      <c r="A3629" t="s">
        <v>6808</v>
      </c>
      <c r="B3629" t="s">
        <v>7209</v>
      </c>
      <c r="C3629" t="s">
        <v>7210</v>
      </c>
      <c r="D3629">
        <v>257.84509000000003</v>
      </c>
      <c r="E3629">
        <v>45.660196999999997</v>
      </c>
      <c r="F3629">
        <v>6.9177555726364331E-2</v>
      </c>
      <c r="G3629">
        <v>7.1700941889645736E-2</v>
      </c>
    </row>
    <row r="3630" spans="1:7" x14ac:dyDescent="0.25">
      <c r="A3630" t="s">
        <v>6808</v>
      </c>
      <c r="B3630" t="s">
        <v>7211</v>
      </c>
      <c r="C3630" t="s">
        <v>7212</v>
      </c>
      <c r="D3630">
        <v>718.88220200000001</v>
      </c>
      <c r="E3630">
        <v>95.465031999999994</v>
      </c>
      <c r="F3630">
        <v>0.14590692673936417</v>
      </c>
      <c r="G3630">
        <v>8.675434639275427E-3</v>
      </c>
    </row>
    <row r="3631" spans="1:7" x14ac:dyDescent="0.25">
      <c r="A3631" t="s">
        <v>6808</v>
      </c>
      <c r="B3631" t="s">
        <v>7213</v>
      </c>
      <c r="C3631" t="s">
        <v>7214</v>
      </c>
      <c r="D3631">
        <v>219.04858300000001</v>
      </c>
      <c r="E3631">
        <v>23.640453999999998</v>
      </c>
      <c r="F3631">
        <v>1.8338529249954154E-2</v>
      </c>
      <c r="G3631">
        <v>0</v>
      </c>
    </row>
    <row r="3632" spans="1:7" x14ac:dyDescent="0.25">
      <c r="A3632" t="s">
        <v>6808</v>
      </c>
      <c r="B3632" t="s">
        <v>7215</v>
      </c>
      <c r="C3632" t="s">
        <v>7216</v>
      </c>
      <c r="D3632">
        <v>49.683959999999999</v>
      </c>
      <c r="E3632">
        <v>6.9732630000000002</v>
      </c>
      <c r="F3632">
        <v>0</v>
      </c>
      <c r="G3632">
        <v>0</v>
      </c>
    </row>
    <row r="3633" spans="1:7" x14ac:dyDescent="0.25">
      <c r="A3633" t="s">
        <v>6808</v>
      </c>
      <c r="B3633" t="s">
        <v>7217</v>
      </c>
      <c r="C3633" t="s">
        <v>7218</v>
      </c>
      <c r="D3633">
        <v>170.066498</v>
      </c>
      <c r="E3633">
        <v>48.812461999999996</v>
      </c>
      <c r="F3633">
        <v>2.285923284414575E-2</v>
      </c>
      <c r="G3633">
        <v>9.4494141363235477E-3</v>
      </c>
    </row>
    <row r="3634" spans="1:7" x14ac:dyDescent="0.25">
      <c r="A3634" t="s">
        <v>6808</v>
      </c>
      <c r="B3634" t="s">
        <v>7219</v>
      </c>
      <c r="C3634" t="s">
        <v>7220</v>
      </c>
      <c r="D3634">
        <v>397.94316300000003</v>
      </c>
      <c r="E3634">
        <v>29.979987999999999</v>
      </c>
      <c r="F3634">
        <v>4.7844600736806853E-2</v>
      </c>
      <c r="G3634">
        <v>2.1021652301870929E-2</v>
      </c>
    </row>
    <row r="3635" spans="1:7" x14ac:dyDescent="0.25">
      <c r="A3635" t="s">
        <v>6808</v>
      </c>
      <c r="B3635" t="s">
        <v>7221</v>
      </c>
      <c r="C3635" t="s">
        <v>7222</v>
      </c>
      <c r="D3635">
        <v>305.91740700000003</v>
      </c>
      <c r="E3635">
        <v>79.106589999999997</v>
      </c>
      <c r="F3635">
        <v>4.6089017645509614E-2</v>
      </c>
      <c r="G3635">
        <v>3.0017410097856758E-3</v>
      </c>
    </row>
    <row r="3636" spans="1:7" x14ac:dyDescent="0.25">
      <c r="A3636" t="s">
        <v>6808</v>
      </c>
      <c r="B3636" t="s">
        <v>7223</v>
      </c>
      <c r="C3636" t="s">
        <v>7224</v>
      </c>
      <c r="D3636">
        <v>63.549061999999999</v>
      </c>
      <c r="E3636">
        <v>18.582781000000001</v>
      </c>
      <c r="F3636">
        <v>3.3377837116154871E-2</v>
      </c>
      <c r="G3636">
        <v>0</v>
      </c>
    </row>
    <row r="3637" spans="1:7" x14ac:dyDescent="0.25">
      <c r="A3637" t="s">
        <v>6808</v>
      </c>
      <c r="B3637" t="s">
        <v>7225</v>
      </c>
      <c r="C3637" t="s">
        <v>7226</v>
      </c>
      <c r="D3637">
        <v>51.433425999999997</v>
      </c>
      <c r="E3637">
        <v>4.3664199999999997</v>
      </c>
      <c r="F3637">
        <v>0</v>
      </c>
      <c r="G3637">
        <v>0</v>
      </c>
    </row>
    <row r="3638" spans="1:7" x14ac:dyDescent="0.25">
      <c r="A3638" t="s">
        <v>6808</v>
      </c>
      <c r="B3638" t="s">
        <v>7227</v>
      </c>
      <c r="C3638" t="s">
        <v>7228</v>
      </c>
      <c r="D3638">
        <v>175.609838</v>
      </c>
      <c r="E3638">
        <v>19.024825</v>
      </c>
      <c r="F3638">
        <v>0</v>
      </c>
      <c r="G3638">
        <v>0</v>
      </c>
    </row>
    <row r="3639" spans="1:7" x14ac:dyDescent="0.25">
      <c r="A3639" t="s">
        <v>6808</v>
      </c>
      <c r="B3639" t="s">
        <v>7229</v>
      </c>
      <c r="C3639" t="s">
        <v>7230</v>
      </c>
      <c r="D3639">
        <v>193.314131</v>
      </c>
      <c r="E3639">
        <v>37.536290000000001</v>
      </c>
      <c r="F3639">
        <v>1.5062509414068384E-2</v>
      </c>
      <c r="G3639">
        <v>4.9381496753166587E-3</v>
      </c>
    </row>
    <row r="3640" spans="1:7" x14ac:dyDescent="0.25">
      <c r="A3640" t="s">
        <v>6808</v>
      </c>
      <c r="B3640" t="s">
        <v>7231</v>
      </c>
      <c r="C3640" t="s">
        <v>7232</v>
      </c>
      <c r="D3640">
        <v>168.97057799999999</v>
      </c>
      <c r="E3640">
        <v>39.675206000000003</v>
      </c>
      <c r="F3640">
        <v>0.12542679952616542</v>
      </c>
      <c r="G3640">
        <v>3.5142647199769977E-2</v>
      </c>
    </row>
    <row r="3641" spans="1:7" x14ac:dyDescent="0.25">
      <c r="A3641" t="s">
        <v>6808</v>
      </c>
      <c r="B3641" t="s">
        <v>7233</v>
      </c>
      <c r="C3641" t="s">
        <v>7234</v>
      </c>
      <c r="D3641">
        <v>112.809849</v>
      </c>
      <c r="E3641">
        <v>17.705404000000001</v>
      </c>
      <c r="F3641">
        <v>2.0138282875746795E-2</v>
      </c>
      <c r="G3641">
        <v>1.8339650324000489E-2</v>
      </c>
    </row>
    <row r="3642" spans="1:7" x14ac:dyDescent="0.25">
      <c r="A3642" t="s">
        <v>6808</v>
      </c>
      <c r="B3642" t="s">
        <v>7235</v>
      </c>
      <c r="C3642" t="s">
        <v>7236</v>
      </c>
      <c r="D3642">
        <v>313.75608199999999</v>
      </c>
      <c r="E3642">
        <v>29.233408000000001</v>
      </c>
      <c r="F3642">
        <v>7.337526205450734E-2</v>
      </c>
      <c r="G3642">
        <v>7.3942620526471449E-3</v>
      </c>
    </row>
    <row r="3643" spans="1:7" x14ac:dyDescent="0.25">
      <c r="A3643" t="s">
        <v>6808</v>
      </c>
      <c r="B3643" t="s">
        <v>7237</v>
      </c>
      <c r="C3643" t="s">
        <v>7238</v>
      </c>
      <c r="D3643">
        <v>31.276375999999999</v>
      </c>
      <c r="E3643">
        <v>5.5572090000000003</v>
      </c>
      <c r="F3643">
        <v>0</v>
      </c>
      <c r="G3643">
        <v>0</v>
      </c>
    </row>
    <row r="3644" spans="1:7" x14ac:dyDescent="0.25">
      <c r="A3644" t="s">
        <v>6808</v>
      </c>
      <c r="B3644" t="s">
        <v>7239</v>
      </c>
      <c r="C3644" t="s">
        <v>7240</v>
      </c>
      <c r="D3644">
        <v>8.7659889999999994</v>
      </c>
      <c r="E3644">
        <v>1.8071790000000001</v>
      </c>
      <c r="F3644">
        <v>0</v>
      </c>
      <c r="G3644">
        <v>0</v>
      </c>
    </row>
    <row r="3645" spans="1:7" x14ac:dyDescent="0.25">
      <c r="A3645" t="s">
        <v>6808</v>
      </c>
      <c r="B3645" t="s">
        <v>7241</v>
      </c>
      <c r="C3645" t="s">
        <v>7242</v>
      </c>
      <c r="D3645">
        <v>137.91987399999999</v>
      </c>
      <c r="E3645">
        <v>14.520652999999999</v>
      </c>
      <c r="F3645">
        <v>0</v>
      </c>
      <c r="G3645">
        <v>0</v>
      </c>
    </row>
    <row r="3646" spans="1:7" x14ac:dyDescent="0.25">
      <c r="A3646" t="s">
        <v>6808</v>
      </c>
      <c r="B3646" t="s">
        <v>7243</v>
      </c>
      <c r="C3646" t="s">
        <v>868</v>
      </c>
      <c r="D3646">
        <v>2.242264</v>
      </c>
      <c r="E3646">
        <v>0.19670199999999999</v>
      </c>
      <c r="F3646">
        <v>0</v>
      </c>
      <c r="G3646">
        <v>19.249592169657422</v>
      </c>
    </row>
    <row r="3647" spans="1:7" x14ac:dyDescent="0.25">
      <c r="A3647" t="s">
        <v>6808</v>
      </c>
      <c r="B3647" t="s">
        <v>7244</v>
      </c>
      <c r="C3647" t="s">
        <v>7245</v>
      </c>
      <c r="D3647">
        <v>5.7319000000000002E-2</v>
      </c>
      <c r="E3647">
        <v>3.0875E-2</v>
      </c>
      <c r="F3647">
        <v>0</v>
      </c>
      <c r="G3647">
        <v>0</v>
      </c>
    </row>
    <row r="3648" spans="1:7" x14ac:dyDescent="0.25">
      <c r="A3648" t="s">
        <v>6808</v>
      </c>
      <c r="B3648" t="s">
        <v>7246</v>
      </c>
      <c r="C3648" t="s">
        <v>7247</v>
      </c>
      <c r="D3648">
        <v>17.827062000000002</v>
      </c>
      <c r="E3648">
        <v>4.6529049999999996</v>
      </c>
      <c r="F3648">
        <v>0</v>
      </c>
      <c r="G3648">
        <v>0</v>
      </c>
    </row>
    <row r="3649" spans="1:7" x14ac:dyDescent="0.25">
      <c r="A3649" t="s">
        <v>6808</v>
      </c>
      <c r="B3649" t="s">
        <v>7248</v>
      </c>
      <c r="C3649" t="s">
        <v>7249</v>
      </c>
      <c r="D3649">
        <v>158.77904000000001</v>
      </c>
      <c r="E3649">
        <v>39.963541999999997</v>
      </c>
      <c r="F3649">
        <v>0</v>
      </c>
      <c r="G3649">
        <v>0</v>
      </c>
    </row>
    <row r="3650" spans="1:7" x14ac:dyDescent="0.25">
      <c r="A3650" t="s">
        <v>6808</v>
      </c>
      <c r="B3650" t="s">
        <v>7250</v>
      </c>
      <c r="C3650" t="s">
        <v>7251</v>
      </c>
      <c r="D3650">
        <v>8.2339280000000006</v>
      </c>
      <c r="E3650">
        <v>1.6105940000000001</v>
      </c>
      <c r="F3650">
        <v>0</v>
      </c>
      <c r="G3650">
        <v>0</v>
      </c>
    </row>
    <row r="3651" spans="1:7" x14ac:dyDescent="0.25">
      <c r="A3651" t="s">
        <v>6808</v>
      </c>
      <c r="B3651" t="s">
        <v>7252</v>
      </c>
      <c r="C3651" t="s">
        <v>7253</v>
      </c>
      <c r="D3651">
        <v>25.866444000000001</v>
      </c>
      <c r="E3651">
        <v>3.9426580000000002</v>
      </c>
      <c r="F3651">
        <v>0</v>
      </c>
      <c r="G3651">
        <v>0</v>
      </c>
    </row>
    <row r="3652" spans="1:7" x14ac:dyDescent="0.25">
      <c r="A3652" t="s">
        <v>6808</v>
      </c>
      <c r="B3652" t="s">
        <v>7254</v>
      </c>
      <c r="C3652" t="s">
        <v>7255</v>
      </c>
      <c r="D3652">
        <v>73.156172999999995</v>
      </c>
      <c r="E3652">
        <v>13.769144000000001</v>
      </c>
      <c r="F3652">
        <v>5.5175457956301039E-3</v>
      </c>
      <c r="G3652">
        <v>0</v>
      </c>
    </row>
    <row r="3653" spans="1:7" x14ac:dyDescent="0.25">
      <c r="A3653" t="s">
        <v>6808</v>
      </c>
      <c r="B3653" t="s">
        <v>7256</v>
      </c>
      <c r="C3653" t="s">
        <v>7257</v>
      </c>
      <c r="D3653">
        <v>179.72286</v>
      </c>
      <c r="E3653">
        <v>15.509924</v>
      </c>
      <c r="F3653">
        <v>1.8272850199174066E-2</v>
      </c>
      <c r="G3653">
        <v>0</v>
      </c>
    </row>
    <row r="3654" spans="1:7" x14ac:dyDescent="0.25">
      <c r="A3654" t="s">
        <v>6808</v>
      </c>
      <c r="B3654" t="s">
        <v>7258</v>
      </c>
      <c r="C3654" t="s">
        <v>7259</v>
      </c>
      <c r="D3654">
        <v>75.495035999999999</v>
      </c>
      <c r="E3654">
        <v>19.498611</v>
      </c>
      <c r="F3654">
        <v>0.69886490095704434</v>
      </c>
      <c r="G3654">
        <v>0.22686760654675092</v>
      </c>
    </row>
    <row r="3655" spans="1:7" x14ac:dyDescent="0.25">
      <c r="A3655" t="s">
        <v>6808</v>
      </c>
      <c r="B3655" t="s">
        <v>7260</v>
      </c>
      <c r="C3655" t="s">
        <v>7261</v>
      </c>
      <c r="D3655">
        <v>88.072700999999995</v>
      </c>
      <c r="E3655">
        <v>9.4858039999999999</v>
      </c>
      <c r="F3655">
        <v>9.7618117922686452E-3</v>
      </c>
      <c r="G3655">
        <v>3.8144644491913335E-3</v>
      </c>
    </row>
    <row r="3656" spans="1:7" x14ac:dyDescent="0.25">
      <c r="A3656" t="s">
        <v>6808</v>
      </c>
      <c r="B3656" t="s">
        <v>7262</v>
      </c>
      <c r="C3656" t="s">
        <v>7263</v>
      </c>
      <c r="D3656">
        <v>109.448154</v>
      </c>
      <c r="E3656">
        <v>8.4906659999999992</v>
      </c>
      <c r="F3656">
        <v>5.5784893450853508E-3</v>
      </c>
      <c r="G3656">
        <v>0</v>
      </c>
    </row>
    <row r="3657" spans="1:7" x14ac:dyDescent="0.25">
      <c r="A3657" t="s">
        <v>6808</v>
      </c>
      <c r="B3657" t="s">
        <v>7264</v>
      </c>
      <c r="C3657" t="s">
        <v>7265</v>
      </c>
      <c r="D3657">
        <v>334.32071100000002</v>
      </c>
      <c r="E3657">
        <v>25.683308</v>
      </c>
      <c r="F3657">
        <v>3.329116452493508E-2</v>
      </c>
      <c r="G3657">
        <v>0</v>
      </c>
    </row>
    <row r="3658" spans="1:7" x14ac:dyDescent="0.25">
      <c r="A3658" t="s">
        <v>6808</v>
      </c>
      <c r="B3658" t="s">
        <v>7266</v>
      </c>
      <c r="C3658" t="s">
        <v>7267</v>
      </c>
      <c r="D3658">
        <v>141.19347999999999</v>
      </c>
      <c r="E3658">
        <v>14.277905000000001</v>
      </c>
      <c r="F3658">
        <v>9.7732603596559803E-2</v>
      </c>
      <c r="G3658">
        <v>1.9188333493236114E-2</v>
      </c>
    </row>
    <row r="3659" spans="1:7" x14ac:dyDescent="0.25">
      <c r="A3659" t="s">
        <v>6808</v>
      </c>
      <c r="B3659" t="s">
        <v>7268</v>
      </c>
      <c r="C3659" t="s">
        <v>7269</v>
      </c>
      <c r="D3659">
        <v>3.2063380000000001</v>
      </c>
      <c r="E3659">
        <v>2.1723249999999998</v>
      </c>
      <c r="F3659">
        <v>2.8384899233607722E-2</v>
      </c>
      <c r="G3659">
        <v>0</v>
      </c>
    </row>
    <row r="3660" spans="1:7" x14ac:dyDescent="0.25">
      <c r="A3660" t="s">
        <v>6808</v>
      </c>
      <c r="B3660" t="s">
        <v>7270</v>
      </c>
      <c r="C3660" t="s">
        <v>7271</v>
      </c>
      <c r="D3660">
        <v>187.99919800000001</v>
      </c>
      <c r="E3660">
        <v>33.401121000000003</v>
      </c>
      <c r="F3660">
        <v>0</v>
      </c>
      <c r="G3660">
        <v>0</v>
      </c>
    </row>
    <row r="3661" spans="1:7" x14ac:dyDescent="0.25">
      <c r="A3661" t="s">
        <v>6808</v>
      </c>
      <c r="B3661" t="s">
        <v>7272</v>
      </c>
      <c r="C3661" t="s">
        <v>7273</v>
      </c>
      <c r="D3661">
        <v>10.43055</v>
      </c>
      <c r="E3661">
        <v>3.6102810000000001</v>
      </c>
      <c r="F3661">
        <v>0</v>
      </c>
      <c r="G3661">
        <v>0</v>
      </c>
    </row>
    <row r="3662" spans="1:7" x14ac:dyDescent="0.25">
      <c r="A3662" t="s">
        <v>6808</v>
      </c>
      <c r="B3662" t="s">
        <v>7274</v>
      </c>
      <c r="C3662" t="s">
        <v>7275</v>
      </c>
      <c r="D3662">
        <v>121.71019800000001</v>
      </c>
      <c r="E3662">
        <v>16.287065999999999</v>
      </c>
      <c r="F3662">
        <v>4.6896982960762862E-2</v>
      </c>
      <c r="G3662">
        <v>9.2532617747756087E-3</v>
      </c>
    </row>
    <row r="3663" spans="1:7" x14ac:dyDescent="0.25">
      <c r="A3663" t="s">
        <v>6808</v>
      </c>
      <c r="B3663" t="s">
        <v>7276</v>
      </c>
      <c r="C3663" t="s">
        <v>7277</v>
      </c>
      <c r="D3663">
        <v>79.362791000000001</v>
      </c>
      <c r="E3663">
        <v>7.6585489999999998</v>
      </c>
      <c r="F3663">
        <v>0</v>
      </c>
      <c r="G3663">
        <v>0</v>
      </c>
    </row>
    <row r="3664" spans="1:7" x14ac:dyDescent="0.25">
      <c r="A3664" t="s">
        <v>6808</v>
      </c>
      <c r="B3664" t="s">
        <v>7278</v>
      </c>
      <c r="C3664" t="s">
        <v>7279</v>
      </c>
      <c r="D3664">
        <v>107.456459</v>
      </c>
      <c r="E3664">
        <v>8.2601460000000007</v>
      </c>
      <c r="F3664">
        <v>0</v>
      </c>
      <c r="G3664">
        <v>0</v>
      </c>
    </row>
    <row r="3665" spans="1:7" x14ac:dyDescent="0.25">
      <c r="A3665" t="s">
        <v>6808</v>
      </c>
      <c r="B3665" t="s">
        <v>7280</v>
      </c>
      <c r="C3665" t="s">
        <v>7281</v>
      </c>
      <c r="D3665">
        <v>291.616107</v>
      </c>
      <c r="E3665">
        <v>51.902419999999999</v>
      </c>
      <c r="F3665">
        <v>5.6046331634150896E-2</v>
      </c>
      <c r="G3665">
        <v>1.1686884977678049E-2</v>
      </c>
    </row>
    <row r="3666" spans="1:7" x14ac:dyDescent="0.25">
      <c r="A3666" t="s">
        <v>6808</v>
      </c>
      <c r="B3666" t="s">
        <v>7282</v>
      </c>
      <c r="C3666" t="s">
        <v>7283</v>
      </c>
      <c r="D3666">
        <v>345.37412799999998</v>
      </c>
      <c r="E3666">
        <v>56.356350999999997</v>
      </c>
      <c r="F3666">
        <v>0.10621166957892213</v>
      </c>
      <c r="G3666">
        <v>5.5737775205265079E-2</v>
      </c>
    </row>
    <row r="3667" spans="1:7" x14ac:dyDescent="0.25">
      <c r="A3667" t="s">
        <v>6808</v>
      </c>
      <c r="B3667" t="s">
        <v>7284</v>
      </c>
      <c r="C3667" t="s">
        <v>7285</v>
      </c>
      <c r="D3667">
        <v>340.93771700000002</v>
      </c>
      <c r="E3667">
        <v>67.221603999999999</v>
      </c>
      <c r="F3667">
        <v>1.9538882375928098E-2</v>
      </c>
      <c r="G3667">
        <v>9.0620752152242873E-3</v>
      </c>
    </row>
    <row r="3668" spans="1:7" x14ac:dyDescent="0.25">
      <c r="A3668" t="s">
        <v>6808</v>
      </c>
      <c r="B3668" t="s">
        <v>7286</v>
      </c>
      <c r="C3668" t="s">
        <v>7287</v>
      </c>
      <c r="D3668">
        <v>130.05775399999999</v>
      </c>
      <c r="E3668">
        <v>22.189584</v>
      </c>
      <c r="F3668">
        <v>6.214654154496302E-3</v>
      </c>
      <c r="G3668">
        <v>1.0884946119516709E-2</v>
      </c>
    </row>
    <row r="3669" spans="1:7" x14ac:dyDescent="0.25">
      <c r="A3669" t="s">
        <v>6808</v>
      </c>
      <c r="B3669" t="s">
        <v>7288</v>
      </c>
      <c r="C3669" t="s">
        <v>7289</v>
      </c>
      <c r="D3669">
        <v>352.580963</v>
      </c>
      <c r="E3669">
        <v>33.131214</v>
      </c>
      <c r="F3669">
        <v>2.553191489361702E-2</v>
      </c>
      <c r="G3669">
        <v>1.7757888942162557E-3</v>
      </c>
    </row>
    <row r="3670" spans="1:7" x14ac:dyDescent="0.25">
      <c r="A3670" t="s">
        <v>6808</v>
      </c>
      <c r="B3670" t="s">
        <v>7290</v>
      </c>
      <c r="C3670" t="s">
        <v>7291</v>
      </c>
      <c r="D3670">
        <v>124.415058</v>
      </c>
      <c r="E3670">
        <v>13.957585999999999</v>
      </c>
      <c r="F3670">
        <v>0</v>
      </c>
      <c r="G3670">
        <v>0</v>
      </c>
    </row>
    <row r="3671" spans="1:7" x14ac:dyDescent="0.25">
      <c r="A3671" t="s">
        <v>6808</v>
      </c>
      <c r="B3671" t="s">
        <v>7292</v>
      </c>
      <c r="C3671" t="s">
        <v>7293</v>
      </c>
      <c r="D3671">
        <v>97.332352</v>
      </c>
      <c r="E3671">
        <v>24.752797999999999</v>
      </c>
      <c r="F3671">
        <v>7.3839489358909147E-2</v>
      </c>
      <c r="G3671">
        <v>2.9520585688420059E-2</v>
      </c>
    </row>
    <row r="3672" spans="1:7" x14ac:dyDescent="0.25">
      <c r="A3672" t="s">
        <v>6808</v>
      </c>
      <c r="B3672" t="s">
        <v>7294</v>
      </c>
      <c r="C3672" t="s">
        <v>7295</v>
      </c>
      <c r="D3672">
        <v>594.71185200000002</v>
      </c>
      <c r="E3672">
        <v>119.348314</v>
      </c>
      <c r="F3672">
        <v>3.2489684525163258E-2</v>
      </c>
      <c r="G3672">
        <v>3.2449095481463454E-3</v>
      </c>
    </row>
    <row r="3673" spans="1:7" x14ac:dyDescent="0.25">
      <c r="A3673" t="s">
        <v>6808</v>
      </c>
      <c r="B3673" t="s">
        <v>7296</v>
      </c>
      <c r="C3673" t="s">
        <v>7297</v>
      </c>
      <c r="D3673">
        <v>113.098296</v>
      </c>
      <c r="E3673">
        <v>35.993408000000002</v>
      </c>
      <c r="F3673">
        <v>0.1474283799631429</v>
      </c>
      <c r="G3673">
        <v>9.4790323803746104E-3</v>
      </c>
    </row>
    <row r="3674" spans="1:7" x14ac:dyDescent="0.25">
      <c r="A3674" t="s">
        <v>6808</v>
      </c>
      <c r="B3674" t="s">
        <v>7298</v>
      </c>
      <c r="C3674" t="s">
        <v>7299</v>
      </c>
      <c r="D3674">
        <v>98.116889999999998</v>
      </c>
      <c r="E3674">
        <v>9.6728389999999997</v>
      </c>
      <c r="F3674">
        <v>0</v>
      </c>
      <c r="G3674">
        <v>0</v>
      </c>
    </row>
    <row r="3675" spans="1:7" x14ac:dyDescent="0.25">
      <c r="A3675" t="s">
        <v>6808</v>
      </c>
      <c r="B3675" t="s">
        <v>7300</v>
      </c>
      <c r="C3675" t="s">
        <v>7301</v>
      </c>
      <c r="D3675">
        <v>184.762381</v>
      </c>
      <c r="E3675">
        <v>13.378206</v>
      </c>
      <c r="F3675">
        <v>0</v>
      </c>
      <c r="G3675">
        <v>1.1760094080752646E-2</v>
      </c>
    </row>
    <row r="3676" spans="1:7" x14ac:dyDescent="0.25">
      <c r="A3676" t="s">
        <v>6808</v>
      </c>
      <c r="B3676" t="s">
        <v>7302</v>
      </c>
      <c r="C3676" t="s">
        <v>7303</v>
      </c>
      <c r="D3676">
        <v>86.018075999999994</v>
      </c>
      <c r="E3676">
        <v>7.8494270000000004</v>
      </c>
      <c r="F3676">
        <v>0.10319917440660474</v>
      </c>
      <c r="G3676">
        <v>0</v>
      </c>
    </row>
    <row r="3677" spans="1:7" x14ac:dyDescent="0.25">
      <c r="A3677" t="s">
        <v>6808</v>
      </c>
      <c r="B3677" t="s">
        <v>7304</v>
      </c>
      <c r="C3677" t="s">
        <v>7305</v>
      </c>
      <c r="D3677">
        <v>1.261123</v>
      </c>
      <c r="E3677">
        <v>0.334845</v>
      </c>
      <c r="F3677">
        <v>0.2364066193853428</v>
      </c>
      <c r="G3677">
        <v>0</v>
      </c>
    </row>
    <row r="3678" spans="1:7" x14ac:dyDescent="0.25">
      <c r="A3678" t="s">
        <v>6808</v>
      </c>
      <c r="B3678" t="s">
        <v>7306</v>
      </c>
      <c r="C3678" t="s">
        <v>7307</v>
      </c>
      <c r="D3678">
        <v>0.15789700000000001</v>
      </c>
      <c r="E3678">
        <v>5.704E-2</v>
      </c>
      <c r="F3678">
        <v>5.1519835136527567E-2</v>
      </c>
      <c r="G3678">
        <v>0</v>
      </c>
    </row>
    <row r="3679" spans="1:7" x14ac:dyDescent="0.25">
      <c r="A3679" t="s">
        <v>6808</v>
      </c>
      <c r="B3679" t="s">
        <v>7308</v>
      </c>
      <c r="C3679" t="s">
        <v>7309</v>
      </c>
      <c r="D3679">
        <v>72.440809999999999</v>
      </c>
      <c r="E3679">
        <v>16.982675</v>
      </c>
      <c r="F3679">
        <v>0.51387461459403905</v>
      </c>
      <c r="G3679">
        <v>0</v>
      </c>
    </row>
    <row r="3680" spans="1:7" x14ac:dyDescent="0.25">
      <c r="A3680" t="s">
        <v>6808</v>
      </c>
      <c r="B3680" t="s">
        <v>7310</v>
      </c>
      <c r="C3680" t="s">
        <v>748</v>
      </c>
      <c r="D3680">
        <v>3.8000669999999999</v>
      </c>
      <c r="E3680">
        <v>0.66067399999999998</v>
      </c>
      <c r="F3680">
        <v>0</v>
      </c>
      <c r="G3680">
        <v>0</v>
      </c>
    </row>
    <row r="3681" spans="1:7" x14ac:dyDescent="0.25">
      <c r="A3681" t="s">
        <v>6808</v>
      </c>
      <c r="B3681" t="s">
        <v>7311</v>
      </c>
      <c r="C3681" t="s">
        <v>7312</v>
      </c>
      <c r="D3681">
        <v>0.39735900000000002</v>
      </c>
      <c r="E3681">
        <v>0.157614</v>
      </c>
      <c r="F3681">
        <v>0.44395116537180912</v>
      </c>
      <c r="G3681">
        <v>0.91519219035997557</v>
      </c>
    </row>
    <row r="3682" spans="1:7" x14ac:dyDescent="0.25">
      <c r="A3682" t="s">
        <v>6808</v>
      </c>
      <c r="B3682" t="s">
        <v>7313</v>
      </c>
      <c r="C3682" t="s">
        <v>7314</v>
      </c>
      <c r="D3682">
        <v>0</v>
      </c>
      <c r="E3682">
        <v>0</v>
      </c>
      <c r="F3682">
        <v>0</v>
      </c>
      <c r="G3682" t="e">
        <v>#DIV/0!</v>
      </c>
    </row>
    <row r="3683" spans="1:7" x14ac:dyDescent="0.25">
      <c r="A3683" t="s">
        <v>6808</v>
      </c>
      <c r="B3683" t="s">
        <v>7315</v>
      </c>
      <c r="C3683" t="s">
        <v>7316</v>
      </c>
      <c r="D3683">
        <v>39.785209000000002</v>
      </c>
      <c r="E3683">
        <v>13.181125</v>
      </c>
      <c r="F3683">
        <v>0.61963775023832224</v>
      </c>
      <c r="G3683">
        <v>1.0650761529449356E-2</v>
      </c>
    </row>
    <row r="3684" spans="1:7" x14ac:dyDescent="0.25">
      <c r="A3684" t="s">
        <v>6808</v>
      </c>
      <c r="B3684" t="s">
        <v>7317</v>
      </c>
      <c r="C3684" t="s">
        <v>606</v>
      </c>
      <c r="D3684">
        <v>2.1729340000000001</v>
      </c>
      <c r="E3684">
        <v>0.82891999999999999</v>
      </c>
      <c r="F3684">
        <v>0.48465266558966075</v>
      </c>
      <c r="G3684">
        <v>0</v>
      </c>
    </row>
    <row r="3685" spans="1:7" x14ac:dyDescent="0.25">
      <c r="A3685" t="s">
        <v>6808</v>
      </c>
      <c r="B3685" t="s">
        <v>7318</v>
      </c>
      <c r="C3685" t="s">
        <v>1276</v>
      </c>
      <c r="D3685">
        <v>3.3760059999999998</v>
      </c>
      <c r="E3685">
        <v>0.67091999999999996</v>
      </c>
      <c r="F3685">
        <v>0.29215358931552587</v>
      </c>
      <c r="G3685">
        <v>0</v>
      </c>
    </row>
    <row r="3686" spans="1:7" x14ac:dyDescent="0.25">
      <c r="A3686" t="s">
        <v>6808</v>
      </c>
      <c r="B3686" t="s">
        <v>7319</v>
      </c>
      <c r="C3686" t="s">
        <v>7320</v>
      </c>
      <c r="D3686">
        <v>1.6635390000000001</v>
      </c>
      <c r="E3686">
        <v>0.48813600000000001</v>
      </c>
      <c r="F3686">
        <v>0</v>
      </c>
      <c r="G3686">
        <v>0</v>
      </c>
    </row>
    <row r="3687" spans="1:7" x14ac:dyDescent="0.25">
      <c r="A3687" t="s">
        <v>6808</v>
      </c>
      <c r="B3687" t="s">
        <v>7321</v>
      </c>
      <c r="C3687" t="s">
        <v>7322</v>
      </c>
      <c r="D3687">
        <v>2.6653E-2</v>
      </c>
      <c r="E3687">
        <v>3.7397E-2</v>
      </c>
      <c r="F3687">
        <v>0.33351862145636463</v>
      </c>
      <c r="G3687">
        <v>0.16778523489932887</v>
      </c>
    </row>
    <row r="3688" spans="1:7" x14ac:dyDescent="0.25">
      <c r="A3688" t="s">
        <v>6808</v>
      </c>
      <c r="B3688" t="s">
        <v>7323</v>
      </c>
      <c r="C3688" t="s">
        <v>7324</v>
      </c>
      <c r="D3688">
        <v>21.054938</v>
      </c>
      <c r="E3688">
        <v>2.1553420000000001</v>
      </c>
      <c r="F3688">
        <v>0</v>
      </c>
      <c r="G3688">
        <v>0</v>
      </c>
    </row>
    <row r="3689" spans="1:7" x14ac:dyDescent="0.25">
      <c r="A3689" t="s">
        <v>6808</v>
      </c>
      <c r="B3689" t="s">
        <v>7325</v>
      </c>
      <c r="C3689" t="s">
        <v>7326</v>
      </c>
      <c r="D3689">
        <v>1.5356909999999999</v>
      </c>
      <c r="E3689">
        <v>0.77500800000000003</v>
      </c>
      <c r="F3689">
        <v>0</v>
      </c>
      <c r="G3689">
        <v>0</v>
      </c>
    </row>
    <row r="3690" spans="1:7" x14ac:dyDescent="0.25">
      <c r="A3690" t="s">
        <v>6808</v>
      </c>
      <c r="B3690" t="s">
        <v>7327</v>
      </c>
      <c r="C3690" t="s">
        <v>7328</v>
      </c>
      <c r="D3690">
        <v>0.67391100000000004</v>
      </c>
      <c r="E3690">
        <v>0.19217600000000001</v>
      </c>
      <c r="F3690">
        <v>0</v>
      </c>
      <c r="G3690">
        <v>0</v>
      </c>
    </row>
    <row r="3691" spans="1:7" x14ac:dyDescent="0.25">
      <c r="A3691" t="s">
        <v>6808</v>
      </c>
      <c r="B3691" t="s">
        <v>7329</v>
      </c>
      <c r="C3691" t="s">
        <v>7330</v>
      </c>
      <c r="D3691">
        <v>17.910959999999999</v>
      </c>
      <c r="E3691">
        <v>9.6701929999999994</v>
      </c>
      <c r="F3691">
        <v>0</v>
      </c>
      <c r="G3691">
        <v>0</v>
      </c>
    </row>
    <row r="3692" spans="1:7" x14ac:dyDescent="0.25">
      <c r="A3692" t="s">
        <v>6808</v>
      </c>
      <c r="B3692" t="s">
        <v>7331</v>
      </c>
      <c r="C3692" t="s">
        <v>7332</v>
      </c>
      <c r="D3692">
        <v>9.0922000000000003E-2</v>
      </c>
      <c r="E3692">
        <v>0.16872899999999999</v>
      </c>
      <c r="F3692">
        <v>0</v>
      </c>
      <c r="G3692">
        <v>0</v>
      </c>
    </row>
    <row r="3693" spans="1:7" x14ac:dyDescent="0.25">
      <c r="A3693" t="s">
        <v>6808</v>
      </c>
      <c r="B3693" t="s">
        <v>7333</v>
      </c>
      <c r="C3693" t="s">
        <v>7334</v>
      </c>
      <c r="D3693">
        <v>3.3973309999999999</v>
      </c>
      <c r="E3693">
        <v>0.85613099999999998</v>
      </c>
      <c r="F3693">
        <v>0.18061408789885611</v>
      </c>
      <c r="G3693">
        <v>9.1157702825888781E-2</v>
      </c>
    </row>
    <row r="3694" spans="1:7" x14ac:dyDescent="0.25">
      <c r="A3694" t="s">
        <v>6808</v>
      </c>
      <c r="B3694" t="s">
        <v>7335</v>
      </c>
      <c r="C3694" t="s">
        <v>7336</v>
      </c>
      <c r="D3694">
        <v>1.7582279999999999</v>
      </c>
      <c r="E3694">
        <v>1.8453090000000001</v>
      </c>
      <c r="F3694">
        <v>0.81521739130434778</v>
      </c>
      <c r="G3694">
        <v>5.9737156511350059E-2</v>
      </c>
    </row>
    <row r="3695" spans="1:7" x14ac:dyDescent="0.25">
      <c r="A3695" t="s">
        <v>6808</v>
      </c>
      <c r="B3695" t="s">
        <v>7337</v>
      </c>
      <c r="C3695" t="s">
        <v>7338</v>
      </c>
      <c r="D3695">
        <v>1.1181999999999999E-2</v>
      </c>
      <c r="E3695">
        <v>1.8075999999999998E-2</v>
      </c>
      <c r="F3695">
        <v>0</v>
      </c>
      <c r="G3695">
        <v>0</v>
      </c>
    </row>
    <row r="3696" spans="1:7" x14ac:dyDescent="0.25">
      <c r="A3696" t="s">
        <v>6808</v>
      </c>
      <c r="B3696" t="s">
        <v>7339</v>
      </c>
      <c r="C3696" t="s">
        <v>7340</v>
      </c>
      <c r="D3696">
        <v>13.348782</v>
      </c>
      <c r="E3696">
        <v>1.1693210000000001</v>
      </c>
      <c r="F3696">
        <v>0.12360939431396785</v>
      </c>
      <c r="G3696">
        <v>0</v>
      </c>
    </row>
    <row r="3697" spans="1:7" x14ac:dyDescent="0.25">
      <c r="A3697" t="s">
        <v>6808</v>
      </c>
      <c r="B3697" t="s">
        <v>7341</v>
      </c>
      <c r="C3697" t="s">
        <v>7342</v>
      </c>
      <c r="D3697">
        <v>0.18170900000000001</v>
      </c>
      <c r="E3697">
        <v>0.18559100000000001</v>
      </c>
      <c r="F3697">
        <v>0</v>
      </c>
      <c r="G3697">
        <v>0</v>
      </c>
    </row>
    <row r="3698" spans="1:7" x14ac:dyDescent="0.25">
      <c r="A3698" t="s">
        <v>6808</v>
      </c>
      <c r="B3698" t="s">
        <v>7343</v>
      </c>
      <c r="C3698" t="s">
        <v>7344</v>
      </c>
      <c r="D3698">
        <v>1.8408310000000001</v>
      </c>
      <c r="E3698">
        <v>0.85836800000000002</v>
      </c>
      <c r="F3698">
        <v>6.2814070351758788E-2</v>
      </c>
      <c r="G3698">
        <v>0</v>
      </c>
    </row>
    <row r="3699" spans="1:7" x14ac:dyDescent="0.25">
      <c r="A3699" t="s">
        <v>6808</v>
      </c>
      <c r="B3699" t="s">
        <v>7345</v>
      </c>
      <c r="C3699" t="s">
        <v>7346</v>
      </c>
      <c r="D3699">
        <v>17.22711</v>
      </c>
      <c r="E3699">
        <v>5.6012170000000001</v>
      </c>
      <c r="F3699">
        <v>0</v>
      </c>
      <c r="G3699">
        <v>0</v>
      </c>
    </row>
    <row r="3700" spans="1:7" x14ac:dyDescent="0.25">
      <c r="A3700" t="s">
        <v>6808</v>
      </c>
      <c r="B3700" t="s">
        <v>7347</v>
      </c>
      <c r="C3700" t="s">
        <v>1277</v>
      </c>
      <c r="D3700">
        <v>3.1640540000000001</v>
      </c>
      <c r="E3700">
        <v>0.90759199999999995</v>
      </c>
      <c r="F3700">
        <v>9.852216748768472E-2</v>
      </c>
      <c r="G3700">
        <v>0</v>
      </c>
    </row>
    <row r="3701" spans="1:7" x14ac:dyDescent="0.25">
      <c r="A3701" t="s">
        <v>6808</v>
      </c>
      <c r="B3701" t="s">
        <v>7348</v>
      </c>
      <c r="C3701" t="s">
        <v>1414</v>
      </c>
      <c r="D3701">
        <v>20.943491000000002</v>
      </c>
      <c r="E3701">
        <v>3.3169149999999998</v>
      </c>
      <c r="F3701">
        <v>0</v>
      </c>
      <c r="G3701">
        <v>0</v>
      </c>
    </row>
    <row r="3702" spans="1:7" x14ac:dyDescent="0.25">
      <c r="A3702" t="s">
        <v>6808</v>
      </c>
      <c r="B3702" t="s">
        <v>7349</v>
      </c>
      <c r="C3702" t="s">
        <v>1354</v>
      </c>
      <c r="D3702">
        <v>1.3495E-2</v>
      </c>
      <c r="E3702">
        <v>2.5152000000000001E-2</v>
      </c>
      <c r="F3702">
        <v>0</v>
      </c>
      <c r="G3702">
        <v>0</v>
      </c>
    </row>
    <row r="3703" spans="1:7" x14ac:dyDescent="0.25">
      <c r="A3703" t="s">
        <v>6808</v>
      </c>
      <c r="B3703" t="s">
        <v>7350</v>
      </c>
      <c r="C3703" t="s">
        <v>7351</v>
      </c>
      <c r="D3703">
        <v>9.6174719999999994</v>
      </c>
      <c r="E3703">
        <v>3.369202</v>
      </c>
      <c r="F3703">
        <v>0.19550342130987292</v>
      </c>
      <c r="G3703">
        <v>0</v>
      </c>
    </row>
    <row r="3704" spans="1:7" x14ac:dyDescent="0.25">
      <c r="A3704" t="s">
        <v>6808</v>
      </c>
      <c r="B3704" t="s">
        <v>7352</v>
      </c>
      <c r="C3704" t="s">
        <v>7353</v>
      </c>
      <c r="D3704">
        <v>0.202483</v>
      </c>
      <c r="E3704">
        <v>0.115051</v>
      </c>
      <c r="F3704">
        <v>0</v>
      </c>
      <c r="G3704">
        <v>0</v>
      </c>
    </row>
    <row r="3705" spans="1:7" x14ac:dyDescent="0.25">
      <c r="A3705" t="s">
        <v>6808</v>
      </c>
      <c r="B3705" t="s">
        <v>7354</v>
      </c>
      <c r="C3705" t="s">
        <v>7355</v>
      </c>
      <c r="D3705">
        <v>0.32338600000000001</v>
      </c>
      <c r="E3705">
        <v>0.202734</v>
      </c>
      <c r="F3705">
        <v>0</v>
      </c>
      <c r="G3705">
        <v>0</v>
      </c>
    </row>
    <row r="3706" spans="1:7" x14ac:dyDescent="0.25">
      <c r="A3706" t="s">
        <v>6808</v>
      </c>
      <c r="B3706" t="s">
        <v>7356</v>
      </c>
      <c r="C3706" t="s">
        <v>910</v>
      </c>
      <c r="D3706">
        <v>4.4955000000000002E-2</v>
      </c>
      <c r="E3706">
        <v>3.7733000000000003E-2</v>
      </c>
      <c r="F3706">
        <v>0</v>
      </c>
      <c r="G3706">
        <v>0.42194092827004215</v>
      </c>
    </row>
    <row r="3707" spans="1:7" x14ac:dyDescent="0.25">
      <c r="A3707" t="s">
        <v>6808</v>
      </c>
      <c r="B3707" t="s">
        <v>7357</v>
      </c>
      <c r="C3707" t="s">
        <v>7358</v>
      </c>
      <c r="D3707">
        <v>0.164079</v>
      </c>
      <c r="E3707">
        <v>7.4611999999999998E-2</v>
      </c>
      <c r="F3707">
        <v>0.13175230566534915</v>
      </c>
      <c r="G3707">
        <v>0</v>
      </c>
    </row>
    <row r="3708" spans="1:7" x14ac:dyDescent="0.25">
      <c r="A3708" t="s">
        <v>6808</v>
      </c>
      <c r="B3708" t="s">
        <v>7359</v>
      </c>
      <c r="C3708" t="s">
        <v>7360</v>
      </c>
      <c r="D3708">
        <v>6.7558889999999998</v>
      </c>
      <c r="E3708">
        <v>3.012562</v>
      </c>
      <c r="F3708">
        <v>0</v>
      </c>
      <c r="G3708">
        <v>0</v>
      </c>
    </row>
    <row r="3709" spans="1:7" x14ac:dyDescent="0.25">
      <c r="A3709" t="s">
        <v>6808</v>
      </c>
      <c r="B3709" t="s">
        <v>7361</v>
      </c>
      <c r="C3709" t="s">
        <v>7362</v>
      </c>
      <c r="D3709">
        <v>2.6708970000000001</v>
      </c>
      <c r="E3709">
        <v>0.62568500000000005</v>
      </c>
      <c r="F3709">
        <v>0</v>
      </c>
      <c r="G3709">
        <v>0</v>
      </c>
    </row>
    <row r="3710" spans="1:7" x14ac:dyDescent="0.25">
      <c r="A3710" t="s">
        <v>6808</v>
      </c>
      <c r="B3710" t="s">
        <v>7363</v>
      </c>
      <c r="C3710" t="s">
        <v>7364</v>
      </c>
      <c r="D3710">
        <v>14.602862999999999</v>
      </c>
      <c r="E3710">
        <v>3.424318</v>
      </c>
      <c r="F3710">
        <v>0</v>
      </c>
      <c r="G3710">
        <v>0</v>
      </c>
    </row>
    <row r="3711" spans="1:7" x14ac:dyDescent="0.25">
      <c r="A3711" t="s">
        <v>6808</v>
      </c>
      <c r="B3711" t="s">
        <v>7365</v>
      </c>
      <c r="C3711" t="s">
        <v>7366</v>
      </c>
      <c r="D3711">
        <v>0.15418699999999999</v>
      </c>
      <c r="E3711">
        <v>8.6046999999999998E-2</v>
      </c>
      <c r="F3711">
        <v>0</v>
      </c>
      <c r="G3711">
        <v>0</v>
      </c>
    </row>
    <row r="3712" spans="1:7" x14ac:dyDescent="0.25">
      <c r="A3712" t="s">
        <v>6808</v>
      </c>
      <c r="B3712" t="s">
        <v>7367</v>
      </c>
      <c r="C3712" t="s">
        <v>7368</v>
      </c>
      <c r="D3712">
        <v>0.41037200000000001</v>
      </c>
      <c r="E3712">
        <v>0.50602199999999997</v>
      </c>
      <c r="F3712">
        <v>0</v>
      </c>
      <c r="G3712">
        <v>0</v>
      </c>
    </row>
    <row r="3713" spans="1:7" x14ac:dyDescent="0.25">
      <c r="A3713" t="s">
        <v>6808</v>
      </c>
      <c r="B3713" t="s">
        <v>7369</v>
      </c>
      <c r="C3713" t="s">
        <v>7370</v>
      </c>
      <c r="D3713">
        <v>6.6052670000000004</v>
      </c>
      <c r="E3713">
        <v>1.0973310000000001</v>
      </c>
      <c r="F3713">
        <v>0</v>
      </c>
      <c r="G3713">
        <v>7.2674418604651167E-2</v>
      </c>
    </row>
    <row r="3714" spans="1:7" x14ac:dyDescent="0.25">
      <c r="A3714" t="s">
        <v>6808</v>
      </c>
      <c r="B3714" t="s">
        <v>7371</v>
      </c>
      <c r="C3714" t="s">
        <v>7372</v>
      </c>
      <c r="D3714">
        <v>0.89648799999999995</v>
      </c>
      <c r="E3714">
        <v>0.38166699999999998</v>
      </c>
      <c r="F3714">
        <v>0</v>
      </c>
      <c r="G3714">
        <v>0</v>
      </c>
    </row>
    <row r="3715" spans="1:7" x14ac:dyDescent="0.25">
      <c r="A3715" t="s">
        <v>6808</v>
      </c>
      <c r="B3715" t="s">
        <v>7373</v>
      </c>
      <c r="C3715" t="s">
        <v>7374</v>
      </c>
      <c r="D3715">
        <v>0</v>
      </c>
      <c r="E3715">
        <v>0</v>
      </c>
      <c r="F3715">
        <v>0</v>
      </c>
      <c r="G3715" t="e">
        <v>#DIV/0!</v>
      </c>
    </row>
    <row r="3716" spans="1:7" x14ac:dyDescent="0.25">
      <c r="A3716" t="s">
        <v>6808</v>
      </c>
      <c r="B3716" t="s">
        <v>7375</v>
      </c>
      <c r="C3716" t="s">
        <v>7376</v>
      </c>
      <c r="D3716">
        <v>2.8195999999999999E-2</v>
      </c>
      <c r="E3716">
        <v>3.0683999999999999E-2</v>
      </c>
      <c r="F3716">
        <v>0</v>
      </c>
      <c r="G3716">
        <v>0</v>
      </c>
    </row>
    <row r="3717" spans="1:7" x14ac:dyDescent="0.25">
      <c r="A3717" t="s">
        <v>6808</v>
      </c>
      <c r="B3717" t="s">
        <v>7377</v>
      </c>
      <c r="C3717" t="s">
        <v>7378</v>
      </c>
      <c r="D3717">
        <v>19.935604999999999</v>
      </c>
      <c r="E3717">
        <v>1.7582679999999999</v>
      </c>
      <c r="F3717">
        <v>0</v>
      </c>
      <c r="G3717">
        <v>0</v>
      </c>
    </row>
    <row r="3718" spans="1:7" x14ac:dyDescent="0.25">
      <c r="A3718" t="s">
        <v>6808</v>
      </c>
      <c r="B3718" t="s">
        <v>7379</v>
      </c>
      <c r="C3718" t="s">
        <v>7380</v>
      </c>
      <c r="D3718">
        <v>8.5180000000000006E-2</v>
      </c>
      <c r="E3718">
        <v>0.16425200000000001</v>
      </c>
      <c r="F3718">
        <v>0</v>
      </c>
      <c r="G3718">
        <v>0</v>
      </c>
    </row>
    <row r="3719" spans="1:7" x14ac:dyDescent="0.25">
      <c r="A3719" t="s">
        <v>6808</v>
      </c>
      <c r="B3719" t="s">
        <v>7381</v>
      </c>
      <c r="C3719" t="s">
        <v>4745</v>
      </c>
      <c r="D3719">
        <v>0</v>
      </c>
      <c r="E3719">
        <v>0</v>
      </c>
      <c r="F3719" t="e">
        <v>#DIV/0!</v>
      </c>
      <c r="G3719" t="e">
        <v>#DIV/0!</v>
      </c>
    </row>
    <row r="3720" spans="1:7" x14ac:dyDescent="0.25">
      <c r="A3720" t="s">
        <v>6808</v>
      </c>
      <c r="B3720" t="s">
        <v>7382</v>
      </c>
      <c r="C3720" t="s">
        <v>4745</v>
      </c>
      <c r="D3720">
        <v>0</v>
      </c>
      <c r="E3720">
        <v>0</v>
      </c>
      <c r="F3720">
        <v>0</v>
      </c>
      <c r="G3720" t="e">
        <v>#DIV/0!</v>
      </c>
    </row>
    <row r="3721" spans="1:7" x14ac:dyDescent="0.25">
      <c r="A3721" t="s">
        <v>7383</v>
      </c>
      <c r="B3721" t="s">
        <v>7384</v>
      </c>
      <c r="C3721" t="s">
        <v>7385</v>
      </c>
      <c r="D3721">
        <v>336.61575699999997</v>
      </c>
      <c r="E3721">
        <v>43.740484000000002</v>
      </c>
      <c r="F3721">
        <v>0</v>
      </c>
      <c r="G3721">
        <v>0</v>
      </c>
    </row>
    <row r="3722" spans="1:7" x14ac:dyDescent="0.25">
      <c r="A3722" t="s">
        <v>7383</v>
      </c>
      <c r="B3722" t="s">
        <v>7386</v>
      </c>
      <c r="C3722" t="s">
        <v>7387</v>
      </c>
      <c r="D3722">
        <v>110.713971</v>
      </c>
      <c r="E3722">
        <v>54.343561999999999</v>
      </c>
      <c r="F3722">
        <v>1.0905521829219528E-2</v>
      </c>
      <c r="G3722">
        <v>2.2365646367180012E-2</v>
      </c>
    </row>
    <row r="3723" spans="1:7" x14ac:dyDescent="0.25">
      <c r="A3723" t="s">
        <v>7383</v>
      </c>
      <c r="B3723" t="s">
        <v>7388</v>
      </c>
      <c r="C3723" t="s">
        <v>7389</v>
      </c>
      <c r="D3723">
        <v>325.653592</v>
      </c>
      <c r="E3723">
        <v>49.487096999999999</v>
      </c>
      <c r="F3723">
        <v>4.6434836446187185E-2</v>
      </c>
      <c r="G3723">
        <v>4.2533799179705303E-2</v>
      </c>
    </row>
    <row r="3724" spans="1:7" x14ac:dyDescent="0.25">
      <c r="A3724" t="s">
        <v>7383</v>
      </c>
      <c r="B3724" t="s">
        <v>7390</v>
      </c>
      <c r="C3724" t="s">
        <v>7391</v>
      </c>
      <c r="D3724">
        <v>314.534425</v>
      </c>
      <c r="E3724">
        <v>34.818305000000002</v>
      </c>
      <c r="F3724">
        <v>4.3652872359001222E-3</v>
      </c>
      <c r="G3724">
        <v>0</v>
      </c>
    </row>
    <row r="3725" spans="1:7" x14ac:dyDescent="0.25">
      <c r="A3725" t="s">
        <v>7383</v>
      </c>
      <c r="B3725" t="s">
        <v>7392</v>
      </c>
      <c r="C3725" t="s">
        <v>7393</v>
      </c>
      <c r="D3725">
        <v>640.96206900000004</v>
      </c>
      <c r="E3725">
        <v>93.387123000000003</v>
      </c>
      <c r="F3725">
        <v>8.5529896586579585E-2</v>
      </c>
      <c r="G3725">
        <v>1.2793449753726093E-3</v>
      </c>
    </row>
    <row r="3726" spans="1:7" x14ac:dyDescent="0.25">
      <c r="A3726" t="s">
        <v>7383</v>
      </c>
      <c r="B3726" t="s">
        <v>7394</v>
      </c>
      <c r="C3726" t="s">
        <v>7395</v>
      </c>
      <c r="D3726">
        <v>9.7682559999999992</v>
      </c>
      <c r="E3726">
        <v>5.0903970000000003</v>
      </c>
      <c r="F3726">
        <v>0</v>
      </c>
      <c r="G3726">
        <v>0</v>
      </c>
    </row>
    <row r="3727" spans="1:7" x14ac:dyDescent="0.25">
      <c r="A3727" t="s">
        <v>7383</v>
      </c>
      <c r="B3727" t="s">
        <v>7396</v>
      </c>
      <c r="C3727" t="s">
        <v>7397</v>
      </c>
      <c r="D3727">
        <v>132.18306799999999</v>
      </c>
      <c r="E3727">
        <v>30.727938000000002</v>
      </c>
      <c r="F3727">
        <v>0</v>
      </c>
      <c r="G3727">
        <v>5.7944141847259241E-3</v>
      </c>
    </row>
    <row r="3728" spans="1:7" x14ac:dyDescent="0.25">
      <c r="A3728" t="s">
        <v>7383</v>
      </c>
      <c r="B3728" t="s">
        <v>7398</v>
      </c>
      <c r="C3728" t="s">
        <v>7399</v>
      </c>
      <c r="D3728">
        <v>372.51584000000003</v>
      </c>
      <c r="E3728">
        <v>53.602324000000003</v>
      </c>
      <c r="F3728">
        <v>1.1962437944853162E-2</v>
      </c>
      <c r="G3728">
        <v>0</v>
      </c>
    </row>
    <row r="3729" spans="1:7" x14ac:dyDescent="0.25">
      <c r="A3729" t="s">
        <v>7383</v>
      </c>
      <c r="B3729" t="s">
        <v>7400</v>
      </c>
      <c r="C3729" t="s">
        <v>7401</v>
      </c>
      <c r="D3729">
        <v>126.14239000000001</v>
      </c>
      <c r="E3729">
        <v>15.183761000000001</v>
      </c>
      <c r="F3729">
        <v>1.1147029316687103E-2</v>
      </c>
      <c r="G3729">
        <v>2.4191987613702341E-2</v>
      </c>
    </row>
    <row r="3730" spans="1:7" x14ac:dyDescent="0.25">
      <c r="A3730" t="s">
        <v>7383</v>
      </c>
      <c r="B3730" t="s">
        <v>7402</v>
      </c>
      <c r="C3730" t="s">
        <v>7403</v>
      </c>
      <c r="D3730">
        <v>571.04231800000002</v>
      </c>
      <c r="E3730">
        <v>50.801153999999997</v>
      </c>
      <c r="F3730">
        <v>6.1977068484660676E-2</v>
      </c>
      <c r="G3730">
        <v>0</v>
      </c>
    </row>
    <row r="3731" spans="1:7" x14ac:dyDescent="0.25">
      <c r="A3731" t="s">
        <v>7383</v>
      </c>
      <c r="B3731" t="s">
        <v>7404</v>
      </c>
      <c r="C3731" t="s">
        <v>7405</v>
      </c>
      <c r="D3731">
        <v>220.218491</v>
      </c>
      <c r="E3731">
        <v>22.129878000000001</v>
      </c>
      <c r="F3731">
        <v>9.3958470356102601E-3</v>
      </c>
      <c r="G3731">
        <v>0</v>
      </c>
    </row>
    <row r="3732" spans="1:7" x14ac:dyDescent="0.25">
      <c r="A3732" t="s">
        <v>7383</v>
      </c>
      <c r="B3732" t="s">
        <v>7406</v>
      </c>
      <c r="C3732" t="s">
        <v>7407</v>
      </c>
      <c r="D3732">
        <v>143.30680899999999</v>
      </c>
      <c r="E3732">
        <v>22.635242000000002</v>
      </c>
      <c r="F3732">
        <v>0</v>
      </c>
      <c r="G3732">
        <v>0</v>
      </c>
    </row>
    <row r="3733" spans="1:7" x14ac:dyDescent="0.25">
      <c r="A3733" t="s">
        <v>7383</v>
      </c>
      <c r="B3733" t="s">
        <v>7408</v>
      </c>
      <c r="C3733" t="s">
        <v>326</v>
      </c>
      <c r="D3733">
        <v>47.555207000000003</v>
      </c>
      <c r="E3733">
        <v>5.414301</v>
      </c>
      <c r="F3733">
        <v>2.9722470904207698</v>
      </c>
      <c r="G3733">
        <v>0.17443888824281892</v>
      </c>
    </row>
    <row r="3734" spans="1:7" x14ac:dyDescent="0.25">
      <c r="A3734" t="s">
        <v>7383</v>
      </c>
      <c r="B3734" t="s">
        <v>7409</v>
      </c>
      <c r="C3734" t="s">
        <v>1415</v>
      </c>
      <c r="D3734">
        <v>35.426203999999998</v>
      </c>
      <c r="E3734">
        <v>4.7955500000000004</v>
      </c>
      <c r="F3734">
        <v>0</v>
      </c>
      <c r="G3734">
        <v>7.5740362038930545E-3</v>
      </c>
    </row>
    <row r="3735" spans="1:7" x14ac:dyDescent="0.25">
      <c r="A3735" t="s">
        <v>7383</v>
      </c>
      <c r="B3735" t="s">
        <v>7410</v>
      </c>
      <c r="C3735" t="s">
        <v>7411</v>
      </c>
      <c r="D3735">
        <v>93.240790000000004</v>
      </c>
      <c r="E3735">
        <v>11.71834</v>
      </c>
      <c r="F3735">
        <v>0</v>
      </c>
      <c r="G3735">
        <v>0</v>
      </c>
    </row>
    <row r="3736" spans="1:7" x14ac:dyDescent="0.25">
      <c r="A3736" t="s">
        <v>7383</v>
      </c>
      <c r="B3736" t="s">
        <v>7412</v>
      </c>
      <c r="C3736" t="s">
        <v>7413</v>
      </c>
      <c r="D3736">
        <v>109.307614</v>
      </c>
      <c r="E3736">
        <v>17.414086000000001</v>
      </c>
      <c r="F3736">
        <v>0</v>
      </c>
      <c r="G3736">
        <v>0</v>
      </c>
    </row>
    <row r="3737" spans="1:7" x14ac:dyDescent="0.25">
      <c r="A3737" t="s">
        <v>7383</v>
      </c>
      <c r="B3737" t="s">
        <v>7414</v>
      </c>
      <c r="C3737" t="s">
        <v>854</v>
      </c>
      <c r="D3737">
        <v>62.119689999999999</v>
      </c>
      <c r="E3737">
        <v>6.5718759999999996</v>
      </c>
      <c r="F3737">
        <v>3.4021705848331233E-3</v>
      </c>
      <c r="G3737">
        <v>0</v>
      </c>
    </row>
    <row r="3738" spans="1:7" x14ac:dyDescent="0.25">
      <c r="A3738" t="s">
        <v>7383</v>
      </c>
      <c r="B3738" t="s">
        <v>7415</v>
      </c>
      <c r="C3738" t="s">
        <v>7416</v>
      </c>
      <c r="D3738">
        <v>319.36270200000001</v>
      </c>
      <c r="E3738">
        <v>54.743093999999999</v>
      </c>
      <c r="F3738">
        <v>3.1580609505763461E-2</v>
      </c>
      <c r="G3738">
        <v>4.6220332324189411E-3</v>
      </c>
    </row>
    <row r="3739" spans="1:7" x14ac:dyDescent="0.25">
      <c r="A3739" t="s">
        <v>7383</v>
      </c>
      <c r="B3739" t="s">
        <v>7417</v>
      </c>
      <c r="C3739" t="s">
        <v>7418</v>
      </c>
      <c r="D3739">
        <v>62.633051000000002</v>
      </c>
      <c r="E3739">
        <v>9.9948300000000003</v>
      </c>
      <c r="F3739">
        <v>1.3572204125950055E-2</v>
      </c>
      <c r="G3739">
        <v>0</v>
      </c>
    </row>
    <row r="3740" spans="1:7" x14ac:dyDescent="0.25">
      <c r="A3740" t="s">
        <v>7383</v>
      </c>
      <c r="B3740" t="s">
        <v>7419</v>
      </c>
      <c r="C3740" t="s">
        <v>7420</v>
      </c>
      <c r="D3740">
        <v>216.470584</v>
      </c>
      <c r="E3740">
        <v>9.9952439999999996</v>
      </c>
      <c r="F3740">
        <v>0</v>
      </c>
      <c r="G3740">
        <v>8.4352593842260647E-3</v>
      </c>
    </row>
    <row r="3741" spans="1:7" x14ac:dyDescent="0.25">
      <c r="A3741" t="s">
        <v>7383</v>
      </c>
      <c r="B3741" t="s">
        <v>7421</v>
      </c>
      <c r="C3741" t="s">
        <v>7422</v>
      </c>
      <c r="D3741">
        <v>31.759425</v>
      </c>
      <c r="E3741">
        <v>1.4762139999999999</v>
      </c>
      <c r="F3741">
        <v>0</v>
      </c>
      <c r="G3741">
        <v>0</v>
      </c>
    </row>
    <row r="3742" spans="1:7" x14ac:dyDescent="0.25">
      <c r="A3742" t="s">
        <v>7383</v>
      </c>
      <c r="B3742" t="s">
        <v>7423</v>
      </c>
      <c r="C3742" t="s">
        <v>7424</v>
      </c>
      <c r="D3742">
        <v>67.174187000000003</v>
      </c>
      <c r="E3742">
        <v>16.783182</v>
      </c>
      <c r="F3742">
        <v>0</v>
      </c>
      <c r="G3742">
        <v>0</v>
      </c>
    </row>
    <row r="3743" spans="1:7" x14ac:dyDescent="0.25">
      <c r="A3743" t="s">
        <v>7383</v>
      </c>
      <c r="B3743" t="s">
        <v>7425</v>
      </c>
      <c r="C3743" t="s">
        <v>7426</v>
      </c>
      <c r="D3743">
        <v>377.83842299999998</v>
      </c>
      <c r="E3743">
        <v>100.229845</v>
      </c>
      <c r="F3743">
        <v>3.1140521603736865E-3</v>
      </c>
      <c r="G3743">
        <v>3.2824552765468571E-3</v>
      </c>
    </row>
    <row r="3744" spans="1:7" x14ac:dyDescent="0.25">
      <c r="A3744" t="s">
        <v>7383</v>
      </c>
      <c r="B3744" t="s">
        <v>7427</v>
      </c>
      <c r="C3744" t="s">
        <v>7428</v>
      </c>
      <c r="D3744">
        <v>651.94017099999996</v>
      </c>
      <c r="E3744">
        <v>125.80206699999999</v>
      </c>
      <c r="F3744">
        <v>0.84700427960057068</v>
      </c>
      <c r="G3744">
        <v>9.9027059143911064E-2</v>
      </c>
    </row>
    <row r="3745" spans="1:7" x14ac:dyDescent="0.25">
      <c r="A3745" t="s">
        <v>7383</v>
      </c>
      <c r="B3745" t="s">
        <v>7429</v>
      </c>
      <c r="C3745" t="s">
        <v>7430</v>
      </c>
      <c r="D3745">
        <v>157.19896900000001</v>
      </c>
      <c r="E3745">
        <v>27.856680999999998</v>
      </c>
      <c r="F3745">
        <v>7.2764316379247615E-3</v>
      </c>
      <c r="G3745">
        <v>2.7132624267419145E-3</v>
      </c>
    </row>
    <row r="3746" spans="1:7" x14ac:dyDescent="0.25">
      <c r="A3746" t="s">
        <v>7383</v>
      </c>
      <c r="B3746" t="s">
        <v>7431</v>
      </c>
      <c r="C3746" t="s">
        <v>7432</v>
      </c>
      <c r="D3746">
        <v>118.07605700000001</v>
      </c>
      <c r="E3746">
        <v>14.805599000000001</v>
      </c>
      <c r="F3746">
        <v>3.781147200060498E-2</v>
      </c>
      <c r="G3746">
        <v>1.690998252635139E-2</v>
      </c>
    </row>
    <row r="3747" spans="1:7" x14ac:dyDescent="0.25">
      <c r="A3747" t="s">
        <v>7383</v>
      </c>
      <c r="B3747" t="s">
        <v>7433</v>
      </c>
      <c r="C3747" t="s">
        <v>7434</v>
      </c>
      <c r="D3747">
        <v>225.851878</v>
      </c>
      <c r="E3747">
        <v>27.937152999999999</v>
      </c>
      <c r="F3747">
        <v>7.4833495472573525E-3</v>
      </c>
      <c r="G3747">
        <v>2.37789508726875E-3</v>
      </c>
    </row>
    <row r="3748" spans="1:7" x14ac:dyDescent="0.25">
      <c r="A3748" t="s">
        <v>7383</v>
      </c>
      <c r="B3748" t="s">
        <v>7435</v>
      </c>
      <c r="C3748" t="s">
        <v>7436</v>
      </c>
      <c r="D3748">
        <v>113.807652</v>
      </c>
      <c r="E3748">
        <v>14.077052999999999</v>
      </c>
      <c r="F3748">
        <v>0.14005602240896359</v>
      </c>
      <c r="G3748">
        <v>1.9129603060736491E-2</v>
      </c>
    </row>
    <row r="3749" spans="1:7" x14ac:dyDescent="0.25">
      <c r="A3749" t="s">
        <v>7383</v>
      </c>
      <c r="B3749" t="s">
        <v>7437</v>
      </c>
      <c r="C3749" t="s">
        <v>7438</v>
      </c>
      <c r="D3749">
        <v>8.9044480000000004</v>
      </c>
      <c r="E3749">
        <v>1.0000180000000001</v>
      </c>
      <c r="F3749">
        <v>0</v>
      </c>
      <c r="G3749">
        <v>0</v>
      </c>
    </row>
    <row r="3750" spans="1:7" x14ac:dyDescent="0.25">
      <c r="A3750" t="s">
        <v>7383</v>
      </c>
      <c r="B3750" t="s">
        <v>7439</v>
      </c>
      <c r="C3750" t="s">
        <v>7440</v>
      </c>
      <c r="D3750">
        <v>2.22417</v>
      </c>
      <c r="E3750">
        <v>0.29888399999999998</v>
      </c>
      <c r="F3750">
        <v>0</v>
      </c>
      <c r="G3750">
        <v>0</v>
      </c>
    </row>
    <row r="3751" spans="1:7" x14ac:dyDescent="0.25">
      <c r="A3751" t="s">
        <v>7383</v>
      </c>
      <c r="B3751" t="s">
        <v>7441</v>
      </c>
      <c r="C3751" t="s">
        <v>7442</v>
      </c>
      <c r="D3751">
        <v>258.59024199999999</v>
      </c>
      <c r="E3751">
        <v>32.736086</v>
      </c>
      <c r="F3751">
        <v>2.5415831238880571E-2</v>
      </c>
      <c r="G3751">
        <v>9.3980546026972422E-3</v>
      </c>
    </row>
    <row r="3752" spans="1:7" x14ac:dyDescent="0.25">
      <c r="A3752" t="s">
        <v>7383</v>
      </c>
      <c r="B3752" t="s">
        <v>7443</v>
      </c>
      <c r="C3752" t="s">
        <v>7444</v>
      </c>
      <c r="D3752">
        <v>395.55639100000002</v>
      </c>
      <c r="E3752">
        <v>64.145809999999997</v>
      </c>
      <c r="F3752">
        <v>1.7316017316017316E-2</v>
      </c>
      <c r="G3752">
        <v>2.213466731595024E-3</v>
      </c>
    </row>
    <row r="3753" spans="1:7" x14ac:dyDescent="0.25">
      <c r="A3753" t="s">
        <v>7383</v>
      </c>
      <c r="B3753" t="s">
        <v>7445</v>
      </c>
      <c r="C3753" t="s">
        <v>7446</v>
      </c>
      <c r="D3753">
        <v>100.49721</v>
      </c>
      <c r="E3753">
        <v>17.287825999999999</v>
      </c>
      <c r="F3753">
        <v>9.8338086340839809E-3</v>
      </c>
      <c r="G3753">
        <v>0</v>
      </c>
    </row>
    <row r="3754" spans="1:7" x14ac:dyDescent="0.25">
      <c r="A3754" t="s">
        <v>7383</v>
      </c>
      <c r="B3754" t="s">
        <v>7447</v>
      </c>
      <c r="C3754" t="s">
        <v>7448</v>
      </c>
      <c r="D3754">
        <v>254.839888</v>
      </c>
      <c r="E3754">
        <v>42.895001999999998</v>
      </c>
      <c r="F3754">
        <v>1.6025641025641024E-2</v>
      </c>
      <c r="G3754">
        <v>1.1788977306218685E-2</v>
      </c>
    </row>
    <row r="3755" spans="1:7" x14ac:dyDescent="0.25">
      <c r="A3755" t="s">
        <v>7383</v>
      </c>
      <c r="B3755" t="s">
        <v>7449</v>
      </c>
      <c r="C3755" t="s">
        <v>7450</v>
      </c>
      <c r="D3755">
        <v>138.65364</v>
      </c>
      <c r="E3755">
        <v>17.589268000000001</v>
      </c>
      <c r="F3755">
        <v>1.2369348753788112E-2</v>
      </c>
      <c r="G3755">
        <v>0</v>
      </c>
    </row>
    <row r="3756" spans="1:7" x14ac:dyDescent="0.25">
      <c r="A3756" t="s">
        <v>7383</v>
      </c>
      <c r="B3756" t="s">
        <v>7451</v>
      </c>
      <c r="C3756" t="s">
        <v>7452</v>
      </c>
      <c r="D3756">
        <v>559.246756</v>
      </c>
      <c r="E3756">
        <v>57.209938999999999</v>
      </c>
      <c r="F3756">
        <v>0</v>
      </c>
      <c r="G3756">
        <v>0</v>
      </c>
    </row>
    <row r="3757" spans="1:7" x14ac:dyDescent="0.25">
      <c r="A3757" t="s">
        <v>7383</v>
      </c>
      <c r="B3757" t="s">
        <v>7453</v>
      </c>
      <c r="C3757" t="s">
        <v>7454</v>
      </c>
      <c r="D3757">
        <v>100.600261</v>
      </c>
      <c r="E3757">
        <v>14.706697</v>
      </c>
      <c r="F3757">
        <v>0</v>
      </c>
      <c r="G3757">
        <v>1.4312294260770001E-2</v>
      </c>
    </row>
    <row r="3758" spans="1:7" x14ac:dyDescent="0.25">
      <c r="A3758" t="s">
        <v>7383</v>
      </c>
      <c r="B3758" t="s">
        <v>7455</v>
      </c>
      <c r="C3758" t="s">
        <v>1416</v>
      </c>
      <c r="D3758">
        <v>230.761143</v>
      </c>
      <c r="E3758">
        <v>29.457761999999999</v>
      </c>
      <c r="F3758">
        <v>0</v>
      </c>
      <c r="G3758">
        <v>1.9320871371298846E-2</v>
      </c>
    </row>
    <row r="3759" spans="1:7" x14ac:dyDescent="0.25">
      <c r="A3759" t="s">
        <v>7383</v>
      </c>
      <c r="B3759" t="s">
        <v>7456</v>
      </c>
      <c r="C3759" t="s">
        <v>7457</v>
      </c>
      <c r="D3759">
        <v>119.71775700000001</v>
      </c>
      <c r="E3759">
        <v>27.519933000000002</v>
      </c>
      <c r="F3759">
        <v>2.8312570781426957E-2</v>
      </c>
      <c r="G3759">
        <v>8.0925405817108581E-2</v>
      </c>
    </row>
    <row r="3760" spans="1:7" x14ac:dyDescent="0.25">
      <c r="A3760" t="s">
        <v>7383</v>
      </c>
      <c r="B3760" t="s">
        <v>7458</v>
      </c>
      <c r="C3760" t="s">
        <v>7459</v>
      </c>
      <c r="D3760">
        <v>208.930397</v>
      </c>
      <c r="E3760">
        <v>32.991554999999998</v>
      </c>
      <c r="F3760">
        <v>0</v>
      </c>
      <c r="G3760">
        <v>0</v>
      </c>
    </row>
    <row r="3761" spans="1:7" x14ac:dyDescent="0.25">
      <c r="A3761" t="s">
        <v>7383</v>
      </c>
      <c r="B3761" t="s">
        <v>7460</v>
      </c>
      <c r="C3761" t="s">
        <v>7461</v>
      </c>
      <c r="D3761">
        <v>45.208824</v>
      </c>
      <c r="E3761">
        <v>5.1115950000000003</v>
      </c>
      <c r="F3761">
        <v>0</v>
      </c>
      <c r="G3761">
        <v>0</v>
      </c>
    </row>
    <row r="3762" spans="1:7" x14ac:dyDescent="0.25">
      <c r="A3762" t="s">
        <v>7383</v>
      </c>
      <c r="B3762" t="s">
        <v>7462</v>
      </c>
      <c r="C3762" t="s">
        <v>7463</v>
      </c>
      <c r="D3762">
        <v>37.222033000000003</v>
      </c>
      <c r="E3762">
        <v>3.8730730000000002</v>
      </c>
      <c r="F3762">
        <v>0</v>
      </c>
      <c r="G3762">
        <v>0</v>
      </c>
    </row>
    <row r="3763" spans="1:7" x14ac:dyDescent="0.25">
      <c r="A3763" t="s">
        <v>7383</v>
      </c>
      <c r="B3763" t="s">
        <v>7464</v>
      </c>
      <c r="C3763" t="s">
        <v>7465</v>
      </c>
      <c r="D3763">
        <v>31.327296</v>
      </c>
      <c r="E3763">
        <v>5.6258039999999996</v>
      </c>
      <c r="F3763">
        <v>0</v>
      </c>
      <c r="G3763">
        <v>0</v>
      </c>
    </row>
    <row r="3764" spans="1:7" x14ac:dyDescent="0.25">
      <c r="A3764" t="s">
        <v>7383</v>
      </c>
      <c r="B3764" t="s">
        <v>7466</v>
      </c>
      <c r="C3764" t="s">
        <v>7467</v>
      </c>
      <c r="D3764">
        <v>33.497444999999999</v>
      </c>
      <c r="E3764">
        <v>6.5954449999999998</v>
      </c>
      <c r="F3764">
        <v>2.1235931195582928E-2</v>
      </c>
      <c r="G3764">
        <v>0</v>
      </c>
    </row>
    <row r="3765" spans="1:7" x14ac:dyDescent="0.25">
      <c r="A3765" t="s">
        <v>7383</v>
      </c>
      <c r="B3765" t="s">
        <v>7468</v>
      </c>
      <c r="C3765" t="s">
        <v>7469</v>
      </c>
      <c r="D3765">
        <v>105.212864</v>
      </c>
      <c r="E3765">
        <v>19.958124999999999</v>
      </c>
      <c r="F3765">
        <v>1.0241704219582138E-2</v>
      </c>
      <c r="G3765">
        <v>0</v>
      </c>
    </row>
    <row r="3766" spans="1:7" x14ac:dyDescent="0.25">
      <c r="A3766" t="s">
        <v>7383</v>
      </c>
      <c r="B3766" t="s">
        <v>7470</v>
      </c>
      <c r="C3766" t="s">
        <v>7471</v>
      </c>
      <c r="D3766">
        <v>152.99583999999999</v>
      </c>
      <c r="E3766">
        <v>26.587033000000002</v>
      </c>
      <c r="F3766">
        <v>0</v>
      </c>
      <c r="G3766">
        <v>0</v>
      </c>
    </row>
    <row r="3767" spans="1:7" x14ac:dyDescent="0.25">
      <c r="A3767" t="s">
        <v>7383</v>
      </c>
      <c r="B3767" t="s">
        <v>7472</v>
      </c>
      <c r="C3767" t="s">
        <v>7473</v>
      </c>
      <c r="D3767">
        <v>165.206997</v>
      </c>
      <c r="E3767">
        <v>33.880628000000002</v>
      </c>
      <c r="F3767">
        <v>0</v>
      </c>
      <c r="G3767">
        <v>0</v>
      </c>
    </row>
    <row r="3768" spans="1:7" x14ac:dyDescent="0.25">
      <c r="A3768" t="s">
        <v>7383</v>
      </c>
      <c r="B3768" t="s">
        <v>7474</v>
      </c>
      <c r="C3768" t="s">
        <v>7475</v>
      </c>
      <c r="D3768">
        <v>48.915143999999998</v>
      </c>
      <c r="E3768">
        <v>6.9921439999999997</v>
      </c>
      <c r="F3768">
        <v>2.817695125387433E-2</v>
      </c>
      <c r="G3768">
        <v>0</v>
      </c>
    </row>
    <row r="3769" spans="1:7" x14ac:dyDescent="0.25">
      <c r="A3769" t="s">
        <v>7383</v>
      </c>
      <c r="B3769" t="s">
        <v>7476</v>
      </c>
      <c r="C3769" t="s">
        <v>7477</v>
      </c>
      <c r="D3769">
        <v>2.8986909999999999</v>
      </c>
      <c r="E3769">
        <v>1.4629110000000001</v>
      </c>
      <c r="F3769">
        <v>0</v>
      </c>
      <c r="G3769">
        <v>0</v>
      </c>
    </row>
    <row r="3770" spans="1:7" x14ac:dyDescent="0.25">
      <c r="A3770" t="s">
        <v>7383</v>
      </c>
      <c r="B3770" t="s">
        <v>7478</v>
      </c>
      <c r="C3770" t="s">
        <v>7479</v>
      </c>
      <c r="D3770">
        <v>287.81953099999998</v>
      </c>
      <c r="E3770">
        <v>20.050273000000001</v>
      </c>
      <c r="F3770">
        <v>2.8730128327906529E-2</v>
      </c>
      <c r="G3770">
        <v>2.9660388551090017E-2</v>
      </c>
    </row>
    <row r="3771" spans="1:7" x14ac:dyDescent="0.25">
      <c r="A3771" t="s">
        <v>7383</v>
      </c>
      <c r="B3771" t="s">
        <v>7480</v>
      </c>
      <c r="C3771" t="s">
        <v>7481</v>
      </c>
      <c r="D3771">
        <v>141.472883</v>
      </c>
      <c r="E3771">
        <v>17.156184</v>
      </c>
      <c r="F3771">
        <v>0</v>
      </c>
      <c r="G3771">
        <v>0</v>
      </c>
    </row>
    <row r="3772" spans="1:7" x14ac:dyDescent="0.25">
      <c r="A3772" t="s">
        <v>7383</v>
      </c>
      <c r="B3772" t="s">
        <v>7482</v>
      </c>
      <c r="C3772" t="s">
        <v>7483</v>
      </c>
      <c r="D3772">
        <v>22.765371999999999</v>
      </c>
      <c r="E3772">
        <v>5.2646550000000003</v>
      </c>
      <c r="F3772">
        <v>0</v>
      </c>
      <c r="G3772">
        <v>1.4009526478005045E-2</v>
      </c>
    </row>
    <row r="3773" spans="1:7" x14ac:dyDescent="0.25">
      <c r="A3773" t="s">
        <v>7383</v>
      </c>
      <c r="B3773" t="s">
        <v>7484</v>
      </c>
      <c r="C3773" t="s">
        <v>7485</v>
      </c>
      <c r="D3773">
        <v>118.0166</v>
      </c>
      <c r="E3773">
        <v>38.661039000000002</v>
      </c>
      <c r="F3773">
        <v>1.4961101137043686E-2</v>
      </c>
      <c r="G3773">
        <v>8.6680150245593765E-3</v>
      </c>
    </row>
    <row r="3774" spans="1:7" x14ac:dyDescent="0.25">
      <c r="A3774" t="s">
        <v>7383</v>
      </c>
      <c r="B3774" t="s">
        <v>7486</v>
      </c>
      <c r="C3774" t="s">
        <v>7487</v>
      </c>
      <c r="D3774">
        <v>22.029295000000001</v>
      </c>
      <c r="E3774">
        <v>16.919312000000001</v>
      </c>
      <c r="F3774">
        <v>0</v>
      </c>
      <c r="G3774">
        <v>0</v>
      </c>
    </row>
    <row r="3775" spans="1:7" x14ac:dyDescent="0.25">
      <c r="A3775" t="s">
        <v>7383</v>
      </c>
      <c r="B3775" t="s">
        <v>7488</v>
      </c>
      <c r="C3775" t="s">
        <v>7489</v>
      </c>
      <c r="D3775">
        <v>389.34429499999999</v>
      </c>
      <c r="E3775">
        <v>51.871592999999997</v>
      </c>
      <c r="F3775">
        <v>6.3918184723553845E-2</v>
      </c>
      <c r="G3775">
        <v>2.3877745940783192E-3</v>
      </c>
    </row>
    <row r="3776" spans="1:7" x14ac:dyDescent="0.25">
      <c r="A3776" t="s">
        <v>7383</v>
      </c>
      <c r="B3776" t="s">
        <v>7490</v>
      </c>
      <c r="C3776" t="s">
        <v>7491</v>
      </c>
      <c r="D3776">
        <v>269.43334800000002</v>
      </c>
      <c r="E3776">
        <v>27.672255</v>
      </c>
      <c r="F3776">
        <v>0</v>
      </c>
      <c r="G3776">
        <v>0</v>
      </c>
    </row>
    <row r="3777" spans="1:7" x14ac:dyDescent="0.25">
      <c r="A3777" t="s">
        <v>7383</v>
      </c>
      <c r="B3777" t="s">
        <v>7492</v>
      </c>
      <c r="C3777" t="s">
        <v>7493</v>
      </c>
      <c r="D3777">
        <v>228.58378200000001</v>
      </c>
      <c r="E3777">
        <v>32.232295999999998</v>
      </c>
      <c r="F3777">
        <v>2.0366598778004074E-2</v>
      </c>
      <c r="G3777">
        <v>2.5765227249304342E-3</v>
      </c>
    </row>
    <row r="3778" spans="1:7" x14ac:dyDescent="0.25">
      <c r="A3778" t="s">
        <v>7383</v>
      </c>
      <c r="B3778" t="s">
        <v>7494</v>
      </c>
      <c r="C3778" t="s">
        <v>7495</v>
      </c>
      <c r="D3778">
        <v>44.049892999999997</v>
      </c>
      <c r="E3778">
        <v>2.5526499999999999</v>
      </c>
      <c r="F3778">
        <v>0</v>
      </c>
      <c r="G3778">
        <v>0</v>
      </c>
    </row>
    <row r="3779" spans="1:7" x14ac:dyDescent="0.25">
      <c r="A3779" t="s">
        <v>7383</v>
      </c>
      <c r="B3779" t="s">
        <v>7496</v>
      </c>
      <c r="C3779" t="s">
        <v>7497</v>
      </c>
      <c r="D3779">
        <v>54.466673999999998</v>
      </c>
      <c r="E3779">
        <v>7.9697630000000004</v>
      </c>
      <c r="F3779">
        <v>0</v>
      </c>
      <c r="G3779">
        <v>0</v>
      </c>
    </row>
    <row r="3780" spans="1:7" x14ac:dyDescent="0.25">
      <c r="A3780" t="s">
        <v>7383</v>
      </c>
      <c r="B3780" t="s">
        <v>7498</v>
      </c>
      <c r="C3780" t="s">
        <v>7499</v>
      </c>
      <c r="D3780">
        <v>115.400083</v>
      </c>
      <c r="E3780">
        <v>6.7567339999999998</v>
      </c>
      <c r="F3780">
        <v>0</v>
      </c>
      <c r="G3780">
        <v>0</v>
      </c>
    </row>
    <row r="3781" spans="1:7" x14ac:dyDescent="0.25">
      <c r="A3781" t="s">
        <v>7383</v>
      </c>
      <c r="B3781" t="s">
        <v>7500</v>
      </c>
      <c r="C3781" t="s">
        <v>7501</v>
      </c>
      <c r="D3781">
        <v>636.81555400000002</v>
      </c>
      <c r="E3781">
        <v>82.898583000000002</v>
      </c>
      <c r="F3781">
        <v>0</v>
      </c>
      <c r="G3781">
        <v>8.383635144198525E-3</v>
      </c>
    </row>
    <row r="3782" spans="1:7" x14ac:dyDescent="0.25">
      <c r="A3782" t="s">
        <v>7383</v>
      </c>
      <c r="B3782" t="s">
        <v>7502</v>
      </c>
      <c r="C3782" t="s">
        <v>7503</v>
      </c>
      <c r="D3782">
        <v>69.536704</v>
      </c>
      <c r="E3782">
        <v>8.5768810000000002</v>
      </c>
      <c r="F3782">
        <v>0.63106796116504849</v>
      </c>
      <c r="G3782">
        <v>2.021018593371059E-2</v>
      </c>
    </row>
    <row r="3783" spans="1:7" x14ac:dyDescent="0.25">
      <c r="A3783" t="s">
        <v>7383</v>
      </c>
      <c r="B3783" t="s">
        <v>7504</v>
      </c>
      <c r="C3783" t="s">
        <v>7505</v>
      </c>
      <c r="D3783">
        <v>4.5479779999999996</v>
      </c>
      <c r="E3783">
        <v>0.99140799999999996</v>
      </c>
      <c r="F3783">
        <v>0</v>
      </c>
      <c r="G3783">
        <v>0</v>
      </c>
    </row>
    <row r="3784" spans="1:7" x14ac:dyDescent="0.25">
      <c r="A3784" t="s">
        <v>7383</v>
      </c>
      <c r="B3784" t="s">
        <v>7506</v>
      </c>
      <c r="C3784" t="s">
        <v>7507</v>
      </c>
      <c r="D3784">
        <v>45.888015000000003</v>
      </c>
      <c r="E3784">
        <v>5.3646649999999996</v>
      </c>
      <c r="F3784">
        <v>0</v>
      </c>
      <c r="G3784">
        <v>1.8204988166757689E-2</v>
      </c>
    </row>
    <row r="3785" spans="1:7" x14ac:dyDescent="0.25">
      <c r="A3785" t="s">
        <v>7383</v>
      </c>
      <c r="B3785" t="s">
        <v>7508</v>
      </c>
      <c r="C3785" t="s">
        <v>7509</v>
      </c>
      <c r="D3785">
        <v>3.906355</v>
      </c>
      <c r="E3785">
        <v>0.55329899999999999</v>
      </c>
      <c r="F3785">
        <v>0</v>
      </c>
      <c r="G3785">
        <v>0</v>
      </c>
    </row>
    <row r="3786" spans="1:7" x14ac:dyDescent="0.25">
      <c r="A3786" t="s">
        <v>7383</v>
      </c>
      <c r="B3786" t="s">
        <v>7510</v>
      </c>
      <c r="C3786" t="s">
        <v>1106</v>
      </c>
      <c r="D3786">
        <v>43.073396000000002</v>
      </c>
      <c r="E3786">
        <v>9.2842719999999996</v>
      </c>
      <c r="F3786">
        <v>1.6903313049357674E-2</v>
      </c>
      <c r="G3786">
        <v>1.6202203499675955E-2</v>
      </c>
    </row>
    <row r="3787" spans="1:7" x14ac:dyDescent="0.25">
      <c r="A3787" t="s">
        <v>7383</v>
      </c>
      <c r="B3787" t="s">
        <v>7511</v>
      </c>
      <c r="C3787" t="s">
        <v>7512</v>
      </c>
      <c r="D3787">
        <v>27.397279999999999</v>
      </c>
      <c r="E3787">
        <v>6.6847810000000001</v>
      </c>
      <c r="F3787">
        <v>0</v>
      </c>
      <c r="G3787">
        <v>0</v>
      </c>
    </row>
    <row r="3788" spans="1:7" x14ac:dyDescent="0.25">
      <c r="A3788" t="s">
        <v>7383</v>
      </c>
      <c r="B3788" t="s">
        <v>7513</v>
      </c>
      <c r="C3788" t="s">
        <v>956</v>
      </c>
      <c r="D3788">
        <v>7.231636</v>
      </c>
      <c r="E3788">
        <v>2.4066420000000002</v>
      </c>
      <c r="F3788">
        <v>0</v>
      </c>
      <c r="G3788">
        <v>4.5413260672116255E-2</v>
      </c>
    </row>
    <row r="3789" spans="1:7" x14ac:dyDescent="0.25">
      <c r="A3789" t="s">
        <v>7383</v>
      </c>
      <c r="B3789" t="s">
        <v>7514</v>
      </c>
      <c r="C3789" t="s">
        <v>7515</v>
      </c>
      <c r="D3789">
        <v>311.08544899999998</v>
      </c>
      <c r="E3789">
        <v>32.665247999999998</v>
      </c>
      <c r="F3789">
        <v>0</v>
      </c>
      <c r="G3789">
        <v>0</v>
      </c>
    </row>
    <row r="3790" spans="1:7" x14ac:dyDescent="0.25">
      <c r="A3790" t="s">
        <v>7383</v>
      </c>
      <c r="B3790" t="s">
        <v>7516</v>
      </c>
      <c r="C3790" t="s">
        <v>7517</v>
      </c>
      <c r="D3790">
        <v>618.54833799999994</v>
      </c>
      <c r="E3790">
        <v>134.909155</v>
      </c>
      <c r="F3790">
        <v>1.5729865771812079E-2</v>
      </c>
      <c r="G3790">
        <v>1.4458478348428673E-2</v>
      </c>
    </row>
    <row r="3791" spans="1:7" x14ac:dyDescent="0.25">
      <c r="A3791" t="s">
        <v>7383</v>
      </c>
      <c r="B3791" t="s">
        <v>7518</v>
      </c>
      <c r="C3791" t="s">
        <v>7519</v>
      </c>
      <c r="D3791">
        <v>110.176284</v>
      </c>
      <c r="E3791">
        <v>18.311055</v>
      </c>
      <c r="F3791">
        <v>0</v>
      </c>
      <c r="G3791">
        <v>8.7115602404390629E-3</v>
      </c>
    </row>
    <row r="3792" spans="1:7" x14ac:dyDescent="0.25">
      <c r="A3792" t="s">
        <v>7383</v>
      </c>
      <c r="B3792" t="s">
        <v>7520</v>
      </c>
      <c r="C3792" t="s">
        <v>7521</v>
      </c>
      <c r="D3792">
        <v>10.890181999999999</v>
      </c>
      <c r="E3792">
        <v>2.1954189999999998</v>
      </c>
      <c r="F3792">
        <v>0</v>
      </c>
      <c r="G3792">
        <v>0</v>
      </c>
    </row>
    <row r="3793" spans="1:7" x14ac:dyDescent="0.25">
      <c r="A3793" t="s">
        <v>7383</v>
      </c>
      <c r="B3793" t="s">
        <v>7522</v>
      </c>
      <c r="C3793" t="s">
        <v>7523</v>
      </c>
      <c r="D3793">
        <v>1.610519</v>
      </c>
      <c r="E3793">
        <v>0.42385099999999998</v>
      </c>
      <c r="F3793">
        <v>0</v>
      </c>
      <c r="G3793">
        <v>0</v>
      </c>
    </row>
    <row r="3794" spans="1:7" x14ac:dyDescent="0.25">
      <c r="A3794" t="s">
        <v>7383</v>
      </c>
      <c r="B3794" t="s">
        <v>7524</v>
      </c>
      <c r="C3794" t="s">
        <v>7525</v>
      </c>
      <c r="D3794">
        <v>30.966846</v>
      </c>
      <c r="E3794">
        <v>8.0782179999999997</v>
      </c>
      <c r="F3794">
        <v>0</v>
      </c>
      <c r="G3794">
        <v>0</v>
      </c>
    </row>
    <row r="3795" spans="1:7" x14ac:dyDescent="0.25">
      <c r="A3795" t="s">
        <v>7383</v>
      </c>
      <c r="B3795" t="s">
        <v>7526</v>
      </c>
      <c r="C3795" t="s">
        <v>7527</v>
      </c>
      <c r="D3795">
        <v>224.82371000000001</v>
      </c>
      <c r="E3795">
        <v>41.021417</v>
      </c>
      <c r="F3795">
        <v>2.5345038132761916E-2</v>
      </c>
      <c r="G3795">
        <v>3.5407003505293346E-3</v>
      </c>
    </row>
    <row r="3796" spans="1:7" x14ac:dyDescent="0.25">
      <c r="A3796" t="s">
        <v>7383</v>
      </c>
      <c r="B3796" t="s">
        <v>7528</v>
      </c>
      <c r="C3796" t="s">
        <v>7529</v>
      </c>
      <c r="D3796">
        <v>452.18938800000001</v>
      </c>
      <c r="E3796">
        <v>68.514236999999994</v>
      </c>
      <c r="F3796">
        <v>0.79463979339365365</v>
      </c>
      <c r="G3796">
        <v>5.0092215214371918E-2</v>
      </c>
    </row>
    <row r="3797" spans="1:7" x14ac:dyDescent="0.25">
      <c r="A3797" t="s">
        <v>7383</v>
      </c>
      <c r="B3797" t="s">
        <v>7530</v>
      </c>
      <c r="C3797" t="s">
        <v>7531</v>
      </c>
      <c r="D3797">
        <v>383.51134999999999</v>
      </c>
      <c r="E3797">
        <v>109.187775</v>
      </c>
      <c r="F3797">
        <v>8.8171758585724996E-3</v>
      </c>
      <c r="G3797">
        <v>1.1682048029906043E-2</v>
      </c>
    </row>
    <row r="3798" spans="1:7" x14ac:dyDescent="0.25">
      <c r="A3798" t="s">
        <v>7383</v>
      </c>
      <c r="B3798" t="s">
        <v>7532</v>
      </c>
      <c r="C3798" t="s">
        <v>7533</v>
      </c>
      <c r="D3798">
        <v>233.801793</v>
      </c>
      <c r="E3798">
        <v>43.607987000000001</v>
      </c>
      <c r="F3798">
        <v>1.6177303243549299E-2</v>
      </c>
      <c r="G3798">
        <v>2.8636884306987398E-3</v>
      </c>
    </row>
    <row r="3799" spans="1:7" x14ac:dyDescent="0.25">
      <c r="A3799" t="s">
        <v>7383</v>
      </c>
      <c r="B3799" t="s">
        <v>7534</v>
      </c>
      <c r="C3799" t="s">
        <v>7535</v>
      </c>
      <c r="D3799">
        <v>42.925317999999997</v>
      </c>
      <c r="E3799">
        <v>7.3092569999999997</v>
      </c>
      <c r="F3799">
        <v>0</v>
      </c>
      <c r="G3799">
        <v>0</v>
      </c>
    </row>
    <row r="3800" spans="1:7" x14ac:dyDescent="0.25">
      <c r="A3800" t="s">
        <v>7383</v>
      </c>
      <c r="B3800" t="s">
        <v>7536</v>
      </c>
      <c r="C3800" t="s">
        <v>7537</v>
      </c>
      <c r="D3800">
        <v>54.416711999999997</v>
      </c>
      <c r="E3800">
        <v>6.2854700000000001</v>
      </c>
      <c r="F3800">
        <v>0</v>
      </c>
      <c r="G3800">
        <v>0</v>
      </c>
    </row>
    <row r="3801" spans="1:7" x14ac:dyDescent="0.25">
      <c r="A3801" t="s">
        <v>7383</v>
      </c>
      <c r="B3801" t="s">
        <v>7538</v>
      </c>
      <c r="C3801" t="s">
        <v>7539</v>
      </c>
      <c r="D3801">
        <v>66.792516000000006</v>
      </c>
      <c r="E3801">
        <v>7.359623</v>
      </c>
      <c r="F3801">
        <v>2.8522532800912718E-2</v>
      </c>
      <c r="G3801">
        <v>0</v>
      </c>
    </row>
    <row r="3802" spans="1:7" x14ac:dyDescent="0.25">
      <c r="A3802" t="s">
        <v>7383</v>
      </c>
      <c r="B3802" t="s">
        <v>7540</v>
      </c>
      <c r="C3802" t="s">
        <v>7541</v>
      </c>
      <c r="D3802">
        <v>27.971610999999999</v>
      </c>
      <c r="E3802">
        <v>3.262025</v>
      </c>
      <c r="F3802">
        <v>0</v>
      </c>
      <c r="G3802">
        <v>0</v>
      </c>
    </row>
    <row r="3803" spans="1:7" x14ac:dyDescent="0.25">
      <c r="A3803" t="s">
        <v>7383</v>
      </c>
      <c r="B3803" t="s">
        <v>7542</v>
      </c>
      <c r="C3803" t="s">
        <v>7543</v>
      </c>
      <c r="D3803">
        <v>3.0407700000000002</v>
      </c>
      <c r="E3803">
        <v>0.312392</v>
      </c>
      <c r="F3803">
        <v>0.76595744680851063</v>
      </c>
      <c r="G3803">
        <v>6.1957868649318466E-2</v>
      </c>
    </row>
    <row r="3804" spans="1:7" x14ac:dyDescent="0.25">
      <c r="A3804" t="s">
        <v>7383</v>
      </c>
      <c r="B3804" t="s">
        <v>7544</v>
      </c>
      <c r="C3804" t="s">
        <v>7545</v>
      </c>
      <c r="D3804">
        <v>5.9444439999999998</v>
      </c>
      <c r="E3804">
        <v>1.7114609999999999</v>
      </c>
      <c r="F3804">
        <v>0</v>
      </c>
      <c r="G3804">
        <v>0</v>
      </c>
    </row>
    <row r="3805" spans="1:7" x14ac:dyDescent="0.25">
      <c r="A3805" t="s">
        <v>7383</v>
      </c>
      <c r="B3805" t="s">
        <v>7546</v>
      </c>
      <c r="C3805" t="s">
        <v>7547</v>
      </c>
      <c r="D3805">
        <v>2.5028999999999999</v>
      </c>
      <c r="E3805">
        <v>0.57498099999999996</v>
      </c>
      <c r="F3805">
        <v>0</v>
      </c>
      <c r="G3805">
        <v>0</v>
      </c>
    </row>
    <row r="3806" spans="1:7" x14ac:dyDescent="0.25">
      <c r="A3806" t="s">
        <v>7383</v>
      </c>
      <c r="B3806" t="s">
        <v>7548</v>
      </c>
      <c r="C3806" t="s">
        <v>7549</v>
      </c>
      <c r="D3806">
        <v>62.218546000000003</v>
      </c>
      <c r="E3806">
        <v>8.4082720000000002</v>
      </c>
      <c r="F3806">
        <v>4.2012393656128556E-2</v>
      </c>
      <c r="G3806">
        <v>2.2691173133651009E-2</v>
      </c>
    </row>
    <row r="3807" spans="1:7" x14ac:dyDescent="0.25">
      <c r="A3807" t="s">
        <v>7383</v>
      </c>
      <c r="B3807" t="s">
        <v>7550</v>
      </c>
      <c r="C3807" t="s">
        <v>7551</v>
      </c>
      <c r="D3807">
        <v>182.075008</v>
      </c>
      <c r="E3807">
        <v>24.522473999999999</v>
      </c>
      <c r="F3807">
        <v>0.11695906432748539</v>
      </c>
      <c r="G3807">
        <v>2.7797854005670766E-2</v>
      </c>
    </row>
    <row r="3808" spans="1:7" x14ac:dyDescent="0.25">
      <c r="A3808" t="s">
        <v>7383</v>
      </c>
      <c r="B3808" t="s">
        <v>7552</v>
      </c>
      <c r="C3808" t="s">
        <v>7553</v>
      </c>
      <c r="D3808">
        <v>0.843198</v>
      </c>
      <c r="E3808">
        <v>0.29180600000000001</v>
      </c>
      <c r="F3808">
        <v>4.1649312786339029E-2</v>
      </c>
      <c r="G3808">
        <v>0</v>
      </c>
    </row>
    <row r="3809" spans="1:7" x14ac:dyDescent="0.25">
      <c r="A3809" t="s">
        <v>7383</v>
      </c>
      <c r="B3809" t="s">
        <v>7554</v>
      </c>
      <c r="C3809" t="s">
        <v>7555</v>
      </c>
      <c r="D3809">
        <v>36.900852999999998</v>
      </c>
      <c r="E3809">
        <v>4.3807169999999998</v>
      </c>
      <c r="F3809">
        <v>3.0878493129535278E-2</v>
      </c>
      <c r="G3809">
        <v>0</v>
      </c>
    </row>
    <row r="3810" spans="1:7" x14ac:dyDescent="0.25">
      <c r="A3810" t="s">
        <v>7383</v>
      </c>
      <c r="B3810" t="s">
        <v>7556</v>
      </c>
      <c r="C3810" t="s">
        <v>7557</v>
      </c>
      <c r="D3810">
        <v>120.768637</v>
      </c>
      <c r="E3810">
        <v>29.345199000000001</v>
      </c>
      <c r="F3810">
        <v>0</v>
      </c>
      <c r="G3810">
        <v>0</v>
      </c>
    </row>
    <row r="3811" spans="1:7" x14ac:dyDescent="0.25">
      <c r="A3811" t="s">
        <v>7383</v>
      </c>
      <c r="B3811" t="s">
        <v>7558</v>
      </c>
      <c r="C3811" t="s">
        <v>7559</v>
      </c>
      <c r="D3811">
        <v>5.6194750000000004</v>
      </c>
      <c r="E3811">
        <v>1.4434750000000001</v>
      </c>
      <c r="F3811">
        <v>5.368647100930566E-2</v>
      </c>
      <c r="G3811">
        <v>5.150656708730364E-2</v>
      </c>
    </row>
    <row r="3812" spans="1:7" x14ac:dyDescent="0.25">
      <c r="A3812" t="s">
        <v>7383</v>
      </c>
      <c r="B3812" t="s">
        <v>7560</v>
      </c>
      <c r="C3812" t="s">
        <v>7561</v>
      </c>
      <c r="D3812">
        <v>42.798614999999998</v>
      </c>
      <c r="E3812">
        <v>11.728687000000001</v>
      </c>
      <c r="F3812">
        <v>1.6594756057085963E-2</v>
      </c>
      <c r="G3812">
        <v>2.9175784099197664E-2</v>
      </c>
    </row>
    <row r="3813" spans="1:7" x14ac:dyDescent="0.25">
      <c r="A3813" t="s">
        <v>7383</v>
      </c>
      <c r="B3813" t="s">
        <v>7562</v>
      </c>
      <c r="C3813" t="s">
        <v>7563</v>
      </c>
      <c r="D3813">
        <v>279.55190399999998</v>
      </c>
      <c r="E3813">
        <v>63.287993</v>
      </c>
      <c r="F3813">
        <v>0.35001296344309046</v>
      </c>
      <c r="G3813">
        <v>5.8101532427917789E-2</v>
      </c>
    </row>
    <row r="3814" spans="1:7" x14ac:dyDescent="0.25">
      <c r="A3814" t="s">
        <v>7383</v>
      </c>
      <c r="B3814" t="s">
        <v>7564</v>
      </c>
      <c r="C3814" t="s">
        <v>7565</v>
      </c>
      <c r="D3814">
        <v>13.089323</v>
      </c>
      <c r="E3814">
        <v>4.303871</v>
      </c>
      <c r="F3814">
        <v>2.8843380444188056E-2</v>
      </c>
      <c r="G3814">
        <v>0</v>
      </c>
    </row>
    <row r="3815" spans="1:7" x14ac:dyDescent="0.25">
      <c r="A3815" t="s">
        <v>7383</v>
      </c>
      <c r="B3815" t="s">
        <v>7566</v>
      </c>
      <c r="C3815" t="s">
        <v>1417</v>
      </c>
      <c r="D3815">
        <v>11.307506999999999</v>
      </c>
      <c r="E3815">
        <v>6.6183490000000003</v>
      </c>
      <c r="F3815">
        <v>0</v>
      </c>
      <c r="G3815">
        <v>0</v>
      </c>
    </row>
    <row r="3816" spans="1:7" x14ac:dyDescent="0.25">
      <c r="A3816" t="s">
        <v>7383</v>
      </c>
      <c r="B3816" t="s">
        <v>7567</v>
      </c>
      <c r="C3816" t="s">
        <v>827</v>
      </c>
      <c r="D3816">
        <v>34.918951</v>
      </c>
      <c r="E3816">
        <v>5.8145689999999997</v>
      </c>
      <c r="F3816">
        <v>0</v>
      </c>
      <c r="G3816">
        <v>0</v>
      </c>
    </row>
    <row r="3817" spans="1:7" x14ac:dyDescent="0.25">
      <c r="A3817" t="s">
        <v>7383</v>
      </c>
      <c r="B3817" t="s">
        <v>7568</v>
      </c>
      <c r="C3817" t="s">
        <v>7569</v>
      </c>
      <c r="D3817">
        <v>287.57700399999999</v>
      </c>
      <c r="E3817">
        <v>66.332911999999993</v>
      </c>
      <c r="F3817">
        <v>3.5024906600249067E-2</v>
      </c>
      <c r="G3817">
        <v>0</v>
      </c>
    </row>
    <row r="3818" spans="1:7" x14ac:dyDescent="0.25">
      <c r="A3818" t="s">
        <v>7383</v>
      </c>
      <c r="B3818" t="s">
        <v>7570</v>
      </c>
      <c r="C3818" t="s">
        <v>7571</v>
      </c>
      <c r="D3818">
        <v>378.52925900000002</v>
      </c>
      <c r="E3818">
        <v>50.448428999999997</v>
      </c>
      <c r="F3818">
        <v>0</v>
      </c>
      <c r="G3818">
        <v>0</v>
      </c>
    </row>
    <row r="3819" spans="1:7" x14ac:dyDescent="0.25">
      <c r="A3819" t="s">
        <v>7383</v>
      </c>
      <c r="B3819" t="s">
        <v>7572</v>
      </c>
      <c r="C3819" t="s">
        <v>7573</v>
      </c>
      <c r="D3819">
        <v>443.18254200000001</v>
      </c>
      <c r="E3819">
        <v>65.835888999999995</v>
      </c>
      <c r="F3819">
        <v>3.4664047605292042E-2</v>
      </c>
      <c r="G3819">
        <v>3.0276423748826788E-3</v>
      </c>
    </row>
    <row r="3820" spans="1:7" x14ac:dyDescent="0.25">
      <c r="A3820" t="s">
        <v>7383</v>
      </c>
      <c r="B3820" t="s">
        <v>7574</v>
      </c>
      <c r="C3820" t="s">
        <v>7575</v>
      </c>
      <c r="D3820">
        <v>47.217762999999998</v>
      </c>
      <c r="E3820">
        <v>19.496189999999999</v>
      </c>
      <c r="F3820">
        <v>0</v>
      </c>
      <c r="G3820">
        <v>1.3542795232936077E-2</v>
      </c>
    </row>
    <row r="3821" spans="1:7" x14ac:dyDescent="0.25">
      <c r="A3821" t="s">
        <v>7383</v>
      </c>
      <c r="B3821" t="s">
        <v>7576</v>
      </c>
      <c r="C3821" t="s">
        <v>7577</v>
      </c>
      <c r="D3821">
        <v>17.823495000000001</v>
      </c>
      <c r="E3821">
        <v>5.7072450000000003</v>
      </c>
      <c r="F3821">
        <v>0</v>
      </c>
      <c r="G3821">
        <v>0</v>
      </c>
    </row>
    <row r="3822" spans="1:7" x14ac:dyDescent="0.25">
      <c r="A3822" t="s">
        <v>7383</v>
      </c>
      <c r="B3822" t="s">
        <v>7578</v>
      </c>
      <c r="C3822" t="s">
        <v>7579</v>
      </c>
      <c r="D3822">
        <v>36.379714</v>
      </c>
      <c r="E3822">
        <v>4.8291120000000003</v>
      </c>
      <c r="F3822">
        <v>2.9394473838918283E-2</v>
      </c>
      <c r="G3822">
        <v>0</v>
      </c>
    </row>
    <row r="3823" spans="1:7" x14ac:dyDescent="0.25">
      <c r="A3823" t="s">
        <v>7383</v>
      </c>
      <c r="B3823" t="s">
        <v>7580</v>
      </c>
      <c r="C3823" t="s">
        <v>7581</v>
      </c>
      <c r="D3823">
        <v>0.33751199999999998</v>
      </c>
      <c r="E3823">
        <v>0.14429800000000001</v>
      </c>
      <c r="F3823">
        <v>0</v>
      </c>
      <c r="G3823">
        <v>0</v>
      </c>
    </row>
    <row r="3824" spans="1:7" x14ac:dyDescent="0.25">
      <c r="A3824" t="s">
        <v>7383</v>
      </c>
      <c r="B3824" t="s">
        <v>7582</v>
      </c>
      <c r="C3824" t="s">
        <v>7583</v>
      </c>
      <c r="D3824">
        <v>7.5527699999999998</v>
      </c>
      <c r="E3824">
        <v>0.63024199999999997</v>
      </c>
      <c r="F3824">
        <v>8.3822296730930432E-2</v>
      </c>
      <c r="G3824">
        <v>0</v>
      </c>
    </row>
    <row r="3825" spans="1:7" x14ac:dyDescent="0.25">
      <c r="A3825" t="s">
        <v>7383</v>
      </c>
      <c r="B3825" t="s">
        <v>7584</v>
      </c>
      <c r="C3825" t="s">
        <v>7585</v>
      </c>
      <c r="D3825">
        <v>1.159535</v>
      </c>
      <c r="E3825">
        <v>0.327102</v>
      </c>
      <c r="F3825">
        <v>0</v>
      </c>
      <c r="G3825">
        <v>0</v>
      </c>
    </row>
    <row r="3826" spans="1:7" x14ac:dyDescent="0.25">
      <c r="A3826" t="s">
        <v>7383</v>
      </c>
      <c r="B3826" t="s">
        <v>7586</v>
      </c>
      <c r="C3826" t="s">
        <v>7587</v>
      </c>
      <c r="D3826">
        <v>93.965760000000003</v>
      </c>
      <c r="E3826">
        <v>15.640847000000001</v>
      </c>
      <c r="F3826">
        <v>0</v>
      </c>
      <c r="G3826">
        <v>0</v>
      </c>
    </row>
    <row r="3827" spans="1:7" x14ac:dyDescent="0.25">
      <c r="A3827" t="s">
        <v>7383</v>
      </c>
      <c r="B3827" t="s">
        <v>7588</v>
      </c>
      <c r="C3827" t="s">
        <v>7589</v>
      </c>
      <c r="D3827">
        <v>38.166609000000001</v>
      </c>
      <c r="E3827">
        <v>3.8339690000000002</v>
      </c>
      <c r="F3827">
        <v>0</v>
      </c>
      <c r="G3827">
        <v>0</v>
      </c>
    </row>
    <row r="3828" spans="1:7" x14ac:dyDescent="0.25">
      <c r="A3828" t="s">
        <v>7383</v>
      </c>
      <c r="B3828" t="s">
        <v>7590</v>
      </c>
      <c r="C3828" t="s">
        <v>7591</v>
      </c>
      <c r="D3828">
        <v>113.23337100000001</v>
      </c>
      <c r="E3828">
        <v>42.246642000000001</v>
      </c>
      <c r="F3828">
        <v>0</v>
      </c>
      <c r="G3828">
        <v>0</v>
      </c>
    </row>
    <row r="3829" spans="1:7" x14ac:dyDescent="0.25">
      <c r="A3829" t="s">
        <v>7383</v>
      </c>
      <c r="B3829" t="s">
        <v>7592</v>
      </c>
      <c r="C3829" t="s">
        <v>7593</v>
      </c>
      <c r="D3829">
        <v>139.09312199999999</v>
      </c>
      <c r="E3829">
        <v>14.723293999999999</v>
      </c>
      <c r="F3829">
        <v>0.16849199663016007</v>
      </c>
      <c r="G3829">
        <v>0</v>
      </c>
    </row>
    <row r="3830" spans="1:7" x14ac:dyDescent="0.25">
      <c r="A3830" t="s">
        <v>7383</v>
      </c>
      <c r="B3830" t="s">
        <v>7594</v>
      </c>
      <c r="C3830" t="s">
        <v>7595</v>
      </c>
      <c r="D3830">
        <v>23.424242</v>
      </c>
      <c r="E3830">
        <v>5.8528000000000002</v>
      </c>
      <c r="F3830">
        <v>0</v>
      </c>
      <c r="G3830">
        <v>0</v>
      </c>
    </row>
    <row r="3831" spans="1:7" x14ac:dyDescent="0.25">
      <c r="A3831" t="s">
        <v>7383</v>
      </c>
      <c r="B3831" t="s">
        <v>7596</v>
      </c>
      <c r="C3831" t="s">
        <v>7597</v>
      </c>
      <c r="D3831">
        <v>126.73756</v>
      </c>
      <c r="E3831">
        <v>17.634376</v>
      </c>
      <c r="F3831">
        <v>0</v>
      </c>
      <c r="G3831">
        <v>0</v>
      </c>
    </row>
    <row r="3832" spans="1:7" x14ac:dyDescent="0.25">
      <c r="A3832" t="s">
        <v>7383</v>
      </c>
      <c r="B3832" t="s">
        <v>7598</v>
      </c>
      <c r="C3832" t="s">
        <v>7599</v>
      </c>
      <c r="D3832">
        <v>43.688569000000001</v>
      </c>
      <c r="E3832">
        <v>5.3285400000000003</v>
      </c>
      <c r="F3832">
        <v>0.10961907371882709</v>
      </c>
      <c r="G3832">
        <v>0</v>
      </c>
    </row>
    <row r="3833" spans="1:7" x14ac:dyDescent="0.25">
      <c r="A3833" t="s">
        <v>7383</v>
      </c>
      <c r="B3833" t="s">
        <v>7600</v>
      </c>
      <c r="C3833" t="s">
        <v>7601</v>
      </c>
      <c r="D3833">
        <v>18.343437000000002</v>
      </c>
      <c r="E3833">
        <v>1.7172099999999999</v>
      </c>
      <c r="F3833">
        <v>0</v>
      </c>
      <c r="G3833">
        <v>0</v>
      </c>
    </row>
    <row r="3834" spans="1:7" x14ac:dyDescent="0.25">
      <c r="A3834" t="s">
        <v>7383</v>
      </c>
      <c r="B3834" t="s">
        <v>7602</v>
      </c>
      <c r="C3834" t="s">
        <v>7603</v>
      </c>
      <c r="D3834">
        <v>147.829928</v>
      </c>
      <c r="E3834">
        <v>17.365945</v>
      </c>
      <c r="F3834">
        <v>0</v>
      </c>
      <c r="G3834">
        <v>0</v>
      </c>
    </row>
    <row r="3835" spans="1:7" x14ac:dyDescent="0.25">
      <c r="A3835" t="s">
        <v>7383</v>
      </c>
      <c r="B3835" t="s">
        <v>7604</v>
      </c>
      <c r="C3835" t="s">
        <v>7605</v>
      </c>
      <c r="D3835">
        <v>488.97535399999998</v>
      </c>
      <c r="E3835">
        <v>33.931193</v>
      </c>
      <c r="F3835">
        <v>1.1165075643387484E-2</v>
      </c>
      <c r="G3835">
        <v>0</v>
      </c>
    </row>
    <row r="3836" spans="1:7" x14ac:dyDescent="0.25">
      <c r="A3836" t="s">
        <v>7383</v>
      </c>
      <c r="B3836" t="s">
        <v>7606</v>
      </c>
      <c r="C3836" t="s">
        <v>7607</v>
      </c>
      <c r="D3836">
        <v>103.925</v>
      </c>
      <c r="E3836">
        <v>27.946200000000001</v>
      </c>
      <c r="F3836">
        <v>9.8609604575485652E-3</v>
      </c>
      <c r="G3836">
        <v>4.6535436735073762E-3</v>
      </c>
    </row>
    <row r="3837" spans="1:7" x14ac:dyDescent="0.25">
      <c r="A3837" t="s">
        <v>7383</v>
      </c>
      <c r="B3837" t="s">
        <v>7608</v>
      </c>
      <c r="C3837" t="s">
        <v>7609</v>
      </c>
      <c r="D3837">
        <v>484.99860000000001</v>
      </c>
      <c r="E3837">
        <v>41.481729000000001</v>
      </c>
      <c r="F3837">
        <v>2.3057412958266084E-2</v>
      </c>
      <c r="G3837">
        <v>4.0891433244735226E-3</v>
      </c>
    </row>
    <row r="3838" spans="1:7" x14ac:dyDescent="0.25">
      <c r="A3838" t="s">
        <v>7383</v>
      </c>
      <c r="B3838" t="s">
        <v>7610</v>
      </c>
      <c r="C3838" t="s">
        <v>7611</v>
      </c>
      <c r="D3838">
        <v>4.6405589999999997</v>
      </c>
      <c r="E3838">
        <v>2.2762319999999998</v>
      </c>
      <c r="F3838">
        <v>3.7439161362785474E-2</v>
      </c>
      <c r="G3838">
        <v>0</v>
      </c>
    </row>
    <row r="3839" spans="1:7" x14ac:dyDescent="0.25">
      <c r="A3839" t="s">
        <v>7383</v>
      </c>
      <c r="B3839" t="s">
        <v>7612</v>
      </c>
      <c r="C3839" t="s">
        <v>597</v>
      </c>
      <c r="D3839">
        <v>44.918723999999997</v>
      </c>
      <c r="E3839">
        <v>5.6511659999999999</v>
      </c>
      <c r="F3839">
        <v>1.0976314269208551</v>
      </c>
      <c r="G3839">
        <v>1.2802275960170697</v>
      </c>
    </row>
    <row r="3840" spans="1:7" x14ac:dyDescent="0.25">
      <c r="A3840" t="s">
        <v>7383</v>
      </c>
      <c r="B3840" t="s">
        <v>7613</v>
      </c>
      <c r="C3840" t="s">
        <v>957</v>
      </c>
      <c r="D3840">
        <v>18.039746999999998</v>
      </c>
      <c r="E3840">
        <v>4.249485</v>
      </c>
      <c r="F3840">
        <v>0.14193792581377745</v>
      </c>
      <c r="G3840">
        <v>1.8782870022539446E-2</v>
      </c>
    </row>
    <row r="3841" spans="1:7" x14ac:dyDescent="0.25">
      <c r="A3841" t="s">
        <v>7383</v>
      </c>
      <c r="B3841" t="s">
        <v>7614</v>
      </c>
      <c r="C3841" t="s">
        <v>7615</v>
      </c>
      <c r="D3841">
        <v>175.36437100000001</v>
      </c>
      <c r="E3841">
        <v>21.163377000000001</v>
      </c>
      <c r="F3841">
        <v>3.1754096278419916E-3</v>
      </c>
      <c r="G3841">
        <v>7.0201712921795292E-3</v>
      </c>
    </row>
    <row r="3842" spans="1:7" x14ac:dyDescent="0.25">
      <c r="A3842" t="s">
        <v>7383</v>
      </c>
      <c r="B3842" t="s">
        <v>7616</v>
      </c>
      <c r="C3842" t="s">
        <v>7617</v>
      </c>
      <c r="D3842">
        <v>511.63307400000002</v>
      </c>
      <c r="E3842">
        <v>68.599716000000001</v>
      </c>
      <c r="F3842">
        <v>6.8255891336620996E-3</v>
      </c>
      <c r="G3842">
        <v>1.2532584720272709E-3</v>
      </c>
    </row>
    <row r="3843" spans="1:7" x14ac:dyDescent="0.25">
      <c r="A3843" t="s">
        <v>7383</v>
      </c>
      <c r="B3843" t="s">
        <v>7618</v>
      </c>
      <c r="C3843" t="s">
        <v>7619</v>
      </c>
      <c r="D3843">
        <v>535.68595100000005</v>
      </c>
      <c r="E3843">
        <v>123.54656</v>
      </c>
      <c r="F3843">
        <v>0.11496054763024507</v>
      </c>
      <c r="G3843">
        <v>2.0217745114887335E-2</v>
      </c>
    </row>
    <row r="3844" spans="1:7" x14ac:dyDescent="0.25">
      <c r="A3844" t="s">
        <v>7383</v>
      </c>
      <c r="B3844" t="s">
        <v>7620</v>
      </c>
      <c r="C3844" t="s">
        <v>1038</v>
      </c>
      <c r="D3844">
        <v>5.036435</v>
      </c>
      <c r="E3844">
        <v>2.1844779999999999</v>
      </c>
      <c r="F3844">
        <v>0</v>
      </c>
      <c r="G3844">
        <v>0</v>
      </c>
    </row>
    <row r="3845" spans="1:7" x14ac:dyDescent="0.25">
      <c r="A3845" t="s">
        <v>7383</v>
      </c>
      <c r="B3845" t="s">
        <v>7621</v>
      </c>
      <c r="C3845" t="s">
        <v>598</v>
      </c>
      <c r="D3845">
        <v>23.244736</v>
      </c>
      <c r="E3845">
        <v>6.1586030000000003</v>
      </c>
      <c r="F3845">
        <v>0</v>
      </c>
      <c r="G3845">
        <v>0</v>
      </c>
    </row>
    <row r="3846" spans="1:7" x14ac:dyDescent="0.25">
      <c r="A3846" t="s">
        <v>7383</v>
      </c>
      <c r="B3846" t="s">
        <v>7622</v>
      </c>
      <c r="C3846" t="s">
        <v>7623</v>
      </c>
      <c r="D3846">
        <v>273.37430599999999</v>
      </c>
      <c r="E3846">
        <v>64.386945999999995</v>
      </c>
      <c r="F3846">
        <v>0</v>
      </c>
      <c r="G3846">
        <v>2.2045855379188711E-2</v>
      </c>
    </row>
    <row r="3847" spans="1:7" x14ac:dyDescent="0.25">
      <c r="A3847" t="s">
        <v>7383</v>
      </c>
      <c r="B3847" t="s">
        <v>7624</v>
      </c>
      <c r="C3847" t="s">
        <v>7625</v>
      </c>
      <c r="D3847">
        <v>311.59196800000001</v>
      </c>
      <c r="E3847">
        <v>59.042433000000003</v>
      </c>
      <c r="F3847">
        <v>0</v>
      </c>
      <c r="G3847">
        <v>4.2753313381787089E-2</v>
      </c>
    </row>
    <row r="3848" spans="1:7" x14ac:dyDescent="0.25">
      <c r="A3848" t="s">
        <v>7383</v>
      </c>
      <c r="B3848" t="s">
        <v>7626</v>
      </c>
      <c r="C3848" t="s">
        <v>7627</v>
      </c>
      <c r="D3848">
        <v>101.42339699999999</v>
      </c>
      <c r="E3848">
        <v>17.252298</v>
      </c>
      <c r="F3848">
        <v>0</v>
      </c>
      <c r="G3848">
        <v>0</v>
      </c>
    </row>
    <row r="3849" spans="1:7" x14ac:dyDescent="0.25">
      <c r="A3849" t="s">
        <v>7383</v>
      </c>
      <c r="B3849" t="s">
        <v>7628</v>
      </c>
      <c r="C3849" t="s">
        <v>7629</v>
      </c>
      <c r="D3849">
        <v>218.739699</v>
      </c>
      <c r="E3849">
        <v>19.829509000000002</v>
      </c>
      <c r="F3849">
        <v>0.29634171265072551</v>
      </c>
      <c r="G3849">
        <v>6.1030189600455698E-2</v>
      </c>
    </row>
    <row r="3850" spans="1:7" x14ac:dyDescent="0.25">
      <c r="A3850" t="s">
        <v>7383</v>
      </c>
      <c r="B3850" t="s">
        <v>7630</v>
      </c>
      <c r="C3850" t="s">
        <v>7631</v>
      </c>
      <c r="D3850">
        <v>291.62374699999998</v>
      </c>
      <c r="E3850">
        <v>20.368706</v>
      </c>
      <c r="F3850">
        <v>0.19955654101995565</v>
      </c>
      <c r="G3850">
        <v>4.7210638130458733E-2</v>
      </c>
    </row>
    <row r="3851" spans="1:7" x14ac:dyDescent="0.25">
      <c r="A3851" t="s">
        <v>7383</v>
      </c>
      <c r="B3851" t="s">
        <v>7632</v>
      </c>
      <c r="C3851" t="s">
        <v>7633</v>
      </c>
      <c r="D3851">
        <v>215.639636</v>
      </c>
      <c r="E3851">
        <v>24.475549999999998</v>
      </c>
      <c r="F3851">
        <v>6.7100237431609366E-2</v>
      </c>
      <c r="G3851">
        <v>2.8619127116622942E-2</v>
      </c>
    </row>
    <row r="3852" spans="1:7" x14ac:dyDescent="0.25">
      <c r="A3852" t="s">
        <v>7383</v>
      </c>
      <c r="B3852" t="s">
        <v>7634</v>
      </c>
      <c r="C3852" t="s">
        <v>7635</v>
      </c>
      <c r="D3852">
        <v>690.99424099999999</v>
      </c>
      <c r="E3852">
        <v>138.293587</v>
      </c>
      <c r="F3852">
        <v>0.14761358044940134</v>
      </c>
      <c r="G3852">
        <v>1.8102095820427207E-2</v>
      </c>
    </row>
    <row r="3853" spans="1:7" x14ac:dyDescent="0.25">
      <c r="A3853" t="s">
        <v>7383</v>
      </c>
      <c r="B3853" t="s">
        <v>7636</v>
      </c>
      <c r="C3853" t="s">
        <v>7637</v>
      </c>
      <c r="D3853">
        <v>240.47076799999999</v>
      </c>
      <c r="E3853">
        <v>31.145202000000001</v>
      </c>
      <c r="F3853">
        <v>0</v>
      </c>
      <c r="G3853">
        <v>0</v>
      </c>
    </row>
    <row r="3854" spans="1:7" x14ac:dyDescent="0.25">
      <c r="A3854" t="s">
        <v>7383</v>
      </c>
      <c r="B3854" t="s">
        <v>7638</v>
      </c>
      <c r="C3854" t="s">
        <v>7639</v>
      </c>
      <c r="D3854">
        <v>89.798722999999995</v>
      </c>
      <c r="E3854">
        <v>12.637395</v>
      </c>
      <c r="F3854">
        <v>1.5103458692040477E-2</v>
      </c>
      <c r="G3854">
        <v>4.6704964737751629E-3</v>
      </c>
    </row>
    <row r="3855" spans="1:7" x14ac:dyDescent="0.25">
      <c r="A3855" t="s">
        <v>7383</v>
      </c>
      <c r="B3855" t="s">
        <v>7640</v>
      </c>
      <c r="C3855" t="s">
        <v>7641</v>
      </c>
      <c r="D3855">
        <v>78.732631999999995</v>
      </c>
      <c r="E3855">
        <v>11.990319</v>
      </c>
      <c r="F3855">
        <v>0</v>
      </c>
      <c r="G3855">
        <v>0</v>
      </c>
    </row>
    <row r="3856" spans="1:7" x14ac:dyDescent="0.25">
      <c r="A3856" t="s">
        <v>7383</v>
      </c>
      <c r="B3856" t="s">
        <v>7642</v>
      </c>
      <c r="C3856" t="s">
        <v>7643</v>
      </c>
      <c r="D3856">
        <v>2.6439900000000001</v>
      </c>
      <c r="E3856">
        <v>0.65726399999999996</v>
      </c>
      <c r="F3856">
        <v>0</v>
      </c>
      <c r="G3856">
        <v>0</v>
      </c>
    </row>
    <row r="3857" spans="1:7" x14ac:dyDescent="0.25">
      <c r="A3857" t="s">
        <v>7383</v>
      </c>
      <c r="B3857" t="s">
        <v>7644</v>
      </c>
      <c r="C3857" t="s">
        <v>7645</v>
      </c>
      <c r="D3857">
        <v>22.812360000000002</v>
      </c>
      <c r="E3857">
        <v>1.3425199999999999</v>
      </c>
      <c r="F3857">
        <v>0</v>
      </c>
      <c r="G3857">
        <v>0</v>
      </c>
    </row>
    <row r="3858" spans="1:7" x14ac:dyDescent="0.25">
      <c r="A3858" t="s">
        <v>7383</v>
      </c>
      <c r="B3858" t="s">
        <v>7646</v>
      </c>
      <c r="C3858" t="s">
        <v>7647</v>
      </c>
      <c r="D3858">
        <v>220.38586599999999</v>
      </c>
      <c r="E3858">
        <v>36.115963000000001</v>
      </c>
      <c r="F3858">
        <v>8.6858334057152795E-3</v>
      </c>
      <c r="G3858">
        <v>1.1177555468619014E-2</v>
      </c>
    </row>
    <row r="3859" spans="1:7" x14ac:dyDescent="0.25">
      <c r="A3859" t="s">
        <v>7383</v>
      </c>
      <c r="B3859" t="s">
        <v>7648</v>
      </c>
      <c r="C3859" t="s">
        <v>7649</v>
      </c>
      <c r="D3859">
        <v>289.101112</v>
      </c>
      <c r="E3859">
        <v>37.352902</v>
      </c>
      <c r="F3859">
        <v>0</v>
      </c>
      <c r="G3859">
        <v>0</v>
      </c>
    </row>
    <row r="3860" spans="1:7" x14ac:dyDescent="0.25">
      <c r="A3860" t="s">
        <v>7383</v>
      </c>
      <c r="B3860" t="s">
        <v>7650</v>
      </c>
      <c r="C3860" t="s">
        <v>1039</v>
      </c>
      <c r="D3860">
        <v>20.259803000000002</v>
      </c>
      <c r="E3860">
        <v>6.6523839999999996</v>
      </c>
      <c r="F3860">
        <v>0</v>
      </c>
      <c r="G3860">
        <v>0</v>
      </c>
    </row>
    <row r="3861" spans="1:7" x14ac:dyDescent="0.25">
      <c r="A3861" t="s">
        <v>7383</v>
      </c>
      <c r="B3861" t="s">
        <v>7651</v>
      </c>
      <c r="C3861" t="s">
        <v>1107</v>
      </c>
      <c r="D3861">
        <v>2.8026930000000001</v>
      </c>
      <c r="E3861">
        <v>0.73309800000000003</v>
      </c>
      <c r="F3861">
        <v>0</v>
      </c>
      <c r="G3861">
        <v>0</v>
      </c>
    </row>
    <row r="3862" spans="1:7" x14ac:dyDescent="0.25">
      <c r="A3862" t="s">
        <v>7383</v>
      </c>
      <c r="B3862" t="s">
        <v>7652</v>
      </c>
      <c r="C3862" t="s">
        <v>7653</v>
      </c>
      <c r="D3862">
        <v>0.290829</v>
      </c>
      <c r="E3862">
        <v>0.17367099999999999</v>
      </c>
      <c r="F3862">
        <v>0</v>
      </c>
      <c r="G3862">
        <v>0</v>
      </c>
    </row>
    <row r="3863" spans="1:7" x14ac:dyDescent="0.25">
      <c r="A3863" t="s">
        <v>7383</v>
      </c>
      <c r="B3863" t="s">
        <v>7654</v>
      </c>
      <c r="C3863" t="s">
        <v>7655</v>
      </c>
      <c r="D3863">
        <v>4.4142700000000001</v>
      </c>
      <c r="E3863">
        <v>0.83050800000000002</v>
      </c>
      <c r="F3863">
        <v>0.15532774153463808</v>
      </c>
      <c r="G3863">
        <v>0</v>
      </c>
    </row>
    <row r="3864" spans="1:7" x14ac:dyDescent="0.25">
      <c r="A3864" t="s">
        <v>7383</v>
      </c>
      <c r="B3864" t="s">
        <v>7656</v>
      </c>
      <c r="C3864" t="s">
        <v>7657</v>
      </c>
      <c r="D3864">
        <v>22.507327</v>
      </c>
      <c r="E3864">
        <v>5.0812309999999998</v>
      </c>
      <c r="F3864">
        <v>0</v>
      </c>
      <c r="G3864">
        <v>0</v>
      </c>
    </row>
    <row r="3865" spans="1:7" x14ac:dyDescent="0.25">
      <c r="A3865" t="s">
        <v>7383</v>
      </c>
      <c r="B3865" t="s">
        <v>7658</v>
      </c>
      <c r="C3865" t="s">
        <v>801</v>
      </c>
      <c r="D3865">
        <v>1.460261</v>
      </c>
      <c r="E3865">
        <v>0.67527899999999996</v>
      </c>
      <c r="F3865">
        <v>0</v>
      </c>
      <c r="G3865">
        <v>0</v>
      </c>
    </row>
    <row r="3866" spans="1:7" x14ac:dyDescent="0.25">
      <c r="A3866" t="s">
        <v>7383</v>
      </c>
      <c r="B3866" t="s">
        <v>7659</v>
      </c>
      <c r="C3866" t="s">
        <v>7660</v>
      </c>
      <c r="D3866">
        <v>47.50806</v>
      </c>
      <c r="E3866">
        <v>21.340008000000001</v>
      </c>
      <c r="F3866">
        <v>0</v>
      </c>
      <c r="G3866">
        <v>0</v>
      </c>
    </row>
    <row r="3867" spans="1:7" x14ac:dyDescent="0.25">
      <c r="A3867" t="s">
        <v>7383</v>
      </c>
      <c r="B3867" t="s">
        <v>7661</v>
      </c>
      <c r="C3867" t="s">
        <v>7662</v>
      </c>
      <c r="D3867">
        <v>4.1727489999999996</v>
      </c>
      <c r="E3867">
        <v>1.684526</v>
      </c>
      <c r="F3867">
        <v>0</v>
      </c>
      <c r="G3867">
        <v>0</v>
      </c>
    </row>
    <row r="3868" spans="1:7" x14ac:dyDescent="0.25">
      <c r="A3868" t="s">
        <v>7383</v>
      </c>
      <c r="B3868" t="s">
        <v>7663</v>
      </c>
      <c r="C3868" t="s">
        <v>7664</v>
      </c>
      <c r="D3868">
        <v>4.157044</v>
      </c>
      <c r="E3868">
        <v>1.101858</v>
      </c>
      <c r="F3868">
        <v>5.5694792536897797E-2</v>
      </c>
      <c r="G3868">
        <v>0</v>
      </c>
    </row>
    <row r="3869" spans="1:7" x14ac:dyDescent="0.25">
      <c r="A3869" t="s">
        <v>7383</v>
      </c>
      <c r="B3869" t="s">
        <v>7665</v>
      </c>
      <c r="C3869" t="s">
        <v>7666</v>
      </c>
      <c r="D3869">
        <v>58.205730000000003</v>
      </c>
      <c r="E3869">
        <v>5.3284570000000002</v>
      </c>
      <c r="F3869">
        <v>3.0539013589861046E-2</v>
      </c>
      <c r="G3869">
        <v>0</v>
      </c>
    </row>
    <row r="3870" spans="1:7" x14ac:dyDescent="0.25">
      <c r="A3870" t="s">
        <v>7383</v>
      </c>
      <c r="B3870" t="s">
        <v>7667</v>
      </c>
      <c r="C3870" t="s">
        <v>7668</v>
      </c>
      <c r="D3870">
        <v>75.944401999999997</v>
      </c>
      <c r="E3870">
        <v>14.935784999999999</v>
      </c>
      <c r="F3870">
        <v>0</v>
      </c>
      <c r="G3870">
        <v>2.6417752729834446E-2</v>
      </c>
    </row>
    <row r="3871" spans="1:7" x14ac:dyDescent="0.25">
      <c r="A3871" t="s">
        <v>7383</v>
      </c>
      <c r="B3871" t="s">
        <v>7669</v>
      </c>
      <c r="C3871" t="s">
        <v>7670</v>
      </c>
      <c r="D3871">
        <v>176.53199499999999</v>
      </c>
      <c r="E3871">
        <v>13.272584999999999</v>
      </c>
      <c r="F3871">
        <v>2.9593678790210409E-3</v>
      </c>
      <c r="G3871">
        <v>0</v>
      </c>
    </row>
    <row r="3872" spans="1:7" x14ac:dyDescent="0.25">
      <c r="A3872" t="s">
        <v>7383</v>
      </c>
      <c r="B3872" t="s">
        <v>7671</v>
      </c>
      <c r="C3872" t="s">
        <v>7672</v>
      </c>
      <c r="D3872">
        <v>503.42599000000001</v>
      </c>
      <c r="E3872">
        <v>77.962182999999996</v>
      </c>
      <c r="F3872">
        <v>6.7744940299771364E-2</v>
      </c>
      <c r="G3872">
        <v>4.3462513582035497E-2</v>
      </c>
    </row>
    <row r="3873" spans="1:7" x14ac:dyDescent="0.25">
      <c r="A3873" t="s">
        <v>7383</v>
      </c>
      <c r="B3873" t="s">
        <v>7673</v>
      </c>
      <c r="C3873" t="s">
        <v>7674</v>
      </c>
      <c r="D3873">
        <v>175.563365</v>
      </c>
      <c r="E3873">
        <v>26.214165000000001</v>
      </c>
      <c r="F3873">
        <v>4.1500664010624168E-3</v>
      </c>
      <c r="G3873">
        <v>0</v>
      </c>
    </row>
    <row r="3874" spans="1:7" x14ac:dyDescent="0.25">
      <c r="A3874" t="s">
        <v>7383</v>
      </c>
      <c r="B3874" t="s">
        <v>7675</v>
      </c>
      <c r="C3874" t="s">
        <v>7676</v>
      </c>
      <c r="D3874">
        <v>231.01443900000001</v>
      </c>
      <c r="E3874">
        <v>34.357909999999997</v>
      </c>
      <c r="F3874">
        <v>2.5198437696862794E-2</v>
      </c>
      <c r="G3874">
        <v>0</v>
      </c>
    </row>
    <row r="3875" spans="1:7" x14ac:dyDescent="0.25">
      <c r="A3875" t="s">
        <v>7383</v>
      </c>
      <c r="B3875" t="s">
        <v>7677</v>
      </c>
      <c r="C3875" t="s">
        <v>7678</v>
      </c>
      <c r="D3875">
        <v>143.514219</v>
      </c>
      <c r="E3875">
        <v>14.743043</v>
      </c>
      <c r="F3875">
        <v>0</v>
      </c>
      <c r="G3875">
        <v>0</v>
      </c>
    </row>
    <row r="3876" spans="1:7" x14ac:dyDescent="0.25">
      <c r="A3876" t="s">
        <v>7383</v>
      </c>
      <c r="B3876" t="s">
        <v>7679</v>
      </c>
      <c r="C3876" t="s">
        <v>7680</v>
      </c>
      <c r="D3876">
        <v>265.86284999999998</v>
      </c>
      <c r="E3876">
        <v>25.897220000000001</v>
      </c>
      <c r="F3876">
        <v>0</v>
      </c>
      <c r="G3876">
        <v>0</v>
      </c>
    </row>
    <row r="3877" spans="1:7" x14ac:dyDescent="0.25">
      <c r="A3877" t="s">
        <v>7383</v>
      </c>
      <c r="B3877" t="s">
        <v>7681</v>
      </c>
      <c r="C3877" t="s">
        <v>7682</v>
      </c>
      <c r="D3877">
        <v>114.93249900000001</v>
      </c>
      <c r="E3877">
        <v>15.331526</v>
      </c>
      <c r="F3877">
        <v>0</v>
      </c>
      <c r="G3877">
        <v>0</v>
      </c>
    </row>
    <row r="3878" spans="1:7" x14ac:dyDescent="0.25">
      <c r="A3878" t="s">
        <v>7383</v>
      </c>
      <c r="B3878" t="s">
        <v>7683</v>
      </c>
      <c r="C3878" t="s">
        <v>7684</v>
      </c>
      <c r="D3878">
        <v>122.960347</v>
      </c>
      <c r="E3878">
        <v>17.196587999999998</v>
      </c>
      <c r="F3878">
        <v>0</v>
      </c>
      <c r="G3878">
        <v>0</v>
      </c>
    </row>
    <row r="3879" spans="1:7" x14ac:dyDescent="0.25">
      <c r="A3879" t="s">
        <v>7383</v>
      </c>
      <c r="B3879" t="s">
        <v>7685</v>
      </c>
      <c r="C3879" t="s">
        <v>7686</v>
      </c>
      <c r="D3879">
        <v>948.33325300000001</v>
      </c>
      <c r="E3879">
        <v>56.803266999999998</v>
      </c>
      <c r="F3879">
        <v>5.4982817869415807E-2</v>
      </c>
      <c r="G3879">
        <v>0</v>
      </c>
    </row>
    <row r="3880" spans="1:7" x14ac:dyDescent="0.25">
      <c r="A3880" t="s">
        <v>7383</v>
      </c>
      <c r="B3880" t="s">
        <v>7687</v>
      </c>
      <c r="C3880" t="s">
        <v>7688</v>
      </c>
      <c r="D3880">
        <v>496.84859</v>
      </c>
      <c r="E3880">
        <v>63.642113000000002</v>
      </c>
      <c r="F3880">
        <v>0.1212856276531231</v>
      </c>
      <c r="G3880">
        <v>1.1482374555057986E-2</v>
      </c>
    </row>
    <row r="3881" spans="1:7" x14ac:dyDescent="0.25">
      <c r="A3881" t="s">
        <v>7383</v>
      </c>
      <c r="B3881" t="s">
        <v>7689</v>
      </c>
      <c r="C3881" t="s">
        <v>7690</v>
      </c>
      <c r="D3881">
        <v>0.27936299999999997</v>
      </c>
      <c r="E3881">
        <v>0.15831700000000001</v>
      </c>
      <c r="F3881">
        <v>0</v>
      </c>
      <c r="G3881">
        <v>0</v>
      </c>
    </row>
    <row r="3882" spans="1:7" x14ac:dyDescent="0.25">
      <c r="A3882" t="s">
        <v>7383</v>
      </c>
      <c r="B3882" t="s">
        <v>7691</v>
      </c>
      <c r="C3882" t="s">
        <v>7692</v>
      </c>
      <c r="D3882">
        <v>309.45962700000001</v>
      </c>
      <c r="E3882">
        <v>37.519762999999998</v>
      </c>
      <c r="F3882">
        <v>0</v>
      </c>
      <c r="G3882">
        <v>0</v>
      </c>
    </row>
    <row r="3883" spans="1:7" x14ac:dyDescent="0.25">
      <c r="A3883" t="s">
        <v>7383</v>
      </c>
      <c r="B3883" t="s">
        <v>7693</v>
      </c>
      <c r="C3883" t="s">
        <v>7694</v>
      </c>
      <c r="D3883">
        <v>30.156307999999999</v>
      </c>
      <c r="E3883">
        <v>6.4929430000000004</v>
      </c>
      <c r="F3883">
        <v>0</v>
      </c>
      <c r="G3883">
        <v>0</v>
      </c>
    </row>
    <row r="3884" spans="1:7" x14ac:dyDescent="0.25">
      <c r="A3884" t="s">
        <v>7383</v>
      </c>
      <c r="B3884" t="s">
        <v>7695</v>
      </c>
      <c r="C3884" t="s">
        <v>7696</v>
      </c>
      <c r="D3884">
        <v>77.507710000000003</v>
      </c>
      <c r="E3884">
        <v>15.242921000000001</v>
      </c>
      <c r="F3884">
        <v>0</v>
      </c>
      <c r="G3884">
        <v>0</v>
      </c>
    </row>
    <row r="3885" spans="1:7" x14ac:dyDescent="0.25">
      <c r="A3885" t="s">
        <v>7383</v>
      </c>
      <c r="B3885" t="s">
        <v>7697</v>
      </c>
      <c r="C3885" t="s">
        <v>7698</v>
      </c>
      <c r="D3885">
        <v>285.99818699999997</v>
      </c>
      <c r="E3885">
        <v>104.496636</v>
      </c>
      <c r="F3885">
        <v>7.2167428433966796</v>
      </c>
      <c r="G3885">
        <v>0.38729548816004145</v>
      </c>
    </row>
    <row r="3886" spans="1:7" x14ac:dyDescent="0.25">
      <c r="A3886" t="s">
        <v>7383</v>
      </c>
      <c r="B3886" t="s">
        <v>7699</v>
      </c>
      <c r="C3886" t="s">
        <v>7700</v>
      </c>
      <c r="D3886">
        <v>30.733853</v>
      </c>
      <c r="E3886">
        <v>4.8271069999999998</v>
      </c>
      <c r="F3886">
        <v>0</v>
      </c>
      <c r="G3886">
        <v>0</v>
      </c>
    </row>
    <row r="3887" spans="1:7" x14ac:dyDescent="0.25">
      <c r="A3887" t="s">
        <v>7383</v>
      </c>
      <c r="B3887" t="s">
        <v>7701</v>
      </c>
      <c r="C3887" t="s">
        <v>7702</v>
      </c>
      <c r="D3887">
        <v>111.97640699999999</v>
      </c>
      <c r="E3887">
        <v>18.968692999999998</v>
      </c>
      <c r="F3887">
        <v>1.3070186903672723E-2</v>
      </c>
      <c r="G3887">
        <v>1.257071024512885E-2</v>
      </c>
    </row>
    <row r="3888" spans="1:7" x14ac:dyDescent="0.25">
      <c r="A3888" t="s">
        <v>7383</v>
      </c>
      <c r="B3888" t="s">
        <v>7703</v>
      </c>
      <c r="C3888" t="s">
        <v>7704</v>
      </c>
      <c r="D3888">
        <v>208.90625199999999</v>
      </c>
      <c r="E3888">
        <v>36.419676000000003</v>
      </c>
      <c r="F3888">
        <v>0</v>
      </c>
      <c r="G3888">
        <v>2.1415569118749332E-2</v>
      </c>
    </row>
    <row r="3889" spans="1:7" x14ac:dyDescent="0.25">
      <c r="A3889" t="s">
        <v>7383</v>
      </c>
      <c r="B3889" t="s">
        <v>7705</v>
      </c>
      <c r="C3889" t="s">
        <v>7706</v>
      </c>
      <c r="D3889">
        <v>137.77695</v>
      </c>
      <c r="E3889">
        <v>54.506239999999998</v>
      </c>
      <c r="F3889">
        <v>0</v>
      </c>
      <c r="G3889">
        <v>0</v>
      </c>
    </row>
    <row r="3890" spans="1:7" x14ac:dyDescent="0.25">
      <c r="A3890" t="s">
        <v>7383</v>
      </c>
      <c r="B3890" t="s">
        <v>7707</v>
      </c>
      <c r="C3890" t="s">
        <v>7708</v>
      </c>
      <c r="D3890">
        <v>235.432503</v>
      </c>
      <c r="E3890">
        <v>48.679144000000001</v>
      </c>
      <c r="F3890">
        <v>0</v>
      </c>
      <c r="G3890">
        <v>0</v>
      </c>
    </row>
    <row r="3891" spans="1:7" x14ac:dyDescent="0.25">
      <c r="A3891" t="s">
        <v>7383</v>
      </c>
      <c r="B3891" t="s">
        <v>7709</v>
      </c>
      <c r="C3891" t="s">
        <v>7710</v>
      </c>
      <c r="D3891">
        <v>70.705099000000004</v>
      </c>
      <c r="E3891">
        <v>11.088077</v>
      </c>
      <c r="F3891">
        <v>0</v>
      </c>
      <c r="G3891">
        <v>0</v>
      </c>
    </row>
    <row r="3892" spans="1:7" x14ac:dyDescent="0.25">
      <c r="A3892" t="s">
        <v>7383</v>
      </c>
      <c r="B3892" t="s">
        <v>7711</v>
      </c>
      <c r="C3892" t="s">
        <v>7712</v>
      </c>
      <c r="D3892">
        <v>141.80817999999999</v>
      </c>
      <c r="E3892">
        <v>55.062389000000003</v>
      </c>
      <c r="F3892">
        <v>0</v>
      </c>
      <c r="G3892">
        <v>0</v>
      </c>
    </row>
    <row r="3893" spans="1:7" x14ac:dyDescent="0.25">
      <c r="A3893" t="s">
        <v>7383</v>
      </c>
      <c r="B3893" t="s">
        <v>7713</v>
      </c>
      <c r="C3893" t="s">
        <v>7714</v>
      </c>
      <c r="D3893">
        <v>5.0787779999999998</v>
      </c>
      <c r="E3893">
        <v>1.09274</v>
      </c>
      <c r="F3893">
        <v>0</v>
      </c>
      <c r="G3893">
        <v>0</v>
      </c>
    </row>
    <row r="3894" spans="1:7" x14ac:dyDescent="0.25">
      <c r="A3894" t="s">
        <v>7383</v>
      </c>
      <c r="B3894" t="s">
        <v>7715</v>
      </c>
      <c r="C3894" t="s">
        <v>7716</v>
      </c>
      <c r="D3894">
        <v>5.1835300000000002</v>
      </c>
      <c r="E3894">
        <v>7.9356549999999997</v>
      </c>
      <c r="F3894">
        <v>0.25188916876574308</v>
      </c>
      <c r="G3894">
        <v>7.3728188744163189E-2</v>
      </c>
    </row>
    <row r="3895" spans="1:7" x14ac:dyDescent="0.25">
      <c r="A3895" t="s">
        <v>7383</v>
      </c>
      <c r="B3895" t="s">
        <v>7717</v>
      </c>
      <c r="C3895" t="s">
        <v>7718</v>
      </c>
      <c r="D3895">
        <v>2.545979</v>
      </c>
      <c r="E3895">
        <v>0.61046800000000001</v>
      </c>
      <c r="F3895">
        <v>0</v>
      </c>
      <c r="G3895">
        <v>0</v>
      </c>
    </row>
    <row r="3896" spans="1:7" x14ac:dyDescent="0.25">
      <c r="A3896" t="s">
        <v>7383</v>
      </c>
      <c r="B3896" t="s">
        <v>7719</v>
      </c>
      <c r="C3896" t="s">
        <v>7720</v>
      </c>
      <c r="D3896">
        <v>0.80986400000000003</v>
      </c>
      <c r="E3896">
        <v>2.6078790000000001</v>
      </c>
      <c r="F3896">
        <v>0</v>
      </c>
      <c r="G3896">
        <v>0</v>
      </c>
    </row>
    <row r="3897" spans="1:7" x14ac:dyDescent="0.25">
      <c r="A3897" t="s">
        <v>7383</v>
      </c>
      <c r="B3897" t="s">
        <v>7721</v>
      </c>
      <c r="C3897" t="s">
        <v>1108</v>
      </c>
      <c r="D3897">
        <v>9.3074659999999998</v>
      </c>
      <c r="E3897">
        <v>1.4130419999999999</v>
      </c>
      <c r="F3897">
        <v>0</v>
      </c>
      <c r="G3897">
        <v>0</v>
      </c>
    </row>
    <row r="3898" spans="1:7" x14ac:dyDescent="0.25">
      <c r="A3898" t="s">
        <v>7383</v>
      </c>
      <c r="B3898" t="s">
        <v>7722</v>
      </c>
      <c r="C3898" t="s">
        <v>7723</v>
      </c>
      <c r="D3898">
        <v>5.478561</v>
      </c>
      <c r="E3898">
        <v>0.87150000000000005</v>
      </c>
      <c r="F3898">
        <v>0</v>
      </c>
      <c r="G3898">
        <v>0</v>
      </c>
    </row>
    <row r="3899" spans="1:7" x14ac:dyDescent="0.25">
      <c r="A3899" t="s">
        <v>7383</v>
      </c>
      <c r="B3899" t="s">
        <v>7724</v>
      </c>
      <c r="C3899" t="s">
        <v>7725</v>
      </c>
      <c r="D3899">
        <v>2.8099750000000001</v>
      </c>
      <c r="E3899">
        <v>1.045083</v>
      </c>
      <c r="F3899">
        <v>0</v>
      </c>
      <c r="G3899">
        <v>0</v>
      </c>
    </row>
    <row r="3900" spans="1:7" x14ac:dyDescent="0.25">
      <c r="A3900" t="s">
        <v>7383</v>
      </c>
      <c r="B3900" t="s">
        <v>7726</v>
      </c>
      <c r="C3900" t="s">
        <v>1199</v>
      </c>
      <c r="D3900">
        <v>67.922916000000001</v>
      </c>
      <c r="E3900">
        <v>9.9412470000000006</v>
      </c>
      <c r="F3900">
        <v>0</v>
      </c>
      <c r="G3900">
        <v>0</v>
      </c>
    </row>
    <row r="3901" spans="1:7" x14ac:dyDescent="0.25">
      <c r="A3901" t="s">
        <v>7383</v>
      </c>
      <c r="B3901" t="s">
        <v>7727</v>
      </c>
      <c r="C3901" t="s">
        <v>7728</v>
      </c>
      <c r="D3901">
        <v>32.969433000000002</v>
      </c>
      <c r="E3901">
        <v>4.4214039999999999</v>
      </c>
      <c r="F3901">
        <v>5.9488399762046403E-2</v>
      </c>
      <c r="G3901">
        <v>4.084967320261438E-2</v>
      </c>
    </row>
    <row r="3902" spans="1:7" x14ac:dyDescent="0.25">
      <c r="A3902" t="s">
        <v>7383</v>
      </c>
      <c r="B3902" t="s">
        <v>7729</v>
      </c>
      <c r="C3902" t="s">
        <v>7730</v>
      </c>
      <c r="D3902">
        <v>62.081023000000002</v>
      </c>
      <c r="E3902">
        <v>6.1324509999999997</v>
      </c>
      <c r="F3902">
        <v>2.0331401850157568E-2</v>
      </c>
      <c r="G3902">
        <v>0</v>
      </c>
    </row>
    <row r="3903" spans="1:7" x14ac:dyDescent="0.25">
      <c r="A3903" t="s">
        <v>7383</v>
      </c>
      <c r="B3903" t="s">
        <v>7731</v>
      </c>
      <c r="C3903" t="s">
        <v>7732</v>
      </c>
      <c r="D3903">
        <v>380.23356799999999</v>
      </c>
      <c r="E3903">
        <v>40.810561</v>
      </c>
      <c r="F3903">
        <v>2.2368862543339672E-2</v>
      </c>
      <c r="G3903">
        <v>1.3611738763509651E-2</v>
      </c>
    </row>
    <row r="3904" spans="1:7" x14ac:dyDescent="0.25">
      <c r="A3904" t="s">
        <v>7383</v>
      </c>
      <c r="B3904" t="s">
        <v>7733</v>
      </c>
      <c r="C3904" t="s">
        <v>7734</v>
      </c>
      <c r="D3904">
        <v>654.98820599999999</v>
      </c>
      <c r="E3904">
        <v>141.066936</v>
      </c>
      <c r="F3904">
        <v>0.10596962204168139</v>
      </c>
      <c r="G3904">
        <v>5.425935973955508E-3</v>
      </c>
    </row>
    <row r="3905" spans="1:7" x14ac:dyDescent="0.25">
      <c r="A3905" t="s">
        <v>7383</v>
      </c>
      <c r="B3905" t="s">
        <v>7735</v>
      </c>
      <c r="C3905" t="s">
        <v>7736</v>
      </c>
      <c r="D3905">
        <v>5.985538</v>
      </c>
      <c r="E3905">
        <v>0.63404199999999999</v>
      </c>
      <c r="F3905">
        <v>0</v>
      </c>
      <c r="G3905">
        <v>0</v>
      </c>
    </row>
    <row r="3906" spans="1:7" x14ac:dyDescent="0.25">
      <c r="A3906" t="s">
        <v>7383</v>
      </c>
      <c r="B3906" t="s">
        <v>7737</v>
      </c>
      <c r="C3906" t="s">
        <v>7738</v>
      </c>
      <c r="D3906">
        <v>1.4479000000000001E-2</v>
      </c>
      <c r="E3906">
        <v>2.4757999999999999E-2</v>
      </c>
      <c r="F3906">
        <v>0</v>
      </c>
      <c r="G3906">
        <v>0</v>
      </c>
    </row>
    <row r="3907" spans="1:7" x14ac:dyDescent="0.25">
      <c r="A3907" t="s">
        <v>7383</v>
      </c>
      <c r="B3907" t="s">
        <v>7739</v>
      </c>
      <c r="C3907" t="s">
        <v>7740</v>
      </c>
      <c r="D3907">
        <v>4.2153000000000003E-2</v>
      </c>
      <c r="E3907">
        <v>6.1430999999999999E-2</v>
      </c>
      <c r="F3907">
        <v>0</v>
      </c>
      <c r="G3907">
        <v>0</v>
      </c>
    </row>
    <row r="3908" spans="1:7" x14ac:dyDescent="0.25">
      <c r="A3908" t="s">
        <v>7383</v>
      </c>
      <c r="B3908" t="s">
        <v>7741</v>
      </c>
      <c r="C3908" t="s">
        <v>7742</v>
      </c>
      <c r="D3908">
        <v>79.848755999999995</v>
      </c>
      <c r="E3908">
        <v>35.513030000000001</v>
      </c>
      <c r="F3908">
        <v>0</v>
      </c>
      <c r="G3908">
        <v>0</v>
      </c>
    </row>
    <row r="3909" spans="1:7" x14ac:dyDescent="0.25">
      <c r="A3909" t="s">
        <v>7383</v>
      </c>
      <c r="B3909" t="s">
        <v>7743</v>
      </c>
      <c r="C3909" t="s">
        <v>7744</v>
      </c>
      <c r="D3909">
        <v>53.170343000000003</v>
      </c>
      <c r="E3909">
        <v>5.2606140000000003</v>
      </c>
      <c r="F3909">
        <v>0</v>
      </c>
      <c r="G3909">
        <v>0</v>
      </c>
    </row>
    <row r="3910" spans="1:7" x14ac:dyDescent="0.25">
      <c r="A3910" t="s">
        <v>7383</v>
      </c>
      <c r="B3910" t="s">
        <v>7745</v>
      </c>
      <c r="C3910" t="s">
        <v>7746</v>
      </c>
      <c r="D3910">
        <v>19.731323</v>
      </c>
      <c r="E3910">
        <v>3.5205030000000002</v>
      </c>
      <c r="F3910">
        <v>0</v>
      </c>
      <c r="G3910">
        <v>4.49438202247191E-2</v>
      </c>
    </row>
    <row r="3911" spans="1:7" x14ac:dyDescent="0.25">
      <c r="A3911" t="s">
        <v>7383</v>
      </c>
      <c r="B3911" t="s">
        <v>7747</v>
      </c>
      <c r="C3911" t="s">
        <v>7748</v>
      </c>
      <c r="D3911">
        <v>172.84715499999999</v>
      </c>
      <c r="E3911">
        <v>42.443542000000001</v>
      </c>
      <c r="F3911">
        <v>0</v>
      </c>
      <c r="G3911">
        <v>0</v>
      </c>
    </row>
    <row r="3912" spans="1:7" x14ac:dyDescent="0.25">
      <c r="A3912" t="s">
        <v>7383</v>
      </c>
      <c r="B3912" t="s">
        <v>7749</v>
      </c>
      <c r="C3912" t="s">
        <v>7750</v>
      </c>
      <c r="D3912">
        <v>505.96647899999999</v>
      </c>
      <c r="E3912">
        <v>15.691488</v>
      </c>
      <c r="F3912">
        <v>0</v>
      </c>
      <c r="G3912">
        <v>0</v>
      </c>
    </row>
    <row r="3913" spans="1:7" x14ac:dyDescent="0.25">
      <c r="A3913" t="s">
        <v>7383</v>
      </c>
      <c r="B3913" t="s">
        <v>7751</v>
      </c>
      <c r="C3913" t="s">
        <v>958</v>
      </c>
      <c r="D3913">
        <v>130.61541600000001</v>
      </c>
      <c r="E3913">
        <v>15.157323</v>
      </c>
      <c r="F3913">
        <v>0</v>
      </c>
      <c r="G3913">
        <v>0</v>
      </c>
    </row>
    <row r="3914" spans="1:7" x14ac:dyDescent="0.25">
      <c r="A3914" t="s">
        <v>7383</v>
      </c>
      <c r="B3914" t="s">
        <v>7752</v>
      </c>
      <c r="C3914" t="s">
        <v>7753</v>
      </c>
      <c r="D3914">
        <v>259.30780099999998</v>
      </c>
      <c r="E3914">
        <v>32.053849</v>
      </c>
      <c r="F3914">
        <v>1.1827321111768185E-2</v>
      </c>
      <c r="G3914">
        <v>4.0832993058391182E-3</v>
      </c>
    </row>
    <row r="3915" spans="1:7" x14ac:dyDescent="0.25">
      <c r="A3915" t="s">
        <v>7383</v>
      </c>
      <c r="B3915" t="s">
        <v>7754</v>
      </c>
      <c r="C3915" t="s">
        <v>7755</v>
      </c>
      <c r="D3915">
        <v>824.70569699999999</v>
      </c>
      <c r="E3915">
        <v>62.188858000000003</v>
      </c>
      <c r="F3915">
        <v>2.8105677346824058E-2</v>
      </c>
      <c r="G3915">
        <v>2.1179913739987677E-2</v>
      </c>
    </row>
    <row r="3916" spans="1:7" x14ac:dyDescent="0.25">
      <c r="A3916" t="s">
        <v>7383</v>
      </c>
      <c r="B3916" t="s">
        <v>7756</v>
      </c>
      <c r="C3916" t="s">
        <v>7757</v>
      </c>
      <c r="D3916">
        <v>537.91114600000003</v>
      </c>
      <c r="E3916">
        <v>61.823725000000003</v>
      </c>
      <c r="F3916">
        <v>5.0425010805359452E-2</v>
      </c>
      <c r="G3916">
        <v>2.8468129928544994E-3</v>
      </c>
    </row>
    <row r="3917" spans="1:7" x14ac:dyDescent="0.25">
      <c r="A3917" t="s">
        <v>7383</v>
      </c>
      <c r="B3917" t="s">
        <v>7758</v>
      </c>
      <c r="C3917" t="s">
        <v>7759</v>
      </c>
      <c r="D3917">
        <v>93.640437000000006</v>
      </c>
      <c r="E3917">
        <v>11.319913</v>
      </c>
      <c r="F3917">
        <v>0</v>
      </c>
      <c r="G3917">
        <v>0</v>
      </c>
    </row>
    <row r="3918" spans="1:7" x14ac:dyDescent="0.25">
      <c r="A3918" t="s">
        <v>7383</v>
      </c>
      <c r="B3918" t="s">
        <v>7760</v>
      </c>
      <c r="C3918" t="s">
        <v>7761</v>
      </c>
      <c r="D3918">
        <v>520.14273600000001</v>
      </c>
      <c r="E3918">
        <v>56.091244000000003</v>
      </c>
      <c r="F3918">
        <v>0.16931933626820184</v>
      </c>
      <c r="G3918">
        <v>2.1042442606737789E-3</v>
      </c>
    </row>
    <row r="3919" spans="1:7" x14ac:dyDescent="0.25">
      <c r="A3919" t="s">
        <v>7383</v>
      </c>
      <c r="B3919" t="s">
        <v>7762</v>
      </c>
      <c r="C3919" t="s">
        <v>7763</v>
      </c>
      <c r="D3919">
        <v>14.584234</v>
      </c>
      <c r="E3919">
        <v>2.2000540000000002</v>
      </c>
      <c r="F3919">
        <v>4.1288191577208914E-2</v>
      </c>
      <c r="G3919">
        <v>0</v>
      </c>
    </row>
    <row r="3920" spans="1:7" x14ac:dyDescent="0.25">
      <c r="A3920" t="s">
        <v>7383</v>
      </c>
      <c r="B3920" t="s">
        <v>7764</v>
      </c>
      <c r="C3920" t="s">
        <v>7765</v>
      </c>
      <c r="D3920">
        <v>12.33095</v>
      </c>
      <c r="E3920">
        <v>7.1276979999999996</v>
      </c>
      <c r="F3920">
        <v>0</v>
      </c>
      <c r="G3920">
        <v>0</v>
      </c>
    </row>
    <row r="3921" spans="1:7" x14ac:dyDescent="0.25">
      <c r="A3921" t="s">
        <v>7383</v>
      </c>
      <c r="B3921" t="s">
        <v>7766</v>
      </c>
      <c r="C3921" t="s">
        <v>7767</v>
      </c>
      <c r="D3921">
        <v>31.126892999999999</v>
      </c>
      <c r="E3921">
        <v>8.2455839999999991</v>
      </c>
      <c r="F3921">
        <v>2.121385689132141E-3</v>
      </c>
      <c r="G3921">
        <v>0</v>
      </c>
    </row>
    <row r="3922" spans="1:7" x14ac:dyDescent="0.25">
      <c r="A3922" t="s">
        <v>7383</v>
      </c>
      <c r="B3922" t="s">
        <v>7768</v>
      </c>
      <c r="C3922" t="s">
        <v>7769</v>
      </c>
      <c r="D3922">
        <v>1042.1391080000001</v>
      </c>
      <c r="E3922">
        <v>133.48220599999999</v>
      </c>
      <c r="F3922">
        <v>0.10975410410293533</v>
      </c>
      <c r="G3922">
        <v>4.820706789780102E-2</v>
      </c>
    </row>
    <row r="3923" spans="1:7" x14ac:dyDescent="0.25">
      <c r="A3923" t="s">
        <v>7383</v>
      </c>
      <c r="B3923" t="s">
        <v>7770</v>
      </c>
      <c r="C3923" t="s">
        <v>7771</v>
      </c>
      <c r="D3923">
        <v>283.499077</v>
      </c>
      <c r="E3923">
        <v>29.422730000000001</v>
      </c>
      <c r="F3923">
        <v>0</v>
      </c>
      <c r="G3923">
        <v>0</v>
      </c>
    </row>
    <row r="3924" spans="1:7" x14ac:dyDescent="0.25">
      <c r="A3924" t="s">
        <v>7383</v>
      </c>
      <c r="B3924" t="s">
        <v>7772</v>
      </c>
      <c r="C3924" t="s">
        <v>7773</v>
      </c>
      <c r="D3924">
        <v>245.57762600000001</v>
      </c>
      <c r="E3924">
        <v>36.232039999999998</v>
      </c>
      <c r="F3924">
        <v>0</v>
      </c>
      <c r="G3924">
        <v>2.0130445285449711E-3</v>
      </c>
    </row>
    <row r="3925" spans="1:7" x14ac:dyDescent="0.25">
      <c r="A3925" t="s">
        <v>7383</v>
      </c>
      <c r="B3925" t="s">
        <v>7774</v>
      </c>
      <c r="C3925" t="s">
        <v>7775</v>
      </c>
      <c r="D3925">
        <v>96.287726000000006</v>
      </c>
      <c r="E3925">
        <v>7.5689739999999999</v>
      </c>
      <c r="F3925">
        <v>0</v>
      </c>
      <c r="G3925">
        <v>0</v>
      </c>
    </row>
    <row r="3926" spans="1:7" x14ac:dyDescent="0.25">
      <c r="A3926" t="s">
        <v>7383</v>
      </c>
      <c r="B3926" t="s">
        <v>7776</v>
      </c>
      <c r="C3926" t="s">
        <v>7777</v>
      </c>
      <c r="D3926">
        <v>17.737244</v>
      </c>
      <c r="E3926">
        <v>1.2146809999999999</v>
      </c>
      <c r="F3926">
        <v>0</v>
      </c>
      <c r="G3926">
        <v>0</v>
      </c>
    </row>
    <row r="3927" spans="1:7" x14ac:dyDescent="0.25">
      <c r="A3927" t="s">
        <v>7383</v>
      </c>
      <c r="B3927" t="s">
        <v>7778</v>
      </c>
      <c r="C3927" t="s">
        <v>7779</v>
      </c>
      <c r="D3927">
        <v>6.9905390000000001</v>
      </c>
      <c r="E3927">
        <v>1.4105209999999999</v>
      </c>
      <c r="F3927">
        <v>0</v>
      </c>
      <c r="G3927">
        <v>0</v>
      </c>
    </row>
    <row r="3928" spans="1:7" x14ac:dyDescent="0.25">
      <c r="A3928" t="s">
        <v>7383</v>
      </c>
      <c r="B3928" t="s">
        <v>7780</v>
      </c>
      <c r="C3928" t="s">
        <v>7781</v>
      </c>
      <c r="D3928">
        <v>57.321869</v>
      </c>
      <c r="E3928">
        <v>6.3642979999999998</v>
      </c>
      <c r="F3928">
        <v>0</v>
      </c>
      <c r="G3928">
        <v>0</v>
      </c>
    </row>
    <row r="3929" spans="1:7" x14ac:dyDescent="0.25">
      <c r="A3929" t="s">
        <v>7383</v>
      </c>
      <c r="B3929" t="s">
        <v>7782</v>
      </c>
      <c r="C3929" t="s">
        <v>7783</v>
      </c>
      <c r="D3929">
        <v>13.062898000000001</v>
      </c>
      <c r="E3929">
        <v>1.503444</v>
      </c>
      <c r="F3929">
        <v>0.16187778227438285</v>
      </c>
      <c r="G3929">
        <v>2.8376844494892167E-2</v>
      </c>
    </row>
    <row r="3930" spans="1:7" x14ac:dyDescent="0.25">
      <c r="A3930" t="s">
        <v>7383</v>
      </c>
      <c r="B3930" t="s">
        <v>7784</v>
      </c>
      <c r="C3930" t="s">
        <v>7785</v>
      </c>
      <c r="D3930">
        <v>173.93497400000001</v>
      </c>
      <c r="E3930">
        <v>16.528912999999999</v>
      </c>
      <c r="F3930">
        <v>1.3312034078807242E-2</v>
      </c>
      <c r="G3930">
        <v>0.11835720203574387</v>
      </c>
    </row>
    <row r="3931" spans="1:7" x14ac:dyDescent="0.25">
      <c r="A3931" t="s">
        <v>7383</v>
      </c>
      <c r="B3931" t="s">
        <v>7786</v>
      </c>
      <c r="C3931" t="s">
        <v>7787</v>
      </c>
      <c r="D3931">
        <v>770.82098800000006</v>
      </c>
      <c r="E3931">
        <v>102.589044</v>
      </c>
      <c r="F3931">
        <v>6.1146496815286631E-2</v>
      </c>
      <c r="G3931">
        <v>2.1984303207509839E-2</v>
      </c>
    </row>
    <row r="3932" spans="1:7" x14ac:dyDescent="0.25">
      <c r="A3932" t="s">
        <v>7383</v>
      </c>
      <c r="B3932" t="s">
        <v>7788</v>
      </c>
      <c r="C3932" t="s">
        <v>7789</v>
      </c>
      <c r="D3932">
        <v>142.655474</v>
      </c>
      <c r="E3932">
        <v>28.505400999999999</v>
      </c>
      <c r="F3932">
        <v>0.11592307463662574</v>
      </c>
      <c r="G3932">
        <v>3.6689767631471665E-2</v>
      </c>
    </row>
    <row r="3933" spans="1:7" x14ac:dyDescent="0.25">
      <c r="A3933" t="s">
        <v>7383</v>
      </c>
      <c r="B3933" t="s">
        <v>7790</v>
      </c>
      <c r="C3933" t="s">
        <v>7791</v>
      </c>
      <c r="D3933">
        <v>424.14949100000001</v>
      </c>
      <c r="E3933">
        <v>63.277512999999999</v>
      </c>
      <c r="F3933">
        <v>0.32019704433497537</v>
      </c>
      <c r="G3933">
        <v>2.2541984446030731E-2</v>
      </c>
    </row>
    <row r="3934" spans="1:7" x14ac:dyDescent="0.25">
      <c r="A3934" t="s">
        <v>7383</v>
      </c>
      <c r="B3934" t="s">
        <v>7792</v>
      </c>
      <c r="C3934" t="s">
        <v>7793</v>
      </c>
      <c r="D3934">
        <v>121.779421</v>
      </c>
      <c r="E3934">
        <v>11.762128000000001</v>
      </c>
      <c r="F3934">
        <v>0</v>
      </c>
      <c r="G3934">
        <v>0</v>
      </c>
    </row>
    <row r="3935" spans="1:7" x14ac:dyDescent="0.25">
      <c r="A3935" t="s">
        <v>7383</v>
      </c>
      <c r="B3935" t="s">
        <v>7794</v>
      </c>
      <c r="C3935" t="s">
        <v>7795</v>
      </c>
      <c r="D3935">
        <v>80.888260000000002</v>
      </c>
      <c r="E3935">
        <v>18.747551000000001</v>
      </c>
      <c r="F3935">
        <v>0</v>
      </c>
      <c r="G3935">
        <v>1.1791062374719961E-2</v>
      </c>
    </row>
    <row r="3936" spans="1:7" x14ac:dyDescent="0.25">
      <c r="A3936" t="s">
        <v>7383</v>
      </c>
      <c r="B3936" t="s">
        <v>7796</v>
      </c>
      <c r="C3936" t="s">
        <v>7797</v>
      </c>
      <c r="D3936">
        <v>44.213470999999998</v>
      </c>
      <c r="E3936">
        <v>4.5477449999999999</v>
      </c>
      <c r="F3936">
        <v>0</v>
      </c>
      <c r="G3936">
        <v>0</v>
      </c>
    </row>
    <row r="3937" spans="1:7" x14ac:dyDescent="0.25">
      <c r="A3937" t="s">
        <v>7383</v>
      </c>
      <c r="B3937" t="s">
        <v>7798</v>
      </c>
      <c r="C3937" t="s">
        <v>7799</v>
      </c>
      <c r="D3937">
        <v>462.04116499999998</v>
      </c>
      <c r="E3937">
        <v>53.923613000000003</v>
      </c>
      <c r="F3937">
        <v>1.8876828692779613E-2</v>
      </c>
      <c r="G3937">
        <v>5.12026215742246E-3</v>
      </c>
    </row>
    <row r="3938" spans="1:7" x14ac:dyDescent="0.25">
      <c r="A3938" t="s">
        <v>7383</v>
      </c>
      <c r="B3938" t="s">
        <v>7800</v>
      </c>
      <c r="C3938" t="s">
        <v>7801</v>
      </c>
      <c r="D3938">
        <v>116.587727</v>
      </c>
      <c r="E3938">
        <v>34.091779000000002</v>
      </c>
      <c r="F3938">
        <v>1.164551065564225E-2</v>
      </c>
      <c r="G3938">
        <v>0</v>
      </c>
    </row>
    <row r="3939" spans="1:7" x14ac:dyDescent="0.25">
      <c r="A3939" t="s">
        <v>7383</v>
      </c>
      <c r="B3939" t="s">
        <v>7802</v>
      </c>
      <c r="C3939" t="s">
        <v>7803</v>
      </c>
      <c r="D3939">
        <v>89.572547999999998</v>
      </c>
      <c r="E3939">
        <v>13.081854999999999</v>
      </c>
      <c r="F3939">
        <v>1.4853323431117713E-2</v>
      </c>
      <c r="G3939">
        <v>0</v>
      </c>
    </row>
    <row r="3940" spans="1:7" x14ac:dyDescent="0.25">
      <c r="A3940" t="s">
        <v>7383</v>
      </c>
      <c r="B3940" t="s">
        <v>7804</v>
      </c>
      <c r="C3940" t="s">
        <v>7805</v>
      </c>
      <c r="D3940">
        <v>221.717266</v>
      </c>
      <c r="E3940">
        <v>24.925595999999999</v>
      </c>
      <c r="F3940">
        <v>2.5437201907790141E-2</v>
      </c>
      <c r="G3940">
        <v>0</v>
      </c>
    </row>
    <row r="3941" spans="1:7" x14ac:dyDescent="0.25">
      <c r="A3941" t="s">
        <v>7383</v>
      </c>
      <c r="B3941" t="s">
        <v>7806</v>
      </c>
      <c r="C3941" t="s">
        <v>7807</v>
      </c>
      <c r="D3941">
        <v>198.744731</v>
      </c>
      <c r="E3941">
        <v>18.486635</v>
      </c>
      <c r="F3941">
        <v>1.6092693916961699E-2</v>
      </c>
      <c r="G3941">
        <v>0</v>
      </c>
    </row>
    <row r="3942" spans="1:7" x14ac:dyDescent="0.25">
      <c r="A3942" t="s">
        <v>7383</v>
      </c>
      <c r="B3942" t="s">
        <v>7808</v>
      </c>
      <c r="C3942" t="s">
        <v>7809</v>
      </c>
      <c r="D3942">
        <v>330.395421</v>
      </c>
      <c r="E3942">
        <v>34.052230999999999</v>
      </c>
      <c r="F3942">
        <v>2.2753128555176336E-2</v>
      </c>
      <c r="G3942">
        <v>5.3174518770605127E-3</v>
      </c>
    </row>
    <row r="3943" spans="1:7" x14ac:dyDescent="0.25">
      <c r="A3943" t="s">
        <v>7383</v>
      </c>
      <c r="B3943" t="s">
        <v>7810</v>
      </c>
      <c r="C3943" t="s">
        <v>7811</v>
      </c>
      <c r="D3943">
        <v>68.866714000000002</v>
      </c>
      <c r="E3943">
        <v>10.417956</v>
      </c>
      <c r="F3943">
        <v>0</v>
      </c>
      <c r="G3943">
        <v>0</v>
      </c>
    </row>
    <row r="3944" spans="1:7" x14ac:dyDescent="0.25">
      <c r="A3944" t="s">
        <v>7383</v>
      </c>
      <c r="B3944" t="s">
        <v>7812</v>
      </c>
      <c r="C3944" t="s">
        <v>7813</v>
      </c>
      <c r="D3944">
        <v>56.620486999999997</v>
      </c>
      <c r="E3944">
        <v>11.138185</v>
      </c>
      <c r="F3944">
        <v>2.6171159382360636E-2</v>
      </c>
      <c r="G3944">
        <v>0</v>
      </c>
    </row>
    <row r="3945" spans="1:7" x14ac:dyDescent="0.25">
      <c r="A3945" t="s">
        <v>7383</v>
      </c>
      <c r="B3945" t="s">
        <v>7814</v>
      </c>
      <c r="C3945" t="s">
        <v>7815</v>
      </c>
      <c r="D3945">
        <v>13.286123999999999</v>
      </c>
      <c r="E3945">
        <v>3.543266</v>
      </c>
      <c r="F3945">
        <v>0</v>
      </c>
      <c r="G3945">
        <v>0</v>
      </c>
    </row>
    <row r="3946" spans="1:7" x14ac:dyDescent="0.25">
      <c r="A3946" t="s">
        <v>7383</v>
      </c>
      <c r="B3946" t="s">
        <v>7816</v>
      </c>
      <c r="C3946" t="s">
        <v>7817</v>
      </c>
      <c r="D3946">
        <v>60.861829999999998</v>
      </c>
      <c r="E3946">
        <v>5.3075989999999997</v>
      </c>
      <c r="F3946">
        <v>0</v>
      </c>
      <c r="G3946">
        <v>0</v>
      </c>
    </row>
    <row r="3947" spans="1:7" x14ac:dyDescent="0.25">
      <c r="A3947" t="s">
        <v>7383</v>
      </c>
      <c r="B3947" t="s">
        <v>7818</v>
      </c>
      <c r="C3947" t="s">
        <v>728</v>
      </c>
      <c r="D3947">
        <v>13.815363</v>
      </c>
      <c r="E3947">
        <v>3.3661910000000002</v>
      </c>
      <c r="F3947">
        <v>1.6018306636155606</v>
      </c>
      <c r="G3947">
        <v>0</v>
      </c>
    </row>
    <row r="3948" spans="1:7" x14ac:dyDescent="0.25">
      <c r="A3948" t="s">
        <v>7383</v>
      </c>
      <c r="B3948" t="s">
        <v>7819</v>
      </c>
      <c r="C3948" t="s">
        <v>1109</v>
      </c>
      <c r="D3948">
        <v>1.001018</v>
      </c>
      <c r="E3948">
        <v>0.27415600000000001</v>
      </c>
      <c r="F3948">
        <v>0</v>
      </c>
      <c r="G3948">
        <v>0</v>
      </c>
    </row>
    <row r="3949" spans="1:7" x14ac:dyDescent="0.25">
      <c r="A3949" t="s">
        <v>7383</v>
      </c>
      <c r="B3949" t="s">
        <v>7820</v>
      </c>
      <c r="C3949" t="s">
        <v>7821</v>
      </c>
      <c r="D3949">
        <v>5.7450190000000001</v>
      </c>
      <c r="E3949">
        <v>2.0630769999999998</v>
      </c>
      <c r="F3949">
        <v>0</v>
      </c>
      <c r="G3949">
        <v>0</v>
      </c>
    </row>
    <row r="3950" spans="1:7" x14ac:dyDescent="0.25">
      <c r="A3950" t="s">
        <v>7383</v>
      </c>
      <c r="B3950" t="s">
        <v>7822</v>
      </c>
      <c r="C3950" t="s">
        <v>7823</v>
      </c>
      <c r="D3950">
        <v>92.744898000000006</v>
      </c>
      <c r="E3950">
        <v>15.629545999999999</v>
      </c>
      <c r="F3950">
        <v>0</v>
      </c>
      <c r="G3950">
        <v>0</v>
      </c>
    </row>
    <row r="3951" spans="1:7" x14ac:dyDescent="0.25">
      <c r="A3951" t="s">
        <v>7383</v>
      </c>
      <c r="B3951" t="s">
        <v>7824</v>
      </c>
      <c r="C3951" t="s">
        <v>7825</v>
      </c>
      <c r="D3951">
        <v>8.2417069999999999</v>
      </c>
      <c r="E3951">
        <v>8.6094760000000008</v>
      </c>
      <c r="F3951">
        <v>0</v>
      </c>
      <c r="G3951">
        <v>0</v>
      </c>
    </row>
    <row r="3952" spans="1:7" x14ac:dyDescent="0.25">
      <c r="A3952" t="s">
        <v>7383</v>
      </c>
      <c r="B3952" t="s">
        <v>7826</v>
      </c>
      <c r="C3952" t="s">
        <v>7827</v>
      </c>
      <c r="D3952">
        <v>106.414154</v>
      </c>
      <c r="E3952">
        <v>47.569780999999999</v>
      </c>
      <c r="F3952">
        <v>0</v>
      </c>
      <c r="G3952">
        <v>0</v>
      </c>
    </row>
    <row r="3953" spans="1:7" x14ac:dyDescent="0.25">
      <c r="A3953" t="s">
        <v>7383</v>
      </c>
      <c r="B3953" t="s">
        <v>7828</v>
      </c>
      <c r="C3953" t="s">
        <v>7829</v>
      </c>
      <c r="D3953">
        <v>86.544141999999994</v>
      </c>
      <c r="E3953">
        <v>10.837082000000001</v>
      </c>
      <c r="F3953">
        <v>0</v>
      </c>
      <c r="G3953">
        <v>0</v>
      </c>
    </row>
    <row r="3954" spans="1:7" x14ac:dyDescent="0.25">
      <c r="A3954" t="s">
        <v>7383</v>
      </c>
      <c r="B3954" t="s">
        <v>7830</v>
      </c>
      <c r="C3954" t="s">
        <v>7831</v>
      </c>
      <c r="D3954">
        <v>7.7910440000000003</v>
      </c>
      <c r="E3954">
        <v>2.4837769999999999</v>
      </c>
      <c r="F3954">
        <v>0</v>
      </c>
      <c r="G3954">
        <v>0</v>
      </c>
    </row>
    <row r="3955" spans="1:7" x14ac:dyDescent="0.25">
      <c r="A3955" t="s">
        <v>7383</v>
      </c>
      <c r="B3955" t="s">
        <v>7832</v>
      </c>
      <c r="C3955" t="s">
        <v>960</v>
      </c>
      <c r="D3955">
        <v>154.13538600000001</v>
      </c>
      <c r="E3955">
        <v>20.107544000000001</v>
      </c>
      <c r="F3955">
        <v>0</v>
      </c>
      <c r="G3955">
        <v>0</v>
      </c>
    </row>
    <row r="3956" spans="1:7" x14ac:dyDescent="0.25">
      <c r="A3956" t="s">
        <v>7383</v>
      </c>
      <c r="B3956" t="s">
        <v>7833</v>
      </c>
      <c r="C3956" t="s">
        <v>1040</v>
      </c>
      <c r="D3956">
        <v>355.30837000000002</v>
      </c>
      <c r="E3956">
        <v>63.239294999999998</v>
      </c>
      <c r="F3956">
        <v>0</v>
      </c>
      <c r="G3956">
        <v>0</v>
      </c>
    </row>
    <row r="3957" spans="1:7" x14ac:dyDescent="0.25">
      <c r="A3957" t="s">
        <v>7383</v>
      </c>
      <c r="B3957" t="s">
        <v>7834</v>
      </c>
      <c r="C3957" t="s">
        <v>7835</v>
      </c>
      <c r="D3957">
        <v>34.020795999999997</v>
      </c>
      <c r="E3957">
        <v>3.5501710000000002</v>
      </c>
      <c r="F3957">
        <v>0</v>
      </c>
      <c r="G3957">
        <v>0</v>
      </c>
    </row>
    <row r="3958" spans="1:7" x14ac:dyDescent="0.25">
      <c r="A3958" t="s">
        <v>7383</v>
      </c>
      <c r="B3958" t="s">
        <v>7836</v>
      </c>
      <c r="C3958" t="s">
        <v>7837</v>
      </c>
      <c r="D3958">
        <v>554.48543299999994</v>
      </c>
      <c r="E3958">
        <v>67.347100999999995</v>
      </c>
      <c r="F3958">
        <v>0</v>
      </c>
      <c r="G3958">
        <v>2.074172405210321E-3</v>
      </c>
    </row>
    <row r="3959" spans="1:7" x14ac:dyDescent="0.25">
      <c r="A3959" t="s">
        <v>7383</v>
      </c>
      <c r="B3959" t="s">
        <v>7838</v>
      </c>
      <c r="C3959" t="s">
        <v>7839</v>
      </c>
      <c r="D3959">
        <v>66.996572</v>
      </c>
      <c r="E3959">
        <v>12.557164999999999</v>
      </c>
      <c r="F3959">
        <v>0</v>
      </c>
      <c r="G3959">
        <v>0</v>
      </c>
    </row>
    <row r="3960" spans="1:7" x14ac:dyDescent="0.25">
      <c r="A3960" t="s">
        <v>7383</v>
      </c>
      <c r="B3960" t="s">
        <v>7840</v>
      </c>
      <c r="C3960" t="s">
        <v>7841</v>
      </c>
      <c r="D3960">
        <v>229.26774399999999</v>
      </c>
      <c r="E3960">
        <v>31.691193999999999</v>
      </c>
      <c r="F3960">
        <v>8.9557585527494168E-3</v>
      </c>
      <c r="G3960">
        <v>0</v>
      </c>
    </row>
    <row r="3961" spans="1:7" x14ac:dyDescent="0.25">
      <c r="A3961" t="s">
        <v>7383</v>
      </c>
      <c r="B3961" t="s">
        <v>7842</v>
      </c>
      <c r="C3961" t="s">
        <v>7843</v>
      </c>
      <c r="D3961">
        <v>26.956123999999999</v>
      </c>
      <c r="E3961">
        <v>4.5622199999999999</v>
      </c>
      <c r="F3961">
        <v>0.46914471309996386</v>
      </c>
      <c r="G3961">
        <v>3.484927687750479E-2</v>
      </c>
    </row>
    <row r="3962" spans="1:7" x14ac:dyDescent="0.25">
      <c r="A3962" t="s">
        <v>7383</v>
      </c>
      <c r="B3962" t="s">
        <v>7844</v>
      </c>
      <c r="C3962" t="s">
        <v>7845</v>
      </c>
      <c r="D3962">
        <v>43.700955</v>
      </c>
      <c r="E3962">
        <v>4.1520210000000004</v>
      </c>
      <c r="F3962">
        <v>5.3163211057947905E-2</v>
      </c>
      <c r="G3962">
        <v>0</v>
      </c>
    </row>
    <row r="3963" spans="1:7" x14ac:dyDescent="0.25">
      <c r="A3963" t="s">
        <v>7383</v>
      </c>
      <c r="B3963" t="s">
        <v>7846</v>
      </c>
      <c r="C3963" t="s">
        <v>7847</v>
      </c>
      <c r="D3963">
        <v>16.296334000000002</v>
      </c>
      <c r="E3963">
        <v>5.1182220000000003</v>
      </c>
      <c r="F3963">
        <v>3.8669760247486466E-2</v>
      </c>
      <c r="G3963">
        <v>0</v>
      </c>
    </row>
    <row r="3964" spans="1:7" x14ac:dyDescent="0.25">
      <c r="A3964" t="s">
        <v>7383</v>
      </c>
      <c r="B3964" t="s">
        <v>7848</v>
      </c>
      <c r="C3964" t="s">
        <v>354</v>
      </c>
      <c r="D3964">
        <v>4.2669309999999996</v>
      </c>
      <c r="E3964">
        <v>0.89566800000000002</v>
      </c>
      <c r="F3964">
        <v>1.3505217925107429</v>
      </c>
      <c r="G3964">
        <v>0.44155844155844159</v>
      </c>
    </row>
    <row r="3965" spans="1:7" x14ac:dyDescent="0.25">
      <c r="A3965" t="s">
        <v>7383</v>
      </c>
      <c r="B3965" t="s">
        <v>7849</v>
      </c>
      <c r="C3965" t="s">
        <v>7850</v>
      </c>
      <c r="D3965">
        <v>7.037763</v>
      </c>
      <c r="E3965">
        <v>0.99272400000000005</v>
      </c>
      <c r="F3965">
        <v>0</v>
      </c>
      <c r="G3965">
        <v>0</v>
      </c>
    </row>
    <row r="3966" spans="1:7" x14ac:dyDescent="0.25">
      <c r="A3966" t="s">
        <v>7383</v>
      </c>
      <c r="B3966" t="s">
        <v>7851</v>
      </c>
      <c r="C3966" t="s">
        <v>1041</v>
      </c>
      <c r="D3966">
        <v>3.8886999999999998E-2</v>
      </c>
      <c r="E3966">
        <v>0.171317</v>
      </c>
      <c r="F3966">
        <v>0</v>
      </c>
      <c r="G3966">
        <v>0</v>
      </c>
    </row>
    <row r="3967" spans="1:7" x14ac:dyDescent="0.25">
      <c r="A3967" t="s">
        <v>7383</v>
      </c>
      <c r="B3967" t="s">
        <v>7852</v>
      </c>
      <c r="C3967" t="s">
        <v>7853</v>
      </c>
      <c r="D3967">
        <v>0.74648400000000004</v>
      </c>
      <c r="E3967">
        <v>0.427867</v>
      </c>
      <c r="F3967">
        <v>0</v>
      </c>
      <c r="G3967">
        <v>0</v>
      </c>
    </row>
    <row r="3968" spans="1:7" x14ac:dyDescent="0.25">
      <c r="A3968" t="s">
        <v>7383</v>
      </c>
      <c r="B3968" t="s">
        <v>7854</v>
      </c>
      <c r="C3968" t="s">
        <v>7855</v>
      </c>
      <c r="D3968">
        <v>4.6037000000000002E-2</v>
      </c>
      <c r="E3968">
        <v>7.058E-3</v>
      </c>
      <c r="F3968">
        <v>0</v>
      </c>
      <c r="G3968">
        <v>0</v>
      </c>
    </row>
    <row r="3969" spans="1:7" x14ac:dyDescent="0.25">
      <c r="A3969" t="s">
        <v>7383</v>
      </c>
      <c r="B3969" t="s">
        <v>7856</v>
      </c>
      <c r="C3969" t="s">
        <v>7857</v>
      </c>
      <c r="D3969">
        <v>115.479313</v>
      </c>
      <c r="E3969">
        <v>38.463408999999999</v>
      </c>
      <c r="F3969">
        <v>0</v>
      </c>
      <c r="G3969">
        <v>0</v>
      </c>
    </row>
    <row r="3970" spans="1:7" x14ac:dyDescent="0.25">
      <c r="A3970" t="s">
        <v>7383</v>
      </c>
      <c r="B3970" t="s">
        <v>7858</v>
      </c>
      <c r="C3970" t="s">
        <v>7859</v>
      </c>
      <c r="D3970">
        <v>7.7147399999999999</v>
      </c>
      <c r="E3970">
        <v>3.3660009999999998</v>
      </c>
      <c r="F3970">
        <v>0</v>
      </c>
      <c r="G3970">
        <v>0</v>
      </c>
    </row>
    <row r="3971" spans="1:7" x14ac:dyDescent="0.25">
      <c r="A3971" t="s">
        <v>7383</v>
      </c>
      <c r="B3971" t="s">
        <v>7860</v>
      </c>
      <c r="C3971" t="s">
        <v>7861</v>
      </c>
      <c r="D3971">
        <v>0.19209699999999999</v>
      </c>
      <c r="E3971">
        <v>0.18379499999999999</v>
      </c>
      <c r="F3971">
        <v>0</v>
      </c>
      <c r="G3971">
        <v>0</v>
      </c>
    </row>
    <row r="3972" spans="1:7" x14ac:dyDescent="0.25">
      <c r="A3972" t="s">
        <v>7383</v>
      </c>
      <c r="B3972" t="s">
        <v>7862</v>
      </c>
      <c r="C3972" t="s">
        <v>7863</v>
      </c>
      <c r="D3972">
        <v>0.37359599999999998</v>
      </c>
      <c r="E3972">
        <v>6.9253999999999996E-2</v>
      </c>
      <c r="F3972">
        <v>0</v>
      </c>
      <c r="G3972">
        <v>0</v>
      </c>
    </row>
    <row r="3973" spans="1:7" x14ac:dyDescent="0.25">
      <c r="A3973" t="s">
        <v>7383</v>
      </c>
      <c r="B3973" t="s">
        <v>7864</v>
      </c>
      <c r="C3973" t="s">
        <v>7865</v>
      </c>
      <c r="D3973">
        <v>4.3359000000000002E-2</v>
      </c>
      <c r="E3973">
        <v>7.2384000000000004E-2</v>
      </c>
      <c r="F3973">
        <v>0</v>
      </c>
      <c r="G3973">
        <v>0</v>
      </c>
    </row>
    <row r="3974" spans="1:7" x14ac:dyDescent="0.25">
      <c r="A3974" t="s">
        <v>7383</v>
      </c>
      <c r="B3974" t="s">
        <v>7866</v>
      </c>
      <c r="C3974" t="s">
        <v>7867</v>
      </c>
      <c r="D3974">
        <v>0.52357799999999999</v>
      </c>
      <c r="E3974">
        <v>0.17758499999999999</v>
      </c>
      <c r="F3974">
        <v>0</v>
      </c>
      <c r="G3974">
        <v>0</v>
      </c>
    </row>
    <row r="3975" spans="1:7" x14ac:dyDescent="0.25">
      <c r="A3975" t="s">
        <v>7383</v>
      </c>
      <c r="B3975" t="s">
        <v>7868</v>
      </c>
      <c r="C3975" t="s">
        <v>600</v>
      </c>
      <c r="D3975">
        <v>0.312695</v>
      </c>
      <c r="E3975">
        <v>0.166659</v>
      </c>
      <c r="F3975">
        <v>0</v>
      </c>
      <c r="G3975">
        <v>0</v>
      </c>
    </row>
    <row r="3976" spans="1:7" x14ac:dyDescent="0.25">
      <c r="A3976" t="s">
        <v>7383</v>
      </c>
      <c r="B3976" t="s">
        <v>7869</v>
      </c>
      <c r="C3976" t="s">
        <v>7870</v>
      </c>
      <c r="D3976">
        <v>30.225341</v>
      </c>
      <c r="E3976">
        <v>18.285070000000001</v>
      </c>
      <c r="F3976">
        <v>0</v>
      </c>
      <c r="G3976">
        <v>0</v>
      </c>
    </row>
    <row r="3977" spans="1:7" x14ac:dyDescent="0.25">
      <c r="A3977" t="s">
        <v>7383</v>
      </c>
      <c r="B3977" t="s">
        <v>7871</v>
      </c>
      <c r="C3977" t="s">
        <v>7872</v>
      </c>
      <c r="D3977">
        <v>2.1318380000000001</v>
      </c>
      <c r="E3977">
        <v>2.5087920000000001</v>
      </c>
      <c r="F3977">
        <v>0</v>
      </c>
      <c r="G3977">
        <v>0</v>
      </c>
    </row>
    <row r="3978" spans="1:7" x14ac:dyDescent="0.25">
      <c r="A3978" t="s">
        <v>7383</v>
      </c>
      <c r="B3978" t="s">
        <v>7873</v>
      </c>
      <c r="C3978" t="s">
        <v>7874</v>
      </c>
      <c r="D3978">
        <v>295.77675599999998</v>
      </c>
      <c r="E3978">
        <v>30.951222000000001</v>
      </c>
      <c r="F3978">
        <v>5.8525165821303154E-2</v>
      </c>
      <c r="G3978">
        <v>3.633324855575337E-3</v>
      </c>
    </row>
    <row r="3979" spans="1:7" x14ac:dyDescent="0.25">
      <c r="A3979" t="s">
        <v>7383</v>
      </c>
      <c r="B3979" t="s">
        <v>7875</v>
      </c>
      <c r="C3979" t="s">
        <v>7876</v>
      </c>
      <c r="D3979">
        <v>19.465084999999998</v>
      </c>
      <c r="E3979">
        <v>5.3730260000000003</v>
      </c>
      <c r="F3979">
        <v>0</v>
      </c>
      <c r="G3979">
        <v>0</v>
      </c>
    </row>
    <row r="3980" spans="1:7" x14ac:dyDescent="0.25">
      <c r="A3980" t="s">
        <v>7383</v>
      </c>
      <c r="B3980" t="s">
        <v>7877</v>
      </c>
      <c r="C3980" t="s">
        <v>7878</v>
      </c>
      <c r="D3980">
        <v>120.05764499999999</v>
      </c>
      <c r="E3980">
        <v>21.311150999999999</v>
      </c>
      <c r="F3980">
        <v>1.1644832605531294E-2</v>
      </c>
      <c r="G3980">
        <v>1.1888486001307734E-2</v>
      </c>
    </row>
    <row r="3981" spans="1:7" x14ac:dyDescent="0.25">
      <c r="A3981" t="s">
        <v>7383</v>
      </c>
      <c r="B3981" t="s">
        <v>7879</v>
      </c>
      <c r="C3981" t="s">
        <v>7880</v>
      </c>
      <c r="D3981">
        <v>128.12645000000001</v>
      </c>
      <c r="E3981">
        <v>21.900414000000001</v>
      </c>
      <c r="F3981">
        <v>0</v>
      </c>
      <c r="G3981">
        <v>0</v>
      </c>
    </row>
    <row r="3982" spans="1:7" x14ac:dyDescent="0.25">
      <c r="A3982" t="s">
        <v>7383</v>
      </c>
      <c r="B3982" t="s">
        <v>7881</v>
      </c>
      <c r="C3982" t="s">
        <v>7882</v>
      </c>
      <c r="D3982">
        <v>160.438196</v>
      </c>
      <c r="E3982">
        <v>18.824617</v>
      </c>
      <c r="F3982">
        <v>0</v>
      </c>
      <c r="G3982">
        <v>0</v>
      </c>
    </row>
    <row r="3983" spans="1:7" x14ac:dyDescent="0.25">
      <c r="A3983" t="s">
        <v>7383</v>
      </c>
      <c r="B3983" t="s">
        <v>7883</v>
      </c>
      <c r="C3983" t="s">
        <v>1110</v>
      </c>
      <c r="D3983">
        <v>145.00826000000001</v>
      </c>
      <c r="E3983">
        <v>16.303374000000002</v>
      </c>
      <c r="F3983">
        <v>0</v>
      </c>
      <c r="G3983">
        <v>0</v>
      </c>
    </row>
    <row r="3984" spans="1:7" x14ac:dyDescent="0.25">
      <c r="A3984" t="s">
        <v>7383</v>
      </c>
      <c r="B3984" t="s">
        <v>7884</v>
      </c>
      <c r="C3984" t="s">
        <v>7885</v>
      </c>
      <c r="D3984">
        <v>97.856320999999994</v>
      </c>
      <c r="E3984">
        <v>11.599478</v>
      </c>
      <c r="F3984">
        <v>0</v>
      </c>
      <c r="G3984">
        <v>0</v>
      </c>
    </row>
    <row r="3985" spans="1:7" x14ac:dyDescent="0.25">
      <c r="A3985" t="s">
        <v>7383</v>
      </c>
      <c r="B3985" t="s">
        <v>7886</v>
      </c>
      <c r="C3985" t="s">
        <v>7887</v>
      </c>
      <c r="D3985">
        <v>92.253989000000004</v>
      </c>
      <c r="E3985">
        <v>9.2235650000000007</v>
      </c>
      <c r="F3985">
        <v>0</v>
      </c>
      <c r="G3985">
        <v>0</v>
      </c>
    </row>
    <row r="3986" spans="1:7" x14ac:dyDescent="0.25">
      <c r="A3986" t="s">
        <v>7383</v>
      </c>
      <c r="B3986" t="s">
        <v>7888</v>
      </c>
      <c r="C3986" t="s">
        <v>7889</v>
      </c>
      <c r="D3986">
        <v>123.514888</v>
      </c>
      <c r="E3986">
        <v>10.262637</v>
      </c>
      <c r="F3986">
        <v>0</v>
      </c>
      <c r="G3986">
        <v>0</v>
      </c>
    </row>
    <row r="3987" spans="1:7" x14ac:dyDescent="0.25">
      <c r="A3987" t="s">
        <v>7383</v>
      </c>
      <c r="B3987" t="s">
        <v>7890</v>
      </c>
      <c r="C3987" t="s">
        <v>7891</v>
      </c>
      <c r="D3987">
        <v>212.57821799999999</v>
      </c>
      <c r="E3987">
        <v>15.839356</v>
      </c>
      <c r="F3987">
        <v>1.255808112520407E-2</v>
      </c>
      <c r="G3987">
        <v>1.2812299807815503E-2</v>
      </c>
    </row>
    <row r="3988" spans="1:7" x14ac:dyDescent="0.25">
      <c r="A3988" t="s">
        <v>7383</v>
      </c>
      <c r="B3988" t="s">
        <v>7892</v>
      </c>
      <c r="C3988" t="s">
        <v>7893</v>
      </c>
      <c r="D3988">
        <v>197.16369599999999</v>
      </c>
      <c r="E3988">
        <v>20.692661000000001</v>
      </c>
      <c r="F3988">
        <v>0</v>
      </c>
      <c r="G3988">
        <v>6.7512827437213067E-3</v>
      </c>
    </row>
    <row r="3989" spans="1:7" x14ac:dyDescent="0.25">
      <c r="A3989" t="s">
        <v>7383</v>
      </c>
      <c r="B3989" t="s">
        <v>7894</v>
      </c>
      <c r="C3989" t="s">
        <v>7895</v>
      </c>
      <c r="D3989">
        <v>137.70772400000001</v>
      </c>
      <c r="E3989">
        <v>16.210915</v>
      </c>
      <c r="F3989">
        <v>0</v>
      </c>
      <c r="G3989">
        <v>0</v>
      </c>
    </row>
    <row r="3990" spans="1:7" x14ac:dyDescent="0.25">
      <c r="A3990" t="s">
        <v>7383</v>
      </c>
      <c r="B3990" t="s">
        <v>7896</v>
      </c>
      <c r="C3990" t="s">
        <v>7897</v>
      </c>
      <c r="D3990">
        <v>210.929754</v>
      </c>
      <c r="E3990">
        <v>37.215704000000002</v>
      </c>
      <c r="F3990">
        <v>3.203895937459951E-2</v>
      </c>
      <c r="G3990">
        <v>0</v>
      </c>
    </row>
    <row r="3991" spans="1:7" x14ac:dyDescent="0.25">
      <c r="A3991" t="s">
        <v>7383</v>
      </c>
      <c r="B3991" t="s">
        <v>7898</v>
      </c>
      <c r="C3991" t="s">
        <v>7899</v>
      </c>
      <c r="D3991">
        <v>158.51973100000001</v>
      </c>
      <c r="E3991">
        <v>25.894639999999999</v>
      </c>
      <c r="F3991">
        <v>8.9906007355946047E-2</v>
      </c>
      <c r="G3991">
        <v>0</v>
      </c>
    </row>
    <row r="3992" spans="1:7" x14ac:dyDescent="0.25">
      <c r="A3992" t="s">
        <v>7383</v>
      </c>
      <c r="B3992" t="s">
        <v>7900</v>
      </c>
      <c r="C3992" t="s">
        <v>7901</v>
      </c>
      <c r="D3992">
        <v>244.138744</v>
      </c>
      <c r="E3992">
        <v>27.510883</v>
      </c>
      <c r="F3992">
        <v>0</v>
      </c>
      <c r="G3992">
        <v>0</v>
      </c>
    </row>
    <row r="3993" spans="1:7" x14ac:dyDescent="0.25">
      <c r="A3993" t="s">
        <v>7383</v>
      </c>
      <c r="B3993" t="s">
        <v>7902</v>
      </c>
      <c r="C3993" t="s">
        <v>7903</v>
      </c>
      <c r="D3993">
        <v>116.248729</v>
      </c>
      <c r="E3993">
        <v>12.010548</v>
      </c>
      <c r="F3993">
        <v>6.6773504273504279E-3</v>
      </c>
      <c r="G3993">
        <v>0</v>
      </c>
    </row>
    <row r="3994" spans="1:7" x14ac:dyDescent="0.25">
      <c r="A3994" t="s">
        <v>7383</v>
      </c>
      <c r="B3994" t="s">
        <v>7904</v>
      </c>
      <c r="C3994" t="s">
        <v>7905</v>
      </c>
      <c r="D3994">
        <v>161.38009700000001</v>
      </c>
      <c r="E3994">
        <v>35.194929999999999</v>
      </c>
      <c r="F3994">
        <v>5.2523767004569568E-3</v>
      </c>
      <c r="G3994">
        <v>0</v>
      </c>
    </row>
    <row r="3995" spans="1:7" x14ac:dyDescent="0.25">
      <c r="A3995" t="s">
        <v>7383</v>
      </c>
      <c r="B3995" t="s">
        <v>7906</v>
      </c>
      <c r="C3995" t="s">
        <v>7907</v>
      </c>
      <c r="D3995">
        <v>148.876068</v>
      </c>
      <c r="E3995">
        <v>12.981225</v>
      </c>
      <c r="F3995">
        <v>0.24681201151789386</v>
      </c>
      <c r="G3995">
        <v>6.7856415824116174E-3</v>
      </c>
    </row>
    <row r="3996" spans="1:7" x14ac:dyDescent="0.25">
      <c r="A3996" t="s">
        <v>7383</v>
      </c>
      <c r="B3996" t="s">
        <v>7908</v>
      </c>
      <c r="C3996" t="s">
        <v>889</v>
      </c>
      <c r="D3996">
        <v>1.995395</v>
      </c>
      <c r="E3996">
        <v>1.7380359999999999</v>
      </c>
      <c r="F3996">
        <v>0</v>
      </c>
      <c r="G3996">
        <v>0</v>
      </c>
    </row>
    <row r="3997" spans="1:7" x14ac:dyDescent="0.25">
      <c r="A3997" t="s">
        <v>7383</v>
      </c>
      <c r="B3997" t="s">
        <v>7909</v>
      </c>
      <c r="C3997" t="s">
        <v>1200</v>
      </c>
      <c r="D3997">
        <v>2.0299299999999998</v>
      </c>
      <c r="E3997">
        <v>0.20420099999999999</v>
      </c>
      <c r="F3997">
        <v>0</v>
      </c>
      <c r="G3997">
        <v>0</v>
      </c>
    </row>
    <row r="3998" spans="1:7" x14ac:dyDescent="0.25">
      <c r="A3998" t="s">
        <v>7383</v>
      </c>
      <c r="B3998" t="s">
        <v>7910</v>
      </c>
      <c r="C3998" t="s">
        <v>7911</v>
      </c>
      <c r="D3998">
        <v>8.7638400000000001</v>
      </c>
      <c r="E3998">
        <v>1.843334</v>
      </c>
      <c r="F3998">
        <v>0</v>
      </c>
      <c r="G3998">
        <v>0</v>
      </c>
    </row>
    <row r="3999" spans="1:7" x14ac:dyDescent="0.25">
      <c r="A3999" t="s">
        <v>7383</v>
      </c>
      <c r="B3999" t="s">
        <v>7912</v>
      </c>
      <c r="C3999" t="s">
        <v>7913</v>
      </c>
      <c r="D3999">
        <v>71.039478000000003</v>
      </c>
      <c r="E3999">
        <v>4.0214910000000001</v>
      </c>
      <c r="F3999">
        <v>0</v>
      </c>
      <c r="G3999">
        <v>0</v>
      </c>
    </row>
    <row r="4000" spans="1:7" x14ac:dyDescent="0.25">
      <c r="A4000" t="s">
        <v>7383</v>
      </c>
      <c r="B4000" t="s">
        <v>7914</v>
      </c>
      <c r="C4000" t="s">
        <v>7915</v>
      </c>
      <c r="D4000">
        <v>37.493543000000003</v>
      </c>
      <c r="E4000">
        <v>7.933675</v>
      </c>
      <c r="F4000">
        <v>0</v>
      </c>
      <c r="G4000">
        <v>0</v>
      </c>
    </row>
    <row r="4001" spans="1:7" x14ac:dyDescent="0.25">
      <c r="A4001" t="s">
        <v>7383</v>
      </c>
      <c r="B4001" t="s">
        <v>7916</v>
      </c>
      <c r="C4001" t="s">
        <v>602</v>
      </c>
      <c r="D4001">
        <v>77.983179000000007</v>
      </c>
      <c r="E4001">
        <v>11.415177</v>
      </c>
      <c r="F4001">
        <v>0</v>
      </c>
      <c r="G4001">
        <v>0</v>
      </c>
    </row>
    <row r="4002" spans="1:7" x14ac:dyDescent="0.25">
      <c r="A4002" t="s">
        <v>7383</v>
      </c>
      <c r="B4002" t="s">
        <v>7917</v>
      </c>
      <c r="C4002" t="s">
        <v>7918</v>
      </c>
      <c r="D4002">
        <v>12.790782999999999</v>
      </c>
      <c r="E4002">
        <v>5.9126919999999998</v>
      </c>
      <c r="F4002">
        <v>0</v>
      </c>
      <c r="G4002">
        <v>0</v>
      </c>
    </row>
    <row r="4003" spans="1:7" x14ac:dyDescent="0.25">
      <c r="A4003" t="s">
        <v>7383</v>
      </c>
      <c r="B4003" t="s">
        <v>7919</v>
      </c>
      <c r="C4003" t="s">
        <v>7920</v>
      </c>
      <c r="D4003">
        <v>32.962440000000001</v>
      </c>
      <c r="E4003">
        <v>1.5426949999999999</v>
      </c>
      <c r="F4003">
        <v>0</v>
      </c>
      <c r="G4003">
        <v>0</v>
      </c>
    </row>
    <row r="4004" spans="1:7" x14ac:dyDescent="0.25">
      <c r="A4004" t="s">
        <v>7383</v>
      </c>
      <c r="B4004" t="s">
        <v>7921</v>
      </c>
      <c r="C4004" t="s">
        <v>7922</v>
      </c>
      <c r="D4004">
        <v>0.25709300000000002</v>
      </c>
      <c r="E4004">
        <v>0.117413</v>
      </c>
      <c r="F4004">
        <v>0</v>
      </c>
      <c r="G4004">
        <v>0</v>
      </c>
    </row>
    <row r="4005" spans="1:7" x14ac:dyDescent="0.25">
      <c r="A4005" t="s">
        <v>7383</v>
      </c>
      <c r="B4005" t="s">
        <v>7923</v>
      </c>
      <c r="C4005" t="s">
        <v>7924</v>
      </c>
      <c r="D4005">
        <v>205.564618</v>
      </c>
      <c r="E4005">
        <v>20.530370000000001</v>
      </c>
      <c r="F4005">
        <v>5.3248136315228968E-3</v>
      </c>
      <c r="G4005">
        <v>0</v>
      </c>
    </row>
    <row r="4006" spans="1:7" x14ac:dyDescent="0.25">
      <c r="A4006" t="s">
        <v>7383</v>
      </c>
      <c r="B4006" t="s">
        <v>7925</v>
      </c>
      <c r="C4006" t="s">
        <v>1111</v>
      </c>
      <c r="D4006">
        <v>132.05946399999999</v>
      </c>
      <c r="E4006">
        <v>49.222462</v>
      </c>
      <c r="F4006">
        <v>4.7778308647873864E-2</v>
      </c>
      <c r="G4006">
        <v>0</v>
      </c>
    </row>
    <row r="4007" spans="1:7" x14ac:dyDescent="0.25">
      <c r="A4007" t="s">
        <v>7383</v>
      </c>
      <c r="B4007" t="s">
        <v>7926</v>
      </c>
      <c r="C4007" t="s">
        <v>7927</v>
      </c>
      <c r="D4007">
        <v>0.213031</v>
      </c>
      <c r="E4007">
        <v>0.19992499999999999</v>
      </c>
      <c r="F4007">
        <v>0</v>
      </c>
      <c r="G4007">
        <v>0</v>
      </c>
    </row>
    <row r="4008" spans="1:7" x14ac:dyDescent="0.25">
      <c r="A4008" t="s">
        <v>7383</v>
      </c>
      <c r="B4008" t="s">
        <v>7928</v>
      </c>
      <c r="C4008" t="s">
        <v>7929</v>
      </c>
      <c r="D4008">
        <v>5.9812859999999999</v>
      </c>
      <c r="E4008">
        <v>0.922871</v>
      </c>
      <c r="F4008">
        <v>0</v>
      </c>
      <c r="G4008">
        <v>0</v>
      </c>
    </row>
    <row r="4009" spans="1:7" x14ac:dyDescent="0.25">
      <c r="A4009" t="s">
        <v>7383</v>
      </c>
      <c r="B4009" t="s">
        <v>7930</v>
      </c>
      <c r="C4009" t="s">
        <v>7931</v>
      </c>
      <c r="D4009">
        <v>0.45707799999999998</v>
      </c>
      <c r="E4009">
        <v>6.3853999999999994E-2</v>
      </c>
      <c r="F4009">
        <v>0</v>
      </c>
      <c r="G4009">
        <v>0</v>
      </c>
    </row>
    <row r="4010" spans="1:7" x14ac:dyDescent="0.25">
      <c r="A4010" t="s">
        <v>7383</v>
      </c>
      <c r="B4010" t="s">
        <v>7932</v>
      </c>
      <c r="C4010" t="s">
        <v>7933</v>
      </c>
      <c r="D4010">
        <v>30.309051</v>
      </c>
      <c r="E4010">
        <v>4.1773709999999999</v>
      </c>
      <c r="F4010">
        <v>0</v>
      </c>
      <c r="G4010">
        <v>0</v>
      </c>
    </row>
    <row r="4011" spans="1:7" x14ac:dyDescent="0.25">
      <c r="A4011" t="s">
        <v>7383</v>
      </c>
      <c r="B4011" t="s">
        <v>7934</v>
      </c>
      <c r="C4011" t="s">
        <v>7935</v>
      </c>
      <c r="D4011">
        <v>0.16653000000000001</v>
      </c>
      <c r="E4011">
        <v>0.101354</v>
      </c>
      <c r="F4011">
        <v>0</v>
      </c>
      <c r="G4011">
        <v>0</v>
      </c>
    </row>
    <row r="4012" spans="1:7" x14ac:dyDescent="0.25">
      <c r="A4012" t="s">
        <v>7383</v>
      </c>
      <c r="B4012" t="s">
        <v>7936</v>
      </c>
      <c r="C4012" t="s">
        <v>7937</v>
      </c>
      <c r="D4012">
        <v>78.788309999999996</v>
      </c>
      <c r="E4012">
        <v>15.145554000000001</v>
      </c>
      <c r="F4012">
        <v>0</v>
      </c>
      <c r="G4012">
        <v>0</v>
      </c>
    </row>
    <row r="4013" spans="1:7" x14ac:dyDescent="0.25">
      <c r="A4013" t="s">
        <v>7383</v>
      </c>
      <c r="B4013" t="s">
        <v>7938</v>
      </c>
      <c r="C4013" t="s">
        <v>7939</v>
      </c>
      <c r="D4013">
        <v>51.614637999999999</v>
      </c>
      <c r="E4013">
        <v>8.1139119999999991</v>
      </c>
      <c r="F4013">
        <v>9.6269554753309255E-2</v>
      </c>
      <c r="G4013">
        <v>7.4074074074074077E-3</v>
      </c>
    </row>
    <row r="4014" spans="1:7" x14ac:dyDescent="0.25">
      <c r="A4014" t="s">
        <v>7383</v>
      </c>
      <c r="B4014" t="s">
        <v>7940</v>
      </c>
      <c r="C4014" t="s">
        <v>890</v>
      </c>
      <c r="D4014">
        <v>0.82180799999999998</v>
      </c>
      <c r="E4014">
        <v>0.20446700000000001</v>
      </c>
      <c r="F4014">
        <v>0</v>
      </c>
      <c r="G4014">
        <v>0</v>
      </c>
    </row>
    <row r="4015" spans="1:7" x14ac:dyDescent="0.25">
      <c r="A4015" t="s">
        <v>7383</v>
      </c>
      <c r="B4015" t="s">
        <v>7941</v>
      </c>
      <c r="C4015" t="s">
        <v>7942</v>
      </c>
      <c r="D4015">
        <v>1.7366550000000001</v>
      </c>
      <c r="E4015">
        <v>0.31862299999999999</v>
      </c>
      <c r="F4015">
        <v>0</v>
      </c>
      <c r="G4015">
        <v>0</v>
      </c>
    </row>
    <row r="4016" spans="1:7" x14ac:dyDescent="0.25">
      <c r="A4016" t="s">
        <v>7383</v>
      </c>
      <c r="B4016" t="s">
        <v>7943</v>
      </c>
      <c r="C4016" t="s">
        <v>7944</v>
      </c>
      <c r="D4016">
        <v>3.5847129999999998</v>
      </c>
      <c r="E4016">
        <v>1.0735710000000001</v>
      </c>
      <c r="F4016">
        <v>0</v>
      </c>
      <c r="G4016">
        <v>0</v>
      </c>
    </row>
    <row r="4017" spans="1:7" x14ac:dyDescent="0.25">
      <c r="A4017" t="s">
        <v>7383</v>
      </c>
      <c r="B4017" t="s">
        <v>7945</v>
      </c>
      <c r="C4017" t="s">
        <v>7946</v>
      </c>
      <c r="D4017">
        <v>4.2105689999999996</v>
      </c>
      <c r="E4017">
        <v>0.79425900000000005</v>
      </c>
      <c r="F4017">
        <v>0</v>
      </c>
      <c r="G4017">
        <v>0</v>
      </c>
    </row>
    <row r="4018" spans="1:7" x14ac:dyDescent="0.25">
      <c r="A4018" t="s">
        <v>7383</v>
      </c>
      <c r="B4018" t="s">
        <v>7947</v>
      </c>
      <c r="C4018" t="s">
        <v>426</v>
      </c>
      <c r="D4018">
        <v>18.357959999999999</v>
      </c>
      <c r="E4018">
        <v>4.514964</v>
      </c>
      <c r="F4018">
        <v>0.20578147966682997</v>
      </c>
      <c r="G4018">
        <v>0.18602488082781071</v>
      </c>
    </row>
    <row r="4019" spans="1:7" x14ac:dyDescent="0.25">
      <c r="A4019" t="s">
        <v>7383</v>
      </c>
      <c r="B4019" t="s">
        <v>7948</v>
      </c>
      <c r="C4019" t="s">
        <v>603</v>
      </c>
      <c r="D4019">
        <v>77.292758000000006</v>
      </c>
      <c r="E4019">
        <v>18.200448000000002</v>
      </c>
      <c r="F4019">
        <v>3.2378580323785799</v>
      </c>
      <c r="G4019">
        <v>0.56399631675874773</v>
      </c>
    </row>
    <row r="4020" spans="1:7" x14ac:dyDescent="0.25">
      <c r="A4020" t="s">
        <v>7383</v>
      </c>
      <c r="B4020" t="s">
        <v>7949</v>
      </c>
      <c r="C4020" t="s">
        <v>7950</v>
      </c>
      <c r="D4020">
        <v>39.558568000000001</v>
      </c>
      <c r="E4020">
        <v>8.4293910000000007</v>
      </c>
      <c r="F4020">
        <v>1.968503937007874E-2</v>
      </c>
      <c r="G4020">
        <v>0</v>
      </c>
    </row>
    <row r="4021" spans="1:7" x14ac:dyDescent="0.25">
      <c r="A4021" t="s">
        <v>7383</v>
      </c>
      <c r="B4021" t="s">
        <v>7951</v>
      </c>
      <c r="C4021" t="s">
        <v>775</v>
      </c>
      <c r="D4021">
        <v>697.01030500000002</v>
      </c>
      <c r="E4021">
        <v>75.816875999999993</v>
      </c>
      <c r="F4021">
        <v>0</v>
      </c>
      <c r="G4021">
        <v>0</v>
      </c>
    </row>
    <row r="4022" spans="1:7" x14ac:dyDescent="0.25">
      <c r="A4022" t="s">
        <v>7383</v>
      </c>
      <c r="B4022" t="s">
        <v>7952</v>
      </c>
      <c r="C4022" t="s">
        <v>7953</v>
      </c>
      <c r="D4022">
        <v>4.1444020000000004</v>
      </c>
      <c r="E4022">
        <v>2.188237</v>
      </c>
      <c r="F4022">
        <v>0.1524390243902439</v>
      </c>
      <c r="G4022">
        <v>0</v>
      </c>
    </row>
    <row r="4023" spans="1:7" x14ac:dyDescent="0.25">
      <c r="A4023" t="s">
        <v>7383</v>
      </c>
      <c r="B4023" t="s">
        <v>7954</v>
      </c>
      <c r="C4023" t="s">
        <v>7955</v>
      </c>
      <c r="D4023">
        <v>0.99785000000000001</v>
      </c>
      <c r="E4023">
        <v>0.55980700000000005</v>
      </c>
      <c r="F4023">
        <v>6.3391442155309036E-2</v>
      </c>
      <c r="G4023">
        <v>0</v>
      </c>
    </row>
    <row r="4024" spans="1:7" x14ac:dyDescent="0.25">
      <c r="A4024" t="s">
        <v>7383</v>
      </c>
      <c r="B4024" t="s">
        <v>7956</v>
      </c>
      <c r="C4024" t="s">
        <v>7957</v>
      </c>
      <c r="D4024">
        <v>0.28575600000000001</v>
      </c>
      <c r="E4024">
        <v>7.0716000000000001E-2</v>
      </c>
      <c r="F4024">
        <v>0</v>
      </c>
      <c r="G4024">
        <v>0</v>
      </c>
    </row>
    <row r="4025" spans="1:7" x14ac:dyDescent="0.25">
      <c r="A4025" t="s">
        <v>7383</v>
      </c>
      <c r="B4025" t="s">
        <v>7958</v>
      </c>
      <c r="C4025" t="s">
        <v>7959</v>
      </c>
      <c r="D4025">
        <v>4.9664970000000004</v>
      </c>
      <c r="E4025">
        <v>0.72328499999999996</v>
      </c>
      <c r="F4025">
        <v>0</v>
      </c>
      <c r="G4025">
        <v>0</v>
      </c>
    </row>
    <row r="4026" spans="1:7" x14ac:dyDescent="0.25">
      <c r="A4026" t="s">
        <v>7383</v>
      </c>
      <c r="B4026" t="s">
        <v>7960</v>
      </c>
      <c r="C4026" t="s">
        <v>7961</v>
      </c>
      <c r="D4026">
        <v>1.1341650000000001</v>
      </c>
      <c r="E4026">
        <v>0.27669100000000002</v>
      </c>
      <c r="F4026">
        <v>0</v>
      </c>
      <c r="G4026">
        <v>0</v>
      </c>
    </row>
    <row r="4027" spans="1:7" x14ac:dyDescent="0.25">
      <c r="A4027" t="s">
        <v>7383</v>
      </c>
      <c r="B4027" t="s">
        <v>7962</v>
      </c>
      <c r="C4027" t="s">
        <v>7963</v>
      </c>
      <c r="D4027">
        <v>2.1357539999999999</v>
      </c>
      <c r="E4027">
        <v>0.69475600000000004</v>
      </c>
      <c r="F4027">
        <v>0</v>
      </c>
      <c r="G4027">
        <v>0</v>
      </c>
    </row>
    <row r="4028" spans="1:7" x14ac:dyDescent="0.25">
      <c r="A4028" t="s">
        <v>7383</v>
      </c>
      <c r="B4028" t="s">
        <v>7964</v>
      </c>
      <c r="C4028" t="s">
        <v>7965</v>
      </c>
      <c r="D4028">
        <v>0.59807200000000005</v>
      </c>
      <c r="E4028">
        <v>0.40876200000000001</v>
      </c>
      <c r="F4028">
        <v>0</v>
      </c>
      <c r="G4028">
        <v>0</v>
      </c>
    </row>
    <row r="4029" spans="1:7" x14ac:dyDescent="0.25">
      <c r="A4029" t="s">
        <v>7383</v>
      </c>
      <c r="B4029" t="s">
        <v>7966</v>
      </c>
      <c r="C4029" t="s">
        <v>911</v>
      </c>
      <c r="D4029">
        <v>26.905262</v>
      </c>
      <c r="E4029">
        <v>3.2330709999999998</v>
      </c>
      <c r="F4029">
        <v>0</v>
      </c>
      <c r="G4029">
        <v>0</v>
      </c>
    </row>
    <row r="4030" spans="1:7" x14ac:dyDescent="0.25">
      <c r="A4030" t="s">
        <v>7383</v>
      </c>
      <c r="B4030" t="s">
        <v>7967</v>
      </c>
      <c r="C4030" t="s">
        <v>1418</v>
      </c>
      <c r="D4030">
        <v>1.724505</v>
      </c>
      <c r="E4030">
        <v>0.42877599999999999</v>
      </c>
      <c r="F4030">
        <v>0</v>
      </c>
      <c r="G4030">
        <v>0</v>
      </c>
    </row>
    <row r="4031" spans="1:7" x14ac:dyDescent="0.25">
      <c r="A4031" t="s">
        <v>7383</v>
      </c>
      <c r="B4031" t="s">
        <v>7968</v>
      </c>
      <c r="C4031" t="s">
        <v>7969</v>
      </c>
      <c r="D4031">
        <v>1.586266</v>
      </c>
      <c r="E4031">
        <v>0.25804199999999999</v>
      </c>
      <c r="F4031">
        <v>0</v>
      </c>
      <c r="G4031">
        <v>0</v>
      </c>
    </row>
    <row r="4032" spans="1:7" x14ac:dyDescent="0.25">
      <c r="A4032" t="s">
        <v>7383</v>
      </c>
      <c r="B4032" t="s">
        <v>7970</v>
      </c>
      <c r="C4032" t="s">
        <v>7971</v>
      </c>
      <c r="D4032">
        <v>5.287E-3</v>
      </c>
      <c r="E4032">
        <v>8.2159999999999993E-3</v>
      </c>
      <c r="F4032">
        <v>0</v>
      </c>
      <c r="G4032">
        <v>0</v>
      </c>
    </row>
    <row r="4033" spans="1:7" x14ac:dyDescent="0.25">
      <c r="A4033" t="s">
        <v>7383</v>
      </c>
      <c r="B4033" t="s">
        <v>7972</v>
      </c>
      <c r="C4033" t="s">
        <v>7973</v>
      </c>
      <c r="D4033">
        <v>48.961238999999999</v>
      </c>
      <c r="E4033">
        <v>7.6398099999999998</v>
      </c>
      <c r="F4033">
        <v>0</v>
      </c>
      <c r="G4033">
        <v>0.17825311942959002</v>
      </c>
    </row>
    <row r="4034" spans="1:7" x14ac:dyDescent="0.25">
      <c r="A4034" t="s">
        <v>7383</v>
      </c>
      <c r="B4034" t="s">
        <v>7974</v>
      </c>
      <c r="C4034" t="s">
        <v>1419</v>
      </c>
      <c r="D4034">
        <v>0.16397600000000001</v>
      </c>
      <c r="E4034">
        <v>0.214588</v>
      </c>
      <c r="F4034">
        <v>0</v>
      </c>
      <c r="G4034">
        <v>0</v>
      </c>
    </row>
    <row r="4035" spans="1:7" x14ac:dyDescent="0.25">
      <c r="A4035" t="s">
        <v>7383</v>
      </c>
      <c r="B4035" t="s">
        <v>7975</v>
      </c>
      <c r="C4035" t="s">
        <v>7976</v>
      </c>
      <c r="D4035">
        <v>2.238451</v>
      </c>
      <c r="E4035">
        <v>0.14144100000000001</v>
      </c>
      <c r="F4035">
        <v>0</v>
      </c>
      <c r="G4035">
        <v>0</v>
      </c>
    </row>
    <row r="4036" spans="1:7" x14ac:dyDescent="0.25">
      <c r="A4036" t="s">
        <v>7383</v>
      </c>
      <c r="B4036" t="s">
        <v>7977</v>
      </c>
      <c r="C4036" t="s">
        <v>7978</v>
      </c>
      <c r="D4036">
        <v>7.11761</v>
      </c>
      <c r="E4036">
        <v>2.3533559999999998</v>
      </c>
      <c r="F4036">
        <v>0</v>
      </c>
      <c r="G4036">
        <v>0</v>
      </c>
    </row>
    <row r="4037" spans="1:7" x14ac:dyDescent="0.25">
      <c r="A4037" t="s">
        <v>7383</v>
      </c>
      <c r="B4037" t="s">
        <v>7979</v>
      </c>
      <c r="C4037" t="s">
        <v>7980</v>
      </c>
      <c r="D4037">
        <v>32.524298999999999</v>
      </c>
      <c r="E4037">
        <v>5.3664440000000004</v>
      </c>
      <c r="F4037">
        <v>0</v>
      </c>
      <c r="G4037">
        <v>0</v>
      </c>
    </row>
    <row r="4038" spans="1:7" x14ac:dyDescent="0.25">
      <c r="A4038" t="s">
        <v>7383</v>
      </c>
      <c r="B4038" t="s">
        <v>7981</v>
      </c>
      <c r="C4038" t="s">
        <v>7982</v>
      </c>
      <c r="D4038">
        <v>4.5071659999999998</v>
      </c>
      <c r="E4038">
        <v>0.50592999999999999</v>
      </c>
      <c r="F4038">
        <v>3.2900148050666225E-2</v>
      </c>
      <c r="G4038">
        <v>0</v>
      </c>
    </row>
    <row r="4039" spans="1:7" x14ac:dyDescent="0.25">
      <c r="A4039" t="s">
        <v>7383</v>
      </c>
      <c r="B4039" t="s">
        <v>7983</v>
      </c>
      <c r="C4039" t="s">
        <v>7984</v>
      </c>
      <c r="D4039">
        <v>146.68329299999999</v>
      </c>
      <c r="E4039">
        <v>9.5283270000000009</v>
      </c>
      <c r="F4039">
        <v>0</v>
      </c>
      <c r="G4039">
        <v>8.58663918942126E-3</v>
      </c>
    </row>
    <row r="4040" spans="1:7" x14ac:dyDescent="0.25">
      <c r="A4040" t="s">
        <v>7383</v>
      </c>
      <c r="B4040" t="s">
        <v>7985</v>
      </c>
      <c r="C4040" t="s">
        <v>7986</v>
      </c>
      <c r="D4040">
        <v>36.461939999999998</v>
      </c>
      <c r="E4040">
        <v>5.7217460000000004</v>
      </c>
      <c r="F4040">
        <v>0</v>
      </c>
      <c r="G4040">
        <v>0</v>
      </c>
    </row>
    <row r="4041" spans="1:7" x14ac:dyDescent="0.25">
      <c r="A4041" t="s">
        <v>7383</v>
      </c>
      <c r="B4041" t="s">
        <v>7987</v>
      </c>
      <c r="C4041" t="s">
        <v>7988</v>
      </c>
      <c r="D4041">
        <v>13.271969</v>
      </c>
      <c r="E4041">
        <v>2.4412379999999998</v>
      </c>
      <c r="F4041">
        <v>0</v>
      </c>
      <c r="G4041">
        <v>0</v>
      </c>
    </row>
    <row r="4042" spans="1:7" x14ac:dyDescent="0.25">
      <c r="A4042" t="s">
        <v>7383</v>
      </c>
      <c r="B4042" t="s">
        <v>7989</v>
      </c>
      <c r="C4042" t="s">
        <v>328</v>
      </c>
      <c r="D4042">
        <v>18.206553</v>
      </c>
      <c r="E4042">
        <v>5.9415899999999997</v>
      </c>
      <c r="F4042">
        <v>3.3407572383073498</v>
      </c>
      <c r="G4042">
        <v>1.0144927536231882</v>
      </c>
    </row>
    <row r="4043" spans="1:7" x14ac:dyDescent="0.25">
      <c r="A4043" t="s">
        <v>7383</v>
      </c>
      <c r="B4043" t="s">
        <v>7990</v>
      </c>
      <c r="C4043" t="s">
        <v>7991</v>
      </c>
      <c r="D4043">
        <v>28.139189999999999</v>
      </c>
      <c r="E4043">
        <v>4.1360429999999999</v>
      </c>
      <c r="F4043">
        <v>0</v>
      </c>
      <c r="G4043">
        <v>0</v>
      </c>
    </row>
    <row r="4044" spans="1:7" x14ac:dyDescent="0.25">
      <c r="A4044" t="s">
        <v>7383</v>
      </c>
      <c r="B4044" t="s">
        <v>7992</v>
      </c>
      <c r="C4044" t="s">
        <v>1355</v>
      </c>
      <c r="D4044">
        <v>594.23476600000004</v>
      </c>
      <c r="E4044">
        <v>91.260793000000007</v>
      </c>
      <c r="F4044">
        <v>5.3774282449418565E-2</v>
      </c>
      <c r="G4044">
        <v>0</v>
      </c>
    </row>
    <row r="4045" spans="1:7" x14ac:dyDescent="0.25">
      <c r="A4045" t="s">
        <v>7383</v>
      </c>
      <c r="B4045" t="s">
        <v>7993</v>
      </c>
      <c r="C4045" t="s">
        <v>7994</v>
      </c>
      <c r="D4045">
        <v>527.05614500000001</v>
      </c>
      <c r="E4045">
        <v>83.929913999999997</v>
      </c>
      <c r="F4045">
        <v>0</v>
      </c>
      <c r="G4045">
        <v>3.7498828161619947E-3</v>
      </c>
    </row>
    <row r="4046" spans="1:7" x14ac:dyDescent="0.25">
      <c r="A4046" t="s">
        <v>7383</v>
      </c>
      <c r="B4046" t="s">
        <v>7995</v>
      </c>
      <c r="C4046" t="s">
        <v>7996</v>
      </c>
      <c r="D4046">
        <v>192.98217600000001</v>
      </c>
      <c r="E4046">
        <v>22.498425999999998</v>
      </c>
      <c r="F4046">
        <v>2.1769892239033417E-2</v>
      </c>
      <c r="G4046">
        <v>0</v>
      </c>
    </row>
    <row r="4047" spans="1:7" x14ac:dyDescent="0.25">
      <c r="A4047" t="s">
        <v>7383</v>
      </c>
      <c r="B4047" t="s">
        <v>7997</v>
      </c>
      <c r="C4047" t="s">
        <v>1420</v>
      </c>
      <c r="D4047">
        <v>4.692545</v>
      </c>
      <c r="E4047">
        <v>2.0715949999999999</v>
      </c>
      <c r="F4047">
        <v>0</v>
      </c>
      <c r="G4047">
        <v>0</v>
      </c>
    </row>
    <row r="4048" spans="1:7" x14ac:dyDescent="0.25">
      <c r="A4048" t="s">
        <v>7383</v>
      </c>
      <c r="B4048" t="s">
        <v>7998</v>
      </c>
      <c r="C4048" t="s">
        <v>1279</v>
      </c>
      <c r="D4048">
        <v>1.7290939999999999</v>
      </c>
      <c r="E4048">
        <v>0.86966600000000005</v>
      </c>
      <c r="F4048">
        <v>0</v>
      </c>
      <c r="G4048">
        <v>0</v>
      </c>
    </row>
    <row r="4049" spans="1:7" x14ac:dyDescent="0.25">
      <c r="A4049" t="s">
        <v>7383</v>
      </c>
      <c r="B4049" t="s">
        <v>7999</v>
      </c>
      <c r="C4049" t="s">
        <v>1280</v>
      </c>
      <c r="D4049">
        <v>7.4402999999999997E-2</v>
      </c>
      <c r="E4049">
        <v>5.0653999999999998E-2</v>
      </c>
      <c r="F4049">
        <v>0</v>
      </c>
      <c r="G4049">
        <v>0</v>
      </c>
    </row>
    <row r="4050" spans="1:7" x14ac:dyDescent="0.25">
      <c r="A4050" t="s">
        <v>7383</v>
      </c>
      <c r="B4050" t="s">
        <v>8000</v>
      </c>
      <c r="C4050" t="s">
        <v>1356</v>
      </c>
      <c r="D4050">
        <v>10.151407000000001</v>
      </c>
      <c r="E4050">
        <v>1.0095940000000001</v>
      </c>
      <c r="F4050">
        <v>0</v>
      </c>
      <c r="G4050">
        <v>0</v>
      </c>
    </row>
    <row r="4051" spans="1:7" x14ac:dyDescent="0.25">
      <c r="A4051" t="s">
        <v>7383</v>
      </c>
      <c r="B4051" t="s">
        <v>8001</v>
      </c>
      <c r="C4051" t="s">
        <v>8002</v>
      </c>
      <c r="D4051">
        <v>0.46910800000000002</v>
      </c>
      <c r="E4051">
        <v>0.28862199999999999</v>
      </c>
      <c r="F4051">
        <v>0</v>
      </c>
      <c r="G4051">
        <v>0</v>
      </c>
    </row>
    <row r="4052" spans="1:7" x14ac:dyDescent="0.25">
      <c r="A4052" t="s">
        <v>7383</v>
      </c>
      <c r="B4052" t="s">
        <v>8003</v>
      </c>
      <c r="C4052" t="s">
        <v>1421</v>
      </c>
      <c r="D4052">
        <v>11.369344</v>
      </c>
      <c r="E4052">
        <v>4.0096049999999996</v>
      </c>
      <c r="F4052">
        <v>0</v>
      </c>
      <c r="G4052">
        <v>0</v>
      </c>
    </row>
    <row r="4053" spans="1:7" x14ac:dyDescent="0.25">
      <c r="A4053" t="s">
        <v>7383</v>
      </c>
      <c r="B4053" t="s">
        <v>10988</v>
      </c>
      <c r="C4053" t="s">
        <v>10989</v>
      </c>
      <c r="D4053">
        <v>0</v>
      </c>
      <c r="E4053">
        <v>0</v>
      </c>
      <c r="F4053" t="e">
        <v>#DIV/0!</v>
      </c>
      <c r="G4053" t="e">
        <v>#DIV/0!</v>
      </c>
    </row>
    <row r="4054" spans="1:7" x14ac:dyDescent="0.25">
      <c r="A4054" t="s">
        <v>7383</v>
      </c>
      <c r="B4054" t="s">
        <v>10990</v>
      </c>
      <c r="C4054" t="s">
        <v>10991</v>
      </c>
      <c r="D4054">
        <v>0</v>
      </c>
      <c r="E4054">
        <v>0</v>
      </c>
      <c r="F4054" t="e">
        <v>#DIV/0!</v>
      </c>
      <c r="G4054" t="e">
        <v>#DIV/0!</v>
      </c>
    </row>
    <row r="4055" spans="1:7" x14ac:dyDescent="0.25">
      <c r="A4055" t="s">
        <v>7383</v>
      </c>
      <c r="B4055" t="s">
        <v>10992</v>
      </c>
      <c r="C4055" t="s">
        <v>10993</v>
      </c>
      <c r="D4055">
        <v>0</v>
      </c>
      <c r="E4055">
        <v>0</v>
      </c>
      <c r="F4055" t="e">
        <v>#DIV/0!</v>
      </c>
      <c r="G4055" t="e">
        <v>#DIV/0!</v>
      </c>
    </row>
    <row r="4056" spans="1:7" x14ac:dyDescent="0.25">
      <c r="A4056" t="s">
        <v>7383</v>
      </c>
      <c r="B4056" t="s">
        <v>10994</v>
      </c>
      <c r="C4056" t="s">
        <v>10995</v>
      </c>
      <c r="D4056">
        <v>0</v>
      </c>
      <c r="E4056">
        <v>0</v>
      </c>
      <c r="F4056">
        <v>0</v>
      </c>
      <c r="G4056" t="e">
        <v>#DIV/0!</v>
      </c>
    </row>
    <row r="4057" spans="1:7" x14ac:dyDescent="0.25">
      <c r="A4057" t="s">
        <v>7383</v>
      </c>
      <c r="B4057" t="s">
        <v>10797</v>
      </c>
      <c r="C4057" t="s">
        <v>10798</v>
      </c>
      <c r="D4057">
        <v>44.236936</v>
      </c>
      <c r="E4057">
        <v>2.587215</v>
      </c>
      <c r="F4057">
        <v>0</v>
      </c>
      <c r="G4057">
        <v>0</v>
      </c>
    </row>
    <row r="4058" spans="1:7" x14ac:dyDescent="0.25">
      <c r="A4058" t="s">
        <v>7383</v>
      </c>
      <c r="B4058" t="s">
        <v>10799</v>
      </c>
      <c r="C4058" t="s">
        <v>10800</v>
      </c>
      <c r="D4058">
        <v>101.161897</v>
      </c>
      <c r="E4058">
        <v>15.68899</v>
      </c>
      <c r="F4058">
        <v>0.8853910477127398</v>
      </c>
      <c r="G4058">
        <v>0</v>
      </c>
    </row>
    <row r="4059" spans="1:7" x14ac:dyDescent="0.25">
      <c r="A4059" t="s">
        <v>7383</v>
      </c>
      <c r="B4059" t="s">
        <v>10801</v>
      </c>
      <c r="C4059" t="s">
        <v>10802</v>
      </c>
      <c r="D4059">
        <v>2.722181</v>
      </c>
      <c r="E4059">
        <v>1.3385419999999999</v>
      </c>
      <c r="F4059">
        <v>2.4844720496894408</v>
      </c>
      <c r="G4059">
        <v>14.946619217081849</v>
      </c>
    </row>
    <row r="4060" spans="1:7" x14ac:dyDescent="0.25">
      <c r="A4060" t="s">
        <v>7383</v>
      </c>
      <c r="B4060" t="s">
        <v>8004</v>
      </c>
      <c r="C4060" t="s">
        <v>8005</v>
      </c>
      <c r="D4060">
        <v>0</v>
      </c>
      <c r="E4060">
        <v>0</v>
      </c>
      <c r="F4060" t="e">
        <v>#DIV/0!</v>
      </c>
      <c r="G4060" t="e">
        <v>#DIV/0!</v>
      </c>
    </row>
    <row r="4061" spans="1:7" x14ac:dyDescent="0.25">
      <c r="A4061" t="s">
        <v>7383</v>
      </c>
      <c r="B4061" t="s">
        <v>8006</v>
      </c>
      <c r="C4061" t="s">
        <v>8007</v>
      </c>
      <c r="D4061">
        <v>0</v>
      </c>
      <c r="E4061">
        <v>0</v>
      </c>
      <c r="F4061">
        <v>0</v>
      </c>
      <c r="G4061" t="e">
        <v>#DIV/0!</v>
      </c>
    </row>
    <row r="4062" spans="1:7" x14ac:dyDescent="0.25">
      <c r="A4062" t="s">
        <v>7383</v>
      </c>
      <c r="B4062" t="s">
        <v>10715</v>
      </c>
      <c r="C4062" t="s">
        <v>10711</v>
      </c>
      <c r="D4062">
        <v>11.648084000000001</v>
      </c>
      <c r="E4062">
        <v>1.856622</v>
      </c>
      <c r="F4062">
        <v>0</v>
      </c>
      <c r="G4062">
        <v>0</v>
      </c>
    </row>
    <row r="4063" spans="1:7" x14ac:dyDescent="0.25">
      <c r="A4063" t="s">
        <v>7383</v>
      </c>
      <c r="B4063" t="s">
        <v>10716</v>
      </c>
      <c r="C4063" t="s">
        <v>10712</v>
      </c>
      <c r="D4063">
        <v>28.176987</v>
      </c>
      <c r="E4063">
        <v>3.480766</v>
      </c>
      <c r="F4063">
        <v>0</v>
      </c>
      <c r="G4063">
        <v>0</v>
      </c>
    </row>
    <row r="4064" spans="1:7" x14ac:dyDescent="0.25">
      <c r="A4064" t="s">
        <v>7383</v>
      </c>
      <c r="B4064" t="s">
        <v>10717</v>
      </c>
      <c r="C4064" t="s">
        <v>10713</v>
      </c>
      <c r="D4064">
        <v>281.839538</v>
      </c>
      <c r="E4064">
        <v>54.376345000000001</v>
      </c>
      <c r="F4064">
        <v>0</v>
      </c>
      <c r="G4064">
        <v>0</v>
      </c>
    </row>
    <row r="4065" spans="1:7" x14ac:dyDescent="0.25">
      <c r="A4065" t="s">
        <v>7383</v>
      </c>
      <c r="B4065" t="s">
        <v>11073</v>
      </c>
      <c r="C4065" t="s">
        <v>11074</v>
      </c>
      <c r="D4065">
        <v>5.9025000000000001E-2</v>
      </c>
      <c r="E4065">
        <v>5.9261000000000001E-2</v>
      </c>
      <c r="F4065">
        <v>0</v>
      </c>
      <c r="G4065">
        <v>0</v>
      </c>
    </row>
    <row r="4066" spans="1:7" x14ac:dyDescent="0.25">
      <c r="A4066" t="s">
        <v>7383</v>
      </c>
      <c r="B4066" t="s">
        <v>11075</v>
      </c>
      <c r="C4066" t="s">
        <v>11076</v>
      </c>
      <c r="D4066">
        <v>1.77121</v>
      </c>
      <c r="E4066">
        <v>0.73648800000000003</v>
      </c>
      <c r="F4066">
        <v>0</v>
      </c>
      <c r="G4066">
        <v>0</v>
      </c>
    </row>
    <row r="4067" spans="1:7" x14ac:dyDescent="0.25">
      <c r="A4067" t="s">
        <v>7383</v>
      </c>
      <c r="B4067" t="s">
        <v>11077</v>
      </c>
      <c r="C4067" t="s">
        <v>11078</v>
      </c>
      <c r="D4067">
        <v>85.395645000000002</v>
      </c>
      <c r="E4067">
        <v>18.84422</v>
      </c>
      <c r="F4067">
        <v>0</v>
      </c>
      <c r="G4067">
        <v>1.5401201293700907E-2</v>
      </c>
    </row>
    <row r="4068" spans="1:7" x14ac:dyDescent="0.25">
      <c r="A4068" t="s">
        <v>7383</v>
      </c>
      <c r="B4068" t="s">
        <v>10583</v>
      </c>
      <c r="C4068" t="s">
        <v>10584</v>
      </c>
      <c r="D4068">
        <v>16.289988000000001</v>
      </c>
      <c r="E4068">
        <v>6.4560120000000003</v>
      </c>
      <c r="F4068">
        <v>0</v>
      </c>
      <c r="G4068">
        <v>0</v>
      </c>
    </row>
    <row r="4069" spans="1:7" x14ac:dyDescent="0.25">
      <c r="A4069" t="s">
        <v>7383</v>
      </c>
      <c r="B4069" t="s">
        <v>10585</v>
      </c>
      <c r="C4069" t="s">
        <v>10586</v>
      </c>
      <c r="D4069">
        <v>311.93273499999998</v>
      </c>
      <c r="E4069">
        <v>64.915537</v>
      </c>
      <c r="F4069">
        <v>0</v>
      </c>
      <c r="G4069">
        <v>0</v>
      </c>
    </row>
    <row r="4070" spans="1:7" x14ac:dyDescent="0.25">
      <c r="A4070" t="s">
        <v>7383</v>
      </c>
      <c r="B4070" t="s">
        <v>10587</v>
      </c>
      <c r="C4070" t="s">
        <v>10588</v>
      </c>
      <c r="D4070">
        <v>12.994989</v>
      </c>
      <c r="E4070">
        <v>1.839588</v>
      </c>
      <c r="F4070">
        <v>0</v>
      </c>
      <c r="G4070">
        <v>0</v>
      </c>
    </row>
    <row r="4071" spans="1:7" x14ac:dyDescent="0.25">
      <c r="A4071" t="s">
        <v>7383</v>
      </c>
      <c r="B4071" t="s">
        <v>10996</v>
      </c>
      <c r="C4071" t="s">
        <v>10997</v>
      </c>
      <c r="D4071">
        <v>11.055733999999999</v>
      </c>
      <c r="E4071">
        <v>1.3896379999999999</v>
      </c>
      <c r="F4071">
        <v>0</v>
      </c>
      <c r="G4071">
        <v>0</v>
      </c>
    </row>
    <row r="4072" spans="1:7" x14ac:dyDescent="0.25">
      <c r="A4072" t="s">
        <v>7383</v>
      </c>
      <c r="B4072" t="s">
        <v>10998</v>
      </c>
      <c r="C4072" t="s">
        <v>10999</v>
      </c>
      <c r="D4072">
        <v>9.2095850000000006</v>
      </c>
      <c r="E4072">
        <v>1.643521</v>
      </c>
      <c r="F4072">
        <v>0</v>
      </c>
      <c r="G4072">
        <v>0</v>
      </c>
    </row>
    <row r="4073" spans="1:7" x14ac:dyDescent="0.25">
      <c r="A4073" t="s">
        <v>7383</v>
      </c>
      <c r="B4073" t="s">
        <v>11000</v>
      </c>
      <c r="C4073" t="s">
        <v>11001</v>
      </c>
      <c r="D4073">
        <v>6.5608490000000002</v>
      </c>
      <c r="E4073">
        <v>1.2620009999999999</v>
      </c>
      <c r="F4073">
        <v>0</v>
      </c>
      <c r="G4073">
        <v>0</v>
      </c>
    </row>
    <row r="4074" spans="1:7" x14ac:dyDescent="0.25">
      <c r="A4074" t="s">
        <v>8008</v>
      </c>
      <c r="B4074" t="s">
        <v>8009</v>
      </c>
      <c r="C4074" t="s">
        <v>8010</v>
      </c>
      <c r="D4074">
        <v>434.33432299999998</v>
      </c>
      <c r="E4074">
        <v>80.258201</v>
      </c>
      <c r="F4074">
        <v>0.12846865364850976</v>
      </c>
      <c r="G4074">
        <v>4.4044617197220781E-3</v>
      </c>
    </row>
    <row r="4075" spans="1:7" x14ac:dyDescent="0.25">
      <c r="A4075" t="s">
        <v>8008</v>
      </c>
      <c r="B4075" t="s">
        <v>8011</v>
      </c>
      <c r="C4075" t="s">
        <v>8012</v>
      </c>
      <c r="D4075">
        <v>88.7881</v>
      </c>
      <c r="E4075">
        <v>8.4536689999999997</v>
      </c>
      <c r="F4075">
        <v>3.9151201941899612E-3</v>
      </c>
      <c r="G4075">
        <v>0</v>
      </c>
    </row>
    <row r="4076" spans="1:7" x14ac:dyDescent="0.25">
      <c r="A4076" t="s">
        <v>8008</v>
      </c>
      <c r="B4076" t="s">
        <v>8013</v>
      </c>
      <c r="C4076" t="s">
        <v>8014</v>
      </c>
      <c r="D4076">
        <v>156.37832700000001</v>
      </c>
      <c r="E4076">
        <v>33.146031999999998</v>
      </c>
      <c r="F4076">
        <v>0.26157721371827169</v>
      </c>
      <c r="G4076">
        <v>1.2628122829541389E-2</v>
      </c>
    </row>
    <row r="4077" spans="1:7" x14ac:dyDescent="0.25">
      <c r="A4077" t="s">
        <v>8008</v>
      </c>
      <c r="B4077" t="s">
        <v>8015</v>
      </c>
      <c r="C4077" t="s">
        <v>8016</v>
      </c>
      <c r="D4077">
        <v>11.654866</v>
      </c>
      <c r="E4077">
        <v>2.8411780000000002</v>
      </c>
      <c r="F4077">
        <v>2.4265954865323951E-2</v>
      </c>
      <c r="G4077">
        <v>0</v>
      </c>
    </row>
    <row r="4078" spans="1:7" x14ac:dyDescent="0.25">
      <c r="A4078" t="s">
        <v>8008</v>
      </c>
      <c r="B4078" t="s">
        <v>8017</v>
      </c>
      <c r="C4078" t="s">
        <v>8018</v>
      </c>
      <c r="D4078">
        <v>54.386209999999998</v>
      </c>
      <c r="E4078">
        <v>11.472479999999999</v>
      </c>
      <c r="F4078">
        <v>0</v>
      </c>
      <c r="G4078">
        <v>4.3001505052676844E-3</v>
      </c>
    </row>
    <row r="4079" spans="1:7" x14ac:dyDescent="0.25">
      <c r="A4079" t="s">
        <v>8008</v>
      </c>
      <c r="B4079" t="s">
        <v>8019</v>
      </c>
      <c r="C4079" t="s">
        <v>8020</v>
      </c>
      <c r="D4079">
        <v>173.51281299999999</v>
      </c>
      <c r="E4079">
        <v>23.312569</v>
      </c>
      <c r="F4079">
        <v>0</v>
      </c>
      <c r="G4079">
        <v>3.4333585112957493E-3</v>
      </c>
    </row>
    <row r="4080" spans="1:7" x14ac:dyDescent="0.25">
      <c r="A4080" t="s">
        <v>8008</v>
      </c>
      <c r="B4080" t="s">
        <v>8021</v>
      </c>
      <c r="C4080" t="s">
        <v>8022</v>
      </c>
      <c r="D4080">
        <v>90.862812000000005</v>
      </c>
      <c r="E4080">
        <v>18.506988</v>
      </c>
      <c r="F4080">
        <v>5.5294442908487701E-2</v>
      </c>
      <c r="G4080">
        <v>1.1341726210729272E-2</v>
      </c>
    </row>
    <row r="4081" spans="1:7" x14ac:dyDescent="0.25">
      <c r="A4081" t="s">
        <v>8008</v>
      </c>
      <c r="B4081" t="s">
        <v>8023</v>
      </c>
      <c r="C4081" t="s">
        <v>8024</v>
      </c>
      <c r="D4081">
        <v>73.339585999999997</v>
      </c>
      <c r="E4081">
        <v>23.440183999999999</v>
      </c>
      <c r="F4081">
        <v>1.9252520876952325E-2</v>
      </c>
      <c r="G4081">
        <v>2.5013400035733428E-2</v>
      </c>
    </row>
    <row r="4082" spans="1:7" x14ac:dyDescent="0.25">
      <c r="A4082" t="s">
        <v>8008</v>
      </c>
      <c r="B4082" t="s">
        <v>8025</v>
      </c>
      <c r="C4082" t="s">
        <v>8026</v>
      </c>
      <c r="D4082">
        <v>281.820336</v>
      </c>
      <c r="E4082">
        <v>54.416879999999999</v>
      </c>
      <c r="F4082">
        <v>4.7160078993132314E-2</v>
      </c>
      <c r="G4082">
        <v>5.9669431350319237E-3</v>
      </c>
    </row>
    <row r="4083" spans="1:7" x14ac:dyDescent="0.25">
      <c r="A4083" t="s">
        <v>8008</v>
      </c>
      <c r="B4083" t="s">
        <v>8027</v>
      </c>
      <c r="C4083" t="s">
        <v>8028</v>
      </c>
      <c r="D4083">
        <v>328.74633499999999</v>
      </c>
      <c r="E4083">
        <v>109.94970600000001</v>
      </c>
      <c r="F4083">
        <v>0</v>
      </c>
      <c r="G4083">
        <v>0</v>
      </c>
    </row>
    <row r="4084" spans="1:7" x14ac:dyDescent="0.25">
      <c r="A4084" t="s">
        <v>8008</v>
      </c>
      <c r="B4084" t="s">
        <v>8029</v>
      </c>
      <c r="C4084" t="s">
        <v>8030</v>
      </c>
      <c r="D4084">
        <v>149.20805899999999</v>
      </c>
      <c r="E4084">
        <v>35.435718000000001</v>
      </c>
      <c r="F4084">
        <v>0</v>
      </c>
      <c r="G4084">
        <v>0</v>
      </c>
    </row>
    <row r="4085" spans="1:7" x14ac:dyDescent="0.25">
      <c r="A4085" t="s">
        <v>8008</v>
      </c>
      <c r="B4085" t="s">
        <v>8031</v>
      </c>
      <c r="C4085" t="s">
        <v>8032</v>
      </c>
      <c r="D4085">
        <v>265.035079</v>
      </c>
      <c r="E4085">
        <v>47.349511999999997</v>
      </c>
      <c r="F4085">
        <v>0</v>
      </c>
      <c r="G4085">
        <v>0</v>
      </c>
    </row>
    <row r="4086" spans="1:7" x14ac:dyDescent="0.25">
      <c r="A4086" t="s">
        <v>8008</v>
      </c>
      <c r="B4086" t="s">
        <v>8033</v>
      </c>
      <c r="C4086" t="s">
        <v>8034</v>
      </c>
      <c r="D4086">
        <v>74.551242999999999</v>
      </c>
      <c r="E4086">
        <v>17.950064999999999</v>
      </c>
      <c r="F4086">
        <v>0</v>
      </c>
      <c r="G4086">
        <v>7.085665698292355E-3</v>
      </c>
    </row>
    <row r="4087" spans="1:7" x14ac:dyDescent="0.25">
      <c r="A4087" t="s">
        <v>8008</v>
      </c>
      <c r="B4087" t="s">
        <v>8035</v>
      </c>
      <c r="C4087" t="s">
        <v>8036</v>
      </c>
      <c r="D4087">
        <v>67.429691000000005</v>
      </c>
      <c r="E4087">
        <v>8.430574</v>
      </c>
      <c r="F4087">
        <v>4.4760252895428856E-2</v>
      </c>
      <c r="G4087">
        <v>8.9690120633212252E-3</v>
      </c>
    </row>
    <row r="4088" spans="1:7" x14ac:dyDescent="0.25">
      <c r="A4088" t="s">
        <v>8008</v>
      </c>
      <c r="B4088" t="s">
        <v>8037</v>
      </c>
      <c r="C4088" t="s">
        <v>8038</v>
      </c>
      <c r="D4088">
        <v>365.022628</v>
      </c>
      <c r="E4088">
        <v>28.414964999999999</v>
      </c>
      <c r="F4088">
        <v>4.7855476461087516E-2</v>
      </c>
      <c r="G4088">
        <v>7.5050659194956593E-3</v>
      </c>
    </row>
    <row r="4089" spans="1:7" x14ac:dyDescent="0.25">
      <c r="A4089" t="s">
        <v>8008</v>
      </c>
      <c r="B4089" t="s">
        <v>8039</v>
      </c>
      <c r="C4089" t="s">
        <v>8040</v>
      </c>
      <c r="D4089">
        <v>142.14128500000001</v>
      </c>
      <c r="E4089">
        <v>23.943148000000001</v>
      </c>
      <c r="F4089">
        <v>0.10672358591248667</v>
      </c>
      <c r="G4089">
        <v>2.5330563858351484E-2</v>
      </c>
    </row>
    <row r="4090" spans="1:7" x14ac:dyDescent="0.25">
      <c r="A4090" t="s">
        <v>8008</v>
      </c>
      <c r="B4090" t="s">
        <v>8041</v>
      </c>
      <c r="C4090" t="s">
        <v>8042</v>
      </c>
      <c r="D4090">
        <v>61.381179000000003</v>
      </c>
      <c r="E4090">
        <v>4.8185209999999996</v>
      </c>
      <c r="F4090">
        <v>2.0548648926333093E-2</v>
      </c>
      <c r="G4090">
        <v>0</v>
      </c>
    </row>
    <row r="4091" spans="1:7" x14ac:dyDescent="0.25">
      <c r="A4091" t="s">
        <v>8008</v>
      </c>
      <c r="B4091" t="s">
        <v>8043</v>
      </c>
      <c r="C4091" t="s">
        <v>8044</v>
      </c>
      <c r="D4091">
        <v>90.644598000000002</v>
      </c>
      <c r="E4091">
        <v>17.745601000000001</v>
      </c>
      <c r="F4091">
        <v>2.2691173133651009E-2</v>
      </c>
      <c r="G4091">
        <v>1.751824817518248E-2</v>
      </c>
    </row>
    <row r="4092" spans="1:7" x14ac:dyDescent="0.25">
      <c r="A4092" t="s">
        <v>8008</v>
      </c>
      <c r="B4092" t="s">
        <v>8045</v>
      </c>
      <c r="C4092" t="s">
        <v>8046</v>
      </c>
      <c r="D4092">
        <v>229.37000499999999</v>
      </c>
      <c r="E4092">
        <v>36.722490000000001</v>
      </c>
      <c r="F4092">
        <v>0.10876658690450293</v>
      </c>
      <c r="G4092">
        <v>1.5117484450587424E-2</v>
      </c>
    </row>
    <row r="4093" spans="1:7" x14ac:dyDescent="0.25">
      <c r="A4093" t="s">
        <v>8008</v>
      </c>
      <c r="B4093" t="s">
        <v>8047</v>
      </c>
      <c r="C4093" t="s">
        <v>8048</v>
      </c>
      <c r="D4093">
        <v>1.1691400000000001</v>
      </c>
      <c r="E4093">
        <v>0.397899</v>
      </c>
      <c r="F4093">
        <v>0</v>
      </c>
      <c r="G4093">
        <v>0</v>
      </c>
    </row>
    <row r="4094" spans="1:7" x14ac:dyDescent="0.25">
      <c r="A4094" t="s">
        <v>8008</v>
      </c>
      <c r="B4094" t="s">
        <v>8049</v>
      </c>
      <c r="C4094" t="s">
        <v>8050</v>
      </c>
      <c r="D4094">
        <v>138.94215399999999</v>
      </c>
      <c r="E4094">
        <v>37.939357999999999</v>
      </c>
      <c r="F4094">
        <v>0.1109837527063661</v>
      </c>
      <c r="G4094">
        <v>8.502196400736857E-2</v>
      </c>
    </row>
    <row r="4095" spans="1:7" x14ac:dyDescent="0.25">
      <c r="A4095" t="s">
        <v>8008</v>
      </c>
      <c r="B4095" t="s">
        <v>8051</v>
      </c>
      <c r="C4095" t="s">
        <v>8052</v>
      </c>
      <c r="D4095">
        <v>590.33640800000001</v>
      </c>
      <c r="E4095">
        <v>83.786315999999999</v>
      </c>
      <c r="F4095">
        <v>0.61693774537296697</v>
      </c>
      <c r="G4095">
        <v>0.14680760196455264</v>
      </c>
    </row>
    <row r="4096" spans="1:7" x14ac:dyDescent="0.25">
      <c r="A4096" t="s">
        <v>8008</v>
      </c>
      <c r="B4096" t="s">
        <v>8053</v>
      </c>
      <c r="C4096" t="s">
        <v>1422</v>
      </c>
      <c r="D4096">
        <v>164.26449</v>
      </c>
      <c r="E4096">
        <v>16.067343999999999</v>
      </c>
      <c r="F4096">
        <v>0</v>
      </c>
      <c r="G4096">
        <v>0</v>
      </c>
    </row>
    <row r="4097" spans="1:7" x14ac:dyDescent="0.25">
      <c r="A4097" t="s">
        <v>8008</v>
      </c>
      <c r="B4097" t="s">
        <v>8054</v>
      </c>
      <c r="C4097" t="s">
        <v>8055</v>
      </c>
      <c r="D4097">
        <v>33.994436999999998</v>
      </c>
      <c r="E4097">
        <v>6.2416780000000003</v>
      </c>
      <c r="F4097">
        <v>0</v>
      </c>
      <c r="G4097">
        <v>0</v>
      </c>
    </row>
    <row r="4098" spans="1:7" x14ac:dyDescent="0.25">
      <c r="A4098" t="s">
        <v>8008</v>
      </c>
      <c r="B4098" t="s">
        <v>8056</v>
      </c>
      <c r="C4098" t="s">
        <v>8057</v>
      </c>
      <c r="D4098">
        <v>173.02336500000001</v>
      </c>
      <c r="E4098">
        <v>22.994299000000002</v>
      </c>
      <c r="F4098">
        <v>0</v>
      </c>
      <c r="G4098">
        <v>0</v>
      </c>
    </row>
    <row r="4099" spans="1:7" x14ac:dyDescent="0.25">
      <c r="A4099" t="s">
        <v>8008</v>
      </c>
      <c r="B4099" t="s">
        <v>8058</v>
      </c>
      <c r="C4099" t="s">
        <v>8059</v>
      </c>
      <c r="D4099">
        <v>18.765789999999999</v>
      </c>
      <c r="E4099">
        <v>2.648863</v>
      </c>
      <c r="F4099">
        <v>0</v>
      </c>
      <c r="G4099">
        <v>0</v>
      </c>
    </row>
    <row r="4100" spans="1:7" x14ac:dyDescent="0.25">
      <c r="A4100" t="s">
        <v>8008</v>
      </c>
      <c r="B4100" t="s">
        <v>8060</v>
      </c>
      <c r="C4100" t="s">
        <v>8061</v>
      </c>
      <c r="D4100">
        <v>507.13496900000001</v>
      </c>
      <c r="E4100">
        <v>60.849550999999998</v>
      </c>
      <c r="F4100">
        <v>1.970754010484411E-3</v>
      </c>
      <c r="G4100">
        <v>3.3193918874062272E-3</v>
      </c>
    </row>
    <row r="4101" spans="1:7" x14ac:dyDescent="0.25">
      <c r="A4101" t="s">
        <v>8008</v>
      </c>
      <c r="B4101" t="s">
        <v>8062</v>
      </c>
      <c r="C4101" t="s">
        <v>8063</v>
      </c>
      <c r="D4101">
        <v>417.16517900000002</v>
      </c>
      <c r="E4101">
        <v>47.703507000000002</v>
      </c>
      <c r="F4101">
        <v>8.7348450438489225E-3</v>
      </c>
      <c r="G4101">
        <v>1.6776834546857698E-3</v>
      </c>
    </row>
    <row r="4102" spans="1:7" x14ac:dyDescent="0.25">
      <c r="A4102" t="s">
        <v>8008</v>
      </c>
      <c r="B4102" t="s">
        <v>8064</v>
      </c>
      <c r="C4102" t="s">
        <v>8065</v>
      </c>
      <c r="D4102">
        <v>499.24971499999998</v>
      </c>
      <c r="E4102">
        <v>80.984797</v>
      </c>
      <c r="F4102">
        <v>0.60656189688447748</v>
      </c>
      <c r="G4102">
        <v>3.738635398079701E-2</v>
      </c>
    </row>
    <row r="4103" spans="1:7" x14ac:dyDescent="0.25">
      <c r="A4103" t="s">
        <v>8008</v>
      </c>
      <c r="B4103" t="s">
        <v>8066</v>
      </c>
      <c r="C4103" t="s">
        <v>8067</v>
      </c>
      <c r="D4103">
        <v>113.361642</v>
      </c>
      <c r="E4103">
        <v>20.825272999999999</v>
      </c>
      <c r="F4103">
        <v>7.5901328273244783E-3</v>
      </c>
      <c r="G4103">
        <v>2.9118863199580687E-2</v>
      </c>
    </row>
    <row r="4104" spans="1:7" x14ac:dyDescent="0.25">
      <c r="A4104" t="s">
        <v>8008</v>
      </c>
      <c r="B4104" t="s">
        <v>8068</v>
      </c>
      <c r="C4104" t="s">
        <v>8069</v>
      </c>
      <c r="D4104">
        <v>127.36687000000001</v>
      </c>
      <c r="E4104">
        <v>14.496905</v>
      </c>
      <c r="F4104">
        <v>1.6181229773462782E-2</v>
      </c>
      <c r="G4104">
        <v>2.7696994876055949E-2</v>
      </c>
    </row>
    <row r="4105" spans="1:7" x14ac:dyDescent="0.25">
      <c r="A4105" t="s">
        <v>8008</v>
      </c>
      <c r="B4105" t="s">
        <v>8070</v>
      </c>
      <c r="C4105" t="s">
        <v>8071</v>
      </c>
      <c r="D4105">
        <v>97.991697000000002</v>
      </c>
      <c r="E4105">
        <v>11.0587</v>
      </c>
      <c r="F4105">
        <v>3.9852545581349007E-2</v>
      </c>
      <c r="G4105">
        <v>3.2832635639825983E-2</v>
      </c>
    </row>
    <row r="4106" spans="1:7" x14ac:dyDescent="0.25">
      <c r="A4106" t="s">
        <v>8008</v>
      </c>
      <c r="B4106" t="s">
        <v>8072</v>
      </c>
      <c r="C4106" t="s">
        <v>8073</v>
      </c>
      <c r="D4106">
        <v>93.176862999999997</v>
      </c>
      <c r="E4106">
        <v>7.8145090000000001</v>
      </c>
      <c r="F4106">
        <v>0</v>
      </c>
      <c r="G4106">
        <v>0</v>
      </c>
    </row>
    <row r="4107" spans="1:7" x14ac:dyDescent="0.25">
      <c r="A4107" t="s">
        <v>8008</v>
      </c>
      <c r="B4107" t="s">
        <v>8074</v>
      </c>
      <c r="C4107" t="s">
        <v>8075</v>
      </c>
      <c r="D4107">
        <v>266.64399400000002</v>
      </c>
      <c r="E4107">
        <v>24.335529000000001</v>
      </c>
      <c r="F4107">
        <v>0</v>
      </c>
      <c r="G4107">
        <v>2.1225564069365143E-3</v>
      </c>
    </row>
    <row r="4108" spans="1:7" x14ac:dyDescent="0.25">
      <c r="A4108" t="s">
        <v>8008</v>
      </c>
      <c r="B4108" t="s">
        <v>8076</v>
      </c>
      <c r="C4108" t="s">
        <v>8077</v>
      </c>
      <c r="D4108">
        <v>198.60333700000001</v>
      </c>
      <c r="E4108">
        <v>15.321835999999999</v>
      </c>
      <c r="F4108">
        <v>4.3539784478066834E-2</v>
      </c>
      <c r="G4108">
        <v>4.3935765910239231E-3</v>
      </c>
    </row>
    <row r="4109" spans="1:7" x14ac:dyDescent="0.25">
      <c r="A4109" t="s">
        <v>8008</v>
      </c>
      <c r="B4109" t="s">
        <v>8078</v>
      </c>
      <c r="C4109" t="s">
        <v>828</v>
      </c>
      <c r="D4109">
        <v>36.145010999999997</v>
      </c>
      <c r="E4109">
        <v>11.458562000000001</v>
      </c>
      <c r="F4109">
        <v>0</v>
      </c>
      <c r="G4109">
        <v>0</v>
      </c>
    </row>
    <row r="4110" spans="1:7" x14ac:dyDescent="0.25">
      <c r="A4110" t="s">
        <v>8008</v>
      </c>
      <c r="B4110" t="s">
        <v>8079</v>
      </c>
      <c r="C4110" t="s">
        <v>8080</v>
      </c>
      <c r="D4110">
        <v>18.113945999999999</v>
      </c>
      <c r="E4110">
        <v>1.9396869999999999</v>
      </c>
      <c r="F4110">
        <v>0</v>
      </c>
      <c r="G4110">
        <v>0</v>
      </c>
    </row>
    <row r="4111" spans="1:7" x14ac:dyDescent="0.25">
      <c r="A4111" t="s">
        <v>8008</v>
      </c>
      <c r="B4111" t="s">
        <v>8081</v>
      </c>
      <c r="C4111" t="s">
        <v>8082</v>
      </c>
      <c r="D4111">
        <v>24.308441999999999</v>
      </c>
      <c r="E4111">
        <v>4.447063</v>
      </c>
      <c r="F4111">
        <v>0</v>
      </c>
      <c r="G4111">
        <v>0</v>
      </c>
    </row>
    <row r="4112" spans="1:7" x14ac:dyDescent="0.25">
      <c r="A4112" t="s">
        <v>8008</v>
      </c>
      <c r="B4112" t="s">
        <v>8083</v>
      </c>
      <c r="C4112" t="s">
        <v>8084</v>
      </c>
      <c r="D4112">
        <v>837.11673399999995</v>
      </c>
      <c r="E4112">
        <v>164.27755500000001</v>
      </c>
      <c r="F4112">
        <v>4.598950603089659E-2</v>
      </c>
      <c r="G4112">
        <v>1.2422668886183507E-3</v>
      </c>
    </row>
    <row r="4113" spans="1:7" x14ac:dyDescent="0.25">
      <c r="A4113" t="s">
        <v>8008</v>
      </c>
      <c r="B4113" t="s">
        <v>8085</v>
      </c>
      <c r="C4113" t="s">
        <v>8086</v>
      </c>
      <c r="D4113">
        <v>28.688358999999998</v>
      </c>
      <c r="E4113">
        <v>8.566478</v>
      </c>
      <c r="F4113">
        <v>5.8685446009389672E-2</v>
      </c>
      <c r="G4113">
        <v>0</v>
      </c>
    </row>
    <row r="4114" spans="1:7" x14ac:dyDescent="0.25">
      <c r="A4114" t="s">
        <v>8008</v>
      </c>
      <c r="B4114" t="s">
        <v>8087</v>
      </c>
      <c r="C4114" t="s">
        <v>829</v>
      </c>
      <c r="D4114">
        <v>38.707368000000002</v>
      </c>
      <c r="E4114">
        <v>6.621442</v>
      </c>
      <c r="F4114">
        <v>8.8358736470068484E-3</v>
      </c>
      <c r="G4114">
        <v>0</v>
      </c>
    </row>
    <row r="4115" spans="1:7" x14ac:dyDescent="0.25">
      <c r="A4115" t="s">
        <v>8008</v>
      </c>
      <c r="B4115" t="s">
        <v>8088</v>
      </c>
      <c r="C4115" t="s">
        <v>8089</v>
      </c>
      <c r="D4115">
        <v>174.82087899999999</v>
      </c>
      <c r="E4115">
        <v>41.112540000000003</v>
      </c>
      <c r="F4115">
        <v>3.0376670716889428E-2</v>
      </c>
      <c r="G4115">
        <v>0</v>
      </c>
    </row>
    <row r="4116" spans="1:7" x14ac:dyDescent="0.25">
      <c r="A4116" t="s">
        <v>8008</v>
      </c>
      <c r="B4116" t="s">
        <v>8090</v>
      </c>
      <c r="C4116" t="s">
        <v>8091</v>
      </c>
      <c r="D4116">
        <v>6.600301</v>
      </c>
      <c r="E4116">
        <v>2.6580140000000001</v>
      </c>
      <c r="F4116">
        <v>0</v>
      </c>
      <c r="G4116">
        <v>0</v>
      </c>
    </row>
    <row r="4117" spans="1:7" x14ac:dyDescent="0.25">
      <c r="A4117" t="s">
        <v>8008</v>
      </c>
      <c r="B4117" t="s">
        <v>8092</v>
      </c>
      <c r="C4117" t="s">
        <v>8093</v>
      </c>
      <c r="D4117">
        <v>4.2135040000000004</v>
      </c>
      <c r="E4117">
        <v>1.004648</v>
      </c>
      <c r="F4117">
        <v>0</v>
      </c>
      <c r="G4117">
        <v>0</v>
      </c>
    </row>
    <row r="4118" spans="1:7" x14ac:dyDescent="0.25">
      <c r="A4118" t="s">
        <v>8008</v>
      </c>
      <c r="B4118" t="s">
        <v>8094</v>
      </c>
      <c r="C4118" t="s">
        <v>8095</v>
      </c>
      <c r="D4118">
        <v>392.19791300000003</v>
      </c>
      <c r="E4118">
        <v>117.85731699999999</v>
      </c>
      <c r="F4118">
        <v>6.0851926977687626E-2</v>
      </c>
      <c r="G4118">
        <v>6.3964449232426612E-2</v>
      </c>
    </row>
    <row r="4119" spans="1:7" x14ac:dyDescent="0.25">
      <c r="A4119" t="s">
        <v>8008</v>
      </c>
      <c r="B4119" t="s">
        <v>8096</v>
      </c>
      <c r="C4119" t="s">
        <v>1423</v>
      </c>
      <c r="D4119">
        <v>377.01621899999998</v>
      </c>
      <c r="E4119">
        <v>114.807103</v>
      </c>
      <c r="F4119">
        <v>4.1766732797326928E-2</v>
      </c>
      <c r="G4119">
        <v>4.2313576148162613E-2</v>
      </c>
    </row>
    <row r="4120" spans="1:7" x14ac:dyDescent="0.25">
      <c r="A4120" t="s">
        <v>8008</v>
      </c>
      <c r="B4120" t="s">
        <v>8097</v>
      </c>
      <c r="C4120" t="s">
        <v>8098</v>
      </c>
      <c r="D4120">
        <v>232.43193400000001</v>
      </c>
      <c r="E4120">
        <v>51.903782</v>
      </c>
      <c r="F4120">
        <v>4.9951659684176608</v>
      </c>
      <c r="G4120">
        <v>0.39043962207170285</v>
      </c>
    </row>
    <row r="4121" spans="1:7" x14ac:dyDescent="0.25">
      <c r="A4121" t="s">
        <v>8008</v>
      </c>
      <c r="B4121" t="s">
        <v>8099</v>
      </c>
      <c r="C4121" t="s">
        <v>8100</v>
      </c>
      <c r="D4121">
        <v>14.632917000000001</v>
      </c>
      <c r="E4121">
        <v>1.4538230000000001</v>
      </c>
      <c r="F4121">
        <v>2.9146021568055961E-2</v>
      </c>
      <c r="G4121">
        <v>0</v>
      </c>
    </row>
    <row r="4122" spans="1:7" x14ac:dyDescent="0.25">
      <c r="A4122" t="s">
        <v>8008</v>
      </c>
      <c r="B4122" t="s">
        <v>8101</v>
      </c>
      <c r="C4122" t="s">
        <v>8102</v>
      </c>
      <c r="D4122">
        <v>116.21211</v>
      </c>
      <c r="E4122">
        <v>15.131983</v>
      </c>
      <c r="F4122">
        <v>4.0359778597785979E-2</v>
      </c>
      <c r="G4122">
        <v>7.2827907654213105E-3</v>
      </c>
    </row>
    <row r="4123" spans="1:7" x14ac:dyDescent="0.25">
      <c r="A4123" t="s">
        <v>8008</v>
      </c>
      <c r="B4123" t="s">
        <v>8103</v>
      </c>
      <c r="C4123" t="s">
        <v>8104</v>
      </c>
      <c r="D4123">
        <v>318.858901</v>
      </c>
      <c r="E4123">
        <v>37.086182000000001</v>
      </c>
      <c r="F4123">
        <v>2.764940553778094E-2</v>
      </c>
      <c r="G4123">
        <v>1.6351892731583679E-2</v>
      </c>
    </row>
    <row r="4124" spans="1:7" x14ac:dyDescent="0.25">
      <c r="A4124" t="s">
        <v>8008</v>
      </c>
      <c r="B4124" t="s">
        <v>8105</v>
      </c>
      <c r="C4124" t="s">
        <v>8106</v>
      </c>
      <c r="D4124">
        <v>207.89597900000001</v>
      </c>
      <c r="E4124">
        <v>60.098863000000001</v>
      </c>
      <c r="F4124">
        <v>1.9136558481322719E-2</v>
      </c>
      <c r="G4124">
        <v>3.9197240514267798E-3</v>
      </c>
    </row>
    <row r="4125" spans="1:7" x14ac:dyDescent="0.25">
      <c r="A4125" t="s">
        <v>8008</v>
      </c>
      <c r="B4125" t="s">
        <v>8107</v>
      </c>
      <c r="C4125" t="s">
        <v>8108</v>
      </c>
      <c r="D4125">
        <v>274.53626500000001</v>
      </c>
      <c r="E4125">
        <v>56.840463</v>
      </c>
      <c r="F4125">
        <v>0.10997319403395422</v>
      </c>
      <c r="G4125">
        <v>1.3347867678138416E-2</v>
      </c>
    </row>
    <row r="4126" spans="1:7" x14ac:dyDescent="0.25">
      <c r="A4126" t="s">
        <v>8008</v>
      </c>
      <c r="B4126" t="s">
        <v>8109</v>
      </c>
      <c r="C4126" t="s">
        <v>8110</v>
      </c>
      <c r="D4126">
        <v>64.469883999999993</v>
      </c>
      <c r="E4126">
        <v>9.0177929999999993</v>
      </c>
      <c r="F4126">
        <v>0</v>
      </c>
      <c r="G4126">
        <v>0</v>
      </c>
    </row>
    <row r="4127" spans="1:7" x14ac:dyDescent="0.25">
      <c r="A4127" t="s">
        <v>8008</v>
      </c>
      <c r="B4127" t="s">
        <v>8111</v>
      </c>
      <c r="C4127" t="s">
        <v>8112</v>
      </c>
      <c r="D4127">
        <v>39.272934999999997</v>
      </c>
      <c r="E4127">
        <v>10.904083999999999</v>
      </c>
      <c r="F4127">
        <v>7.7029733477122164E-2</v>
      </c>
      <c r="G4127">
        <v>0</v>
      </c>
    </row>
    <row r="4128" spans="1:7" x14ac:dyDescent="0.25">
      <c r="A4128" t="s">
        <v>8008</v>
      </c>
      <c r="B4128" t="s">
        <v>8113</v>
      </c>
      <c r="C4128" t="s">
        <v>604</v>
      </c>
      <c r="D4128">
        <v>112.365353</v>
      </c>
      <c r="E4128">
        <v>7.3788090000000004</v>
      </c>
      <c r="F4128">
        <v>0</v>
      </c>
      <c r="G4128">
        <v>0</v>
      </c>
    </row>
    <row r="4129" spans="1:7" x14ac:dyDescent="0.25">
      <c r="A4129" t="s">
        <v>8008</v>
      </c>
      <c r="B4129" t="s">
        <v>8114</v>
      </c>
      <c r="C4129" t="s">
        <v>8115</v>
      </c>
      <c r="D4129">
        <v>19.934826999999999</v>
      </c>
      <c r="E4129">
        <v>1.59982</v>
      </c>
      <c r="F4129">
        <v>0</v>
      </c>
      <c r="G4129">
        <v>0</v>
      </c>
    </row>
    <row r="4130" spans="1:7" x14ac:dyDescent="0.25">
      <c r="A4130" t="s">
        <v>8008</v>
      </c>
      <c r="B4130" t="s">
        <v>8116</v>
      </c>
      <c r="C4130" t="s">
        <v>356</v>
      </c>
      <c r="D4130">
        <v>56.616813</v>
      </c>
      <c r="E4130">
        <v>11.953241999999999</v>
      </c>
      <c r="F4130">
        <v>1.1460397365179671</v>
      </c>
      <c r="G4130">
        <v>0.38552903150434203</v>
      </c>
    </row>
    <row r="4131" spans="1:7" x14ac:dyDescent="0.25">
      <c r="A4131" t="s">
        <v>8008</v>
      </c>
      <c r="B4131" t="s">
        <v>8117</v>
      </c>
      <c r="C4131" t="s">
        <v>8118</v>
      </c>
      <c r="D4131">
        <v>281.68642699999998</v>
      </c>
      <c r="E4131">
        <v>45.674821999999999</v>
      </c>
      <c r="F4131">
        <v>4.7611490239644505E-2</v>
      </c>
      <c r="G4131">
        <v>2.5951108112316399E-3</v>
      </c>
    </row>
    <row r="4132" spans="1:7" x14ac:dyDescent="0.25">
      <c r="A4132" t="s">
        <v>8008</v>
      </c>
      <c r="B4132" t="s">
        <v>8119</v>
      </c>
      <c r="C4132" t="s">
        <v>8120</v>
      </c>
      <c r="D4132">
        <v>102.38327099999999</v>
      </c>
      <c r="E4132">
        <v>23.038896000000001</v>
      </c>
      <c r="F4132">
        <v>0</v>
      </c>
      <c r="G4132">
        <v>0</v>
      </c>
    </row>
    <row r="4133" spans="1:7" x14ac:dyDescent="0.25">
      <c r="A4133" t="s">
        <v>8008</v>
      </c>
      <c r="B4133" t="s">
        <v>8121</v>
      </c>
      <c r="C4133" t="s">
        <v>8122</v>
      </c>
      <c r="D4133">
        <v>256.51852100000002</v>
      </c>
      <c r="E4133">
        <v>55.561784000000003</v>
      </c>
      <c r="F4133">
        <v>4.5454545454545452E-3</v>
      </c>
      <c r="G4133">
        <v>7.7033689400164331E-3</v>
      </c>
    </row>
    <row r="4134" spans="1:7" x14ac:dyDescent="0.25">
      <c r="A4134" t="s">
        <v>8008</v>
      </c>
      <c r="B4134" t="s">
        <v>8123</v>
      </c>
      <c r="C4134" t="s">
        <v>8124</v>
      </c>
      <c r="D4134">
        <v>13.830041</v>
      </c>
      <c r="E4134">
        <v>1.7663230000000001</v>
      </c>
      <c r="F4134">
        <v>0</v>
      </c>
      <c r="G4134">
        <v>0</v>
      </c>
    </row>
    <row r="4135" spans="1:7" x14ac:dyDescent="0.25">
      <c r="A4135" t="s">
        <v>8008</v>
      </c>
      <c r="B4135" t="s">
        <v>8125</v>
      </c>
      <c r="C4135" t="s">
        <v>8126</v>
      </c>
      <c r="D4135">
        <v>236.64132000000001</v>
      </c>
      <c r="E4135">
        <v>24.759699000000001</v>
      </c>
      <c r="F4135">
        <v>0</v>
      </c>
      <c r="G4135">
        <v>0</v>
      </c>
    </row>
    <row r="4136" spans="1:7" x14ac:dyDescent="0.25">
      <c r="A4136" t="s">
        <v>8008</v>
      </c>
      <c r="B4136" t="s">
        <v>8127</v>
      </c>
      <c r="C4136" t="s">
        <v>8128</v>
      </c>
      <c r="D4136">
        <v>80.589817999999994</v>
      </c>
      <c r="E4136">
        <v>18.186143999999999</v>
      </c>
      <c r="F4136">
        <v>0</v>
      </c>
      <c r="G4136">
        <v>0</v>
      </c>
    </row>
    <row r="4137" spans="1:7" x14ac:dyDescent="0.25">
      <c r="A4137" t="s">
        <v>8008</v>
      </c>
      <c r="B4137" t="s">
        <v>8129</v>
      </c>
      <c r="C4137" t="s">
        <v>8130</v>
      </c>
      <c r="D4137">
        <v>451.02826900000002</v>
      </c>
      <c r="E4137">
        <v>50.029801999999997</v>
      </c>
      <c r="F4137">
        <v>1.5167602002123465E-2</v>
      </c>
      <c r="G4137">
        <v>4.3923865300146414E-3</v>
      </c>
    </row>
    <row r="4138" spans="1:7" x14ac:dyDescent="0.25">
      <c r="A4138" t="s">
        <v>8008</v>
      </c>
      <c r="B4138" t="s">
        <v>8131</v>
      </c>
      <c r="C4138" t="s">
        <v>8132</v>
      </c>
      <c r="D4138">
        <v>49.635657999999999</v>
      </c>
      <c r="E4138">
        <v>9.6417040000000007</v>
      </c>
      <c r="F4138">
        <v>2.0833333333333336E-2</v>
      </c>
      <c r="G4138">
        <v>2.3965489694839432E-2</v>
      </c>
    </row>
    <row r="4139" spans="1:7" x14ac:dyDescent="0.25">
      <c r="A4139" t="s">
        <v>8008</v>
      </c>
      <c r="B4139" t="s">
        <v>8133</v>
      </c>
      <c r="C4139" t="s">
        <v>8134</v>
      </c>
      <c r="D4139">
        <v>35.412061999999999</v>
      </c>
      <c r="E4139">
        <v>7.616377</v>
      </c>
      <c r="F4139">
        <v>1.9282312334895201E-3</v>
      </c>
      <c r="G4139">
        <v>0</v>
      </c>
    </row>
    <row r="4140" spans="1:7" x14ac:dyDescent="0.25">
      <c r="A4140" t="s">
        <v>8008</v>
      </c>
      <c r="B4140" t="s">
        <v>8135</v>
      </c>
      <c r="C4140" t="s">
        <v>8136</v>
      </c>
      <c r="D4140">
        <v>700.11409300000003</v>
      </c>
      <c r="E4140">
        <v>88.277294999999995</v>
      </c>
      <c r="F4140">
        <v>5.663457374154645E-2</v>
      </c>
      <c r="G4140">
        <v>8.8141643621299434E-3</v>
      </c>
    </row>
    <row r="4141" spans="1:7" x14ac:dyDescent="0.25">
      <c r="A4141" t="s">
        <v>8008</v>
      </c>
      <c r="B4141" t="s">
        <v>8137</v>
      </c>
      <c r="C4141" t="s">
        <v>8138</v>
      </c>
      <c r="D4141">
        <v>96.879580000000004</v>
      </c>
      <c r="E4141">
        <v>24.880291</v>
      </c>
      <c r="F4141">
        <v>3.7360675813113593E-2</v>
      </c>
      <c r="G4141">
        <v>1.0313265437669202E-2</v>
      </c>
    </row>
    <row r="4142" spans="1:7" x14ac:dyDescent="0.25">
      <c r="A4142" t="s">
        <v>8008</v>
      </c>
      <c r="B4142" t="s">
        <v>8139</v>
      </c>
      <c r="C4142" t="s">
        <v>8140</v>
      </c>
      <c r="D4142">
        <v>464.71874000000003</v>
      </c>
      <c r="E4142">
        <v>68.728055999999995</v>
      </c>
      <c r="F4142">
        <v>8.834312469632051E-2</v>
      </c>
      <c r="G4142">
        <v>1.4520321189504711E-2</v>
      </c>
    </row>
    <row r="4143" spans="1:7" x14ac:dyDescent="0.25">
      <c r="A4143" t="s">
        <v>8008</v>
      </c>
      <c r="B4143" t="s">
        <v>8141</v>
      </c>
      <c r="C4143" t="s">
        <v>8142</v>
      </c>
      <c r="D4143">
        <v>179.46664699999999</v>
      </c>
      <c r="E4143">
        <v>25.552536</v>
      </c>
      <c r="F4143">
        <v>0.16293279022403259</v>
      </c>
      <c r="G4143">
        <v>0.21017538773735323</v>
      </c>
    </row>
    <row r="4144" spans="1:7" x14ac:dyDescent="0.25">
      <c r="A4144" t="s">
        <v>8008</v>
      </c>
      <c r="B4144" t="s">
        <v>8143</v>
      </c>
      <c r="C4144" t="s">
        <v>8144</v>
      </c>
      <c r="D4144">
        <v>38.848325000000003</v>
      </c>
      <c r="E4144">
        <v>6.5012930000000004</v>
      </c>
      <c r="F4144">
        <v>3.1210986267166042E-2</v>
      </c>
      <c r="G4144">
        <v>0</v>
      </c>
    </row>
    <row r="4145" spans="1:7" x14ac:dyDescent="0.25">
      <c r="A4145" t="s">
        <v>8008</v>
      </c>
      <c r="B4145" t="s">
        <v>8145</v>
      </c>
      <c r="C4145" t="s">
        <v>8146</v>
      </c>
      <c r="D4145">
        <v>48.040714999999999</v>
      </c>
      <c r="E4145">
        <v>9.525722</v>
      </c>
      <c r="F4145">
        <v>1.4352350197344816E-2</v>
      </c>
      <c r="G4145">
        <v>0</v>
      </c>
    </row>
    <row r="4146" spans="1:7" x14ac:dyDescent="0.25">
      <c r="A4146" t="s">
        <v>8008</v>
      </c>
      <c r="B4146" t="s">
        <v>8147</v>
      </c>
      <c r="C4146" t="s">
        <v>8148</v>
      </c>
      <c r="D4146">
        <v>184.12493900000001</v>
      </c>
      <c r="E4146">
        <v>26.003239000000001</v>
      </c>
      <c r="F4146">
        <v>1.1298583910816512E-2</v>
      </c>
      <c r="G4146">
        <v>3.6115424897973925E-3</v>
      </c>
    </row>
    <row r="4147" spans="1:7" x14ac:dyDescent="0.25">
      <c r="A4147" t="s">
        <v>8008</v>
      </c>
      <c r="B4147" t="s">
        <v>8149</v>
      </c>
      <c r="C4147" t="s">
        <v>8150</v>
      </c>
      <c r="D4147">
        <v>263.80123700000001</v>
      </c>
      <c r="E4147">
        <v>45.559551999999996</v>
      </c>
      <c r="F4147">
        <v>4.1848214065923241E-2</v>
      </c>
      <c r="G4147">
        <v>3.6820936951226423E-2</v>
      </c>
    </row>
    <row r="4148" spans="1:7" x14ac:dyDescent="0.25">
      <c r="A4148" t="s">
        <v>8008</v>
      </c>
      <c r="B4148" t="s">
        <v>8151</v>
      </c>
      <c r="C4148" t="s">
        <v>8152</v>
      </c>
      <c r="D4148">
        <v>376.48702400000002</v>
      </c>
      <c r="E4148">
        <v>63.147423000000003</v>
      </c>
      <c r="F4148">
        <v>0.12278801011195377</v>
      </c>
      <c r="G4148">
        <v>6.5755946803439033E-3</v>
      </c>
    </row>
    <row r="4149" spans="1:7" x14ac:dyDescent="0.25">
      <c r="A4149" t="s">
        <v>8008</v>
      </c>
      <c r="B4149" t="s">
        <v>8153</v>
      </c>
      <c r="C4149" t="s">
        <v>830</v>
      </c>
      <c r="D4149">
        <v>154.846508</v>
      </c>
      <c r="E4149">
        <v>17.425229999999999</v>
      </c>
      <c r="F4149">
        <v>7.7140653124196462E-2</v>
      </c>
      <c r="G4149">
        <v>7.2579474524604439E-3</v>
      </c>
    </row>
    <row r="4150" spans="1:7" x14ac:dyDescent="0.25">
      <c r="A4150" t="s">
        <v>8008</v>
      </c>
      <c r="B4150" t="s">
        <v>8154</v>
      </c>
      <c r="C4150" t="s">
        <v>8155</v>
      </c>
      <c r="D4150">
        <v>27.664027999999998</v>
      </c>
      <c r="E4150">
        <v>16.182289000000001</v>
      </c>
      <c r="F4150">
        <v>5.0479555779909133E-2</v>
      </c>
      <c r="G4150">
        <v>0</v>
      </c>
    </row>
    <row r="4151" spans="1:7" x14ac:dyDescent="0.25">
      <c r="A4151" t="s">
        <v>8008</v>
      </c>
      <c r="B4151" t="s">
        <v>8156</v>
      </c>
      <c r="C4151" t="s">
        <v>8157</v>
      </c>
      <c r="D4151">
        <v>45.665815000000002</v>
      </c>
      <c r="E4151">
        <v>6.3166659999999997</v>
      </c>
      <c r="F4151">
        <v>1.104728236853734E-2</v>
      </c>
      <c r="G4151">
        <v>7.0511916513890851E-3</v>
      </c>
    </row>
    <row r="4152" spans="1:7" x14ac:dyDescent="0.25">
      <c r="A4152" t="s">
        <v>8008</v>
      </c>
      <c r="B4152" t="s">
        <v>8158</v>
      </c>
      <c r="C4152" t="s">
        <v>8159</v>
      </c>
      <c r="D4152">
        <v>229.21816100000001</v>
      </c>
      <c r="E4152">
        <v>15.581642</v>
      </c>
      <c r="F4152">
        <v>1.7597372125762553E-2</v>
      </c>
      <c r="G4152">
        <v>8.5951265632386448E-3</v>
      </c>
    </row>
    <row r="4153" spans="1:7" x14ac:dyDescent="0.25">
      <c r="A4153" t="s">
        <v>8008</v>
      </c>
      <c r="B4153" t="s">
        <v>8160</v>
      </c>
      <c r="C4153" t="s">
        <v>8161</v>
      </c>
      <c r="D4153">
        <v>643.44622000000004</v>
      </c>
      <c r="E4153">
        <v>60.409441000000001</v>
      </c>
      <c r="F4153">
        <v>0.29933867037939432</v>
      </c>
      <c r="G4153">
        <v>7.236850040405746E-3</v>
      </c>
    </row>
    <row r="4154" spans="1:7" x14ac:dyDescent="0.25">
      <c r="A4154" t="s">
        <v>8008</v>
      </c>
      <c r="B4154" t="s">
        <v>8162</v>
      </c>
      <c r="C4154" t="s">
        <v>8163</v>
      </c>
      <c r="D4154">
        <v>3.0436030000000001</v>
      </c>
      <c r="E4154">
        <v>1.259063</v>
      </c>
      <c r="F4154">
        <v>0.18073377914332189</v>
      </c>
      <c r="G4154">
        <v>8.6580086580086577E-2</v>
      </c>
    </row>
    <row r="4155" spans="1:7" x14ac:dyDescent="0.25">
      <c r="A4155" t="s">
        <v>8008</v>
      </c>
      <c r="B4155" t="s">
        <v>8164</v>
      </c>
      <c r="C4155" t="s">
        <v>8165</v>
      </c>
      <c r="D4155">
        <v>101.42579000000001</v>
      </c>
      <c r="E4155">
        <v>8.5730690000000003</v>
      </c>
      <c r="F4155">
        <v>2.2016732716864818E-2</v>
      </c>
      <c r="G4155">
        <v>6.8479079641169628E-3</v>
      </c>
    </row>
    <row r="4156" spans="1:7" x14ac:dyDescent="0.25">
      <c r="A4156" t="s">
        <v>8008</v>
      </c>
      <c r="B4156" t="s">
        <v>8166</v>
      </c>
      <c r="C4156" t="s">
        <v>8167</v>
      </c>
      <c r="D4156">
        <v>50.771202000000002</v>
      </c>
      <c r="E4156">
        <v>14.8249</v>
      </c>
      <c r="F4156">
        <v>0</v>
      </c>
      <c r="G4156">
        <v>4.7789725209080043E-2</v>
      </c>
    </row>
    <row r="4157" spans="1:7" x14ac:dyDescent="0.25">
      <c r="A4157" t="s">
        <v>8008</v>
      </c>
      <c r="B4157" t="s">
        <v>8168</v>
      </c>
      <c r="C4157" t="s">
        <v>8169</v>
      </c>
      <c r="D4157">
        <v>20.24211</v>
      </c>
      <c r="E4157">
        <v>11.155578</v>
      </c>
      <c r="F4157">
        <v>0</v>
      </c>
      <c r="G4157">
        <v>0</v>
      </c>
    </row>
    <row r="4158" spans="1:7" x14ac:dyDescent="0.25">
      <c r="A4158" t="s">
        <v>8008</v>
      </c>
      <c r="B4158" t="s">
        <v>8170</v>
      </c>
      <c r="C4158" t="s">
        <v>8171</v>
      </c>
      <c r="D4158">
        <v>40.455750999999999</v>
      </c>
      <c r="E4158">
        <v>5.5837380000000003</v>
      </c>
      <c r="F4158">
        <v>0.34379671150971597</v>
      </c>
      <c r="G4158">
        <v>7.4443534579021814E-3</v>
      </c>
    </row>
    <row r="4159" spans="1:7" x14ac:dyDescent="0.25">
      <c r="A4159" t="s">
        <v>8008</v>
      </c>
      <c r="B4159" t="s">
        <v>8172</v>
      </c>
      <c r="C4159" t="s">
        <v>8173</v>
      </c>
      <c r="D4159">
        <v>40.039952</v>
      </c>
      <c r="E4159">
        <v>13.226004</v>
      </c>
      <c r="F4159">
        <v>1.4390559792775939E-2</v>
      </c>
      <c r="G4159">
        <v>2.447081854888046E-2</v>
      </c>
    </row>
    <row r="4160" spans="1:7" x14ac:dyDescent="0.25">
      <c r="A4160" t="s">
        <v>8008</v>
      </c>
      <c r="B4160" t="s">
        <v>8174</v>
      </c>
      <c r="C4160" t="s">
        <v>1112</v>
      </c>
      <c r="D4160">
        <v>382.85565100000002</v>
      </c>
      <c r="E4160">
        <v>40.790273999999997</v>
      </c>
      <c r="F4160">
        <v>0.26771770655164723</v>
      </c>
      <c r="G4160">
        <v>0.21825891743576953</v>
      </c>
    </row>
    <row r="4161" spans="1:7" x14ac:dyDescent="0.25">
      <c r="A4161" t="s">
        <v>8008</v>
      </c>
      <c r="B4161" t="s">
        <v>8175</v>
      </c>
      <c r="C4161" t="s">
        <v>8176</v>
      </c>
      <c r="D4161">
        <v>1.1817489999999999</v>
      </c>
      <c r="E4161">
        <v>3.1359999999999999E-2</v>
      </c>
      <c r="F4161">
        <v>0</v>
      </c>
      <c r="G4161">
        <v>2.2727272727272729</v>
      </c>
    </row>
    <row r="4162" spans="1:7" x14ac:dyDescent="0.25">
      <c r="A4162" t="s">
        <v>8008</v>
      </c>
      <c r="B4162" t="s">
        <v>8177</v>
      </c>
      <c r="C4162" t="s">
        <v>8178</v>
      </c>
      <c r="D4162">
        <v>0.36033799999999999</v>
      </c>
      <c r="E4162">
        <v>0.123235</v>
      </c>
      <c r="F4162">
        <v>0</v>
      </c>
      <c r="G4162">
        <v>0</v>
      </c>
    </row>
    <row r="4163" spans="1:7" x14ac:dyDescent="0.25">
      <c r="A4163" t="s">
        <v>8008</v>
      </c>
      <c r="B4163" t="s">
        <v>8179</v>
      </c>
      <c r="C4163" t="s">
        <v>8180</v>
      </c>
      <c r="D4163">
        <v>0.57872999999999997</v>
      </c>
      <c r="E4163">
        <v>0.254888</v>
      </c>
      <c r="F4163">
        <v>1.8703475105674634E-3</v>
      </c>
      <c r="G4163">
        <v>0</v>
      </c>
    </row>
    <row r="4164" spans="1:7" x14ac:dyDescent="0.25">
      <c r="A4164" t="s">
        <v>8008</v>
      </c>
      <c r="B4164" t="s">
        <v>8181</v>
      </c>
      <c r="C4164" t="s">
        <v>1424</v>
      </c>
      <c r="D4164">
        <v>1165.4700769999999</v>
      </c>
      <c r="E4164">
        <v>151.84112999999999</v>
      </c>
      <c r="F4164">
        <v>0.16</v>
      </c>
      <c r="G4164">
        <v>2.5755494505494508E-2</v>
      </c>
    </row>
    <row r="4165" spans="1:7" x14ac:dyDescent="0.25">
      <c r="A4165" t="s">
        <v>8008</v>
      </c>
      <c r="B4165" t="s">
        <v>8182</v>
      </c>
      <c r="C4165" t="s">
        <v>8183</v>
      </c>
      <c r="D4165">
        <v>38.932600000000001</v>
      </c>
      <c r="E4165">
        <v>6.4852119999999998</v>
      </c>
      <c r="F4165">
        <v>0</v>
      </c>
      <c r="G4165">
        <v>0</v>
      </c>
    </row>
    <row r="4166" spans="1:7" x14ac:dyDescent="0.25">
      <c r="A4166" t="s">
        <v>8008</v>
      </c>
      <c r="B4166" t="s">
        <v>8184</v>
      </c>
      <c r="C4166" t="s">
        <v>8185</v>
      </c>
      <c r="D4166">
        <v>397.15091799999999</v>
      </c>
      <c r="E4166">
        <v>62.513838999999997</v>
      </c>
      <c r="F4166">
        <v>0</v>
      </c>
      <c r="G4166">
        <v>0</v>
      </c>
    </row>
    <row r="4167" spans="1:7" x14ac:dyDescent="0.25">
      <c r="A4167" t="s">
        <v>8008</v>
      </c>
      <c r="B4167" t="s">
        <v>8186</v>
      </c>
      <c r="C4167" t="s">
        <v>8187</v>
      </c>
      <c r="D4167">
        <v>57.556657000000001</v>
      </c>
      <c r="E4167">
        <v>8.0949580000000001</v>
      </c>
      <c r="F4167">
        <v>0.45480386583285953</v>
      </c>
      <c r="G4167">
        <v>5.2873060956958708</v>
      </c>
    </row>
    <row r="4168" spans="1:7" x14ac:dyDescent="0.25">
      <c r="A4168" t="s">
        <v>8008</v>
      </c>
      <c r="B4168" t="s">
        <v>8188</v>
      </c>
      <c r="C4168" t="s">
        <v>8189</v>
      </c>
      <c r="D4168">
        <v>0.84744299999999995</v>
      </c>
      <c r="E4168">
        <v>0.43852600000000003</v>
      </c>
      <c r="F4168">
        <v>3.3489618218352307E-2</v>
      </c>
      <c r="G4168">
        <v>0</v>
      </c>
    </row>
    <row r="4169" spans="1:7" x14ac:dyDescent="0.25">
      <c r="A4169" t="s">
        <v>8008</v>
      </c>
      <c r="B4169" t="s">
        <v>8190</v>
      </c>
      <c r="C4169" t="s">
        <v>8191</v>
      </c>
      <c r="D4169">
        <v>103.45676899999999</v>
      </c>
      <c r="E4169">
        <v>12.891149</v>
      </c>
      <c r="F4169">
        <v>0.40911747516072472</v>
      </c>
      <c r="G4169">
        <v>0</v>
      </c>
    </row>
    <row r="4170" spans="1:7" x14ac:dyDescent="0.25">
      <c r="A4170" t="s">
        <v>8008</v>
      </c>
      <c r="B4170" t="s">
        <v>8192</v>
      </c>
      <c r="C4170" t="s">
        <v>8193</v>
      </c>
      <c r="D4170">
        <v>18.069495</v>
      </c>
      <c r="E4170">
        <v>1.427273</v>
      </c>
      <c r="F4170">
        <v>0.16542597187758479</v>
      </c>
      <c r="G4170">
        <v>1.0849517196484757E-2</v>
      </c>
    </row>
    <row r="4171" spans="1:7" x14ac:dyDescent="0.25">
      <c r="A4171" t="s">
        <v>8008</v>
      </c>
      <c r="B4171" t="s">
        <v>8194</v>
      </c>
      <c r="C4171" t="s">
        <v>8195</v>
      </c>
      <c r="D4171">
        <v>24.720528999999999</v>
      </c>
      <c r="E4171">
        <v>1.283015</v>
      </c>
      <c r="F4171">
        <v>0</v>
      </c>
      <c r="G4171">
        <v>0</v>
      </c>
    </row>
    <row r="4172" spans="1:7" x14ac:dyDescent="0.25">
      <c r="A4172" t="s">
        <v>8008</v>
      </c>
      <c r="B4172" t="s">
        <v>8196</v>
      </c>
      <c r="C4172" t="s">
        <v>8197</v>
      </c>
      <c r="D4172">
        <v>55.109749000000001</v>
      </c>
      <c r="E4172">
        <v>10.467893</v>
      </c>
      <c r="F4172">
        <v>0.20935101186322402</v>
      </c>
      <c r="G4172">
        <v>2.2665457842248413E-2</v>
      </c>
    </row>
    <row r="4173" spans="1:7" x14ac:dyDescent="0.25">
      <c r="A4173" t="s">
        <v>8008</v>
      </c>
      <c r="B4173" t="s">
        <v>8198</v>
      </c>
      <c r="C4173" t="s">
        <v>8199</v>
      </c>
      <c r="D4173">
        <v>62.124678000000003</v>
      </c>
      <c r="E4173">
        <v>3.4010120000000001</v>
      </c>
      <c r="F4173">
        <v>3.2137806916056047E-3</v>
      </c>
      <c r="G4173">
        <v>0</v>
      </c>
    </row>
    <row r="4174" spans="1:7" x14ac:dyDescent="0.25">
      <c r="A4174" t="s">
        <v>8008</v>
      </c>
      <c r="B4174" t="s">
        <v>8200</v>
      </c>
      <c r="C4174" t="s">
        <v>8201</v>
      </c>
      <c r="D4174">
        <v>496.71554200000003</v>
      </c>
      <c r="E4174">
        <v>56.692028999999998</v>
      </c>
      <c r="F4174">
        <v>0</v>
      </c>
      <c r="G4174">
        <v>4.5826013900557546E-3</v>
      </c>
    </row>
    <row r="4175" spans="1:7" x14ac:dyDescent="0.25">
      <c r="A4175" t="s">
        <v>8008</v>
      </c>
      <c r="B4175" t="s">
        <v>8202</v>
      </c>
      <c r="C4175" t="s">
        <v>8203</v>
      </c>
      <c r="D4175">
        <v>230.82852800000001</v>
      </c>
      <c r="E4175">
        <v>39.066916999999997</v>
      </c>
      <c r="F4175">
        <v>1.9421246844047387E-2</v>
      </c>
      <c r="G4175">
        <v>0</v>
      </c>
    </row>
    <row r="4176" spans="1:7" x14ac:dyDescent="0.25">
      <c r="A4176" t="s">
        <v>8008</v>
      </c>
      <c r="B4176" t="s">
        <v>8204</v>
      </c>
      <c r="C4176" t="s">
        <v>8205</v>
      </c>
      <c r="D4176">
        <v>228.09080800000001</v>
      </c>
      <c r="E4176">
        <v>39.338186</v>
      </c>
      <c r="F4176">
        <v>0</v>
      </c>
      <c r="G4176">
        <v>2.0674398891852219E-3</v>
      </c>
    </row>
    <row r="4177" spans="1:7" x14ac:dyDescent="0.25">
      <c r="A4177" t="s">
        <v>8008</v>
      </c>
      <c r="B4177" t="s">
        <v>8206</v>
      </c>
      <c r="C4177" t="s">
        <v>8207</v>
      </c>
      <c r="D4177">
        <v>132.452102</v>
      </c>
      <c r="E4177">
        <v>32.390490999999997</v>
      </c>
      <c r="F4177">
        <v>0</v>
      </c>
      <c r="G4177">
        <v>0</v>
      </c>
    </row>
    <row r="4178" spans="1:7" x14ac:dyDescent="0.25">
      <c r="A4178" t="s">
        <v>8008</v>
      </c>
      <c r="B4178" t="s">
        <v>8208</v>
      </c>
      <c r="C4178" t="s">
        <v>8209</v>
      </c>
      <c r="D4178">
        <v>139.219852</v>
      </c>
      <c r="E4178">
        <v>30.628502999999998</v>
      </c>
      <c r="F4178">
        <v>2.3513998069231832</v>
      </c>
      <c r="G4178">
        <v>9.6044440187721491</v>
      </c>
    </row>
    <row r="4179" spans="1:7" x14ac:dyDescent="0.25">
      <c r="A4179" t="s">
        <v>8008</v>
      </c>
      <c r="B4179" t="s">
        <v>8210</v>
      </c>
      <c r="C4179" t="s">
        <v>8211</v>
      </c>
      <c r="D4179">
        <v>114.205206</v>
      </c>
      <c r="E4179">
        <v>12.515532</v>
      </c>
      <c r="F4179">
        <v>2.0208143881984442E-2</v>
      </c>
      <c r="G4179">
        <v>5.8275058275058272E-2</v>
      </c>
    </row>
    <row r="4180" spans="1:7" x14ac:dyDescent="0.25">
      <c r="A4180" t="s">
        <v>8008</v>
      </c>
      <c r="B4180" t="s">
        <v>8212</v>
      </c>
      <c r="C4180" t="s">
        <v>8213</v>
      </c>
      <c r="D4180">
        <v>38.716313999999997</v>
      </c>
      <c r="E4180">
        <v>10.213098</v>
      </c>
      <c r="F4180">
        <v>2.7675149099865778E-3</v>
      </c>
      <c r="G4180">
        <v>3.6394516559505034E-2</v>
      </c>
    </row>
    <row r="4181" spans="1:7" x14ac:dyDescent="0.25">
      <c r="A4181" t="s">
        <v>8008</v>
      </c>
      <c r="B4181" t="s">
        <v>8214</v>
      </c>
      <c r="C4181" t="s">
        <v>8215</v>
      </c>
      <c r="D4181">
        <v>1021.936407</v>
      </c>
      <c r="E4181">
        <v>119.685001</v>
      </c>
      <c r="F4181">
        <v>0.65721649484536082</v>
      </c>
      <c r="G4181">
        <v>3.1115395409564015E-2</v>
      </c>
    </row>
    <row r="4182" spans="1:7" x14ac:dyDescent="0.25">
      <c r="A4182" t="s">
        <v>8008</v>
      </c>
      <c r="B4182" t="s">
        <v>8216</v>
      </c>
      <c r="C4182" t="s">
        <v>8217</v>
      </c>
      <c r="D4182">
        <v>70.946949000000004</v>
      </c>
      <c r="E4182">
        <v>9.5039309999999997</v>
      </c>
      <c r="F4182">
        <v>0</v>
      </c>
      <c r="G4182">
        <v>1.1551345731777752E-2</v>
      </c>
    </row>
    <row r="4183" spans="1:7" x14ac:dyDescent="0.25">
      <c r="A4183" t="s">
        <v>8008</v>
      </c>
      <c r="B4183" t="s">
        <v>8218</v>
      </c>
      <c r="C4183" t="s">
        <v>8219</v>
      </c>
      <c r="D4183">
        <v>141.647975</v>
      </c>
      <c r="E4183">
        <v>21.511944</v>
      </c>
      <c r="F4183">
        <v>0.22384718698701686</v>
      </c>
      <c r="G4183">
        <v>2.5106703489831784E-2</v>
      </c>
    </row>
    <row r="4184" spans="1:7" x14ac:dyDescent="0.25">
      <c r="A4184" t="s">
        <v>8008</v>
      </c>
      <c r="B4184" t="s">
        <v>8220</v>
      </c>
      <c r="C4184" t="s">
        <v>8221</v>
      </c>
      <c r="D4184">
        <v>46.303835999999997</v>
      </c>
      <c r="E4184">
        <v>11.638761000000001</v>
      </c>
      <c r="F4184">
        <v>0.1743027888446215</v>
      </c>
      <c r="G4184">
        <v>5.9642147117296228E-2</v>
      </c>
    </row>
    <row r="4185" spans="1:7" x14ac:dyDescent="0.25">
      <c r="A4185" t="s">
        <v>8008</v>
      </c>
      <c r="B4185" t="s">
        <v>8222</v>
      </c>
      <c r="C4185" t="s">
        <v>8223</v>
      </c>
      <c r="D4185">
        <v>56.745282000000003</v>
      </c>
      <c r="E4185">
        <v>10.294468999999999</v>
      </c>
      <c r="F4185">
        <v>2.2737608003638016E-2</v>
      </c>
      <c r="G4185">
        <v>4.5544253833308027E-2</v>
      </c>
    </row>
    <row r="4186" spans="1:7" x14ac:dyDescent="0.25">
      <c r="A4186" t="s">
        <v>8008</v>
      </c>
      <c r="B4186" t="s">
        <v>8224</v>
      </c>
      <c r="C4186" t="s">
        <v>8225</v>
      </c>
      <c r="D4186">
        <v>27.667670999999999</v>
      </c>
      <c r="E4186">
        <v>5.230054</v>
      </c>
      <c r="F4186">
        <v>0</v>
      </c>
      <c r="G4186">
        <v>1.195886151638364E-2</v>
      </c>
    </row>
    <row r="4187" spans="1:7" x14ac:dyDescent="0.25">
      <c r="A4187" t="s">
        <v>8008</v>
      </c>
      <c r="B4187" t="s">
        <v>8226</v>
      </c>
      <c r="C4187" t="s">
        <v>8227</v>
      </c>
      <c r="D4187">
        <v>762.56414800000005</v>
      </c>
      <c r="E4187">
        <v>68.608358999999993</v>
      </c>
      <c r="F4187">
        <v>0</v>
      </c>
      <c r="G4187">
        <v>1.1365358387634489E-2</v>
      </c>
    </row>
    <row r="4188" spans="1:7" x14ac:dyDescent="0.25">
      <c r="A4188" t="s">
        <v>8008</v>
      </c>
      <c r="B4188" t="s">
        <v>8228</v>
      </c>
      <c r="C4188" t="s">
        <v>8229</v>
      </c>
      <c r="D4188">
        <v>85.755782999999994</v>
      </c>
      <c r="E4188">
        <v>8.5003720000000005</v>
      </c>
      <c r="F4188">
        <v>0</v>
      </c>
      <c r="G4188">
        <v>0</v>
      </c>
    </row>
    <row r="4189" spans="1:7" x14ac:dyDescent="0.25">
      <c r="A4189" t="s">
        <v>8008</v>
      </c>
      <c r="B4189" t="s">
        <v>8230</v>
      </c>
      <c r="C4189" t="s">
        <v>8231</v>
      </c>
      <c r="D4189">
        <v>111.67246400000001</v>
      </c>
      <c r="E4189">
        <v>16.965824999999999</v>
      </c>
      <c r="F4189">
        <v>0</v>
      </c>
      <c r="G4189">
        <v>1.277139208173691E-2</v>
      </c>
    </row>
    <row r="4190" spans="1:7" x14ac:dyDescent="0.25">
      <c r="A4190" t="s">
        <v>8008</v>
      </c>
      <c r="B4190" t="s">
        <v>8232</v>
      </c>
      <c r="C4190" t="s">
        <v>8233</v>
      </c>
      <c r="D4190">
        <v>9.8744180000000004</v>
      </c>
      <c r="E4190">
        <v>2.2293980000000002</v>
      </c>
      <c r="F4190">
        <v>7.4943792155883093E-2</v>
      </c>
      <c r="G4190">
        <v>0</v>
      </c>
    </row>
    <row r="4191" spans="1:7" x14ac:dyDescent="0.25">
      <c r="A4191" t="s">
        <v>8008</v>
      </c>
      <c r="B4191" t="s">
        <v>8234</v>
      </c>
      <c r="C4191" t="s">
        <v>8235</v>
      </c>
      <c r="D4191">
        <v>206.09185199999999</v>
      </c>
      <c r="E4191">
        <v>13.715403999999999</v>
      </c>
      <c r="F4191">
        <v>0.11471178663607685</v>
      </c>
      <c r="G4191">
        <v>7.6511094108645747E-3</v>
      </c>
    </row>
    <row r="4192" spans="1:7" x14ac:dyDescent="0.25">
      <c r="A4192" t="s">
        <v>8008</v>
      </c>
      <c r="B4192" t="s">
        <v>8236</v>
      </c>
      <c r="C4192" t="s">
        <v>8237</v>
      </c>
      <c r="D4192">
        <v>3.6158730000000001</v>
      </c>
      <c r="E4192">
        <v>0.43605500000000003</v>
      </c>
      <c r="F4192">
        <v>0</v>
      </c>
      <c r="G4192">
        <v>0</v>
      </c>
    </row>
    <row r="4193" spans="1:7" x14ac:dyDescent="0.25">
      <c r="A4193" t="s">
        <v>8008</v>
      </c>
      <c r="B4193" t="s">
        <v>8238</v>
      </c>
      <c r="C4193" t="s">
        <v>8239</v>
      </c>
      <c r="D4193">
        <v>43.239539000000001</v>
      </c>
      <c r="E4193">
        <v>3.8007740000000001</v>
      </c>
      <c r="F4193">
        <v>2.030456852791878E-2</v>
      </c>
      <c r="G4193">
        <v>0</v>
      </c>
    </row>
    <row r="4194" spans="1:7" x14ac:dyDescent="0.25">
      <c r="A4194" t="s">
        <v>8008</v>
      </c>
      <c r="B4194" t="s">
        <v>8240</v>
      </c>
      <c r="C4194" t="s">
        <v>8241</v>
      </c>
      <c r="D4194">
        <v>1.576049</v>
      </c>
      <c r="E4194">
        <v>0.57468699999999995</v>
      </c>
      <c r="F4194">
        <v>0</v>
      </c>
      <c r="G4194">
        <v>0</v>
      </c>
    </row>
    <row r="4195" spans="1:7" x14ac:dyDescent="0.25">
      <c r="A4195" t="s">
        <v>8008</v>
      </c>
      <c r="B4195" t="s">
        <v>8242</v>
      </c>
      <c r="C4195" t="s">
        <v>8243</v>
      </c>
      <c r="D4195">
        <v>5.3405069999999997</v>
      </c>
      <c r="E4195">
        <v>1.7587189999999999</v>
      </c>
      <c r="F4195">
        <v>7.2147469427509825E-3</v>
      </c>
      <c r="G4195">
        <v>0</v>
      </c>
    </row>
    <row r="4196" spans="1:7" x14ac:dyDescent="0.25">
      <c r="A4196" t="s">
        <v>8008</v>
      </c>
      <c r="B4196" t="s">
        <v>8244</v>
      </c>
      <c r="C4196" t="s">
        <v>8245</v>
      </c>
      <c r="D4196">
        <v>276.73767500000002</v>
      </c>
      <c r="E4196">
        <v>84.589277999999993</v>
      </c>
      <c r="F4196">
        <v>0.61486864169927335</v>
      </c>
      <c r="G4196">
        <v>3.719483329951985E-2</v>
      </c>
    </row>
    <row r="4197" spans="1:7" x14ac:dyDescent="0.25">
      <c r="A4197" t="s">
        <v>8008</v>
      </c>
      <c r="B4197" t="s">
        <v>8246</v>
      </c>
      <c r="C4197" t="s">
        <v>8247</v>
      </c>
      <c r="D4197">
        <v>70.944156000000007</v>
      </c>
      <c r="E4197">
        <v>7.7538520000000002</v>
      </c>
      <c r="F4197">
        <v>0</v>
      </c>
      <c r="G4197">
        <v>0</v>
      </c>
    </row>
    <row r="4198" spans="1:7" x14ac:dyDescent="0.25">
      <c r="A4198" t="s">
        <v>8008</v>
      </c>
      <c r="B4198" t="s">
        <v>8248</v>
      </c>
      <c r="C4198" t="s">
        <v>8249</v>
      </c>
      <c r="D4198">
        <v>142.912578</v>
      </c>
      <c r="E4198">
        <v>9.7404799999999998</v>
      </c>
      <c r="F4198">
        <v>0</v>
      </c>
      <c r="G4198">
        <v>0</v>
      </c>
    </row>
    <row r="4199" spans="1:7" x14ac:dyDescent="0.25">
      <c r="A4199" t="s">
        <v>8008</v>
      </c>
      <c r="B4199" t="s">
        <v>8250</v>
      </c>
      <c r="C4199" t="s">
        <v>8251</v>
      </c>
      <c r="D4199">
        <v>92.167991999999998</v>
      </c>
      <c r="E4199">
        <v>10.17253</v>
      </c>
      <c r="F4199">
        <v>3.82262996941896E-2</v>
      </c>
      <c r="G4199">
        <v>0</v>
      </c>
    </row>
    <row r="4200" spans="1:7" x14ac:dyDescent="0.25">
      <c r="A4200" t="s">
        <v>8008</v>
      </c>
      <c r="B4200" t="s">
        <v>8252</v>
      </c>
      <c r="C4200" t="s">
        <v>8253</v>
      </c>
      <c r="D4200">
        <v>21.496729999999999</v>
      </c>
      <c r="E4200">
        <v>4.6489960000000004</v>
      </c>
      <c r="F4200">
        <v>0</v>
      </c>
      <c r="G4200">
        <v>0</v>
      </c>
    </row>
    <row r="4201" spans="1:7" x14ac:dyDescent="0.25">
      <c r="A4201" t="s">
        <v>8008</v>
      </c>
      <c r="B4201" t="s">
        <v>8254</v>
      </c>
      <c r="C4201" t="s">
        <v>1281</v>
      </c>
      <c r="D4201">
        <v>18.699328000000001</v>
      </c>
      <c r="E4201">
        <v>2.5542919999999998</v>
      </c>
      <c r="F4201">
        <v>0</v>
      </c>
      <c r="G4201">
        <v>0</v>
      </c>
    </row>
    <row r="4202" spans="1:7" x14ac:dyDescent="0.25">
      <c r="A4202" t="s">
        <v>8008</v>
      </c>
      <c r="B4202" t="s">
        <v>8255</v>
      </c>
      <c r="C4202" t="s">
        <v>8256</v>
      </c>
      <c r="D4202">
        <v>4.6415129999999998</v>
      </c>
      <c r="E4202">
        <v>1.1456930000000001</v>
      </c>
      <c r="F4202">
        <v>0</v>
      </c>
      <c r="G4202">
        <v>0</v>
      </c>
    </row>
    <row r="4203" spans="1:7" x14ac:dyDescent="0.25">
      <c r="A4203" t="s">
        <v>8008</v>
      </c>
      <c r="B4203" t="s">
        <v>8257</v>
      </c>
      <c r="C4203" t="s">
        <v>8258</v>
      </c>
      <c r="D4203">
        <v>918.33975099999998</v>
      </c>
      <c r="E4203">
        <v>86.845663000000002</v>
      </c>
      <c r="F4203">
        <v>3.1226580064951288E-2</v>
      </c>
      <c r="G4203">
        <v>5.8012492023282345E-3</v>
      </c>
    </row>
    <row r="4204" spans="1:7" x14ac:dyDescent="0.25">
      <c r="A4204" t="s">
        <v>8008</v>
      </c>
      <c r="B4204" t="s">
        <v>8259</v>
      </c>
      <c r="C4204" t="s">
        <v>8260</v>
      </c>
      <c r="D4204">
        <v>299.22988500000002</v>
      </c>
      <c r="E4204">
        <v>26.395506000000001</v>
      </c>
      <c r="F4204">
        <v>7.4999999999999997E-3</v>
      </c>
      <c r="G4204">
        <v>1.1086474501108647E-2</v>
      </c>
    </row>
    <row r="4205" spans="1:7" x14ac:dyDescent="0.25">
      <c r="A4205" t="s">
        <v>8008</v>
      </c>
      <c r="B4205" t="s">
        <v>8261</v>
      </c>
      <c r="C4205" t="s">
        <v>8262</v>
      </c>
      <c r="D4205">
        <v>756.449747</v>
      </c>
      <c r="E4205">
        <v>81.908968000000002</v>
      </c>
      <c r="F4205">
        <v>2.7875980332398713</v>
      </c>
      <c r="G4205">
        <v>1.3301753279608133</v>
      </c>
    </row>
    <row r="4206" spans="1:7" x14ac:dyDescent="0.25">
      <c r="A4206" t="s">
        <v>8008</v>
      </c>
      <c r="B4206" t="s">
        <v>8263</v>
      </c>
      <c r="C4206" t="s">
        <v>802</v>
      </c>
      <c r="D4206">
        <v>53.354246000000003</v>
      </c>
      <c r="E4206">
        <v>5.4349809999999996</v>
      </c>
      <c r="F4206">
        <v>1.1042629686697483</v>
      </c>
      <c r="G4206">
        <v>0.11143156790770843</v>
      </c>
    </row>
    <row r="4207" spans="1:7" x14ac:dyDescent="0.25">
      <c r="A4207" t="s">
        <v>8008</v>
      </c>
      <c r="B4207" t="s">
        <v>8264</v>
      </c>
      <c r="C4207" t="s">
        <v>8265</v>
      </c>
      <c r="D4207">
        <v>24.955635999999998</v>
      </c>
      <c r="E4207">
        <v>2.2816230000000002</v>
      </c>
      <c r="F4207">
        <v>0</v>
      </c>
      <c r="G4207">
        <v>0</v>
      </c>
    </row>
    <row r="4208" spans="1:7" x14ac:dyDescent="0.25">
      <c r="A4208" t="s">
        <v>8008</v>
      </c>
      <c r="B4208" t="s">
        <v>8266</v>
      </c>
      <c r="C4208" t="s">
        <v>8267</v>
      </c>
      <c r="D4208">
        <v>38.454270999999999</v>
      </c>
      <c r="E4208">
        <v>3.6432929999999999</v>
      </c>
      <c r="F4208">
        <v>6.1162079510703363E-2</v>
      </c>
      <c r="G4208">
        <v>0.12345679012345678</v>
      </c>
    </row>
    <row r="4209" spans="1:7" x14ac:dyDescent="0.25">
      <c r="A4209" t="s">
        <v>8008</v>
      </c>
      <c r="B4209" t="s">
        <v>8268</v>
      </c>
      <c r="C4209" t="s">
        <v>8269</v>
      </c>
      <c r="D4209">
        <v>143.36496099999999</v>
      </c>
      <c r="E4209">
        <v>14.335457999999999</v>
      </c>
      <c r="F4209">
        <v>2.3444826508283837E-2</v>
      </c>
      <c r="G4209">
        <v>7.1433673833845284E-3</v>
      </c>
    </row>
    <row r="4210" spans="1:7" x14ac:dyDescent="0.25">
      <c r="A4210" t="s">
        <v>8008</v>
      </c>
      <c r="B4210" t="s">
        <v>8270</v>
      </c>
      <c r="C4210" t="s">
        <v>8271</v>
      </c>
      <c r="D4210">
        <v>159.988574</v>
      </c>
      <c r="E4210">
        <v>13.567833</v>
      </c>
      <c r="F4210">
        <v>1.3230138254944764E-2</v>
      </c>
      <c r="G4210">
        <v>1.9747235387045814E-2</v>
      </c>
    </row>
    <row r="4211" spans="1:7" x14ac:dyDescent="0.25">
      <c r="A4211" t="s">
        <v>8008</v>
      </c>
      <c r="B4211" t="s">
        <v>8272</v>
      </c>
      <c r="C4211" t="s">
        <v>8273</v>
      </c>
      <c r="D4211">
        <v>177.46054799999999</v>
      </c>
      <c r="E4211">
        <v>20.584954</v>
      </c>
      <c r="F4211">
        <v>0</v>
      </c>
      <c r="G4211">
        <v>2.746950884518185E-3</v>
      </c>
    </row>
    <row r="4212" spans="1:7" x14ac:dyDescent="0.25">
      <c r="A4212" t="s">
        <v>8008</v>
      </c>
      <c r="B4212" t="s">
        <v>8274</v>
      </c>
      <c r="C4212" t="s">
        <v>8275</v>
      </c>
      <c r="D4212">
        <v>31.932736999999999</v>
      </c>
      <c r="E4212">
        <v>11.162445</v>
      </c>
      <c r="F4212">
        <v>4.6346361810597869E-2</v>
      </c>
      <c r="G4212">
        <v>1.027326895418122E-2</v>
      </c>
    </row>
    <row r="4213" spans="1:7" x14ac:dyDescent="0.25">
      <c r="A4213" t="s">
        <v>8008</v>
      </c>
      <c r="B4213" t="s">
        <v>8276</v>
      </c>
      <c r="C4213" t="s">
        <v>8277</v>
      </c>
      <c r="D4213">
        <v>120.178889</v>
      </c>
      <c r="E4213">
        <v>12.195273</v>
      </c>
      <c r="F4213">
        <v>4.5116174148432213E-2</v>
      </c>
      <c r="G4213">
        <v>3.8662284941040015E-2</v>
      </c>
    </row>
    <row r="4214" spans="1:7" x14ac:dyDescent="0.25">
      <c r="A4214" t="s">
        <v>8008</v>
      </c>
      <c r="B4214" t="s">
        <v>8278</v>
      </c>
      <c r="C4214" t="s">
        <v>8279</v>
      </c>
      <c r="D4214">
        <v>1.8602369999999999</v>
      </c>
      <c r="E4214">
        <v>0.35428900000000002</v>
      </c>
      <c r="F4214">
        <v>0.51546391752577314</v>
      </c>
      <c r="G4214">
        <v>0</v>
      </c>
    </row>
    <row r="4215" spans="1:7" x14ac:dyDescent="0.25">
      <c r="A4215" t="s">
        <v>8008</v>
      </c>
      <c r="B4215" t="s">
        <v>8280</v>
      </c>
      <c r="C4215" t="s">
        <v>8281</v>
      </c>
      <c r="D4215">
        <v>0.847271</v>
      </c>
      <c r="E4215">
        <v>0.291578</v>
      </c>
      <c r="F4215">
        <v>0.23894862604540024</v>
      </c>
      <c r="G4215">
        <v>9.940357852882703E-2</v>
      </c>
    </row>
    <row r="4216" spans="1:7" x14ac:dyDescent="0.25">
      <c r="A4216" t="s">
        <v>8008</v>
      </c>
      <c r="B4216" t="s">
        <v>8282</v>
      </c>
      <c r="C4216" t="s">
        <v>8283</v>
      </c>
      <c r="D4216">
        <v>30.299498</v>
      </c>
      <c r="E4216">
        <v>1.7003379999999999</v>
      </c>
      <c r="F4216">
        <v>0.64360418342719228</v>
      </c>
      <c r="G4216">
        <v>0</v>
      </c>
    </row>
    <row r="4217" spans="1:7" x14ac:dyDescent="0.25">
      <c r="A4217" t="s">
        <v>8008</v>
      </c>
      <c r="B4217" t="s">
        <v>8284</v>
      </c>
      <c r="C4217" t="s">
        <v>8285</v>
      </c>
      <c r="D4217">
        <v>0.117854</v>
      </c>
      <c r="E4217">
        <v>5.7076000000000002E-2</v>
      </c>
      <c r="F4217">
        <v>0</v>
      </c>
      <c r="G4217">
        <v>0</v>
      </c>
    </row>
    <row r="4218" spans="1:7" x14ac:dyDescent="0.25">
      <c r="A4218" t="s">
        <v>8008</v>
      </c>
      <c r="B4218" t="s">
        <v>8286</v>
      </c>
      <c r="C4218" t="s">
        <v>8287</v>
      </c>
      <c r="D4218">
        <v>19.684166000000001</v>
      </c>
      <c r="E4218">
        <v>5.8423020000000001</v>
      </c>
      <c r="F4218">
        <v>9.0950432014552066E-2</v>
      </c>
      <c r="G4218">
        <v>1.2655024044545686E-2</v>
      </c>
    </row>
    <row r="4219" spans="1:7" x14ac:dyDescent="0.25">
      <c r="A4219" t="s">
        <v>8008</v>
      </c>
      <c r="B4219" t="s">
        <v>8288</v>
      </c>
      <c r="C4219" t="s">
        <v>8289</v>
      </c>
      <c r="D4219">
        <v>186.010516</v>
      </c>
      <c r="E4219">
        <v>26.775224999999999</v>
      </c>
      <c r="F4219">
        <v>2.2148394241417499E-2</v>
      </c>
      <c r="G4219">
        <v>0</v>
      </c>
    </row>
    <row r="4220" spans="1:7" x14ac:dyDescent="0.25">
      <c r="A4220" t="s">
        <v>8008</v>
      </c>
      <c r="B4220" t="s">
        <v>8290</v>
      </c>
      <c r="C4220" t="s">
        <v>8291</v>
      </c>
      <c r="D4220">
        <v>6.9133420000000001</v>
      </c>
      <c r="E4220">
        <v>2.595621</v>
      </c>
      <c r="F4220">
        <v>0</v>
      </c>
      <c r="G4220">
        <v>0</v>
      </c>
    </row>
    <row r="4221" spans="1:7" x14ac:dyDescent="0.25">
      <c r="A4221" t="s">
        <v>8008</v>
      </c>
      <c r="B4221" t="s">
        <v>8292</v>
      </c>
      <c r="C4221" t="s">
        <v>8293</v>
      </c>
      <c r="D4221">
        <v>72.881602999999998</v>
      </c>
      <c r="E4221">
        <v>11.158675000000001</v>
      </c>
      <c r="F4221">
        <v>0</v>
      </c>
      <c r="G4221">
        <v>0</v>
      </c>
    </row>
    <row r="4222" spans="1:7" x14ac:dyDescent="0.25">
      <c r="A4222" t="s">
        <v>8008</v>
      </c>
      <c r="B4222" t="s">
        <v>8294</v>
      </c>
      <c r="C4222" t="s">
        <v>8295</v>
      </c>
      <c r="D4222">
        <v>146.95753999999999</v>
      </c>
      <c r="E4222">
        <v>11.722629</v>
      </c>
      <c r="F4222">
        <v>1.4193456816407636E-2</v>
      </c>
      <c r="G4222">
        <v>1.0279605263157894E-2</v>
      </c>
    </row>
    <row r="4223" spans="1:7" x14ac:dyDescent="0.25">
      <c r="A4223" t="s">
        <v>8008</v>
      </c>
      <c r="B4223" t="s">
        <v>8296</v>
      </c>
      <c r="C4223" t="s">
        <v>8297</v>
      </c>
      <c r="D4223">
        <v>350.46144199999998</v>
      </c>
      <c r="E4223">
        <v>27.557523</v>
      </c>
      <c r="F4223">
        <v>3.6941263391207978E-2</v>
      </c>
      <c r="G4223">
        <v>0</v>
      </c>
    </row>
    <row r="4224" spans="1:7" x14ac:dyDescent="0.25">
      <c r="A4224" t="s">
        <v>8008</v>
      </c>
      <c r="B4224" t="s">
        <v>8298</v>
      </c>
      <c r="C4224" t="s">
        <v>8299</v>
      </c>
      <c r="D4224">
        <v>63.117590999999997</v>
      </c>
      <c r="E4224">
        <v>9.3676259999999996</v>
      </c>
      <c r="F4224">
        <v>2.0370747606437156E-2</v>
      </c>
      <c r="G4224">
        <v>2.333450005833625E-2</v>
      </c>
    </row>
    <row r="4225" spans="1:7" x14ac:dyDescent="0.25">
      <c r="A4225" t="s">
        <v>8008</v>
      </c>
      <c r="B4225" t="s">
        <v>8300</v>
      </c>
      <c r="C4225" t="s">
        <v>8301</v>
      </c>
      <c r="D4225">
        <v>114.682615</v>
      </c>
      <c r="E4225">
        <v>14.763425</v>
      </c>
      <c r="F4225">
        <v>2.2114108801415303E-2</v>
      </c>
      <c r="G4225">
        <v>7.9770261646458212E-3</v>
      </c>
    </row>
    <row r="4226" spans="1:7" x14ac:dyDescent="0.25">
      <c r="A4226" t="s">
        <v>8008</v>
      </c>
      <c r="B4226" t="s">
        <v>8302</v>
      </c>
      <c r="C4226" t="s">
        <v>8303</v>
      </c>
      <c r="D4226">
        <v>41.820414999999997</v>
      </c>
      <c r="E4226">
        <v>3.3113130000000002</v>
      </c>
      <c r="F4226">
        <v>0</v>
      </c>
      <c r="G4226">
        <v>2.8628685943315198E-2</v>
      </c>
    </row>
    <row r="4227" spans="1:7" x14ac:dyDescent="0.25">
      <c r="A4227" t="s">
        <v>8008</v>
      </c>
      <c r="B4227" t="s">
        <v>8304</v>
      </c>
      <c r="C4227" t="s">
        <v>8305</v>
      </c>
      <c r="D4227">
        <v>28.063319</v>
      </c>
      <c r="E4227">
        <v>5.6023719999999999</v>
      </c>
      <c r="F4227">
        <v>0.10662875422072153</v>
      </c>
      <c r="G4227">
        <v>0</v>
      </c>
    </row>
    <row r="4228" spans="1:7" x14ac:dyDescent="0.25">
      <c r="A4228" t="s">
        <v>8008</v>
      </c>
      <c r="B4228" t="s">
        <v>8306</v>
      </c>
      <c r="C4228" t="s">
        <v>8307</v>
      </c>
      <c r="D4228">
        <v>33.139324999999999</v>
      </c>
      <c r="E4228">
        <v>10.071472</v>
      </c>
      <c r="F4228">
        <v>0</v>
      </c>
      <c r="G4228">
        <v>0</v>
      </c>
    </row>
    <row r="4229" spans="1:7" x14ac:dyDescent="0.25">
      <c r="A4229" t="s">
        <v>8008</v>
      </c>
      <c r="B4229" t="s">
        <v>8308</v>
      </c>
      <c r="C4229" t="s">
        <v>8309</v>
      </c>
      <c r="D4229">
        <v>85.184056999999996</v>
      </c>
      <c r="E4229">
        <v>10.563741</v>
      </c>
      <c r="F4229">
        <v>3.8204393505253106E-2</v>
      </c>
      <c r="G4229">
        <v>0</v>
      </c>
    </row>
    <row r="4230" spans="1:7" x14ac:dyDescent="0.25">
      <c r="A4230" t="s">
        <v>8008</v>
      </c>
      <c r="B4230" t="s">
        <v>8310</v>
      </c>
      <c r="C4230" t="s">
        <v>8311</v>
      </c>
      <c r="D4230">
        <v>76.612667000000002</v>
      </c>
      <c r="E4230">
        <v>13.341022000000001</v>
      </c>
      <c r="F4230">
        <v>0</v>
      </c>
      <c r="G4230">
        <v>1.3401232913428035E-2</v>
      </c>
    </row>
    <row r="4231" spans="1:7" x14ac:dyDescent="0.25">
      <c r="A4231" t="s">
        <v>8008</v>
      </c>
      <c r="B4231" t="s">
        <v>8312</v>
      </c>
      <c r="C4231" t="s">
        <v>8313</v>
      </c>
      <c r="D4231">
        <v>16.168306999999999</v>
      </c>
      <c r="E4231">
        <v>6.808853</v>
      </c>
      <c r="F4231">
        <v>2.0399836801305589E-2</v>
      </c>
      <c r="G4231">
        <v>0</v>
      </c>
    </row>
    <row r="4232" spans="1:7" x14ac:dyDescent="0.25">
      <c r="A4232" t="s">
        <v>8008</v>
      </c>
      <c r="B4232" t="s">
        <v>8314</v>
      </c>
      <c r="C4232" t="s">
        <v>8315</v>
      </c>
      <c r="D4232">
        <v>30.260659</v>
      </c>
      <c r="E4232">
        <v>11.454473999999999</v>
      </c>
      <c r="F4232">
        <v>0</v>
      </c>
      <c r="G4232">
        <v>0</v>
      </c>
    </row>
    <row r="4233" spans="1:7" x14ac:dyDescent="0.25">
      <c r="A4233" t="s">
        <v>8008</v>
      </c>
      <c r="B4233" t="s">
        <v>8316</v>
      </c>
      <c r="C4233" t="s">
        <v>8317</v>
      </c>
      <c r="D4233">
        <v>39.574266000000001</v>
      </c>
      <c r="E4233">
        <v>3.94591</v>
      </c>
      <c r="F4233">
        <v>0</v>
      </c>
      <c r="G4233">
        <v>0</v>
      </c>
    </row>
    <row r="4234" spans="1:7" x14ac:dyDescent="0.25">
      <c r="A4234" t="s">
        <v>8008</v>
      </c>
      <c r="B4234" t="s">
        <v>8318</v>
      </c>
      <c r="C4234" t="s">
        <v>8319</v>
      </c>
      <c r="D4234">
        <v>536.99661200000003</v>
      </c>
      <c r="E4234">
        <v>41.597223</v>
      </c>
      <c r="F4234">
        <v>0</v>
      </c>
      <c r="G4234">
        <v>1.324047347933162E-2</v>
      </c>
    </row>
    <row r="4235" spans="1:7" x14ac:dyDescent="0.25">
      <c r="A4235" t="s">
        <v>8008</v>
      </c>
      <c r="B4235" t="s">
        <v>8320</v>
      </c>
      <c r="C4235" t="s">
        <v>8321</v>
      </c>
      <c r="D4235">
        <v>254.539672</v>
      </c>
      <c r="E4235">
        <v>18.864359</v>
      </c>
      <c r="F4235">
        <v>0.10301692420897719</v>
      </c>
      <c r="G4235">
        <v>5.9119125036949452E-3</v>
      </c>
    </row>
    <row r="4236" spans="1:7" x14ac:dyDescent="0.25">
      <c r="A4236" t="s">
        <v>8008</v>
      </c>
      <c r="B4236" t="s">
        <v>8322</v>
      </c>
      <c r="C4236" t="s">
        <v>8323</v>
      </c>
      <c r="D4236">
        <v>23.656817</v>
      </c>
      <c r="E4236">
        <v>8.3772979999999997</v>
      </c>
      <c r="F4236">
        <v>0</v>
      </c>
      <c r="G4236">
        <v>0</v>
      </c>
    </row>
    <row r="4237" spans="1:7" x14ac:dyDescent="0.25">
      <c r="A4237" t="s">
        <v>8008</v>
      </c>
      <c r="B4237" t="s">
        <v>8324</v>
      </c>
      <c r="C4237" t="s">
        <v>8325</v>
      </c>
      <c r="D4237">
        <v>53.563198999999997</v>
      </c>
      <c r="E4237">
        <v>4.0605630000000001</v>
      </c>
      <c r="F4237">
        <v>0</v>
      </c>
      <c r="G4237">
        <v>0</v>
      </c>
    </row>
    <row r="4238" spans="1:7" x14ac:dyDescent="0.25">
      <c r="A4238" t="s">
        <v>8008</v>
      </c>
      <c r="B4238" t="s">
        <v>8326</v>
      </c>
      <c r="C4238" t="s">
        <v>8327</v>
      </c>
      <c r="D4238">
        <v>321.48132500000003</v>
      </c>
      <c r="E4238">
        <v>16.948701</v>
      </c>
      <c r="F4238">
        <v>0</v>
      </c>
      <c r="G4238">
        <v>6.0441220912662436E-3</v>
      </c>
    </row>
    <row r="4239" spans="1:7" x14ac:dyDescent="0.25">
      <c r="A4239" t="s">
        <v>8008</v>
      </c>
      <c r="B4239" t="s">
        <v>8328</v>
      </c>
      <c r="C4239" t="s">
        <v>8329</v>
      </c>
      <c r="D4239">
        <v>18.468260000000001</v>
      </c>
      <c r="E4239">
        <v>2.0077889999999998</v>
      </c>
      <c r="F4239">
        <v>0</v>
      </c>
      <c r="G4239">
        <v>5.1163980557687394E-2</v>
      </c>
    </row>
    <row r="4240" spans="1:7" x14ac:dyDescent="0.25">
      <c r="A4240" t="s">
        <v>8008</v>
      </c>
      <c r="B4240" t="s">
        <v>8330</v>
      </c>
      <c r="C4240" t="s">
        <v>8331</v>
      </c>
      <c r="D4240">
        <v>402.97798299999999</v>
      </c>
      <c r="E4240">
        <v>56.850819999999999</v>
      </c>
      <c r="F4240">
        <v>1.9036740909956214E-2</v>
      </c>
      <c r="G4240">
        <v>7.9727862230254062E-3</v>
      </c>
    </row>
    <row r="4241" spans="1:7" x14ac:dyDescent="0.25">
      <c r="A4241" t="s">
        <v>8008</v>
      </c>
      <c r="B4241" t="s">
        <v>8332</v>
      </c>
      <c r="C4241" t="s">
        <v>8333</v>
      </c>
      <c r="D4241">
        <v>470.33346499999999</v>
      </c>
      <c r="E4241">
        <v>54.080534999999998</v>
      </c>
      <c r="F4241">
        <v>6.7693349128448127E-2</v>
      </c>
      <c r="G4241">
        <v>6.6146315650218281E-3</v>
      </c>
    </row>
    <row r="4242" spans="1:7" x14ac:dyDescent="0.25">
      <c r="A4242" t="s">
        <v>8008</v>
      </c>
      <c r="B4242" t="s">
        <v>8334</v>
      </c>
      <c r="C4242" t="s">
        <v>8335</v>
      </c>
      <c r="D4242">
        <v>19.827663999999999</v>
      </c>
      <c r="E4242">
        <v>5.3427550000000004</v>
      </c>
      <c r="F4242">
        <v>0.25617566331198538</v>
      </c>
      <c r="G4242">
        <v>1.0616838305552606E-2</v>
      </c>
    </row>
    <row r="4243" spans="1:7" x14ac:dyDescent="0.25">
      <c r="A4243" t="s">
        <v>8008</v>
      </c>
      <c r="B4243" t="s">
        <v>8336</v>
      </c>
      <c r="C4243" t="s">
        <v>8337</v>
      </c>
      <c r="D4243">
        <v>90.798625000000001</v>
      </c>
      <c r="E4243">
        <v>10.109581</v>
      </c>
      <c r="F4243">
        <v>9.2578305817003548E-2</v>
      </c>
      <c r="G4243">
        <v>0.10932944606413994</v>
      </c>
    </row>
    <row r="4244" spans="1:7" x14ac:dyDescent="0.25">
      <c r="A4244" t="s">
        <v>8008</v>
      </c>
      <c r="B4244" t="s">
        <v>8338</v>
      </c>
      <c r="C4244" t="s">
        <v>8339</v>
      </c>
      <c r="D4244">
        <v>50.488844999999998</v>
      </c>
      <c r="E4244">
        <v>9.7612740000000002</v>
      </c>
      <c r="F4244">
        <v>0</v>
      </c>
      <c r="G4244">
        <v>0</v>
      </c>
    </row>
    <row r="4245" spans="1:7" x14ac:dyDescent="0.25">
      <c r="A4245" t="s">
        <v>8008</v>
      </c>
      <c r="B4245" t="s">
        <v>8340</v>
      </c>
      <c r="C4245" t="s">
        <v>8341</v>
      </c>
      <c r="D4245">
        <v>10.306611</v>
      </c>
      <c r="E4245">
        <v>2.3810630000000002</v>
      </c>
      <c r="F4245">
        <v>1.656726308813784E-2</v>
      </c>
      <c r="G4245">
        <v>5.0877639277537523E-2</v>
      </c>
    </row>
    <row r="4246" spans="1:7" x14ac:dyDescent="0.25">
      <c r="A4246" t="s">
        <v>8008</v>
      </c>
      <c r="B4246" t="s">
        <v>8342</v>
      </c>
      <c r="C4246" t="s">
        <v>8343</v>
      </c>
      <c r="D4246">
        <v>209.70693199999999</v>
      </c>
      <c r="E4246">
        <v>54.598340999999998</v>
      </c>
      <c r="F4246">
        <v>5.7538625466169419E-2</v>
      </c>
      <c r="G4246">
        <v>3.9407572821910611E-2</v>
      </c>
    </row>
    <row r="4247" spans="1:7" x14ac:dyDescent="0.25">
      <c r="A4247" t="s">
        <v>8008</v>
      </c>
      <c r="B4247" t="s">
        <v>8344</v>
      </c>
      <c r="C4247" t="s">
        <v>8345</v>
      </c>
      <c r="D4247">
        <v>416.70912499999997</v>
      </c>
      <c r="E4247">
        <v>83.981638000000004</v>
      </c>
      <c r="F4247">
        <v>0.18456626926722203</v>
      </c>
      <c r="G4247">
        <v>1.5677778886307597E-2</v>
      </c>
    </row>
    <row r="4248" spans="1:7" x14ac:dyDescent="0.25">
      <c r="A4248" t="s">
        <v>8008</v>
      </c>
      <c r="B4248" t="s">
        <v>8346</v>
      </c>
      <c r="C4248" t="s">
        <v>8347</v>
      </c>
      <c r="D4248">
        <v>213.442814</v>
      </c>
      <c r="E4248">
        <v>18.621596</v>
      </c>
      <c r="F4248">
        <v>0.26894293732460245</v>
      </c>
      <c r="G4248">
        <v>1.4174143527377358E-3</v>
      </c>
    </row>
    <row r="4249" spans="1:7" x14ac:dyDescent="0.25">
      <c r="A4249" t="s">
        <v>8008</v>
      </c>
      <c r="B4249" t="s">
        <v>8348</v>
      </c>
      <c r="C4249" t="s">
        <v>8349</v>
      </c>
      <c r="D4249">
        <v>27.328233000000001</v>
      </c>
      <c r="E4249">
        <v>2.6415660000000001</v>
      </c>
      <c r="F4249">
        <v>0</v>
      </c>
      <c r="G4249">
        <v>0</v>
      </c>
    </row>
    <row r="4250" spans="1:7" x14ac:dyDescent="0.25">
      <c r="A4250" t="s">
        <v>8008</v>
      </c>
      <c r="B4250" t="s">
        <v>8350</v>
      </c>
      <c r="C4250" t="s">
        <v>8351</v>
      </c>
      <c r="D4250">
        <v>9.5420119999999997</v>
      </c>
      <c r="E4250">
        <v>0.96122300000000005</v>
      </c>
      <c r="F4250">
        <v>0</v>
      </c>
      <c r="G4250">
        <v>0</v>
      </c>
    </row>
    <row r="4251" spans="1:7" x14ac:dyDescent="0.25">
      <c r="A4251" t="s">
        <v>8008</v>
      </c>
      <c r="B4251" t="s">
        <v>8352</v>
      </c>
      <c r="C4251" t="s">
        <v>8353</v>
      </c>
      <c r="D4251">
        <v>0.27415800000000001</v>
      </c>
      <c r="E4251">
        <v>0.445019</v>
      </c>
      <c r="F4251">
        <v>0</v>
      </c>
      <c r="G4251">
        <v>0</v>
      </c>
    </row>
    <row r="4252" spans="1:7" x14ac:dyDescent="0.25">
      <c r="A4252" t="s">
        <v>8008</v>
      </c>
      <c r="B4252" t="s">
        <v>8354</v>
      </c>
      <c r="C4252" t="s">
        <v>8355</v>
      </c>
      <c r="D4252">
        <v>27.887270000000001</v>
      </c>
      <c r="E4252">
        <v>2.6126450000000001</v>
      </c>
      <c r="F4252">
        <v>3.2144005143040819E-2</v>
      </c>
      <c r="G4252">
        <v>1.0620220900594732E-2</v>
      </c>
    </row>
    <row r="4253" spans="1:7" x14ac:dyDescent="0.25">
      <c r="A4253" t="s">
        <v>8008</v>
      </c>
      <c r="B4253" t="s">
        <v>8356</v>
      </c>
      <c r="C4253" t="s">
        <v>8357</v>
      </c>
      <c r="D4253">
        <v>60.358801999999997</v>
      </c>
      <c r="E4253">
        <v>6.9568180000000002</v>
      </c>
      <c r="F4253">
        <v>0</v>
      </c>
      <c r="G4253">
        <v>0</v>
      </c>
    </row>
    <row r="4254" spans="1:7" x14ac:dyDescent="0.25">
      <c r="A4254" t="s">
        <v>8008</v>
      </c>
      <c r="B4254" t="s">
        <v>8358</v>
      </c>
      <c r="C4254" t="s">
        <v>8359</v>
      </c>
      <c r="D4254">
        <v>19.480951000000001</v>
      </c>
      <c r="E4254">
        <v>2.2951299999999999</v>
      </c>
      <c r="F4254">
        <v>0</v>
      </c>
      <c r="G4254">
        <v>2.6281208935611037E-2</v>
      </c>
    </row>
    <row r="4255" spans="1:7" x14ac:dyDescent="0.25">
      <c r="A4255" t="s">
        <v>8008</v>
      </c>
      <c r="B4255" t="s">
        <v>8360</v>
      </c>
      <c r="C4255" t="s">
        <v>8361</v>
      </c>
      <c r="D4255">
        <v>89.295945000000003</v>
      </c>
      <c r="E4255">
        <v>12.556868</v>
      </c>
      <c r="F4255">
        <v>5.1964248596965282E-3</v>
      </c>
      <c r="G4255">
        <v>8.3538699302451863E-3</v>
      </c>
    </row>
    <row r="4256" spans="1:7" x14ac:dyDescent="0.25">
      <c r="A4256" t="s">
        <v>8008</v>
      </c>
      <c r="B4256" t="s">
        <v>8362</v>
      </c>
      <c r="C4256" t="s">
        <v>8363</v>
      </c>
      <c r="D4256">
        <v>188.59398899999999</v>
      </c>
      <c r="E4256">
        <v>23.070018000000001</v>
      </c>
      <c r="F4256">
        <v>4.1588687876897484E-2</v>
      </c>
      <c r="G4256">
        <v>3.835017545205269E-3</v>
      </c>
    </row>
    <row r="4257" spans="1:7" x14ac:dyDescent="0.25">
      <c r="A4257" t="s">
        <v>8008</v>
      </c>
      <c r="B4257" t="s">
        <v>8364</v>
      </c>
      <c r="C4257" t="s">
        <v>8365</v>
      </c>
      <c r="D4257">
        <v>33.698551999999999</v>
      </c>
      <c r="E4257">
        <v>8.4801590000000004</v>
      </c>
      <c r="F4257">
        <v>5.4869684499314134E-2</v>
      </c>
      <c r="G4257">
        <v>7.4766355140186919E-3</v>
      </c>
    </row>
    <row r="4258" spans="1:7" x14ac:dyDescent="0.25">
      <c r="A4258" t="s">
        <v>8008</v>
      </c>
      <c r="B4258" t="s">
        <v>8366</v>
      </c>
      <c r="C4258" t="s">
        <v>8367</v>
      </c>
      <c r="D4258">
        <v>28.672301000000001</v>
      </c>
      <c r="E4258">
        <v>11.824700999999999</v>
      </c>
      <c r="F4258">
        <v>0</v>
      </c>
      <c r="G4258">
        <v>9.2174393953359749E-3</v>
      </c>
    </row>
    <row r="4259" spans="1:7" x14ac:dyDescent="0.25">
      <c r="A4259" t="s">
        <v>8008</v>
      </c>
      <c r="B4259" t="s">
        <v>8368</v>
      </c>
      <c r="C4259" t="s">
        <v>8369</v>
      </c>
      <c r="D4259">
        <v>305.410211</v>
      </c>
      <c r="E4259">
        <v>43.641711999999998</v>
      </c>
      <c r="F4259">
        <v>1.7195130339087972E-2</v>
      </c>
      <c r="G4259">
        <v>2.3101624044170304E-2</v>
      </c>
    </row>
    <row r="4260" spans="1:7" x14ac:dyDescent="0.25">
      <c r="A4260" t="s">
        <v>8008</v>
      </c>
      <c r="B4260" t="s">
        <v>8370</v>
      </c>
      <c r="C4260" t="s">
        <v>8371</v>
      </c>
      <c r="D4260">
        <v>368.91951499999999</v>
      </c>
      <c r="E4260">
        <v>45.769573999999999</v>
      </c>
      <c r="F4260">
        <v>0.23913909924272617</v>
      </c>
      <c r="G4260">
        <v>3.4940600978336823E-2</v>
      </c>
    </row>
    <row r="4261" spans="1:7" x14ac:dyDescent="0.25">
      <c r="A4261" t="s">
        <v>8008</v>
      </c>
      <c r="B4261" t="s">
        <v>8372</v>
      </c>
      <c r="C4261" t="s">
        <v>8373</v>
      </c>
      <c r="D4261">
        <v>9.6615459999999995</v>
      </c>
      <c r="E4261">
        <v>3.135246</v>
      </c>
      <c r="F4261">
        <v>0</v>
      </c>
      <c r="G4261">
        <v>0</v>
      </c>
    </row>
    <row r="4262" spans="1:7" x14ac:dyDescent="0.25">
      <c r="A4262" t="s">
        <v>8008</v>
      </c>
      <c r="B4262" t="s">
        <v>8374</v>
      </c>
      <c r="C4262" t="s">
        <v>8375</v>
      </c>
      <c r="D4262">
        <v>52.306142999999999</v>
      </c>
      <c r="E4262">
        <v>8.3576479999999993</v>
      </c>
      <c r="F4262">
        <v>0.10116337885685382</v>
      </c>
      <c r="G4262">
        <v>0</v>
      </c>
    </row>
    <row r="4263" spans="1:7" x14ac:dyDescent="0.25">
      <c r="A4263" t="s">
        <v>8008</v>
      </c>
      <c r="B4263" t="s">
        <v>8376</v>
      </c>
      <c r="C4263" t="s">
        <v>8377</v>
      </c>
      <c r="D4263">
        <v>37.852710999999999</v>
      </c>
      <c r="E4263">
        <v>4.9372170000000004</v>
      </c>
      <c r="F4263">
        <v>0</v>
      </c>
      <c r="G4263">
        <v>0</v>
      </c>
    </row>
    <row r="4264" spans="1:7" x14ac:dyDescent="0.25">
      <c r="A4264" t="s">
        <v>8008</v>
      </c>
      <c r="B4264" t="s">
        <v>8378</v>
      </c>
      <c r="C4264" t="s">
        <v>8379</v>
      </c>
      <c r="D4264">
        <v>28.180705</v>
      </c>
      <c r="E4264">
        <v>5.8904160000000001</v>
      </c>
      <c r="F4264">
        <v>6.7360479606614803E-3</v>
      </c>
      <c r="G4264">
        <v>0</v>
      </c>
    </row>
    <row r="4265" spans="1:7" x14ac:dyDescent="0.25">
      <c r="A4265" t="s">
        <v>8008</v>
      </c>
      <c r="B4265" t="s">
        <v>8380</v>
      </c>
      <c r="C4265" t="s">
        <v>8381</v>
      </c>
      <c r="D4265">
        <v>283.82445100000001</v>
      </c>
      <c r="E4265">
        <v>43.100543000000002</v>
      </c>
      <c r="F4265">
        <v>5.2709667343432763E-2</v>
      </c>
      <c r="G4265">
        <v>2.0693490603861921E-2</v>
      </c>
    </row>
    <row r="4266" spans="1:7" x14ac:dyDescent="0.25">
      <c r="A4266" t="s">
        <v>8008</v>
      </c>
      <c r="B4266" t="s">
        <v>8382</v>
      </c>
      <c r="C4266" t="s">
        <v>8383</v>
      </c>
      <c r="D4266">
        <v>362.02465100000001</v>
      </c>
      <c r="E4266">
        <v>56.459468000000001</v>
      </c>
      <c r="F4266">
        <v>2.0480611687602401E-2</v>
      </c>
      <c r="G4266">
        <v>1.8289058570710073E-3</v>
      </c>
    </row>
    <row r="4267" spans="1:7" x14ac:dyDescent="0.25">
      <c r="A4267" t="s">
        <v>8008</v>
      </c>
      <c r="B4267" t="s">
        <v>8384</v>
      </c>
      <c r="C4267" t="s">
        <v>8385</v>
      </c>
      <c r="D4267">
        <v>32.032384</v>
      </c>
      <c r="E4267">
        <v>2.8921060000000001</v>
      </c>
      <c r="F4267">
        <v>0</v>
      </c>
      <c r="G4267">
        <v>0</v>
      </c>
    </row>
    <row r="4268" spans="1:7" x14ac:dyDescent="0.25">
      <c r="A4268" t="s">
        <v>8008</v>
      </c>
      <c r="B4268" t="s">
        <v>8386</v>
      </c>
      <c r="C4268" t="s">
        <v>8387</v>
      </c>
      <c r="D4268">
        <v>31.964034999999999</v>
      </c>
      <c r="E4268">
        <v>3.5511940000000002</v>
      </c>
      <c r="F4268">
        <v>0</v>
      </c>
      <c r="G4268">
        <v>0</v>
      </c>
    </row>
    <row r="4269" spans="1:7" x14ac:dyDescent="0.25">
      <c r="A4269" t="s">
        <v>8008</v>
      </c>
      <c r="B4269" t="s">
        <v>8388</v>
      </c>
      <c r="C4269" t="s">
        <v>8389</v>
      </c>
      <c r="D4269">
        <v>81.271755999999996</v>
      </c>
      <c r="E4269">
        <v>14.755737</v>
      </c>
      <c r="F4269">
        <v>9.5926136874606563E-2</v>
      </c>
      <c r="G4269">
        <v>0</v>
      </c>
    </row>
    <row r="4270" spans="1:7" x14ac:dyDescent="0.25">
      <c r="A4270" t="s">
        <v>8008</v>
      </c>
      <c r="B4270" t="s">
        <v>8390</v>
      </c>
      <c r="C4270" t="s">
        <v>8391</v>
      </c>
      <c r="D4270">
        <v>217.95466999999999</v>
      </c>
      <c r="E4270">
        <v>36.415398000000003</v>
      </c>
      <c r="F4270">
        <v>3.4228991956186887E-2</v>
      </c>
      <c r="G4270">
        <v>0</v>
      </c>
    </row>
    <row r="4271" spans="1:7" x14ac:dyDescent="0.25">
      <c r="A4271" t="s">
        <v>8008</v>
      </c>
      <c r="B4271" t="s">
        <v>8392</v>
      </c>
      <c r="C4271" t="s">
        <v>1357</v>
      </c>
      <c r="D4271">
        <v>30.213726999999999</v>
      </c>
      <c r="E4271">
        <v>3.6896460000000002</v>
      </c>
      <c r="F4271">
        <v>0</v>
      </c>
      <c r="G4271">
        <v>0</v>
      </c>
    </row>
    <row r="4272" spans="1:7" x14ac:dyDescent="0.25">
      <c r="A4272" t="s">
        <v>8008</v>
      </c>
      <c r="B4272" t="s">
        <v>8393</v>
      </c>
      <c r="C4272" t="s">
        <v>8394</v>
      </c>
      <c r="D4272">
        <v>278.96944999999999</v>
      </c>
      <c r="E4272">
        <v>48.149141</v>
      </c>
      <c r="F4272">
        <v>4.3781639075112878E-2</v>
      </c>
      <c r="G4272">
        <v>0</v>
      </c>
    </row>
    <row r="4273" spans="1:7" x14ac:dyDescent="0.25">
      <c r="A4273" t="s">
        <v>8008</v>
      </c>
      <c r="B4273" t="s">
        <v>8395</v>
      </c>
      <c r="C4273" t="s">
        <v>8396</v>
      </c>
      <c r="D4273">
        <v>255.66348600000001</v>
      </c>
      <c r="E4273">
        <v>38.631217999999997</v>
      </c>
      <c r="F4273">
        <v>3.8969642648376914E-3</v>
      </c>
      <c r="G4273">
        <v>0</v>
      </c>
    </row>
    <row r="4274" spans="1:7" x14ac:dyDescent="0.25">
      <c r="A4274" t="s">
        <v>8008</v>
      </c>
      <c r="B4274" t="s">
        <v>8397</v>
      </c>
      <c r="C4274" t="s">
        <v>8398</v>
      </c>
      <c r="D4274">
        <v>197.02593200000001</v>
      </c>
      <c r="E4274">
        <v>24.771111000000001</v>
      </c>
      <c r="F4274">
        <v>0</v>
      </c>
      <c r="G4274">
        <v>3.7185780157667709E-3</v>
      </c>
    </row>
    <row r="4275" spans="1:7" x14ac:dyDescent="0.25">
      <c r="A4275" t="s">
        <v>8008</v>
      </c>
      <c r="B4275" t="s">
        <v>8399</v>
      </c>
      <c r="C4275" t="s">
        <v>8400</v>
      </c>
      <c r="D4275">
        <v>176.21571299999999</v>
      </c>
      <c r="E4275">
        <v>29.914611000000001</v>
      </c>
      <c r="F4275">
        <v>8.4548721200591842E-2</v>
      </c>
      <c r="G4275">
        <v>3.1047959966395148E-2</v>
      </c>
    </row>
    <row r="4276" spans="1:7" x14ac:dyDescent="0.25">
      <c r="A4276" t="s">
        <v>8008</v>
      </c>
      <c r="B4276" t="s">
        <v>8401</v>
      </c>
      <c r="C4276" t="s">
        <v>8402</v>
      </c>
      <c r="D4276">
        <v>47.174675999999998</v>
      </c>
      <c r="E4276">
        <v>7.1275490000000001</v>
      </c>
      <c r="F4276">
        <v>0</v>
      </c>
      <c r="G4276">
        <v>0</v>
      </c>
    </row>
    <row r="4277" spans="1:7" x14ac:dyDescent="0.25">
      <c r="A4277" t="s">
        <v>8008</v>
      </c>
      <c r="B4277" t="s">
        <v>8403</v>
      </c>
      <c r="C4277" t="s">
        <v>8404</v>
      </c>
      <c r="D4277">
        <v>116.718703</v>
      </c>
      <c r="E4277">
        <v>14.728949999999999</v>
      </c>
      <c r="F4277">
        <v>0</v>
      </c>
      <c r="G4277">
        <v>0</v>
      </c>
    </row>
    <row r="4278" spans="1:7" x14ac:dyDescent="0.25">
      <c r="A4278" t="s">
        <v>8008</v>
      </c>
      <c r="B4278" t="s">
        <v>8405</v>
      </c>
      <c r="C4278" t="s">
        <v>8406</v>
      </c>
      <c r="D4278">
        <v>184.92766499999999</v>
      </c>
      <c r="E4278">
        <v>29.941844</v>
      </c>
      <c r="F4278">
        <v>0.13410818059901655</v>
      </c>
      <c r="G4278">
        <v>0</v>
      </c>
    </row>
    <row r="4279" spans="1:7" x14ac:dyDescent="0.25">
      <c r="A4279" t="s">
        <v>8008</v>
      </c>
      <c r="B4279" t="s">
        <v>8407</v>
      </c>
      <c r="C4279" t="s">
        <v>8408</v>
      </c>
      <c r="D4279">
        <v>5.5930819999999999</v>
      </c>
      <c r="E4279">
        <v>2.0790639999999998</v>
      </c>
      <c r="F4279">
        <v>0</v>
      </c>
      <c r="G4279">
        <v>1.9542700801250732E-2</v>
      </c>
    </row>
    <row r="4280" spans="1:7" x14ac:dyDescent="0.25">
      <c r="A4280" t="s">
        <v>8008</v>
      </c>
      <c r="B4280" t="s">
        <v>8409</v>
      </c>
      <c r="C4280" t="s">
        <v>8410</v>
      </c>
      <c r="D4280">
        <v>226.00296399999999</v>
      </c>
      <c r="E4280">
        <v>30.143522000000001</v>
      </c>
      <c r="F4280">
        <v>4.9025615884299552E-2</v>
      </c>
      <c r="G4280">
        <v>0</v>
      </c>
    </row>
    <row r="4281" spans="1:7" x14ac:dyDescent="0.25">
      <c r="A4281" t="s">
        <v>8008</v>
      </c>
      <c r="B4281" t="s">
        <v>8411</v>
      </c>
      <c r="C4281" t="s">
        <v>8412</v>
      </c>
      <c r="D4281">
        <v>24.085698000000001</v>
      </c>
      <c r="E4281">
        <v>8.8981519999999996</v>
      </c>
      <c r="F4281">
        <v>7.4041166888790168E-3</v>
      </c>
      <c r="G4281">
        <v>0</v>
      </c>
    </row>
    <row r="4282" spans="1:7" x14ac:dyDescent="0.25">
      <c r="A4282" t="s">
        <v>8008</v>
      </c>
      <c r="B4282" t="s">
        <v>8413</v>
      </c>
      <c r="C4282" t="s">
        <v>8414</v>
      </c>
      <c r="D4282">
        <v>373.356784</v>
      </c>
      <c r="E4282">
        <v>33.703046999999998</v>
      </c>
      <c r="F4282">
        <v>0</v>
      </c>
      <c r="G4282">
        <v>0</v>
      </c>
    </row>
    <row r="4283" spans="1:7" x14ac:dyDescent="0.25">
      <c r="A4283" t="s">
        <v>8008</v>
      </c>
      <c r="B4283" t="s">
        <v>8415</v>
      </c>
      <c r="C4283" t="s">
        <v>8416</v>
      </c>
      <c r="D4283">
        <v>307.59512100000001</v>
      </c>
      <c r="E4283">
        <v>28.123103</v>
      </c>
      <c r="F4283">
        <v>1.3161358252171624E-2</v>
      </c>
      <c r="G4283">
        <v>9.8204494492364607E-3</v>
      </c>
    </row>
    <row r="4284" spans="1:7" x14ac:dyDescent="0.25">
      <c r="A4284" t="s">
        <v>8008</v>
      </c>
      <c r="B4284" t="s">
        <v>8417</v>
      </c>
      <c r="C4284" t="s">
        <v>8418</v>
      </c>
      <c r="D4284">
        <v>27.055869999999999</v>
      </c>
      <c r="E4284">
        <v>2.844859</v>
      </c>
      <c r="F4284">
        <v>9.4696969696969696E-2</v>
      </c>
      <c r="G4284">
        <v>0</v>
      </c>
    </row>
    <row r="4285" spans="1:7" x14ac:dyDescent="0.25">
      <c r="A4285" t="s">
        <v>8008</v>
      </c>
      <c r="B4285" t="s">
        <v>8419</v>
      </c>
      <c r="C4285" t="s">
        <v>8420</v>
      </c>
      <c r="D4285">
        <v>52.912917</v>
      </c>
      <c r="E4285">
        <v>6.0871810000000002</v>
      </c>
      <c r="F4285">
        <v>0</v>
      </c>
      <c r="G4285">
        <v>0</v>
      </c>
    </row>
    <row r="4286" spans="1:7" x14ac:dyDescent="0.25">
      <c r="A4286" t="s">
        <v>8008</v>
      </c>
      <c r="B4286" t="s">
        <v>8421</v>
      </c>
      <c r="C4286" t="s">
        <v>8422</v>
      </c>
      <c r="D4286">
        <v>24.655642</v>
      </c>
      <c r="E4286">
        <v>2.3600279999999998</v>
      </c>
      <c r="F4286">
        <v>0</v>
      </c>
      <c r="G4286">
        <v>0.29965753424657532</v>
      </c>
    </row>
    <row r="4287" spans="1:7" x14ac:dyDescent="0.25">
      <c r="A4287" t="s">
        <v>8008</v>
      </c>
      <c r="B4287" t="s">
        <v>8423</v>
      </c>
      <c r="C4287" t="s">
        <v>8424</v>
      </c>
      <c r="D4287">
        <v>27.536546999999999</v>
      </c>
      <c r="E4287">
        <v>2.6908669999999999</v>
      </c>
      <c r="F4287">
        <v>5.4987856848279337E-2</v>
      </c>
      <c r="G4287">
        <v>1.1249859376757791E-2</v>
      </c>
    </row>
    <row r="4288" spans="1:7" x14ac:dyDescent="0.25">
      <c r="A4288" t="s">
        <v>8008</v>
      </c>
      <c r="B4288" t="s">
        <v>8425</v>
      </c>
      <c r="C4288" t="s">
        <v>8426</v>
      </c>
      <c r="D4288">
        <v>301.40170999999998</v>
      </c>
      <c r="E4288">
        <v>67.294275999999996</v>
      </c>
      <c r="F4288">
        <v>0</v>
      </c>
      <c r="G4288">
        <v>1.7454291573940742E-2</v>
      </c>
    </row>
    <row r="4289" spans="1:7" x14ac:dyDescent="0.25">
      <c r="A4289" t="s">
        <v>8008</v>
      </c>
      <c r="B4289" t="s">
        <v>8427</v>
      </c>
      <c r="C4289" t="s">
        <v>8428</v>
      </c>
      <c r="D4289">
        <v>299.57555300000001</v>
      </c>
      <c r="E4289">
        <v>51.526324000000002</v>
      </c>
      <c r="F4289">
        <v>0</v>
      </c>
      <c r="G4289">
        <v>1.4873574615765991E-2</v>
      </c>
    </row>
    <row r="4290" spans="1:7" x14ac:dyDescent="0.25">
      <c r="A4290" t="s">
        <v>8008</v>
      </c>
      <c r="B4290" t="s">
        <v>8429</v>
      </c>
      <c r="C4290" t="s">
        <v>8430</v>
      </c>
      <c r="D4290">
        <v>65.113819000000007</v>
      </c>
      <c r="E4290">
        <v>7.7042000000000002</v>
      </c>
      <c r="F4290">
        <v>2.817695125387433E-2</v>
      </c>
      <c r="G4290">
        <v>9.8183603338242512E-3</v>
      </c>
    </row>
    <row r="4291" spans="1:7" x14ac:dyDescent="0.25">
      <c r="A4291" t="s">
        <v>8008</v>
      </c>
      <c r="B4291" t="s">
        <v>8431</v>
      </c>
      <c r="C4291" t="s">
        <v>1113</v>
      </c>
      <c r="D4291">
        <v>186.274193</v>
      </c>
      <c r="E4291">
        <v>15.913872</v>
      </c>
      <c r="F4291">
        <v>9.5438060698606591E-3</v>
      </c>
      <c r="G4291">
        <v>6.4359382793519005E-3</v>
      </c>
    </row>
    <row r="4292" spans="1:7" x14ac:dyDescent="0.25">
      <c r="A4292" t="s">
        <v>8008</v>
      </c>
      <c r="B4292" t="s">
        <v>8432</v>
      </c>
      <c r="C4292" t="s">
        <v>831</v>
      </c>
      <c r="D4292">
        <v>242.524372</v>
      </c>
      <c r="E4292">
        <v>21.338153999999999</v>
      </c>
      <c r="F4292">
        <v>3.0968381282710355E-3</v>
      </c>
      <c r="G4292">
        <v>1.0914647456887142E-2</v>
      </c>
    </row>
    <row r="4293" spans="1:7" x14ac:dyDescent="0.25">
      <c r="A4293" t="s">
        <v>8008</v>
      </c>
      <c r="B4293" t="s">
        <v>8433</v>
      </c>
      <c r="C4293" t="s">
        <v>1114</v>
      </c>
      <c r="D4293">
        <v>121.685321</v>
      </c>
      <c r="E4293">
        <v>16.295788999999999</v>
      </c>
      <c r="F4293">
        <v>0</v>
      </c>
      <c r="G4293">
        <v>4.8176518764754062E-3</v>
      </c>
    </row>
    <row r="4294" spans="1:7" x14ac:dyDescent="0.25">
      <c r="A4294" t="s">
        <v>8008</v>
      </c>
      <c r="B4294" t="s">
        <v>8434</v>
      </c>
      <c r="C4294" t="s">
        <v>8435</v>
      </c>
      <c r="D4294">
        <v>0.53571199999999997</v>
      </c>
      <c r="E4294">
        <v>0.18143000000000001</v>
      </c>
      <c r="F4294">
        <v>0</v>
      </c>
      <c r="G4294">
        <v>0</v>
      </c>
    </row>
    <row r="4295" spans="1:7" x14ac:dyDescent="0.25">
      <c r="A4295" t="s">
        <v>8008</v>
      </c>
      <c r="B4295" t="s">
        <v>8436</v>
      </c>
      <c r="C4295" t="s">
        <v>8437</v>
      </c>
      <c r="D4295">
        <v>34.660454999999999</v>
      </c>
      <c r="E4295">
        <v>3.991044</v>
      </c>
      <c r="F4295">
        <v>4.1407867494824016E-2</v>
      </c>
      <c r="G4295">
        <v>3.0175015087507546E-2</v>
      </c>
    </row>
    <row r="4296" spans="1:7" x14ac:dyDescent="0.25">
      <c r="A4296" t="s">
        <v>8008</v>
      </c>
      <c r="B4296" t="s">
        <v>8438</v>
      </c>
      <c r="C4296" t="s">
        <v>8439</v>
      </c>
      <c r="D4296">
        <v>9.6394300000000008</v>
      </c>
      <c r="E4296">
        <v>3.6957260000000001</v>
      </c>
      <c r="F4296">
        <v>0.26052104208416832</v>
      </c>
      <c r="G4296">
        <v>1.1314777098891152E-2</v>
      </c>
    </row>
    <row r="4297" spans="1:7" x14ac:dyDescent="0.25">
      <c r="A4297" t="s">
        <v>8008</v>
      </c>
      <c r="B4297" t="s">
        <v>8440</v>
      </c>
      <c r="C4297" t="s">
        <v>8441</v>
      </c>
      <c r="D4297">
        <v>34.251722999999998</v>
      </c>
      <c r="E4297">
        <v>3.0168620000000002</v>
      </c>
      <c r="F4297">
        <v>0</v>
      </c>
      <c r="G4297">
        <v>2.2413986327468337E-2</v>
      </c>
    </row>
    <row r="4298" spans="1:7" x14ac:dyDescent="0.25">
      <c r="A4298" t="s">
        <v>8008</v>
      </c>
      <c r="B4298" t="s">
        <v>8442</v>
      </c>
      <c r="C4298" t="s">
        <v>8443</v>
      </c>
      <c r="D4298">
        <v>4.4880950000000004</v>
      </c>
      <c r="E4298">
        <v>0.60354600000000003</v>
      </c>
      <c r="F4298">
        <v>0</v>
      </c>
      <c r="G4298">
        <v>0</v>
      </c>
    </row>
    <row r="4299" spans="1:7" x14ac:dyDescent="0.25">
      <c r="A4299" t="s">
        <v>8008</v>
      </c>
      <c r="B4299" t="s">
        <v>8444</v>
      </c>
      <c r="C4299" t="s">
        <v>8445</v>
      </c>
      <c r="D4299">
        <v>10.550856</v>
      </c>
      <c r="E4299">
        <v>1.4914959999999999</v>
      </c>
      <c r="F4299">
        <v>0</v>
      </c>
      <c r="G4299">
        <v>0</v>
      </c>
    </row>
    <row r="4300" spans="1:7" x14ac:dyDescent="0.25">
      <c r="A4300" t="s">
        <v>8008</v>
      </c>
      <c r="B4300" t="s">
        <v>8446</v>
      </c>
      <c r="C4300" t="s">
        <v>8447</v>
      </c>
      <c r="D4300">
        <v>284.63798800000001</v>
      </c>
      <c r="E4300">
        <v>37.629797000000003</v>
      </c>
      <c r="F4300">
        <v>0</v>
      </c>
      <c r="G4300">
        <v>0</v>
      </c>
    </row>
    <row r="4301" spans="1:7" x14ac:dyDescent="0.25">
      <c r="A4301" t="s">
        <v>8008</v>
      </c>
      <c r="B4301" t="s">
        <v>8448</v>
      </c>
      <c r="C4301" t="s">
        <v>8449</v>
      </c>
      <c r="D4301">
        <v>209.07229100000001</v>
      </c>
      <c r="E4301">
        <v>17.339870000000001</v>
      </c>
      <c r="F4301">
        <v>0</v>
      </c>
      <c r="G4301">
        <v>0</v>
      </c>
    </row>
    <row r="4302" spans="1:7" x14ac:dyDescent="0.25">
      <c r="A4302" t="s">
        <v>8008</v>
      </c>
      <c r="B4302" t="s">
        <v>8450</v>
      </c>
      <c r="C4302" t="s">
        <v>8451</v>
      </c>
      <c r="D4302">
        <v>27.019848</v>
      </c>
      <c r="E4302">
        <v>2.5599970000000001</v>
      </c>
      <c r="F4302">
        <v>0</v>
      </c>
      <c r="G4302">
        <v>0</v>
      </c>
    </row>
    <row r="4303" spans="1:7" x14ac:dyDescent="0.25">
      <c r="A4303" t="s">
        <v>8008</v>
      </c>
      <c r="B4303" t="s">
        <v>8452</v>
      </c>
      <c r="C4303" t="s">
        <v>8453</v>
      </c>
      <c r="D4303">
        <v>111.67672399999999</v>
      </c>
      <c r="E4303">
        <v>14.446144</v>
      </c>
      <c r="F4303">
        <v>0</v>
      </c>
      <c r="G4303">
        <v>9.9098206322465569E-3</v>
      </c>
    </row>
    <row r="4304" spans="1:7" x14ac:dyDescent="0.25">
      <c r="A4304" t="s">
        <v>8008</v>
      </c>
      <c r="B4304" t="s">
        <v>8454</v>
      </c>
      <c r="C4304" t="s">
        <v>8455</v>
      </c>
      <c r="D4304">
        <v>48.71998</v>
      </c>
      <c r="E4304">
        <v>5.3599269999999999</v>
      </c>
      <c r="F4304">
        <v>2.712783994574432E-2</v>
      </c>
      <c r="G4304">
        <v>0</v>
      </c>
    </row>
    <row r="4305" spans="1:7" x14ac:dyDescent="0.25">
      <c r="A4305" t="s">
        <v>8008</v>
      </c>
      <c r="B4305" t="s">
        <v>8456</v>
      </c>
      <c r="C4305" t="s">
        <v>8457</v>
      </c>
      <c r="D4305">
        <v>10.776471000000001</v>
      </c>
      <c r="E4305">
        <v>7.5377970000000003</v>
      </c>
      <c r="F4305">
        <v>0</v>
      </c>
      <c r="G4305">
        <v>0</v>
      </c>
    </row>
    <row r="4306" spans="1:7" x14ac:dyDescent="0.25">
      <c r="A4306" t="s">
        <v>8008</v>
      </c>
      <c r="B4306" t="s">
        <v>8458</v>
      </c>
      <c r="C4306" t="s">
        <v>8459</v>
      </c>
      <c r="D4306">
        <v>3.1128339999999999</v>
      </c>
      <c r="E4306">
        <v>0.70794699999999999</v>
      </c>
      <c r="F4306">
        <v>0</v>
      </c>
      <c r="G4306">
        <v>0</v>
      </c>
    </row>
    <row r="4307" spans="1:7" x14ac:dyDescent="0.25">
      <c r="A4307" t="s">
        <v>8008</v>
      </c>
      <c r="B4307" t="s">
        <v>8460</v>
      </c>
      <c r="C4307" t="s">
        <v>8461</v>
      </c>
      <c r="D4307">
        <v>73.109712000000002</v>
      </c>
      <c r="E4307">
        <v>10.480072</v>
      </c>
      <c r="F4307">
        <v>8.6926286509040343E-2</v>
      </c>
      <c r="G4307">
        <v>0</v>
      </c>
    </row>
    <row r="4308" spans="1:7" x14ac:dyDescent="0.25">
      <c r="A4308" t="s">
        <v>8008</v>
      </c>
      <c r="B4308" t="s">
        <v>8462</v>
      </c>
      <c r="C4308" t="s">
        <v>8463</v>
      </c>
      <c r="D4308">
        <v>8.6301609999999993</v>
      </c>
      <c r="E4308">
        <v>1.3766210000000001</v>
      </c>
      <c r="F4308">
        <v>1.3539128080151638E-2</v>
      </c>
      <c r="G4308">
        <v>0</v>
      </c>
    </row>
    <row r="4309" spans="1:7" x14ac:dyDescent="0.25">
      <c r="A4309" t="s">
        <v>8008</v>
      </c>
      <c r="B4309" t="s">
        <v>8464</v>
      </c>
      <c r="C4309" t="s">
        <v>589</v>
      </c>
      <c r="D4309">
        <v>8.6320829999999997</v>
      </c>
      <c r="E4309">
        <v>2.543075</v>
      </c>
      <c r="F4309">
        <v>9.3208806368025657E-3</v>
      </c>
      <c r="G4309">
        <v>0</v>
      </c>
    </row>
    <row r="4310" spans="1:7" x14ac:dyDescent="0.25">
      <c r="A4310" t="s">
        <v>8008</v>
      </c>
      <c r="B4310" t="s">
        <v>8465</v>
      </c>
      <c r="C4310" t="s">
        <v>1425</v>
      </c>
      <c r="D4310">
        <v>1533.803504</v>
      </c>
      <c r="E4310">
        <v>258.33651400000002</v>
      </c>
      <c r="F4310">
        <v>3.1684423145471111E-2</v>
      </c>
      <c r="G4310">
        <v>2.7121953865556474E-3</v>
      </c>
    </row>
    <row r="4311" spans="1:7" x14ac:dyDescent="0.25">
      <c r="A4311" t="s">
        <v>8008</v>
      </c>
      <c r="B4311" t="s">
        <v>8466</v>
      </c>
      <c r="C4311" t="s">
        <v>8467</v>
      </c>
      <c r="D4311">
        <v>125.750803</v>
      </c>
      <c r="E4311">
        <v>37.307960999999999</v>
      </c>
      <c r="F4311">
        <v>6.5685759327377821E-3</v>
      </c>
      <c r="G4311">
        <v>9.5415295071800011E-3</v>
      </c>
    </row>
    <row r="4312" spans="1:7" x14ac:dyDescent="0.25">
      <c r="A4312" t="s">
        <v>8008</v>
      </c>
      <c r="B4312" t="s">
        <v>8468</v>
      </c>
      <c r="C4312" t="s">
        <v>1426</v>
      </c>
      <c r="D4312">
        <v>124.412299</v>
      </c>
      <c r="E4312">
        <v>34.363287999999997</v>
      </c>
      <c r="F4312">
        <v>1.2342631449024932E-2</v>
      </c>
      <c r="G4312">
        <v>1.0153315057366229E-2</v>
      </c>
    </row>
    <row r="4313" spans="1:7" x14ac:dyDescent="0.25">
      <c r="A4313" t="s">
        <v>8008</v>
      </c>
      <c r="B4313" t="s">
        <v>8469</v>
      </c>
      <c r="C4313" t="s">
        <v>1427</v>
      </c>
      <c r="D4313">
        <v>258.18825099999998</v>
      </c>
      <c r="E4313">
        <v>45.173555999999998</v>
      </c>
      <c r="F4313">
        <v>0</v>
      </c>
      <c r="G4313">
        <v>0</v>
      </c>
    </row>
    <row r="4314" spans="1:7" x14ac:dyDescent="0.25">
      <c r="A4314" t="s">
        <v>8008</v>
      </c>
      <c r="B4314" t="s">
        <v>8470</v>
      </c>
      <c r="C4314" t="s">
        <v>8471</v>
      </c>
      <c r="D4314">
        <v>38.145878000000003</v>
      </c>
      <c r="E4314">
        <v>8.3780950000000001</v>
      </c>
      <c r="F4314">
        <v>0</v>
      </c>
      <c r="G4314">
        <v>0</v>
      </c>
    </row>
    <row r="4315" spans="1:7" x14ac:dyDescent="0.25">
      <c r="A4315" t="s">
        <v>8008</v>
      </c>
      <c r="B4315" t="s">
        <v>8472</v>
      </c>
      <c r="C4315" t="s">
        <v>1428</v>
      </c>
      <c r="D4315">
        <v>369.89299699999998</v>
      </c>
      <c r="E4315">
        <v>50.422927999999999</v>
      </c>
      <c r="F4315">
        <v>0</v>
      </c>
      <c r="G4315">
        <v>0</v>
      </c>
    </row>
    <row r="4316" spans="1:7" x14ac:dyDescent="0.25">
      <c r="A4316" t="s">
        <v>8008</v>
      </c>
      <c r="B4316" t="s">
        <v>8473</v>
      </c>
      <c r="C4316" t="s">
        <v>1429</v>
      </c>
      <c r="D4316">
        <v>230.82669200000001</v>
      </c>
      <c r="E4316">
        <v>36.204835000000003</v>
      </c>
      <c r="F4316">
        <v>2.2507314877335132E-2</v>
      </c>
      <c r="G4316">
        <v>2.5367833587011668E-2</v>
      </c>
    </row>
    <row r="4317" spans="1:7" x14ac:dyDescent="0.25">
      <c r="A4317" t="s">
        <v>8008</v>
      </c>
      <c r="B4317" t="s">
        <v>8474</v>
      </c>
      <c r="C4317" t="s">
        <v>8475</v>
      </c>
      <c r="D4317">
        <v>124.17688200000001</v>
      </c>
      <c r="E4317">
        <v>27.603659</v>
      </c>
      <c r="F4317">
        <v>2.4911563947984652E-3</v>
      </c>
      <c r="G4317">
        <v>9.4375235938089844E-3</v>
      </c>
    </row>
    <row r="4318" spans="1:7" x14ac:dyDescent="0.25">
      <c r="A4318" t="s">
        <v>8008</v>
      </c>
      <c r="B4318" t="s">
        <v>8476</v>
      </c>
      <c r="C4318" t="s">
        <v>8477</v>
      </c>
      <c r="D4318">
        <v>480.60250300000001</v>
      </c>
      <c r="E4318">
        <v>73.290749000000005</v>
      </c>
      <c r="F4318">
        <v>0.14650131722675577</v>
      </c>
      <c r="G4318">
        <v>2.6913243238047637E-2</v>
      </c>
    </row>
    <row r="4319" spans="1:7" x14ac:dyDescent="0.25">
      <c r="A4319" t="s">
        <v>8008</v>
      </c>
      <c r="B4319" t="s">
        <v>8478</v>
      </c>
      <c r="C4319" t="s">
        <v>8479</v>
      </c>
      <c r="D4319">
        <v>485.647966</v>
      </c>
      <c r="E4319">
        <v>72.710241999999994</v>
      </c>
      <c r="F4319">
        <v>7.3407172312541832E-2</v>
      </c>
      <c r="G4319">
        <v>1.2593823988715934E-3</v>
      </c>
    </row>
    <row r="4320" spans="1:7" x14ac:dyDescent="0.25">
      <c r="A4320" t="s">
        <v>8008</v>
      </c>
      <c r="B4320" t="s">
        <v>8480</v>
      </c>
      <c r="C4320" t="s">
        <v>8481</v>
      </c>
      <c r="D4320">
        <v>359.18239399999999</v>
      </c>
      <c r="E4320">
        <v>48.499755</v>
      </c>
      <c r="F4320">
        <v>1.1189437171310282E-2</v>
      </c>
      <c r="G4320">
        <v>1.3223490208005501E-3</v>
      </c>
    </row>
    <row r="4321" spans="1:7" x14ac:dyDescent="0.25">
      <c r="A4321" t="s">
        <v>8008</v>
      </c>
      <c r="B4321" t="s">
        <v>8482</v>
      </c>
      <c r="C4321" t="s">
        <v>8483</v>
      </c>
      <c r="D4321">
        <v>12.171364000000001</v>
      </c>
      <c r="E4321">
        <v>1.2778480000000001</v>
      </c>
      <c r="F4321">
        <v>0</v>
      </c>
      <c r="G4321">
        <v>0</v>
      </c>
    </row>
    <row r="4322" spans="1:7" x14ac:dyDescent="0.25">
      <c r="A4322" t="s">
        <v>8008</v>
      </c>
      <c r="B4322" t="s">
        <v>8484</v>
      </c>
      <c r="C4322" t="s">
        <v>8485</v>
      </c>
      <c r="D4322">
        <v>36.510012000000003</v>
      </c>
      <c r="E4322">
        <v>6.3659379999999999</v>
      </c>
      <c r="F4322">
        <v>0</v>
      </c>
      <c r="G4322">
        <v>0</v>
      </c>
    </row>
    <row r="4323" spans="1:7" x14ac:dyDescent="0.25">
      <c r="A4323" t="s">
        <v>8008</v>
      </c>
      <c r="B4323" t="s">
        <v>8486</v>
      </c>
      <c r="C4323" t="s">
        <v>8487</v>
      </c>
      <c r="D4323">
        <v>8.3282489999999996</v>
      </c>
      <c r="E4323">
        <v>1.2003790000000001</v>
      </c>
      <c r="F4323">
        <v>0.16725515703400856</v>
      </c>
      <c r="G4323">
        <v>3.0656039239730225E-2</v>
      </c>
    </row>
    <row r="4324" spans="1:7" x14ac:dyDescent="0.25">
      <c r="A4324" t="s">
        <v>8008</v>
      </c>
      <c r="B4324" t="s">
        <v>8488</v>
      </c>
      <c r="C4324" t="s">
        <v>8489</v>
      </c>
      <c r="D4324">
        <v>30.612251000000001</v>
      </c>
      <c r="E4324">
        <v>3.423359</v>
      </c>
      <c r="F4324">
        <v>1.5991931998271143</v>
      </c>
      <c r="G4324">
        <v>0.10192735359525575</v>
      </c>
    </row>
    <row r="4325" spans="1:7" x14ac:dyDescent="0.25">
      <c r="A4325" t="s">
        <v>8008</v>
      </c>
      <c r="B4325" t="s">
        <v>11079</v>
      </c>
      <c r="C4325" t="s">
        <v>11080</v>
      </c>
      <c r="D4325">
        <v>13.185643000000001</v>
      </c>
      <c r="E4325">
        <v>4.171494</v>
      </c>
      <c r="F4325">
        <v>3.282455276546857E-2</v>
      </c>
      <c r="G4325">
        <v>9.5111280197831462E-3</v>
      </c>
    </row>
    <row r="4326" spans="1:7" x14ac:dyDescent="0.25">
      <c r="A4326" t="s">
        <v>8008</v>
      </c>
      <c r="B4326" t="s">
        <v>8490</v>
      </c>
      <c r="C4326" t="s">
        <v>8491</v>
      </c>
      <c r="D4326">
        <v>258.57714800000002</v>
      </c>
      <c r="E4326">
        <v>36.80762</v>
      </c>
      <c r="F4326">
        <v>6.9788540721613515E-2</v>
      </c>
      <c r="G4326">
        <v>6.7863323266940381E-3</v>
      </c>
    </row>
    <row r="4327" spans="1:7" x14ac:dyDescent="0.25">
      <c r="A4327" t="s">
        <v>8008</v>
      </c>
      <c r="B4327" t="s">
        <v>8492</v>
      </c>
      <c r="C4327" t="s">
        <v>8493</v>
      </c>
      <c r="D4327">
        <v>138.85108600000001</v>
      </c>
      <c r="E4327">
        <v>22.051041999999999</v>
      </c>
      <c r="F4327">
        <v>1.0636317706809902E-2</v>
      </c>
      <c r="G4327">
        <v>3.1940718027341254E-3</v>
      </c>
    </row>
    <row r="4328" spans="1:7" x14ac:dyDescent="0.25">
      <c r="A4328" t="s">
        <v>8008</v>
      </c>
      <c r="B4328" t="s">
        <v>8494</v>
      </c>
      <c r="C4328" t="s">
        <v>8495</v>
      </c>
      <c r="D4328">
        <v>206.09223800000001</v>
      </c>
      <c r="E4328">
        <v>38.080551</v>
      </c>
      <c r="F4328">
        <v>12.228511254442544</v>
      </c>
      <c r="G4328">
        <v>3.7785126055729901</v>
      </c>
    </row>
    <row r="4329" spans="1:7" x14ac:dyDescent="0.25">
      <c r="A4329" t="s">
        <v>8008</v>
      </c>
      <c r="B4329" t="s">
        <v>8496</v>
      </c>
      <c r="C4329" t="s">
        <v>8497</v>
      </c>
      <c r="D4329">
        <v>0.93819399999999997</v>
      </c>
      <c r="E4329">
        <v>0.31495200000000001</v>
      </c>
      <c r="F4329">
        <v>0</v>
      </c>
      <c r="G4329">
        <v>0</v>
      </c>
    </row>
    <row r="4330" spans="1:7" x14ac:dyDescent="0.25">
      <c r="A4330" t="s">
        <v>8008</v>
      </c>
      <c r="B4330" t="s">
        <v>8498</v>
      </c>
      <c r="C4330" t="s">
        <v>8499</v>
      </c>
      <c r="D4330">
        <v>0.12785299999999999</v>
      </c>
      <c r="E4330">
        <v>0.109899</v>
      </c>
      <c r="F4330">
        <v>0</v>
      </c>
      <c r="G4330">
        <v>0</v>
      </c>
    </row>
    <row r="4331" spans="1:7" x14ac:dyDescent="0.25">
      <c r="A4331" t="s">
        <v>8008</v>
      </c>
      <c r="B4331" t="s">
        <v>8500</v>
      </c>
      <c r="C4331" t="s">
        <v>8501</v>
      </c>
      <c r="D4331">
        <v>13.388242999999999</v>
      </c>
      <c r="E4331">
        <v>2.5676709999999998</v>
      </c>
      <c r="F4331">
        <v>0</v>
      </c>
      <c r="G4331">
        <v>0</v>
      </c>
    </row>
    <row r="4332" spans="1:7" x14ac:dyDescent="0.25">
      <c r="A4332" t="s">
        <v>8008</v>
      </c>
      <c r="B4332" t="s">
        <v>8502</v>
      </c>
      <c r="C4332" t="s">
        <v>8503</v>
      </c>
      <c r="D4332">
        <v>29.826872000000002</v>
      </c>
      <c r="E4332">
        <v>2.5060410000000002</v>
      </c>
      <c r="F4332">
        <v>0</v>
      </c>
      <c r="G4332">
        <v>0</v>
      </c>
    </row>
    <row r="4333" spans="1:7" x14ac:dyDescent="0.25">
      <c r="A4333" t="s">
        <v>8008</v>
      </c>
      <c r="B4333" t="s">
        <v>8504</v>
      </c>
      <c r="C4333" t="s">
        <v>8505</v>
      </c>
      <c r="D4333">
        <v>103.445488</v>
      </c>
      <c r="E4333">
        <v>12.470459</v>
      </c>
      <c r="F4333">
        <v>2.1030494216614088E-2</v>
      </c>
      <c r="G4333">
        <v>8.8265148506112362E-2</v>
      </c>
    </row>
    <row r="4334" spans="1:7" x14ac:dyDescent="0.25">
      <c r="A4334" t="s">
        <v>8008</v>
      </c>
      <c r="B4334" t="s">
        <v>8506</v>
      </c>
      <c r="C4334" t="s">
        <v>8507</v>
      </c>
      <c r="D4334">
        <v>90.276791000000003</v>
      </c>
      <c r="E4334">
        <v>7.3721730000000001</v>
      </c>
      <c r="F4334">
        <v>2.9726516052318665E-2</v>
      </c>
      <c r="G4334">
        <v>0</v>
      </c>
    </row>
    <row r="4335" spans="1:7" x14ac:dyDescent="0.25">
      <c r="A4335" t="s">
        <v>8008</v>
      </c>
      <c r="B4335" t="s">
        <v>8508</v>
      </c>
      <c r="C4335" t="s">
        <v>8509</v>
      </c>
      <c r="D4335">
        <v>55.189909999999998</v>
      </c>
      <c r="E4335">
        <v>6.5905779999999998</v>
      </c>
      <c r="F4335">
        <v>0.48396854204476714</v>
      </c>
      <c r="G4335">
        <v>1.3203063110641669E-2</v>
      </c>
    </row>
    <row r="4336" spans="1:7" x14ac:dyDescent="0.25">
      <c r="A4336" t="s">
        <v>8008</v>
      </c>
      <c r="B4336" t="s">
        <v>8510</v>
      </c>
      <c r="C4336" t="s">
        <v>8511</v>
      </c>
      <c r="D4336">
        <v>23.420953999999998</v>
      </c>
      <c r="E4336">
        <v>9.3752119999999994</v>
      </c>
      <c r="F4336">
        <v>0.3811659192825112</v>
      </c>
      <c r="G4336">
        <v>0</v>
      </c>
    </row>
    <row r="4337" spans="1:7" x14ac:dyDescent="0.25">
      <c r="A4337" t="s">
        <v>8008</v>
      </c>
      <c r="B4337" t="s">
        <v>8512</v>
      </c>
      <c r="C4337" t="s">
        <v>8513</v>
      </c>
      <c r="D4337">
        <v>61.336838999999998</v>
      </c>
      <c r="E4337">
        <v>8.6308019999999992</v>
      </c>
      <c r="F4337">
        <v>7.1973513746941128E-3</v>
      </c>
      <c r="G4337">
        <v>0</v>
      </c>
    </row>
    <row r="4338" spans="1:7" x14ac:dyDescent="0.25">
      <c r="A4338" t="s">
        <v>8008</v>
      </c>
      <c r="B4338" t="s">
        <v>8514</v>
      </c>
      <c r="C4338" t="s">
        <v>8515</v>
      </c>
      <c r="D4338">
        <v>66.918251999999995</v>
      </c>
      <c r="E4338">
        <v>9.1873550000000002</v>
      </c>
      <c r="F4338">
        <v>0</v>
      </c>
      <c r="G4338">
        <v>0</v>
      </c>
    </row>
    <row r="4339" spans="1:7" x14ac:dyDescent="0.25">
      <c r="A4339" t="s">
        <v>8008</v>
      </c>
      <c r="B4339" t="s">
        <v>8516</v>
      </c>
      <c r="C4339" t="s">
        <v>8517</v>
      </c>
      <c r="D4339">
        <v>276.117411</v>
      </c>
      <c r="E4339">
        <v>21.832359</v>
      </c>
      <c r="F4339">
        <v>2.1128248468201986E-2</v>
      </c>
      <c r="G4339">
        <v>2.7455556318209898E-2</v>
      </c>
    </row>
    <row r="4340" spans="1:7" x14ac:dyDescent="0.25">
      <c r="A4340" t="s">
        <v>8008</v>
      </c>
      <c r="B4340" t="s">
        <v>8518</v>
      </c>
      <c r="C4340" t="s">
        <v>8519</v>
      </c>
      <c r="D4340">
        <v>4.355505</v>
      </c>
      <c r="E4340">
        <v>2.3097050000000001</v>
      </c>
      <c r="F4340">
        <v>0</v>
      </c>
      <c r="G4340">
        <v>0</v>
      </c>
    </row>
    <row r="4341" spans="1:7" x14ac:dyDescent="0.25">
      <c r="A4341" t="s">
        <v>8008</v>
      </c>
      <c r="B4341" t="s">
        <v>8520</v>
      </c>
      <c r="C4341" t="s">
        <v>8521</v>
      </c>
      <c r="D4341">
        <v>13.84535</v>
      </c>
      <c r="E4341">
        <v>5.7053450000000003</v>
      </c>
      <c r="F4341">
        <v>0.41972717733473242</v>
      </c>
      <c r="G4341">
        <v>4.9566294919454773E-2</v>
      </c>
    </row>
    <row r="4342" spans="1:7" x14ac:dyDescent="0.25">
      <c r="A4342" t="s">
        <v>8008</v>
      </c>
      <c r="B4342" t="s">
        <v>8522</v>
      </c>
      <c r="C4342" t="s">
        <v>8523</v>
      </c>
      <c r="D4342">
        <v>0.28374300000000002</v>
      </c>
      <c r="E4342">
        <v>0.16217500000000001</v>
      </c>
      <c r="F4342">
        <v>0</v>
      </c>
      <c r="G4342">
        <v>0</v>
      </c>
    </row>
    <row r="4343" spans="1:7" x14ac:dyDescent="0.25">
      <c r="A4343" t="s">
        <v>8008</v>
      </c>
      <c r="B4343" t="s">
        <v>8524</v>
      </c>
      <c r="C4343" t="s">
        <v>8525</v>
      </c>
      <c r="D4343">
        <v>15.181036000000001</v>
      </c>
      <c r="E4343">
        <v>5.2534349999999996</v>
      </c>
      <c r="F4343">
        <v>0</v>
      </c>
      <c r="G4343">
        <v>0</v>
      </c>
    </row>
    <row r="4344" spans="1:7" x14ac:dyDescent="0.25">
      <c r="A4344" t="s">
        <v>8008</v>
      </c>
      <c r="B4344" t="s">
        <v>8526</v>
      </c>
      <c r="C4344" t="s">
        <v>8527</v>
      </c>
      <c r="D4344">
        <v>0.35636099999999998</v>
      </c>
      <c r="E4344">
        <v>0.27082000000000001</v>
      </c>
      <c r="F4344">
        <v>0.20093770931011384</v>
      </c>
      <c r="G4344">
        <v>0</v>
      </c>
    </row>
    <row r="4345" spans="1:7" x14ac:dyDescent="0.25">
      <c r="A4345" t="s">
        <v>8008</v>
      </c>
      <c r="B4345" t="s">
        <v>8528</v>
      </c>
      <c r="C4345" t="s">
        <v>8529</v>
      </c>
      <c r="D4345">
        <v>1.1262909999999999</v>
      </c>
      <c r="E4345">
        <v>0.493724</v>
      </c>
      <c r="F4345">
        <v>0.110803324099723</v>
      </c>
      <c r="G4345">
        <v>0</v>
      </c>
    </row>
    <row r="4346" spans="1:7" x14ac:dyDescent="0.25">
      <c r="A4346" t="s">
        <v>8008</v>
      </c>
      <c r="B4346" t="s">
        <v>8530</v>
      </c>
      <c r="C4346" t="s">
        <v>8531</v>
      </c>
      <c r="D4346">
        <v>9.6596109999999999</v>
      </c>
      <c r="E4346">
        <v>2.278508</v>
      </c>
      <c r="F4346">
        <v>0.19665683382497542</v>
      </c>
      <c r="G4346">
        <v>3.9401103230890466E-2</v>
      </c>
    </row>
    <row r="4347" spans="1:7" x14ac:dyDescent="0.25">
      <c r="A4347" t="s">
        <v>8008</v>
      </c>
      <c r="B4347" t="s">
        <v>8532</v>
      </c>
      <c r="C4347" t="s">
        <v>8533</v>
      </c>
      <c r="D4347">
        <v>102.755921</v>
      </c>
      <c r="E4347">
        <v>14.600379999999999</v>
      </c>
      <c r="F4347">
        <v>0</v>
      </c>
      <c r="G4347">
        <v>0</v>
      </c>
    </row>
    <row r="4348" spans="1:7" x14ac:dyDescent="0.25">
      <c r="A4348" t="s">
        <v>8008</v>
      </c>
      <c r="B4348" t="s">
        <v>8534</v>
      </c>
      <c r="C4348" t="s">
        <v>1201</v>
      </c>
      <c r="D4348">
        <v>0.985101</v>
      </c>
      <c r="E4348">
        <v>0.30853999999999998</v>
      </c>
      <c r="F4348">
        <v>0.16722408026755853</v>
      </c>
      <c r="G4348">
        <v>0</v>
      </c>
    </row>
    <row r="4349" spans="1:7" x14ac:dyDescent="0.25">
      <c r="A4349" t="s">
        <v>8008</v>
      </c>
      <c r="B4349" t="s">
        <v>8535</v>
      </c>
      <c r="C4349" t="s">
        <v>8536</v>
      </c>
      <c r="D4349">
        <v>10.202016</v>
      </c>
      <c r="E4349">
        <v>4.1681100000000004</v>
      </c>
      <c r="F4349">
        <v>0.12432012432012432</v>
      </c>
      <c r="G4349">
        <v>0</v>
      </c>
    </row>
    <row r="4350" spans="1:7" x14ac:dyDescent="0.25">
      <c r="A4350" t="s">
        <v>8008</v>
      </c>
      <c r="B4350" t="s">
        <v>8537</v>
      </c>
      <c r="C4350" t="s">
        <v>1042</v>
      </c>
      <c r="D4350">
        <v>32.667025000000002</v>
      </c>
      <c r="E4350">
        <v>7.98123</v>
      </c>
      <c r="F4350">
        <v>0</v>
      </c>
      <c r="G4350">
        <v>0</v>
      </c>
    </row>
    <row r="4351" spans="1:7" x14ac:dyDescent="0.25">
      <c r="A4351" t="s">
        <v>8008</v>
      </c>
      <c r="B4351" t="s">
        <v>8538</v>
      </c>
      <c r="C4351" t="s">
        <v>961</v>
      </c>
      <c r="D4351">
        <v>24.795292</v>
      </c>
      <c r="E4351">
        <v>6.1625079999999999</v>
      </c>
      <c r="F4351">
        <v>0</v>
      </c>
      <c r="G4351">
        <v>0</v>
      </c>
    </row>
    <row r="4352" spans="1:7" x14ac:dyDescent="0.25">
      <c r="A4352" t="s">
        <v>8008</v>
      </c>
      <c r="B4352" t="s">
        <v>8539</v>
      </c>
      <c r="C4352" t="s">
        <v>727</v>
      </c>
      <c r="D4352">
        <v>0.48974000000000001</v>
      </c>
      <c r="E4352">
        <v>0.20816100000000001</v>
      </c>
      <c r="F4352">
        <v>0</v>
      </c>
      <c r="G4352">
        <v>0</v>
      </c>
    </row>
    <row r="4353" spans="1:7" x14ac:dyDescent="0.25">
      <c r="A4353" t="s">
        <v>8008</v>
      </c>
      <c r="B4353" t="s">
        <v>8540</v>
      </c>
      <c r="C4353" t="s">
        <v>8541</v>
      </c>
      <c r="D4353">
        <v>17.539000999999999</v>
      </c>
      <c r="E4353">
        <v>1.1518619999999999</v>
      </c>
      <c r="F4353">
        <v>0</v>
      </c>
      <c r="G4353">
        <v>0</v>
      </c>
    </row>
    <row r="4354" spans="1:7" x14ac:dyDescent="0.25">
      <c r="A4354" t="s">
        <v>8008</v>
      </c>
      <c r="B4354" t="s">
        <v>8542</v>
      </c>
      <c r="C4354" t="s">
        <v>8543</v>
      </c>
      <c r="D4354">
        <v>15.329001</v>
      </c>
      <c r="E4354">
        <v>6.460134</v>
      </c>
      <c r="F4354">
        <v>0</v>
      </c>
      <c r="G4354">
        <v>0</v>
      </c>
    </row>
    <row r="4355" spans="1:7" x14ac:dyDescent="0.25">
      <c r="A4355" t="s">
        <v>8008</v>
      </c>
      <c r="B4355" t="s">
        <v>8544</v>
      </c>
      <c r="C4355" t="s">
        <v>8545</v>
      </c>
      <c r="D4355">
        <v>0.82485399999999998</v>
      </c>
      <c r="E4355">
        <v>0.56836100000000001</v>
      </c>
      <c r="F4355">
        <v>1.0169491525423728</v>
      </c>
      <c r="G4355">
        <v>0</v>
      </c>
    </row>
    <row r="4356" spans="1:7" x14ac:dyDescent="0.25">
      <c r="A4356" t="s">
        <v>8008</v>
      </c>
      <c r="B4356" t="s">
        <v>8546</v>
      </c>
      <c r="C4356" t="s">
        <v>8547</v>
      </c>
      <c r="D4356">
        <v>2.1588210000000001</v>
      </c>
      <c r="E4356">
        <v>0.38123699999999999</v>
      </c>
      <c r="F4356">
        <v>0</v>
      </c>
      <c r="G4356">
        <v>0</v>
      </c>
    </row>
    <row r="4357" spans="1:7" x14ac:dyDescent="0.25">
      <c r="A4357" t="s">
        <v>8008</v>
      </c>
      <c r="B4357" t="s">
        <v>8548</v>
      </c>
      <c r="C4357" t="s">
        <v>962</v>
      </c>
      <c r="D4357">
        <v>221.530823</v>
      </c>
      <c r="E4357">
        <v>57.462895000000003</v>
      </c>
      <c r="F4357">
        <v>7.5958982149639198E-2</v>
      </c>
      <c r="G4357">
        <v>1.7199862401100791E-2</v>
      </c>
    </row>
    <row r="4358" spans="1:7" x14ac:dyDescent="0.25">
      <c r="A4358" t="s">
        <v>8008</v>
      </c>
      <c r="B4358" t="s">
        <v>8549</v>
      </c>
      <c r="C4358" t="s">
        <v>8550</v>
      </c>
      <c r="D4358">
        <v>4.7831359999999998</v>
      </c>
      <c r="E4358">
        <v>1.0437529999999999</v>
      </c>
      <c r="F4358">
        <v>0</v>
      </c>
      <c r="G4358">
        <v>0</v>
      </c>
    </row>
    <row r="4359" spans="1:7" x14ac:dyDescent="0.25">
      <c r="A4359" t="s">
        <v>8008</v>
      </c>
      <c r="B4359" t="s">
        <v>8551</v>
      </c>
      <c r="C4359" t="s">
        <v>8552</v>
      </c>
      <c r="D4359">
        <v>2.948229</v>
      </c>
      <c r="E4359">
        <v>0.98691200000000001</v>
      </c>
      <c r="F4359">
        <v>7.1607590404582894E-2</v>
      </c>
      <c r="G4359">
        <v>0</v>
      </c>
    </row>
    <row r="4360" spans="1:7" x14ac:dyDescent="0.25">
      <c r="A4360" t="s">
        <v>8008</v>
      </c>
      <c r="B4360" t="s">
        <v>8553</v>
      </c>
      <c r="C4360" t="s">
        <v>8554</v>
      </c>
      <c r="D4360">
        <v>18.034662000000001</v>
      </c>
      <c r="E4360">
        <v>5.8213080000000001</v>
      </c>
      <c r="F4360">
        <v>0.65481758652946687</v>
      </c>
      <c r="G4360">
        <v>3.5951824555096171E-2</v>
      </c>
    </row>
    <row r="4361" spans="1:7" x14ac:dyDescent="0.25">
      <c r="A4361" t="s">
        <v>8008</v>
      </c>
      <c r="B4361" t="s">
        <v>8555</v>
      </c>
      <c r="C4361" t="s">
        <v>8556</v>
      </c>
      <c r="D4361">
        <v>1.6814480000000001</v>
      </c>
      <c r="E4361">
        <v>0.55425599999999997</v>
      </c>
      <c r="F4361">
        <v>0</v>
      </c>
      <c r="G4361">
        <v>0</v>
      </c>
    </row>
    <row r="4362" spans="1:7" x14ac:dyDescent="0.25">
      <c r="A4362" t="s">
        <v>8008</v>
      </c>
      <c r="B4362" t="s">
        <v>8557</v>
      </c>
      <c r="C4362" t="s">
        <v>8558</v>
      </c>
      <c r="D4362">
        <v>10.307513999999999</v>
      </c>
      <c r="E4362">
        <v>3.0661749999999999</v>
      </c>
      <c r="F4362">
        <v>2.9594554601953243E-2</v>
      </c>
      <c r="G4362">
        <v>0</v>
      </c>
    </row>
    <row r="4363" spans="1:7" x14ac:dyDescent="0.25">
      <c r="A4363" t="s">
        <v>8008</v>
      </c>
      <c r="B4363" t="s">
        <v>8559</v>
      </c>
      <c r="C4363" t="s">
        <v>8560</v>
      </c>
      <c r="D4363">
        <v>12.478864</v>
      </c>
      <c r="E4363">
        <v>2.1383800000000002</v>
      </c>
      <c r="F4363">
        <v>0.4780876494023904</v>
      </c>
      <c r="G4363">
        <v>0</v>
      </c>
    </row>
    <row r="4364" spans="1:7" x14ac:dyDescent="0.25">
      <c r="A4364" t="s">
        <v>8008</v>
      </c>
      <c r="B4364" t="s">
        <v>8561</v>
      </c>
      <c r="C4364" t="s">
        <v>1359</v>
      </c>
      <c r="D4364">
        <v>34.610773999999999</v>
      </c>
      <c r="E4364">
        <v>1.352304</v>
      </c>
      <c r="F4364">
        <v>7.4626865671641798E-2</v>
      </c>
      <c r="G4364">
        <v>0</v>
      </c>
    </row>
    <row r="4365" spans="1:7" x14ac:dyDescent="0.25">
      <c r="A4365" t="s">
        <v>8008</v>
      </c>
      <c r="B4365" t="s">
        <v>8562</v>
      </c>
      <c r="C4365" t="s">
        <v>8563</v>
      </c>
      <c r="D4365">
        <v>134.304215</v>
      </c>
      <c r="E4365">
        <v>33.885019</v>
      </c>
      <c r="F4365">
        <v>1.8050541516245486</v>
      </c>
      <c r="G4365">
        <v>0</v>
      </c>
    </row>
    <row r="4366" spans="1:7" x14ac:dyDescent="0.25">
      <c r="A4366" t="s">
        <v>8008</v>
      </c>
      <c r="B4366" t="s">
        <v>8564</v>
      </c>
      <c r="C4366" t="s">
        <v>8565</v>
      </c>
      <c r="D4366">
        <v>0.39092100000000002</v>
      </c>
      <c r="E4366">
        <v>0.10628700000000001</v>
      </c>
      <c r="F4366">
        <v>0</v>
      </c>
      <c r="G4366">
        <v>0</v>
      </c>
    </row>
    <row r="4367" spans="1:7" x14ac:dyDescent="0.25">
      <c r="A4367" t="s">
        <v>8008</v>
      </c>
      <c r="B4367" t="s">
        <v>8566</v>
      </c>
      <c r="C4367" t="s">
        <v>8567</v>
      </c>
      <c r="D4367">
        <v>1.1099049999999999</v>
      </c>
      <c r="E4367">
        <v>0.205096</v>
      </c>
      <c r="F4367">
        <v>0</v>
      </c>
      <c r="G4367">
        <v>0</v>
      </c>
    </row>
    <row r="4368" spans="1:7" x14ac:dyDescent="0.25">
      <c r="A4368" t="s">
        <v>8008</v>
      </c>
      <c r="B4368" t="s">
        <v>8568</v>
      </c>
      <c r="C4368" t="s">
        <v>8569</v>
      </c>
      <c r="D4368">
        <v>1.0530889999999999</v>
      </c>
      <c r="E4368">
        <v>0.30580200000000002</v>
      </c>
      <c r="F4368">
        <v>5.2910052910052914E-2</v>
      </c>
      <c r="G4368">
        <v>0</v>
      </c>
    </row>
    <row r="4369" spans="1:7" x14ac:dyDescent="0.25">
      <c r="A4369" t="s">
        <v>8008</v>
      </c>
      <c r="B4369" t="s">
        <v>8570</v>
      </c>
      <c r="C4369" t="s">
        <v>8571</v>
      </c>
      <c r="D4369">
        <v>37.913049999999998</v>
      </c>
      <c r="E4369">
        <v>7.2833259999999997</v>
      </c>
      <c r="F4369">
        <v>1.207437816952427E-2</v>
      </c>
      <c r="G4369">
        <v>0</v>
      </c>
    </row>
    <row r="4370" spans="1:7" x14ac:dyDescent="0.25">
      <c r="A4370" t="s">
        <v>8008</v>
      </c>
      <c r="B4370" t="s">
        <v>8572</v>
      </c>
      <c r="C4370" t="s">
        <v>8573</v>
      </c>
      <c r="D4370">
        <v>87.264913000000007</v>
      </c>
      <c r="E4370">
        <v>19.068860000000001</v>
      </c>
      <c r="F4370">
        <v>2.4495794888544132E-2</v>
      </c>
      <c r="G4370">
        <v>3.3021463951568519E-2</v>
      </c>
    </row>
    <row r="4371" spans="1:7" x14ac:dyDescent="0.25">
      <c r="A4371" t="s">
        <v>8008</v>
      </c>
      <c r="B4371" t="s">
        <v>8574</v>
      </c>
      <c r="C4371" t="s">
        <v>8575</v>
      </c>
      <c r="D4371">
        <v>124.69165700000001</v>
      </c>
      <c r="E4371">
        <v>29.225857000000001</v>
      </c>
      <c r="F4371">
        <v>0.12518778167250877</v>
      </c>
      <c r="G4371">
        <v>6.5496463190987692E-3</v>
      </c>
    </row>
    <row r="4372" spans="1:7" x14ac:dyDescent="0.25">
      <c r="A4372" t="s">
        <v>8008</v>
      </c>
      <c r="B4372" t="s">
        <v>8576</v>
      </c>
      <c r="C4372" t="s">
        <v>8577</v>
      </c>
      <c r="D4372">
        <v>8.6386330000000005</v>
      </c>
      <c r="E4372">
        <v>1.249833</v>
      </c>
      <c r="F4372">
        <v>0</v>
      </c>
      <c r="G4372">
        <v>0</v>
      </c>
    </row>
    <row r="4373" spans="1:7" x14ac:dyDescent="0.25">
      <c r="A4373" t="s">
        <v>8008</v>
      </c>
      <c r="B4373" t="s">
        <v>8578</v>
      </c>
      <c r="C4373" t="s">
        <v>8579</v>
      </c>
      <c r="D4373">
        <v>0.92013100000000003</v>
      </c>
      <c r="E4373">
        <v>0.18398999999999999</v>
      </c>
      <c r="F4373">
        <v>0</v>
      </c>
      <c r="G4373">
        <v>0</v>
      </c>
    </row>
    <row r="4374" spans="1:7" x14ac:dyDescent="0.25">
      <c r="A4374" t="s">
        <v>8008</v>
      </c>
      <c r="B4374" t="s">
        <v>8580</v>
      </c>
      <c r="C4374" t="s">
        <v>8581</v>
      </c>
      <c r="D4374">
        <v>1.6421049999999999</v>
      </c>
      <c r="E4374">
        <v>0.47429900000000003</v>
      </c>
      <c r="F4374">
        <v>7.0754716981132074E-2</v>
      </c>
      <c r="G4374">
        <v>0</v>
      </c>
    </row>
    <row r="4375" spans="1:7" x14ac:dyDescent="0.25">
      <c r="A4375" t="s">
        <v>8008</v>
      </c>
      <c r="B4375" t="s">
        <v>8582</v>
      </c>
      <c r="C4375" t="s">
        <v>8583</v>
      </c>
      <c r="D4375">
        <v>100.404759</v>
      </c>
      <c r="E4375">
        <v>13.573361</v>
      </c>
      <c r="F4375">
        <v>9.5602294455066919E-2</v>
      </c>
      <c r="G4375">
        <v>5.8180125669071445E-3</v>
      </c>
    </row>
    <row r="4376" spans="1:7" x14ac:dyDescent="0.25">
      <c r="A4376" t="s">
        <v>8008</v>
      </c>
      <c r="B4376" t="s">
        <v>8584</v>
      </c>
      <c r="C4376" t="s">
        <v>8585</v>
      </c>
      <c r="D4376">
        <v>40.891773999999998</v>
      </c>
      <c r="E4376">
        <v>3.3186710000000001</v>
      </c>
      <c r="F4376">
        <v>0.1834862385321101</v>
      </c>
      <c r="G4376">
        <v>0</v>
      </c>
    </row>
    <row r="4377" spans="1:7" x14ac:dyDescent="0.25">
      <c r="A4377" t="s">
        <v>8008</v>
      </c>
      <c r="B4377" t="s">
        <v>8586</v>
      </c>
      <c r="C4377" t="s">
        <v>8587</v>
      </c>
      <c r="D4377">
        <v>3.3935520000000001</v>
      </c>
      <c r="E4377">
        <v>1.598344</v>
      </c>
      <c r="F4377">
        <v>1.219809709685289E-2</v>
      </c>
      <c r="G4377">
        <v>0</v>
      </c>
    </row>
    <row r="4378" spans="1:7" x14ac:dyDescent="0.25">
      <c r="A4378" t="s">
        <v>8008</v>
      </c>
      <c r="B4378" t="s">
        <v>8588</v>
      </c>
      <c r="C4378" t="s">
        <v>591</v>
      </c>
      <c r="D4378">
        <v>78.571105000000003</v>
      </c>
      <c r="E4378">
        <v>10.533294</v>
      </c>
      <c r="F4378">
        <v>1.4125527886995777</v>
      </c>
      <c r="G4378">
        <v>2.1539345203905803E-2</v>
      </c>
    </row>
    <row r="4379" spans="1:7" x14ac:dyDescent="0.25">
      <c r="A4379" t="s">
        <v>8008</v>
      </c>
      <c r="B4379" t="s">
        <v>8589</v>
      </c>
      <c r="C4379" t="s">
        <v>8590</v>
      </c>
      <c r="D4379">
        <v>30.748507</v>
      </c>
      <c r="E4379">
        <v>6.1568360000000002</v>
      </c>
      <c r="F4379">
        <v>0</v>
      </c>
      <c r="G4379">
        <v>2.3272050267628578E-2</v>
      </c>
    </row>
    <row r="4380" spans="1:7" x14ac:dyDescent="0.25">
      <c r="A4380" t="s">
        <v>8008</v>
      </c>
      <c r="B4380" t="s">
        <v>8591</v>
      </c>
      <c r="C4380" t="s">
        <v>8592</v>
      </c>
      <c r="D4380">
        <v>176.38385299999999</v>
      </c>
      <c r="E4380">
        <v>22.791077000000001</v>
      </c>
      <c r="F4380">
        <v>0</v>
      </c>
      <c r="G4380">
        <v>0</v>
      </c>
    </row>
    <row r="4381" spans="1:7" x14ac:dyDescent="0.25">
      <c r="A4381" t="s">
        <v>8008</v>
      </c>
      <c r="B4381" t="s">
        <v>8593</v>
      </c>
      <c r="C4381" t="s">
        <v>8594</v>
      </c>
      <c r="D4381">
        <v>14.498127</v>
      </c>
      <c r="E4381">
        <v>2.2125870000000001</v>
      </c>
      <c r="F4381">
        <v>2.4224806201550389E-2</v>
      </c>
      <c r="G4381">
        <v>0</v>
      </c>
    </row>
    <row r="4382" spans="1:7" x14ac:dyDescent="0.25">
      <c r="A4382" t="s">
        <v>8008</v>
      </c>
      <c r="B4382" t="s">
        <v>8595</v>
      </c>
      <c r="C4382" t="s">
        <v>8596</v>
      </c>
      <c r="D4382">
        <v>17.418358999999999</v>
      </c>
      <c r="E4382">
        <v>2.1831610000000001</v>
      </c>
      <c r="F4382">
        <v>3.109118086696562</v>
      </c>
      <c r="G4382">
        <v>0.38285966720659698</v>
      </c>
    </row>
    <row r="4383" spans="1:7" x14ac:dyDescent="0.25">
      <c r="A4383" t="s">
        <v>8008</v>
      </c>
      <c r="B4383" t="s">
        <v>8597</v>
      </c>
      <c r="C4383" t="s">
        <v>8598</v>
      </c>
      <c r="D4383">
        <v>4.7366200000000003</v>
      </c>
      <c r="E4383">
        <v>0.42760799999999999</v>
      </c>
      <c r="F4383">
        <v>2.5687130747495505E-2</v>
      </c>
      <c r="G4383">
        <v>0</v>
      </c>
    </row>
    <row r="4384" spans="1:7" x14ac:dyDescent="0.25">
      <c r="A4384" t="s">
        <v>8008</v>
      </c>
      <c r="B4384" t="s">
        <v>8599</v>
      </c>
      <c r="C4384" t="s">
        <v>8600</v>
      </c>
      <c r="D4384">
        <v>102.344538</v>
      </c>
      <c r="E4384">
        <v>10.001878</v>
      </c>
      <c r="F4384">
        <v>0.14251781472684086</v>
      </c>
      <c r="G4384">
        <v>1.859254438969973E-2</v>
      </c>
    </row>
    <row r="4385" spans="1:7" x14ac:dyDescent="0.25">
      <c r="A4385" t="s">
        <v>8008</v>
      </c>
      <c r="B4385" t="s">
        <v>8601</v>
      </c>
      <c r="C4385" t="s">
        <v>8602</v>
      </c>
      <c r="D4385">
        <v>16.171410999999999</v>
      </c>
      <c r="E4385">
        <v>5.0106789999999997</v>
      </c>
      <c r="F4385">
        <v>9.8039215686274508E-2</v>
      </c>
      <c r="G4385">
        <v>0</v>
      </c>
    </row>
    <row r="4386" spans="1:7" x14ac:dyDescent="0.25">
      <c r="A4386" t="s">
        <v>8008</v>
      </c>
      <c r="B4386" t="s">
        <v>8603</v>
      </c>
      <c r="C4386" t="s">
        <v>8604</v>
      </c>
      <c r="D4386">
        <v>26.692592999999999</v>
      </c>
      <c r="E4386">
        <v>2.8401100000000001</v>
      </c>
      <c r="F4386">
        <v>1.2894906511927789E-2</v>
      </c>
      <c r="G4386">
        <v>6.1293288384921846E-2</v>
      </c>
    </row>
    <row r="4387" spans="1:7" x14ac:dyDescent="0.25">
      <c r="A4387" t="s">
        <v>8008</v>
      </c>
      <c r="B4387" t="s">
        <v>8605</v>
      </c>
      <c r="C4387" t="s">
        <v>8606</v>
      </c>
      <c r="D4387">
        <v>63.539084000000003</v>
      </c>
      <c r="E4387">
        <v>20.688386999999999</v>
      </c>
      <c r="F4387">
        <v>0.52242054854157594</v>
      </c>
      <c r="G4387">
        <v>1.1858176212498517E-2</v>
      </c>
    </row>
    <row r="4388" spans="1:7" x14ac:dyDescent="0.25">
      <c r="A4388" t="s">
        <v>8008</v>
      </c>
      <c r="B4388" t="s">
        <v>8607</v>
      </c>
      <c r="C4388" t="s">
        <v>8608</v>
      </c>
      <c r="D4388">
        <v>0.18729100000000001</v>
      </c>
      <c r="E4388">
        <v>0.26317400000000002</v>
      </c>
      <c r="F4388">
        <v>0</v>
      </c>
      <c r="G4388">
        <v>0</v>
      </c>
    </row>
    <row r="4389" spans="1:7" x14ac:dyDescent="0.25">
      <c r="A4389" t="s">
        <v>8008</v>
      </c>
      <c r="B4389" t="s">
        <v>8609</v>
      </c>
      <c r="C4389" t="s">
        <v>8610</v>
      </c>
      <c r="D4389">
        <v>1.4342710000000001</v>
      </c>
      <c r="E4389">
        <v>0.21948000000000001</v>
      </c>
      <c r="F4389">
        <v>0</v>
      </c>
      <c r="G4389">
        <v>0</v>
      </c>
    </row>
    <row r="4390" spans="1:7" x14ac:dyDescent="0.25">
      <c r="A4390" t="s">
        <v>8008</v>
      </c>
      <c r="B4390" t="s">
        <v>8611</v>
      </c>
      <c r="C4390" t="s">
        <v>8612</v>
      </c>
      <c r="D4390">
        <v>2.4004000000000001E-2</v>
      </c>
      <c r="E4390">
        <v>1.3750999999999999E-2</v>
      </c>
      <c r="F4390">
        <v>0</v>
      </c>
      <c r="G4390">
        <v>0</v>
      </c>
    </row>
    <row r="4391" spans="1:7" x14ac:dyDescent="0.25">
      <c r="A4391" t="s">
        <v>8008</v>
      </c>
      <c r="B4391" t="s">
        <v>8613</v>
      </c>
      <c r="C4391" t="s">
        <v>8614</v>
      </c>
      <c r="D4391">
        <v>7.6576490000000002</v>
      </c>
      <c r="E4391">
        <v>1.346228</v>
      </c>
      <c r="F4391">
        <v>1.1412268188302426</v>
      </c>
      <c r="G4391">
        <v>0</v>
      </c>
    </row>
    <row r="4392" spans="1:7" x14ac:dyDescent="0.25">
      <c r="A4392" t="s">
        <v>8008</v>
      </c>
      <c r="B4392" t="s">
        <v>8615</v>
      </c>
      <c r="C4392" t="s">
        <v>8616</v>
      </c>
      <c r="D4392">
        <v>0.76846099999999995</v>
      </c>
      <c r="E4392">
        <v>0.24669199999999999</v>
      </c>
      <c r="F4392">
        <v>0.69930069930069927</v>
      </c>
      <c r="G4392">
        <v>0</v>
      </c>
    </row>
    <row r="4393" spans="1:7" x14ac:dyDescent="0.25">
      <c r="A4393" t="s">
        <v>8008</v>
      </c>
      <c r="B4393" t="s">
        <v>8617</v>
      </c>
      <c r="C4393" t="s">
        <v>8618</v>
      </c>
      <c r="D4393">
        <v>2.6839999999999999E-2</v>
      </c>
      <c r="E4393">
        <v>4.6448999999999997E-2</v>
      </c>
      <c r="F4393">
        <v>0</v>
      </c>
      <c r="G4393">
        <v>0</v>
      </c>
    </row>
    <row r="4394" spans="1:7" x14ac:dyDescent="0.25">
      <c r="A4394" t="s">
        <v>8008</v>
      </c>
      <c r="B4394" t="s">
        <v>8619</v>
      </c>
      <c r="C4394" t="s">
        <v>8620</v>
      </c>
      <c r="D4394">
        <v>1.908852</v>
      </c>
      <c r="E4394">
        <v>0.191084</v>
      </c>
      <c r="F4394">
        <v>0.2785515320334262</v>
      </c>
      <c r="G4394">
        <v>0</v>
      </c>
    </row>
    <row r="4395" spans="1:7" x14ac:dyDescent="0.25">
      <c r="A4395" t="s">
        <v>8008</v>
      </c>
      <c r="B4395" t="s">
        <v>8621</v>
      </c>
      <c r="C4395" t="s">
        <v>8622</v>
      </c>
      <c r="D4395">
        <v>0.88051400000000002</v>
      </c>
      <c r="E4395">
        <v>0.27352199999999999</v>
      </c>
      <c r="F4395">
        <v>0.10055304172951231</v>
      </c>
      <c r="G4395">
        <v>0</v>
      </c>
    </row>
    <row r="4396" spans="1:7" x14ac:dyDescent="0.25">
      <c r="A4396" t="s">
        <v>8008</v>
      </c>
      <c r="B4396" t="s">
        <v>8623</v>
      </c>
      <c r="C4396" t="s">
        <v>8624</v>
      </c>
      <c r="D4396">
        <v>0.26045600000000002</v>
      </c>
      <c r="E4396">
        <v>0.20836299999999999</v>
      </c>
      <c r="F4396">
        <v>0.83275503122831362</v>
      </c>
      <c r="G4396">
        <v>0</v>
      </c>
    </row>
    <row r="4397" spans="1:7" x14ac:dyDescent="0.25">
      <c r="A4397" t="s">
        <v>8008</v>
      </c>
      <c r="B4397" t="s">
        <v>8625</v>
      </c>
      <c r="C4397" t="s">
        <v>8626</v>
      </c>
      <c r="D4397">
        <v>0.60126999999999997</v>
      </c>
      <c r="E4397">
        <v>0.199827</v>
      </c>
      <c r="F4397">
        <v>0.28756290438533433</v>
      </c>
      <c r="G4397">
        <v>0</v>
      </c>
    </row>
    <row r="4398" spans="1:7" x14ac:dyDescent="0.25">
      <c r="A4398" t="s">
        <v>8008</v>
      </c>
      <c r="B4398" t="s">
        <v>8627</v>
      </c>
      <c r="C4398" t="s">
        <v>8628</v>
      </c>
      <c r="D4398">
        <v>0.31126500000000001</v>
      </c>
      <c r="E4398">
        <v>0.14158599999999999</v>
      </c>
      <c r="F4398">
        <v>0</v>
      </c>
      <c r="G4398">
        <v>0</v>
      </c>
    </row>
    <row r="4399" spans="1:7" x14ac:dyDescent="0.25">
      <c r="A4399" t="s">
        <v>8008</v>
      </c>
      <c r="B4399" t="s">
        <v>8629</v>
      </c>
      <c r="C4399" t="s">
        <v>8630</v>
      </c>
      <c r="D4399">
        <v>5.6649999999999999E-2</v>
      </c>
      <c r="E4399">
        <v>8.7691000000000005E-2</v>
      </c>
      <c r="F4399">
        <v>0</v>
      </c>
      <c r="G4399">
        <v>0</v>
      </c>
    </row>
    <row r="4400" spans="1:7" x14ac:dyDescent="0.25">
      <c r="A4400" t="s">
        <v>8008</v>
      </c>
      <c r="B4400" t="s">
        <v>8631</v>
      </c>
      <c r="C4400" t="s">
        <v>8632</v>
      </c>
      <c r="D4400">
        <v>4.0865309999999999</v>
      </c>
      <c r="E4400">
        <v>1.059531</v>
      </c>
      <c r="F4400">
        <v>0.23353573096683791</v>
      </c>
      <c r="G4400">
        <v>0</v>
      </c>
    </row>
    <row r="4401" spans="1:7" x14ac:dyDescent="0.25">
      <c r="A4401" t="s">
        <v>8008</v>
      </c>
      <c r="B4401" t="s">
        <v>8633</v>
      </c>
      <c r="C4401" t="s">
        <v>963</v>
      </c>
      <c r="D4401">
        <v>1.0879620000000001</v>
      </c>
      <c r="E4401">
        <v>0.43341099999999999</v>
      </c>
      <c r="F4401">
        <v>0.30150753768844218</v>
      </c>
      <c r="G4401">
        <v>0</v>
      </c>
    </row>
    <row r="4402" spans="1:7" x14ac:dyDescent="0.25">
      <c r="A4402" t="s">
        <v>8008</v>
      </c>
      <c r="B4402" t="s">
        <v>8634</v>
      </c>
      <c r="C4402" t="s">
        <v>8635</v>
      </c>
      <c r="D4402">
        <v>9.3795120000000001</v>
      </c>
      <c r="E4402">
        <v>1.990804</v>
      </c>
      <c r="F4402">
        <v>0</v>
      </c>
      <c r="G4402">
        <v>0</v>
      </c>
    </row>
    <row r="4403" spans="1:7" x14ac:dyDescent="0.25">
      <c r="A4403" t="s">
        <v>8008</v>
      </c>
      <c r="B4403" t="s">
        <v>8636</v>
      </c>
      <c r="C4403" t="s">
        <v>8637</v>
      </c>
      <c r="D4403">
        <v>1.8981539999999999</v>
      </c>
      <c r="E4403">
        <v>0.67608999999999997</v>
      </c>
      <c r="F4403">
        <v>0</v>
      </c>
      <c r="G4403">
        <v>0</v>
      </c>
    </row>
    <row r="4404" spans="1:7" x14ac:dyDescent="0.25">
      <c r="A4404" t="s">
        <v>8008</v>
      </c>
      <c r="B4404" t="s">
        <v>8638</v>
      </c>
      <c r="C4404" t="s">
        <v>8639</v>
      </c>
      <c r="D4404">
        <v>5.5911000000000002E-2</v>
      </c>
      <c r="E4404">
        <v>0.112263</v>
      </c>
      <c r="F4404">
        <v>3.4965034965034968E-2</v>
      </c>
      <c r="G4404">
        <v>0</v>
      </c>
    </row>
    <row r="4405" spans="1:7" x14ac:dyDescent="0.25">
      <c r="A4405" t="s">
        <v>8008</v>
      </c>
      <c r="B4405" t="s">
        <v>8640</v>
      </c>
      <c r="C4405" t="s">
        <v>8641</v>
      </c>
      <c r="D4405">
        <v>37.719512999999999</v>
      </c>
      <c r="E4405">
        <v>4.3825729999999998</v>
      </c>
      <c r="F4405">
        <v>1.5282392026578073</v>
      </c>
      <c r="G4405">
        <v>2.7111291853056795E-2</v>
      </c>
    </row>
    <row r="4406" spans="1:7" x14ac:dyDescent="0.25">
      <c r="A4406" t="s">
        <v>8008</v>
      </c>
      <c r="B4406" t="s">
        <v>8642</v>
      </c>
      <c r="C4406" t="s">
        <v>1202</v>
      </c>
      <c r="D4406">
        <v>12.358919999999999</v>
      </c>
      <c r="E4406">
        <v>1.2466250000000001</v>
      </c>
      <c r="F4406">
        <v>0</v>
      </c>
      <c r="G4406">
        <v>0</v>
      </c>
    </row>
    <row r="4407" spans="1:7" x14ac:dyDescent="0.25">
      <c r="A4407" t="s">
        <v>8008</v>
      </c>
      <c r="B4407" t="s">
        <v>8643</v>
      </c>
      <c r="C4407" t="s">
        <v>8644</v>
      </c>
      <c r="D4407">
        <v>6.9565929999999998</v>
      </c>
      <c r="E4407">
        <v>2.5354269999999999</v>
      </c>
      <c r="F4407">
        <v>0</v>
      </c>
      <c r="G4407">
        <v>7.9649542015133412E-2</v>
      </c>
    </row>
    <row r="4408" spans="1:7" x14ac:dyDescent="0.25">
      <c r="A4408" t="s">
        <v>8008</v>
      </c>
      <c r="B4408" t="s">
        <v>8645</v>
      </c>
      <c r="C4408" t="s">
        <v>8646</v>
      </c>
      <c r="D4408">
        <v>10.168218</v>
      </c>
      <c r="E4408">
        <v>2.102989</v>
      </c>
      <c r="F4408">
        <v>6.531678641410843E-2</v>
      </c>
      <c r="G4408">
        <v>7.230657989877079E-2</v>
      </c>
    </row>
    <row r="4409" spans="1:7" x14ac:dyDescent="0.25">
      <c r="A4409" t="s">
        <v>8008</v>
      </c>
      <c r="B4409" t="s">
        <v>8647</v>
      </c>
      <c r="C4409" t="s">
        <v>8648</v>
      </c>
      <c r="D4409">
        <v>14.569789999999999</v>
      </c>
      <c r="E4409">
        <v>4.765803</v>
      </c>
      <c r="F4409">
        <v>0.36023054755043227</v>
      </c>
      <c r="G4409">
        <v>2.8312570781426957E-2</v>
      </c>
    </row>
    <row r="4410" spans="1:7" x14ac:dyDescent="0.25">
      <c r="A4410" t="s">
        <v>8008</v>
      </c>
      <c r="B4410" t="s">
        <v>8649</v>
      </c>
      <c r="C4410" t="s">
        <v>689</v>
      </c>
      <c r="D4410">
        <v>1.4791289999999999</v>
      </c>
      <c r="E4410">
        <v>0.39039400000000002</v>
      </c>
      <c r="F4410">
        <v>5.8616647127784284E-2</v>
      </c>
      <c r="G4410">
        <v>0</v>
      </c>
    </row>
    <row r="4411" spans="1:7" x14ac:dyDescent="0.25">
      <c r="A4411" t="s">
        <v>8008</v>
      </c>
      <c r="B4411" t="s">
        <v>8650</v>
      </c>
      <c r="C4411" t="s">
        <v>8651</v>
      </c>
      <c r="D4411">
        <v>34.098298</v>
      </c>
      <c r="E4411">
        <v>2.7940299999999998</v>
      </c>
      <c r="F4411">
        <v>2.6500596263415926E-2</v>
      </c>
      <c r="G4411">
        <v>3.6114120621162878E-2</v>
      </c>
    </row>
    <row r="4412" spans="1:7" x14ac:dyDescent="0.25">
      <c r="A4412" t="s">
        <v>8008</v>
      </c>
      <c r="B4412" t="s">
        <v>8652</v>
      </c>
      <c r="C4412" t="s">
        <v>758</v>
      </c>
      <c r="D4412">
        <v>75.828317999999996</v>
      </c>
      <c r="E4412">
        <v>14.895607999999999</v>
      </c>
      <c r="F4412">
        <v>0.16265452179570591</v>
      </c>
      <c r="G4412">
        <v>0.10023387905111927</v>
      </c>
    </row>
    <row r="4413" spans="1:7" x14ac:dyDescent="0.25">
      <c r="A4413" t="s">
        <v>8008</v>
      </c>
      <c r="B4413" t="s">
        <v>8653</v>
      </c>
      <c r="C4413" t="s">
        <v>8654</v>
      </c>
      <c r="D4413">
        <v>65.578058999999996</v>
      </c>
      <c r="E4413">
        <v>6.1652360000000002</v>
      </c>
      <c r="F4413">
        <v>0</v>
      </c>
      <c r="G4413">
        <v>1.5708451146716932E-2</v>
      </c>
    </row>
    <row r="4414" spans="1:7" x14ac:dyDescent="0.25">
      <c r="A4414" t="s">
        <v>8008</v>
      </c>
      <c r="B4414" t="s">
        <v>10766</v>
      </c>
      <c r="C4414" t="s">
        <v>10767</v>
      </c>
      <c r="D4414">
        <v>37.013496000000004</v>
      </c>
      <c r="E4414">
        <v>4.0665509999999996</v>
      </c>
      <c r="F4414">
        <v>0</v>
      </c>
      <c r="G4414">
        <v>0</v>
      </c>
    </row>
    <row r="4415" spans="1:7" x14ac:dyDescent="0.25">
      <c r="A4415" t="s">
        <v>8008</v>
      </c>
      <c r="B4415" t="s">
        <v>10768</v>
      </c>
      <c r="C4415" t="s">
        <v>10769</v>
      </c>
      <c r="D4415">
        <v>53.942402000000001</v>
      </c>
      <c r="E4415">
        <v>8.8121200000000002</v>
      </c>
      <c r="F4415">
        <v>0</v>
      </c>
      <c r="G4415">
        <v>0</v>
      </c>
    </row>
    <row r="4416" spans="1:7" x14ac:dyDescent="0.25">
      <c r="A4416" t="s">
        <v>8008</v>
      </c>
      <c r="B4416" t="s">
        <v>10770</v>
      </c>
      <c r="C4416" t="s">
        <v>10771</v>
      </c>
      <c r="D4416">
        <v>25.945736</v>
      </c>
      <c r="E4416">
        <v>2.0211610000000002</v>
      </c>
      <c r="F4416">
        <v>0</v>
      </c>
      <c r="G4416">
        <v>0</v>
      </c>
    </row>
    <row r="4417" spans="1:7" x14ac:dyDescent="0.25">
      <c r="A4417" t="s">
        <v>1460</v>
      </c>
      <c r="B4417" t="s">
        <v>1464</v>
      </c>
      <c r="C4417" t="s">
        <v>2140</v>
      </c>
      <c r="D4417">
        <v>187.55</v>
      </c>
      <c r="E4417">
        <v>53.373100000000001</v>
      </c>
      <c r="F4417">
        <v>0</v>
      </c>
      <c r="G4417">
        <v>0</v>
      </c>
    </row>
    <row r="4418" spans="1:7" x14ac:dyDescent="0.25">
      <c r="A4418" t="s">
        <v>1460</v>
      </c>
      <c r="B4418" t="s">
        <v>1464</v>
      </c>
      <c r="C4418" t="s">
        <v>2141</v>
      </c>
      <c r="D4418">
        <v>31.332799999999999</v>
      </c>
      <c r="E4418">
        <v>5.4981999999999998</v>
      </c>
      <c r="F4418">
        <v>0</v>
      </c>
      <c r="G4418">
        <v>0</v>
      </c>
    </row>
    <row r="4419" spans="1:7" x14ac:dyDescent="0.25">
      <c r="A4419" t="s">
        <v>1460</v>
      </c>
      <c r="B4419" t="s">
        <v>1464</v>
      </c>
      <c r="C4419" t="s">
        <v>2142</v>
      </c>
      <c r="D4419">
        <v>12.7972</v>
      </c>
      <c r="E4419">
        <v>2.2725</v>
      </c>
      <c r="F4419">
        <v>0</v>
      </c>
      <c r="G4419">
        <v>0</v>
      </c>
    </row>
    <row r="4420" spans="1:7" x14ac:dyDescent="0.25">
      <c r="A4420" t="s">
        <v>1460</v>
      </c>
      <c r="B4420" t="s">
        <v>1465</v>
      </c>
      <c r="C4420" t="s">
        <v>2143</v>
      </c>
      <c r="D4420">
        <v>1228.8694</v>
      </c>
      <c r="E4420">
        <v>278.88740000000001</v>
      </c>
      <c r="F4420">
        <v>0</v>
      </c>
      <c r="G4420">
        <v>0</v>
      </c>
    </row>
    <row r="4421" spans="1:7" x14ac:dyDescent="0.25">
      <c r="A4421" t="s">
        <v>1460</v>
      </c>
      <c r="B4421" t="s">
        <v>1465</v>
      </c>
      <c r="C4421" t="s">
        <v>2144</v>
      </c>
      <c r="D4421">
        <v>212.2295</v>
      </c>
      <c r="E4421">
        <v>38.752600000000001</v>
      </c>
      <c r="F4421">
        <v>0</v>
      </c>
      <c r="G4421">
        <v>0</v>
      </c>
    </row>
    <row r="4422" spans="1:7" x14ac:dyDescent="0.25">
      <c r="A4422" t="s">
        <v>1460</v>
      </c>
      <c r="B4422" t="s">
        <v>1465</v>
      </c>
      <c r="C4422" t="s">
        <v>2145</v>
      </c>
      <c r="D4422">
        <v>193.02459999999999</v>
      </c>
      <c r="E4422">
        <v>47.584200000000003</v>
      </c>
      <c r="F4422">
        <v>0</v>
      </c>
      <c r="G4422">
        <v>0</v>
      </c>
    </row>
    <row r="4423" spans="1:7" x14ac:dyDescent="0.25">
      <c r="A4423" t="s">
        <v>1460</v>
      </c>
      <c r="B4423" t="s">
        <v>1466</v>
      </c>
      <c r="C4423" t="s">
        <v>2146</v>
      </c>
      <c r="D4423">
        <v>320.125</v>
      </c>
      <c r="E4423">
        <v>66.080600000000004</v>
      </c>
      <c r="F4423">
        <v>0</v>
      </c>
      <c r="G4423">
        <v>0</v>
      </c>
    </row>
    <row r="4424" spans="1:7" x14ac:dyDescent="0.25">
      <c r="A4424" t="s">
        <v>1460</v>
      </c>
      <c r="B4424" t="s">
        <v>1466</v>
      </c>
      <c r="C4424" t="s">
        <v>2147</v>
      </c>
      <c r="D4424">
        <v>215.0881</v>
      </c>
      <c r="E4424">
        <v>33.8857</v>
      </c>
      <c r="F4424">
        <v>0</v>
      </c>
      <c r="G4424">
        <v>0</v>
      </c>
    </row>
    <row r="4425" spans="1:7" x14ac:dyDescent="0.25">
      <c r="A4425" t="s">
        <v>1460</v>
      </c>
      <c r="B4425" t="s">
        <v>1466</v>
      </c>
      <c r="C4425" t="s">
        <v>2148</v>
      </c>
      <c r="D4425">
        <v>449.815</v>
      </c>
      <c r="E4425">
        <v>71.936599999999999</v>
      </c>
      <c r="F4425">
        <v>0</v>
      </c>
      <c r="G4425">
        <v>0</v>
      </c>
    </row>
    <row r="4426" spans="1:7" x14ac:dyDescent="0.25">
      <c r="A4426" t="s">
        <v>1460</v>
      </c>
      <c r="B4426" t="s">
        <v>1467</v>
      </c>
      <c r="C4426" t="s">
        <v>668</v>
      </c>
      <c r="D4426">
        <v>84.492000000000004</v>
      </c>
      <c r="E4426">
        <v>18.417100000000001</v>
      </c>
      <c r="F4426">
        <v>0</v>
      </c>
      <c r="G4426">
        <v>0</v>
      </c>
    </row>
    <row r="4427" spans="1:7" x14ac:dyDescent="0.25">
      <c r="A4427" t="s">
        <v>1460</v>
      </c>
      <c r="B4427" t="s">
        <v>1467</v>
      </c>
      <c r="C4427" t="s">
        <v>2149</v>
      </c>
      <c r="D4427">
        <v>137.94820000000001</v>
      </c>
      <c r="E4427">
        <v>22.5791</v>
      </c>
      <c r="F4427">
        <v>0</v>
      </c>
      <c r="G4427">
        <v>0</v>
      </c>
    </row>
    <row r="4428" spans="1:7" x14ac:dyDescent="0.25">
      <c r="A4428" t="s">
        <v>1460</v>
      </c>
      <c r="B4428" t="s">
        <v>1467</v>
      </c>
      <c r="C4428" t="s">
        <v>2150</v>
      </c>
      <c r="D4428">
        <v>90.518100000000004</v>
      </c>
      <c r="E4428">
        <v>20.2821</v>
      </c>
      <c r="F4428">
        <v>0</v>
      </c>
      <c r="G4428">
        <v>0</v>
      </c>
    </row>
    <row r="4429" spans="1:7" x14ac:dyDescent="0.25">
      <c r="A4429" t="s">
        <v>1460</v>
      </c>
      <c r="B4429" t="s">
        <v>1468</v>
      </c>
      <c r="C4429" t="s">
        <v>2151</v>
      </c>
      <c r="D4429">
        <v>391.08179999999999</v>
      </c>
      <c r="E4429">
        <v>62.216200000000001</v>
      </c>
      <c r="F4429">
        <v>0</v>
      </c>
      <c r="G4429">
        <v>0</v>
      </c>
    </row>
    <row r="4430" spans="1:7" x14ac:dyDescent="0.25">
      <c r="A4430" t="s">
        <v>1460</v>
      </c>
      <c r="B4430" t="s">
        <v>1468</v>
      </c>
      <c r="C4430" t="s">
        <v>2152</v>
      </c>
      <c r="D4430">
        <v>98.928100000000001</v>
      </c>
      <c r="E4430">
        <v>15.247</v>
      </c>
      <c r="F4430">
        <v>0</v>
      </c>
      <c r="G4430">
        <v>0</v>
      </c>
    </row>
    <row r="4431" spans="1:7" x14ac:dyDescent="0.25">
      <c r="A4431" t="s">
        <v>1460</v>
      </c>
      <c r="B4431" t="s">
        <v>1468</v>
      </c>
      <c r="C4431" t="s">
        <v>2153</v>
      </c>
      <c r="D4431">
        <v>472.71499999999997</v>
      </c>
      <c r="E4431">
        <v>70.998000000000005</v>
      </c>
      <c r="F4431">
        <v>0</v>
      </c>
      <c r="G4431">
        <v>0</v>
      </c>
    </row>
    <row r="4432" spans="1:7" x14ac:dyDescent="0.25">
      <c r="A4432" t="s">
        <v>1460</v>
      </c>
      <c r="B4432" t="s">
        <v>1469</v>
      </c>
      <c r="C4432" t="s">
        <v>2154</v>
      </c>
      <c r="D4432">
        <v>193.65039999999999</v>
      </c>
      <c r="E4432">
        <v>43.412999999999997</v>
      </c>
      <c r="F4432">
        <v>0</v>
      </c>
      <c r="G4432">
        <v>0</v>
      </c>
    </row>
    <row r="4433" spans="1:7" x14ac:dyDescent="0.25">
      <c r="A4433" t="s">
        <v>1460</v>
      </c>
      <c r="B4433" t="s">
        <v>1469</v>
      </c>
      <c r="C4433" t="s">
        <v>2155</v>
      </c>
      <c r="D4433">
        <v>333.18970000000002</v>
      </c>
      <c r="E4433">
        <v>75.107399999999998</v>
      </c>
      <c r="F4433">
        <v>0</v>
      </c>
      <c r="G4433">
        <v>0</v>
      </c>
    </row>
    <row r="4434" spans="1:7" x14ac:dyDescent="0.25">
      <c r="A4434" t="s">
        <v>1460</v>
      </c>
      <c r="B4434" t="s">
        <v>1469</v>
      </c>
      <c r="C4434" t="s">
        <v>2156</v>
      </c>
      <c r="D4434">
        <v>214.41800000000001</v>
      </c>
      <c r="E4434">
        <v>34.634900000000002</v>
      </c>
      <c r="F4434">
        <v>0</v>
      </c>
      <c r="G4434">
        <v>0</v>
      </c>
    </row>
    <row r="4435" spans="1:7" x14ac:dyDescent="0.25">
      <c r="A4435" t="s">
        <v>1460</v>
      </c>
      <c r="B4435" t="s">
        <v>1470</v>
      </c>
      <c r="C4435" t="s">
        <v>2157</v>
      </c>
      <c r="D4435">
        <v>817.54579999999999</v>
      </c>
      <c r="E4435">
        <v>165.38040000000001</v>
      </c>
      <c r="F4435">
        <v>0</v>
      </c>
      <c r="G4435">
        <v>0</v>
      </c>
    </row>
    <row r="4436" spans="1:7" x14ac:dyDescent="0.25">
      <c r="A4436" t="s">
        <v>1460</v>
      </c>
      <c r="B4436" t="s">
        <v>1470</v>
      </c>
      <c r="C4436" t="s">
        <v>2158</v>
      </c>
      <c r="D4436">
        <v>532.03880000000004</v>
      </c>
      <c r="E4436">
        <v>115.9675</v>
      </c>
      <c r="F4436">
        <v>0</v>
      </c>
      <c r="G4436">
        <v>0</v>
      </c>
    </row>
    <row r="4437" spans="1:7" x14ac:dyDescent="0.25">
      <c r="A4437" t="s">
        <v>1460</v>
      </c>
      <c r="B4437" t="s">
        <v>1470</v>
      </c>
      <c r="C4437" t="s">
        <v>2159</v>
      </c>
      <c r="D4437">
        <v>482.76299999999998</v>
      </c>
      <c r="E4437">
        <v>99.748500000000007</v>
      </c>
      <c r="F4437">
        <v>0</v>
      </c>
      <c r="G4437">
        <v>0</v>
      </c>
    </row>
    <row r="4438" spans="1:7" x14ac:dyDescent="0.25">
      <c r="A4438" t="s">
        <v>1460</v>
      </c>
      <c r="B4438" t="s">
        <v>1471</v>
      </c>
      <c r="C4438" t="s">
        <v>2160</v>
      </c>
      <c r="D4438">
        <v>138.01240000000001</v>
      </c>
      <c r="E4438">
        <v>32.3386</v>
      </c>
      <c r="F4438">
        <v>0</v>
      </c>
      <c r="G4438">
        <v>0</v>
      </c>
    </row>
    <row r="4439" spans="1:7" x14ac:dyDescent="0.25">
      <c r="A4439" t="s">
        <v>1460</v>
      </c>
      <c r="B4439" t="s">
        <v>1471</v>
      </c>
      <c r="C4439" t="s">
        <v>2161</v>
      </c>
      <c r="D4439">
        <v>116.2782</v>
      </c>
      <c r="E4439">
        <v>23.5336</v>
      </c>
      <c r="F4439">
        <v>0</v>
      </c>
      <c r="G4439">
        <v>0</v>
      </c>
    </row>
    <row r="4440" spans="1:7" x14ac:dyDescent="0.25">
      <c r="A4440" t="s">
        <v>1460</v>
      </c>
      <c r="B4440" t="s">
        <v>1471</v>
      </c>
      <c r="C4440" t="s">
        <v>2162</v>
      </c>
      <c r="D4440">
        <v>51.116900000000001</v>
      </c>
      <c r="E4440">
        <v>8.0412999999999997</v>
      </c>
      <c r="F4440">
        <v>0</v>
      </c>
      <c r="G4440">
        <v>0</v>
      </c>
    </row>
    <row r="4441" spans="1:7" x14ac:dyDescent="0.25">
      <c r="A4441" t="s">
        <v>1460</v>
      </c>
      <c r="B4441" t="s">
        <v>1472</v>
      </c>
      <c r="C4441" t="s">
        <v>2163</v>
      </c>
      <c r="D4441">
        <v>261.26780000000002</v>
      </c>
      <c r="E4441">
        <v>49.445</v>
      </c>
      <c r="F4441">
        <v>0</v>
      </c>
      <c r="G4441">
        <v>0</v>
      </c>
    </row>
    <row r="4442" spans="1:7" x14ac:dyDescent="0.25">
      <c r="A4442" t="s">
        <v>1460</v>
      </c>
      <c r="B4442" t="s">
        <v>1472</v>
      </c>
      <c r="C4442" t="s">
        <v>2164</v>
      </c>
      <c r="D4442">
        <v>359.69220000000001</v>
      </c>
      <c r="E4442">
        <v>105.2908</v>
      </c>
      <c r="F4442">
        <v>0</v>
      </c>
      <c r="G4442">
        <v>0</v>
      </c>
    </row>
    <row r="4443" spans="1:7" x14ac:dyDescent="0.25">
      <c r="A4443" t="s">
        <v>1460</v>
      </c>
      <c r="B4443" t="s">
        <v>1472</v>
      </c>
      <c r="C4443" t="s">
        <v>2165</v>
      </c>
      <c r="D4443">
        <v>1155.1192000000001</v>
      </c>
      <c r="E4443">
        <v>322.69549999999998</v>
      </c>
      <c r="F4443">
        <v>0</v>
      </c>
      <c r="G4443">
        <v>0</v>
      </c>
    </row>
    <row r="4444" spans="1:7" x14ac:dyDescent="0.25">
      <c r="A4444" t="s">
        <v>1460</v>
      </c>
      <c r="B4444" t="s">
        <v>1473</v>
      </c>
      <c r="C4444" t="s">
        <v>2166</v>
      </c>
      <c r="D4444">
        <v>34.667499999999997</v>
      </c>
      <c r="E4444">
        <v>4.3634000000000004</v>
      </c>
      <c r="F4444">
        <v>0</v>
      </c>
      <c r="G4444">
        <v>0</v>
      </c>
    </row>
    <row r="4445" spans="1:7" x14ac:dyDescent="0.25">
      <c r="A4445" t="s">
        <v>1460</v>
      </c>
      <c r="B4445" t="s">
        <v>1473</v>
      </c>
      <c r="C4445" t="s">
        <v>2167</v>
      </c>
      <c r="D4445">
        <v>89.915999999999997</v>
      </c>
      <c r="E4445">
        <v>25.839700000000001</v>
      </c>
      <c r="F4445">
        <v>0</v>
      </c>
      <c r="G4445">
        <v>0</v>
      </c>
    </row>
    <row r="4446" spans="1:7" x14ac:dyDescent="0.25">
      <c r="A4446" t="s">
        <v>1460</v>
      </c>
      <c r="B4446" t="s">
        <v>1473</v>
      </c>
      <c r="C4446" t="s">
        <v>2168</v>
      </c>
      <c r="D4446">
        <v>648.22990000000004</v>
      </c>
      <c r="E4446">
        <v>143.87700000000001</v>
      </c>
      <c r="F4446">
        <v>0</v>
      </c>
      <c r="G4446">
        <v>0</v>
      </c>
    </row>
    <row r="4447" spans="1:7" x14ac:dyDescent="0.25">
      <c r="A4447" t="s">
        <v>1460</v>
      </c>
      <c r="B4447" t="s">
        <v>1474</v>
      </c>
      <c r="C4447" t="s">
        <v>2169</v>
      </c>
      <c r="D4447">
        <v>283.1302</v>
      </c>
      <c r="E4447">
        <v>48.333799999999997</v>
      </c>
      <c r="F4447">
        <v>0</v>
      </c>
      <c r="G4447">
        <v>0</v>
      </c>
    </row>
    <row r="4448" spans="1:7" x14ac:dyDescent="0.25">
      <c r="A4448" t="s">
        <v>1460</v>
      </c>
      <c r="B4448" t="s">
        <v>1474</v>
      </c>
      <c r="C4448" t="s">
        <v>2170</v>
      </c>
      <c r="D4448">
        <v>170.39330000000001</v>
      </c>
      <c r="E4448">
        <v>30.093900000000001</v>
      </c>
      <c r="F4448">
        <v>0</v>
      </c>
      <c r="G4448">
        <v>0</v>
      </c>
    </row>
    <row r="4449" spans="1:7" x14ac:dyDescent="0.25">
      <c r="A4449" t="s">
        <v>1460</v>
      </c>
      <c r="B4449" t="s">
        <v>1474</v>
      </c>
      <c r="C4449" t="s">
        <v>2171</v>
      </c>
      <c r="D4449">
        <v>196.6584</v>
      </c>
      <c r="E4449">
        <v>37.909500000000001</v>
      </c>
      <c r="F4449">
        <v>0</v>
      </c>
      <c r="G4449">
        <v>0</v>
      </c>
    </row>
    <row r="4450" spans="1:7" x14ac:dyDescent="0.25">
      <c r="A4450" t="s">
        <v>1460</v>
      </c>
      <c r="B4450" t="s">
        <v>1475</v>
      </c>
      <c r="C4450" t="s">
        <v>2172</v>
      </c>
      <c r="D4450">
        <v>545.4923</v>
      </c>
      <c r="E4450">
        <v>100.2612</v>
      </c>
      <c r="F4450">
        <v>0</v>
      </c>
      <c r="G4450">
        <v>0</v>
      </c>
    </row>
    <row r="4451" spans="1:7" x14ac:dyDescent="0.25">
      <c r="A4451" t="s">
        <v>1460</v>
      </c>
      <c r="B4451" t="s">
        <v>1475</v>
      </c>
      <c r="C4451" t="s">
        <v>2173</v>
      </c>
      <c r="D4451">
        <v>338.30009999999999</v>
      </c>
      <c r="E4451">
        <v>67.324799999999996</v>
      </c>
      <c r="F4451">
        <v>0</v>
      </c>
      <c r="G4451">
        <v>0</v>
      </c>
    </row>
    <row r="4452" spans="1:7" x14ac:dyDescent="0.25">
      <c r="A4452" t="s">
        <v>1460</v>
      </c>
      <c r="B4452" t="s">
        <v>1475</v>
      </c>
      <c r="C4452" t="s">
        <v>2174</v>
      </c>
      <c r="D4452">
        <v>282.16329999999999</v>
      </c>
      <c r="E4452">
        <v>53.478099999999998</v>
      </c>
      <c r="F4452">
        <v>0</v>
      </c>
      <c r="G4452">
        <v>0</v>
      </c>
    </row>
    <row r="4453" spans="1:7" x14ac:dyDescent="0.25">
      <c r="A4453" t="s">
        <v>1460</v>
      </c>
      <c r="B4453" t="s">
        <v>1476</v>
      </c>
      <c r="C4453" t="s">
        <v>2175</v>
      </c>
      <c r="D4453">
        <v>588.9556</v>
      </c>
      <c r="E4453">
        <v>108.22110000000001</v>
      </c>
      <c r="F4453">
        <v>0</v>
      </c>
      <c r="G4453">
        <v>0</v>
      </c>
    </row>
    <row r="4454" spans="1:7" x14ac:dyDescent="0.25">
      <c r="A4454" t="s">
        <v>1460</v>
      </c>
      <c r="B4454" t="s">
        <v>1476</v>
      </c>
      <c r="C4454" t="s">
        <v>2176</v>
      </c>
      <c r="D4454">
        <v>494.52300000000002</v>
      </c>
      <c r="E4454">
        <v>92.326999999999998</v>
      </c>
      <c r="F4454">
        <v>0</v>
      </c>
      <c r="G4454">
        <v>0</v>
      </c>
    </row>
    <row r="4455" spans="1:7" x14ac:dyDescent="0.25">
      <c r="A4455" t="s">
        <v>1460</v>
      </c>
      <c r="B4455" t="s">
        <v>1476</v>
      </c>
      <c r="C4455" t="s">
        <v>2177</v>
      </c>
      <c r="D4455">
        <v>347.24400000000003</v>
      </c>
      <c r="E4455">
        <v>78.088899999999995</v>
      </c>
      <c r="F4455">
        <v>0</v>
      </c>
      <c r="G4455">
        <v>0</v>
      </c>
    </row>
    <row r="4456" spans="1:7" x14ac:dyDescent="0.25">
      <c r="A4456" t="s">
        <v>1460</v>
      </c>
      <c r="B4456" t="s">
        <v>1477</v>
      </c>
      <c r="C4456" t="s">
        <v>2178</v>
      </c>
      <c r="D4456">
        <v>0.83609999999999995</v>
      </c>
      <c r="E4456">
        <v>0.221</v>
      </c>
      <c r="F4456">
        <v>0</v>
      </c>
      <c r="G4456">
        <v>0</v>
      </c>
    </row>
    <row r="4457" spans="1:7" x14ac:dyDescent="0.25">
      <c r="A4457" t="s">
        <v>1460</v>
      </c>
      <c r="B4457" t="s">
        <v>1477</v>
      </c>
      <c r="C4457" t="s">
        <v>2179</v>
      </c>
      <c r="D4457">
        <v>33.906100000000002</v>
      </c>
      <c r="E4457">
        <v>4.3696999999999999</v>
      </c>
      <c r="F4457">
        <v>0</v>
      </c>
      <c r="G4457">
        <v>0</v>
      </c>
    </row>
    <row r="4458" spans="1:7" x14ac:dyDescent="0.25">
      <c r="A4458" t="s">
        <v>1460</v>
      </c>
      <c r="B4458" t="s">
        <v>1477</v>
      </c>
      <c r="C4458" t="s">
        <v>2180</v>
      </c>
      <c r="D4458">
        <v>75.383700000000005</v>
      </c>
      <c r="E4458">
        <v>8.4827999999999992</v>
      </c>
      <c r="F4458">
        <v>0</v>
      </c>
      <c r="G4458">
        <v>0</v>
      </c>
    </row>
    <row r="4459" spans="1:7" x14ac:dyDescent="0.25">
      <c r="A4459" t="s">
        <v>1460</v>
      </c>
      <c r="B4459" t="s">
        <v>1478</v>
      </c>
      <c r="C4459" t="s">
        <v>2181</v>
      </c>
      <c r="D4459">
        <v>254.42089999999999</v>
      </c>
      <c r="E4459">
        <v>62.907400000000003</v>
      </c>
      <c r="F4459">
        <v>0</v>
      </c>
      <c r="G4459">
        <v>0</v>
      </c>
    </row>
    <row r="4460" spans="1:7" x14ac:dyDescent="0.25">
      <c r="A4460" t="s">
        <v>1460</v>
      </c>
      <c r="B4460" t="s">
        <v>1478</v>
      </c>
      <c r="C4460" t="s">
        <v>2182</v>
      </c>
      <c r="D4460">
        <v>102.6182</v>
      </c>
      <c r="E4460">
        <v>40.5779</v>
      </c>
      <c r="F4460">
        <v>0</v>
      </c>
      <c r="G4460">
        <v>0</v>
      </c>
    </row>
    <row r="4461" spans="1:7" x14ac:dyDescent="0.25">
      <c r="A4461" t="s">
        <v>1460</v>
      </c>
      <c r="B4461" t="s">
        <v>1478</v>
      </c>
      <c r="C4461" t="s">
        <v>2183</v>
      </c>
      <c r="D4461">
        <v>20.061699999999998</v>
      </c>
      <c r="E4461">
        <v>3.0001000000000002</v>
      </c>
      <c r="F4461">
        <v>0</v>
      </c>
      <c r="G4461">
        <v>0</v>
      </c>
    </row>
    <row r="4462" spans="1:7" x14ac:dyDescent="0.25">
      <c r="A4462" t="s">
        <v>1460</v>
      </c>
      <c r="B4462" t="s">
        <v>1479</v>
      </c>
      <c r="C4462" t="s">
        <v>2184</v>
      </c>
      <c r="D4462">
        <v>212.392</v>
      </c>
      <c r="E4462">
        <v>43.907899999999998</v>
      </c>
      <c r="F4462">
        <v>0</v>
      </c>
      <c r="G4462">
        <v>0</v>
      </c>
    </row>
    <row r="4463" spans="1:7" x14ac:dyDescent="0.25">
      <c r="A4463" t="s">
        <v>1460</v>
      </c>
      <c r="B4463" t="s">
        <v>1479</v>
      </c>
      <c r="C4463" t="s">
        <v>2185</v>
      </c>
      <c r="D4463">
        <v>373.27330000000001</v>
      </c>
      <c r="E4463">
        <v>59.397399999999998</v>
      </c>
      <c r="F4463">
        <v>0</v>
      </c>
      <c r="G4463">
        <v>0</v>
      </c>
    </row>
    <row r="4464" spans="1:7" x14ac:dyDescent="0.25">
      <c r="A4464" t="s">
        <v>1460</v>
      </c>
      <c r="B4464" t="s">
        <v>1479</v>
      </c>
      <c r="C4464" t="s">
        <v>2186</v>
      </c>
      <c r="D4464">
        <v>418.02480000000003</v>
      </c>
      <c r="E4464">
        <v>72.698700000000002</v>
      </c>
      <c r="F4464">
        <v>0</v>
      </c>
      <c r="G4464">
        <v>0</v>
      </c>
    </row>
    <row r="4465" spans="1:7" x14ac:dyDescent="0.25">
      <c r="A4465" t="s">
        <v>1460</v>
      </c>
      <c r="B4465" t="s">
        <v>1480</v>
      </c>
      <c r="C4465" t="s">
        <v>2187</v>
      </c>
      <c r="D4465">
        <v>423.23430000000002</v>
      </c>
      <c r="E4465">
        <v>58.9343</v>
      </c>
      <c r="F4465">
        <v>0</v>
      </c>
      <c r="G4465">
        <v>0</v>
      </c>
    </row>
    <row r="4466" spans="1:7" x14ac:dyDescent="0.25">
      <c r="A4466" t="s">
        <v>1460</v>
      </c>
      <c r="B4466" t="s">
        <v>1480</v>
      </c>
      <c r="C4466" t="s">
        <v>2188</v>
      </c>
      <c r="D4466">
        <v>415.66789999999997</v>
      </c>
      <c r="E4466">
        <v>110.7243</v>
      </c>
      <c r="F4466">
        <v>0</v>
      </c>
      <c r="G4466">
        <v>0</v>
      </c>
    </row>
    <row r="4467" spans="1:7" x14ac:dyDescent="0.25">
      <c r="A4467" t="s">
        <v>1460</v>
      </c>
      <c r="B4467" t="s">
        <v>1480</v>
      </c>
      <c r="C4467" t="s">
        <v>2189</v>
      </c>
      <c r="D4467">
        <v>514.35770000000002</v>
      </c>
      <c r="E4467">
        <v>88.980099999999993</v>
      </c>
      <c r="F4467">
        <v>0</v>
      </c>
      <c r="G4467">
        <v>0</v>
      </c>
    </row>
    <row r="4468" spans="1:7" x14ac:dyDescent="0.25">
      <c r="A4468" t="s">
        <v>1460</v>
      </c>
      <c r="B4468" t="s">
        <v>1481</v>
      </c>
      <c r="C4468" t="s">
        <v>2190</v>
      </c>
      <c r="D4468">
        <v>62.504600000000003</v>
      </c>
      <c r="E4468">
        <v>10.2666</v>
      </c>
      <c r="F4468">
        <v>0</v>
      </c>
      <c r="G4468">
        <v>0</v>
      </c>
    </row>
    <row r="4469" spans="1:7" x14ac:dyDescent="0.25">
      <c r="A4469" t="s">
        <v>1460</v>
      </c>
      <c r="B4469" t="s">
        <v>1481</v>
      </c>
      <c r="C4469" t="s">
        <v>2191</v>
      </c>
      <c r="D4469">
        <v>69.116100000000003</v>
      </c>
      <c r="E4469">
        <v>19.773499999999999</v>
      </c>
      <c r="F4469">
        <v>0</v>
      </c>
      <c r="G4469">
        <v>0</v>
      </c>
    </row>
    <row r="4470" spans="1:7" x14ac:dyDescent="0.25">
      <c r="A4470" t="s">
        <v>1460</v>
      </c>
      <c r="B4470" t="s">
        <v>1481</v>
      </c>
      <c r="C4470" t="s">
        <v>2192</v>
      </c>
      <c r="D4470">
        <v>56.938800000000001</v>
      </c>
      <c r="E4470">
        <v>7.952</v>
      </c>
      <c r="F4470">
        <v>0</v>
      </c>
      <c r="G4470">
        <v>0</v>
      </c>
    </row>
    <row r="4471" spans="1:7" x14ac:dyDescent="0.25">
      <c r="A4471" t="s">
        <v>1460</v>
      </c>
      <c r="B4471" t="s">
        <v>1482</v>
      </c>
      <c r="C4471" t="s">
        <v>1215</v>
      </c>
      <c r="D4471">
        <v>676.04989999999998</v>
      </c>
      <c r="E4471">
        <v>104.2734</v>
      </c>
      <c r="F4471">
        <v>0</v>
      </c>
      <c r="G4471">
        <v>0</v>
      </c>
    </row>
    <row r="4472" spans="1:7" x14ac:dyDescent="0.25">
      <c r="A4472" t="s">
        <v>1460</v>
      </c>
      <c r="B4472" t="s">
        <v>1482</v>
      </c>
      <c r="C4472" t="s">
        <v>2193</v>
      </c>
      <c r="D4472">
        <v>160.9323</v>
      </c>
      <c r="E4472">
        <v>50.116599999999998</v>
      </c>
      <c r="F4472">
        <v>0</v>
      </c>
      <c r="G4472">
        <v>0</v>
      </c>
    </row>
    <row r="4473" spans="1:7" x14ac:dyDescent="0.25">
      <c r="A4473" t="s">
        <v>1460</v>
      </c>
      <c r="B4473" t="s">
        <v>1482</v>
      </c>
      <c r="C4473" t="s">
        <v>2194</v>
      </c>
      <c r="D4473">
        <v>42.2258</v>
      </c>
      <c r="E4473">
        <v>18.467199999999998</v>
      </c>
      <c r="F4473">
        <v>0</v>
      </c>
      <c r="G4473">
        <v>0</v>
      </c>
    </row>
    <row r="4474" spans="1:7" x14ac:dyDescent="0.25">
      <c r="A4474" t="s">
        <v>1461</v>
      </c>
      <c r="B4474" t="s">
        <v>1667</v>
      </c>
      <c r="C4474" t="s">
        <v>2699</v>
      </c>
      <c r="D4474">
        <v>187.04339999999999</v>
      </c>
      <c r="E4474">
        <v>44.154600000000002</v>
      </c>
      <c r="F4474">
        <v>0</v>
      </c>
      <c r="G4474">
        <v>0</v>
      </c>
    </row>
    <row r="4475" spans="1:7" x14ac:dyDescent="0.25">
      <c r="A4475" t="s">
        <v>1461</v>
      </c>
      <c r="B4475" t="s">
        <v>1667</v>
      </c>
      <c r="C4475" t="s">
        <v>2700</v>
      </c>
      <c r="D4475">
        <v>322.42700000000002</v>
      </c>
      <c r="E4475">
        <v>68.215599999999995</v>
      </c>
      <c r="F4475">
        <v>0</v>
      </c>
      <c r="G4475">
        <v>0</v>
      </c>
    </row>
    <row r="4476" spans="1:7" x14ac:dyDescent="0.25">
      <c r="A4476" t="s">
        <v>1461</v>
      </c>
      <c r="B4476" t="s">
        <v>1667</v>
      </c>
      <c r="C4476" t="s">
        <v>2701</v>
      </c>
      <c r="D4476">
        <v>242.74350000000001</v>
      </c>
      <c r="E4476">
        <v>50.944800000000001</v>
      </c>
      <c r="F4476">
        <v>0</v>
      </c>
      <c r="G4476">
        <v>0</v>
      </c>
    </row>
    <row r="4477" spans="1:7" x14ac:dyDescent="0.25">
      <c r="A4477" t="s">
        <v>1461</v>
      </c>
      <c r="B4477" t="s">
        <v>1773</v>
      </c>
      <c r="C4477" t="s">
        <v>2986</v>
      </c>
      <c r="D4477">
        <v>50.542999999999999</v>
      </c>
      <c r="E4477">
        <v>16.888400000000001</v>
      </c>
      <c r="F4477">
        <v>0</v>
      </c>
      <c r="G4477">
        <v>0</v>
      </c>
    </row>
    <row r="4478" spans="1:7" x14ac:dyDescent="0.25">
      <c r="A4478" t="s">
        <v>1461</v>
      </c>
      <c r="B4478" t="s">
        <v>1773</v>
      </c>
      <c r="C4478" t="s">
        <v>2987</v>
      </c>
      <c r="D4478">
        <v>159.49420000000001</v>
      </c>
      <c r="E4478">
        <v>32.109400000000001</v>
      </c>
      <c r="F4478">
        <v>0</v>
      </c>
      <c r="G4478">
        <v>0</v>
      </c>
    </row>
    <row r="4479" spans="1:7" x14ac:dyDescent="0.25">
      <c r="A4479" t="s">
        <v>1461</v>
      </c>
      <c r="B4479" t="s">
        <v>1773</v>
      </c>
      <c r="C4479" t="s">
        <v>2988</v>
      </c>
      <c r="D4479">
        <v>180.66499999999999</v>
      </c>
      <c r="E4479">
        <v>42.718499999999999</v>
      </c>
      <c r="F4479">
        <v>0</v>
      </c>
      <c r="G4479">
        <v>0</v>
      </c>
    </row>
    <row r="4480" spans="1:7" x14ac:dyDescent="0.25">
      <c r="A4480" t="s">
        <v>1461</v>
      </c>
      <c r="B4480" t="s">
        <v>1668</v>
      </c>
      <c r="C4480" t="s">
        <v>2702</v>
      </c>
      <c r="D4480">
        <v>104.0061</v>
      </c>
      <c r="E4480">
        <v>26.308599999999998</v>
      </c>
      <c r="F4480">
        <v>0</v>
      </c>
      <c r="G4480">
        <v>0</v>
      </c>
    </row>
    <row r="4481" spans="1:7" x14ac:dyDescent="0.25">
      <c r="A4481" t="s">
        <v>1461</v>
      </c>
      <c r="B4481" t="s">
        <v>1668</v>
      </c>
      <c r="C4481" t="s">
        <v>2703</v>
      </c>
      <c r="D4481">
        <v>0.55389999999999995</v>
      </c>
      <c r="E4481">
        <v>6.9199999999999998E-2</v>
      </c>
      <c r="F4481">
        <v>0</v>
      </c>
      <c r="G4481">
        <v>0</v>
      </c>
    </row>
    <row r="4482" spans="1:7" x14ac:dyDescent="0.25">
      <c r="A4482" t="s">
        <v>1461</v>
      </c>
      <c r="B4482" t="s">
        <v>1668</v>
      </c>
      <c r="C4482" t="s">
        <v>2704</v>
      </c>
      <c r="D4482">
        <v>48.184600000000003</v>
      </c>
      <c r="E4482">
        <v>6.0365000000000002</v>
      </c>
      <c r="F4482">
        <v>0</v>
      </c>
      <c r="G4482">
        <v>0</v>
      </c>
    </row>
    <row r="4483" spans="1:7" x14ac:dyDescent="0.25">
      <c r="A4483" t="s">
        <v>1461</v>
      </c>
      <c r="B4483" t="s">
        <v>1669</v>
      </c>
      <c r="C4483" t="s">
        <v>2705</v>
      </c>
      <c r="D4483">
        <v>185.29759999999999</v>
      </c>
      <c r="E4483">
        <v>38.176600000000001</v>
      </c>
      <c r="F4483">
        <v>0</v>
      </c>
      <c r="G4483">
        <v>0</v>
      </c>
    </row>
    <row r="4484" spans="1:7" x14ac:dyDescent="0.25">
      <c r="A4484" t="s">
        <v>1461</v>
      </c>
      <c r="B4484" t="s">
        <v>1669</v>
      </c>
      <c r="C4484" t="s">
        <v>2706</v>
      </c>
      <c r="D4484">
        <v>57.900700000000001</v>
      </c>
      <c r="E4484">
        <v>15.928599999999999</v>
      </c>
      <c r="F4484">
        <v>0</v>
      </c>
      <c r="G4484">
        <v>0</v>
      </c>
    </row>
    <row r="4485" spans="1:7" x14ac:dyDescent="0.25">
      <c r="A4485" t="s">
        <v>1461</v>
      </c>
      <c r="B4485" t="s">
        <v>1669</v>
      </c>
      <c r="C4485" t="s">
        <v>2707</v>
      </c>
      <c r="D4485">
        <v>132.90940000000001</v>
      </c>
      <c r="E4485">
        <v>31.201499999999999</v>
      </c>
      <c r="F4485">
        <v>0</v>
      </c>
      <c r="G4485">
        <v>0</v>
      </c>
    </row>
    <row r="4486" spans="1:7" x14ac:dyDescent="0.25">
      <c r="A4486" t="s">
        <v>1461</v>
      </c>
      <c r="B4486" t="s">
        <v>1670</v>
      </c>
      <c r="C4486" t="s">
        <v>2708</v>
      </c>
      <c r="D4486">
        <v>233.298</v>
      </c>
      <c r="E4486">
        <v>58.247199999999999</v>
      </c>
      <c r="F4486">
        <v>0</v>
      </c>
      <c r="G4486">
        <v>0</v>
      </c>
    </row>
    <row r="4487" spans="1:7" x14ac:dyDescent="0.25">
      <c r="A4487" t="s">
        <v>1461</v>
      </c>
      <c r="B4487" t="s">
        <v>1670</v>
      </c>
      <c r="C4487" t="s">
        <v>2709</v>
      </c>
      <c r="D4487">
        <v>7.0430000000000001</v>
      </c>
      <c r="E4487">
        <v>2.0468999999999999</v>
      </c>
      <c r="F4487">
        <v>0</v>
      </c>
      <c r="G4487">
        <v>0</v>
      </c>
    </row>
    <row r="4488" spans="1:7" x14ac:dyDescent="0.25">
      <c r="A4488" t="s">
        <v>1461</v>
      </c>
      <c r="B4488" t="s">
        <v>1670</v>
      </c>
      <c r="C4488" t="s">
        <v>2710</v>
      </c>
      <c r="D4488">
        <v>254.20699999999999</v>
      </c>
      <c r="E4488">
        <v>44.866799999999998</v>
      </c>
      <c r="F4488">
        <v>0</v>
      </c>
      <c r="G4488">
        <v>0</v>
      </c>
    </row>
    <row r="4489" spans="1:7" x14ac:dyDescent="0.25">
      <c r="A4489" t="s">
        <v>1461</v>
      </c>
      <c r="B4489" t="s">
        <v>1671</v>
      </c>
      <c r="C4489" t="s">
        <v>2711</v>
      </c>
      <c r="D4489">
        <v>174.6208</v>
      </c>
      <c r="E4489">
        <v>37.766399999999997</v>
      </c>
      <c r="F4489">
        <v>0</v>
      </c>
      <c r="G4489">
        <v>0</v>
      </c>
    </row>
    <row r="4490" spans="1:7" x14ac:dyDescent="0.25">
      <c r="A4490" t="s">
        <v>1461</v>
      </c>
      <c r="B4490" t="s">
        <v>1671</v>
      </c>
      <c r="C4490" t="s">
        <v>2712</v>
      </c>
      <c r="D4490">
        <v>254.72790000000001</v>
      </c>
      <c r="E4490">
        <v>45.831299999999999</v>
      </c>
      <c r="F4490">
        <v>0</v>
      </c>
      <c r="G4490">
        <v>0</v>
      </c>
    </row>
    <row r="4491" spans="1:7" x14ac:dyDescent="0.25">
      <c r="A4491" t="s">
        <v>1461</v>
      </c>
      <c r="B4491" t="s">
        <v>1671</v>
      </c>
      <c r="C4491" t="s">
        <v>2713</v>
      </c>
      <c r="D4491">
        <v>321.54390000000001</v>
      </c>
      <c r="E4491">
        <v>67.910799999999995</v>
      </c>
      <c r="F4491">
        <v>0</v>
      </c>
      <c r="G4491">
        <v>0</v>
      </c>
    </row>
    <row r="4492" spans="1:7" x14ac:dyDescent="0.25">
      <c r="A4492" t="s">
        <v>1461</v>
      </c>
      <c r="B4492" t="s">
        <v>1774</v>
      </c>
      <c r="C4492" t="s">
        <v>2989</v>
      </c>
      <c r="D4492">
        <v>175.84399999999999</v>
      </c>
      <c r="E4492">
        <v>33.036999999999999</v>
      </c>
      <c r="F4492">
        <v>0</v>
      </c>
      <c r="G4492">
        <v>0</v>
      </c>
    </row>
    <row r="4493" spans="1:7" x14ac:dyDescent="0.25">
      <c r="A4493" t="s">
        <v>1461</v>
      </c>
      <c r="B4493" t="s">
        <v>1774</v>
      </c>
      <c r="C4493" t="s">
        <v>2990</v>
      </c>
      <c r="D4493">
        <v>19.374700000000001</v>
      </c>
      <c r="E4493">
        <v>4.6302000000000003</v>
      </c>
      <c r="F4493">
        <v>0</v>
      </c>
      <c r="G4493">
        <v>0</v>
      </c>
    </row>
    <row r="4494" spans="1:7" x14ac:dyDescent="0.25">
      <c r="A4494" t="s">
        <v>1461</v>
      </c>
      <c r="B4494" t="s">
        <v>1774</v>
      </c>
      <c r="C4494" t="s">
        <v>2991</v>
      </c>
      <c r="D4494">
        <v>19.154199999999999</v>
      </c>
      <c r="E4494">
        <v>5.9283999999999999</v>
      </c>
      <c r="F4494">
        <v>0</v>
      </c>
      <c r="G4494">
        <v>0</v>
      </c>
    </row>
    <row r="4495" spans="1:7" x14ac:dyDescent="0.25">
      <c r="A4495" t="s">
        <v>1461</v>
      </c>
      <c r="B4495" t="s">
        <v>1672</v>
      </c>
      <c r="C4495" t="s">
        <v>2714</v>
      </c>
      <c r="D4495">
        <v>59.085000000000001</v>
      </c>
      <c r="E4495">
        <v>13.0351</v>
      </c>
      <c r="F4495">
        <v>0</v>
      </c>
      <c r="G4495">
        <v>0</v>
      </c>
    </row>
    <row r="4496" spans="1:7" x14ac:dyDescent="0.25">
      <c r="A4496" t="s">
        <v>1461</v>
      </c>
      <c r="B4496" t="s">
        <v>1672</v>
      </c>
      <c r="C4496" t="s">
        <v>2715</v>
      </c>
      <c r="D4496">
        <v>43.983600000000003</v>
      </c>
      <c r="E4496">
        <v>9.2324000000000002</v>
      </c>
      <c r="F4496">
        <v>0</v>
      </c>
      <c r="G4496">
        <v>0</v>
      </c>
    </row>
    <row r="4497" spans="1:7" x14ac:dyDescent="0.25">
      <c r="A4497" t="s">
        <v>1461</v>
      </c>
      <c r="B4497" t="s">
        <v>1672</v>
      </c>
      <c r="C4497" t="s">
        <v>2716</v>
      </c>
      <c r="D4497">
        <v>185.53120000000001</v>
      </c>
      <c r="E4497">
        <v>17.4876</v>
      </c>
      <c r="F4497">
        <v>0</v>
      </c>
      <c r="G4497">
        <v>0</v>
      </c>
    </row>
    <row r="4498" spans="1:7" x14ac:dyDescent="0.25">
      <c r="A4498" t="s">
        <v>1461</v>
      </c>
      <c r="B4498" t="s">
        <v>1673</v>
      </c>
      <c r="C4498" t="s">
        <v>2717</v>
      </c>
      <c r="D4498">
        <v>131.30869999999999</v>
      </c>
      <c r="E4498">
        <v>31.574200000000001</v>
      </c>
      <c r="F4498">
        <v>0</v>
      </c>
      <c r="G4498">
        <v>0</v>
      </c>
    </row>
    <row r="4499" spans="1:7" x14ac:dyDescent="0.25">
      <c r="A4499" t="s">
        <v>1461</v>
      </c>
      <c r="B4499" t="s">
        <v>1673</v>
      </c>
      <c r="C4499" t="s">
        <v>2718</v>
      </c>
      <c r="D4499">
        <v>46.298099999999998</v>
      </c>
      <c r="E4499">
        <v>9.6364000000000001</v>
      </c>
      <c r="F4499">
        <v>0</v>
      </c>
      <c r="G4499">
        <v>0</v>
      </c>
    </row>
    <row r="4500" spans="1:7" x14ac:dyDescent="0.25">
      <c r="A4500" t="s">
        <v>1461</v>
      </c>
      <c r="B4500" t="s">
        <v>1673</v>
      </c>
      <c r="C4500" t="s">
        <v>2719</v>
      </c>
      <c r="D4500">
        <v>4.9046000000000003</v>
      </c>
      <c r="E4500">
        <v>1.2986</v>
      </c>
      <c r="F4500">
        <v>0</v>
      </c>
      <c r="G4500">
        <v>0</v>
      </c>
    </row>
    <row r="4501" spans="1:7" x14ac:dyDescent="0.25">
      <c r="A4501" t="s">
        <v>1461</v>
      </c>
      <c r="B4501" t="s">
        <v>1674</v>
      </c>
      <c r="C4501" t="s">
        <v>2720</v>
      </c>
      <c r="D4501">
        <v>17.810199999999998</v>
      </c>
      <c r="E4501">
        <v>2.0217000000000001</v>
      </c>
      <c r="F4501">
        <v>0</v>
      </c>
      <c r="G4501">
        <v>0</v>
      </c>
    </row>
    <row r="4502" spans="1:7" x14ac:dyDescent="0.25">
      <c r="A4502" t="s">
        <v>1461</v>
      </c>
      <c r="B4502" t="s">
        <v>1674</v>
      </c>
      <c r="C4502" t="s">
        <v>2721</v>
      </c>
      <c r="D4502">
        <v>48.915700000000001</v>
      </c>
      <c r="E4502">
        <v>10.5036</v>
      </c>
      <c r="F4502">
        <v>0</v>
      </c>
      <c r="G4502">
        <v>0</v>
      </c>
    </row>
    <row r="4503" spans="1:7" x14ac:dyDescent="0.25">
      <c r="A4503" t="s">
        <v>1461</v>
      </c>
      <c r="B4503" t="s">
        <v>1674</v>
      </c>
      <c r="C4503" t="s">
        <v>2722</v>
      </c>
      <c r="D4503">
        <v>58.881500000000003</v>
      </c>
      <c r="E4503">
        <v>9.7499000000000002</v>
      </c>
      <c r="F4503">
        <v>0</v>
      </c>
      <c r="G4503">
        <v>0</v>
      </c>
    </row>
    <row r="4504" spans="1:7" x14ac:dyDescent="0.25">
      <c r="A4504" t="s">
        <v>1460</v>
      </c>
      <c r="B4504" t="s">
        <v>1483</v>
      </c>
      <c r="C4504" t="s">
        <v>2195</v>
      </c>
      <c r="D4504">
        <v>223.7192</v>
      </c>
      <c r="E4504">
        <v>41.883899999999997</v>
      </c>
      <c r="F4504">
        <v>0</v>
      </c>
      <c r="G4504">
        <v>0</v>
      </c>
    </row>
    <row r="4505" spans="1:7" x14ac:dyDescent="0.25">
      <c r="A4505" t="s">
        <v>1460</v>
      </c>
      <c r="B4505" t="s">
        <v>1483</v>
      </c>
      <c r="C4505" t="s">
        <v>2196</v>
      </c>
      <c r="D4505">
        <v>196.2482</v>
      </c>
      <c r="E4505">
        <v>54.571300000000001</v>
      </c>
      <c r="F4505">
        <v>0</v>
      </c>
      <c r="G4505">
        <v>0</v>
      </c>
    </row>
    <row r="4506" spans="1:7" x14ac:dyDescent="0.25">
      <c r="A4506" t="s">
        <v>1460</v>
      </c>
      <c r="B4506" t="s">
        <v>1483</v>
      </c>
      <c r="C4506" t="s">
        <v>2197</v>
      </c>
      <c r="D4506">
        <v>372.76319999999998</v>
      </c>
      <c r="E4506">
        <v>84.735200000000006</v>
      </c>
      <c r="F4506">
        <v>0</v>
      </c>
      <c r="G4506">
        <v>0</v>
      </c>
    </row>
    <row r="4507" spans="1:7" x14ac:dyDescent="0.25">
      <c r="A4507" t="s">
        <v>1460</v>
      </c>
      <c r="B4507" t="s">
        <v>1484</v>
      </c>
      <c r="C4507" t="s">
        <v>2198</v>
      </c>
      <c r="D4507">
        <v>259.70400000000001</v>
      </c>
      <c r="E4507">
        <v>62.362499999999997</v>
      </c>
      <c r="F4507">
        <v>0</v>
      </c>
      <c r="G4507">
        <v>0</v>
      </c>
    </row>
    <row r="4508" spans="1:7" x14ac:dyDescent="0.25">
      <c r="A4508" t="s">
        <v>1460</v>
      </c>
      <c r="B4508" t="s">
        <v>1484</v>
      </c>
      <c r="C4508" t="s">
        <v>2199</v>
      </c>
      <c r="D4508">
        <v>385.88130000000001</v>
      </c>
      <c r="E4508">
        <v>69.330500000000001</v>
      </c>
      <c r="F4508">
        <v>0</v>
      </c>
      <c r="G4508">
        <v>0</v>
      </c>
    </row>
    <row r="4509" spans="1:7" x14ac:dyDescent="0.25">
      <c r="A4509" t="s">
        <v>1461</v>
      </c>
      <c r="B4509" t="s">
        <v>1675</v>
      </c>
      <c r="C4509" t="s">
        <v>1363</v>
      </c>
      <c r="D4509">
        <v>830.73329999999999</v>
      </c>
      <c r="E4509">
        <v>195.98869999999999</v>
      </c>
      <c r="F4509">
        <v>0</v>
      </c>
      <c r="G4509">
        <v>0</v>
      </c>
    </row>
    <row r="4510" spans="1:7" x14ac:dyDescent="0.25">
      <c r="A4510" t="s">
        <v>1461</v>
      </c>
      <c r="B4510" t="s">
        <v>1675</v>
      </c>
      <c r="C4510" t="s">
        <v>2723</v>
      </c>
      <c r="D4510">
        <v>424.16300000000001</v>
      </c>
      <c r="E4510">
        <v>82.229600000000005</v>
      </c>
      <c r="F4510">
        <v>0</v>
      </c>
      <c r="G4510">
        <v>0</v>
      </c>
    </row>
    <row r="4511" spans="1:7" x14ac:dyDescent="0.25">
      <c r="A4511" t="s">
        <v>1461</v>
      </c>
      <c r="B4511" t="s">
        <v>1675</v>
      </c>
      <c r="C4511" t="s">
        <v>2724</v>
      </c>
      <c r="D4511">
        <v>369.23899999999998</v>
      </c>
      <c r="E4511">
        <v>85.633700000000005</v>
      </c>
      <c r="F4511">
        <v>0</v>
      </c>
      <c r="G4511">
        <v>0</v>
      </c>
    </row>
    <row r="4512" spans="1:7" x14ac:dyDescent="0.25">
      <c r="A4512" t="s">
        <v>1461</v>
      </c>
      <c r="B4512" t="s">
        <v>1775</v>
      </c>
      <c r="C4512" t="s">
        <v>338</v>
      </c>
      <c r="D4512">
        <v>216.58240000000001</v>
      </c>
      <c r="E4512">
        <v>49.127899999999997</v>
      </c>
      <c r="F4512">
        <v>0</v>
      </c>
      <c r="G4512">
        <v>0</v>
      </c>
    </row>
    <row r="4513" spans="1:7" x14ac:dyDescent="0.25">
      <c r="A4513" t="s">
        <v>1461</v>
      </c>
      <c r="B4513" t="s">
        <v>1775</v>
      </c>
      <c r="C4513" t="s">
        <v>2992</v>
      </c>
      <c r="D4513">
        <v>113.22580000000001</v>
      </c>
      <c r="E4513">
        <v>20.903600000000001</v>
      </c>
      <c r="F4513">
        <v>0</v>
      </c>
      <c r="G4513">
        <v>0</v>
      </c>
    </row>
    <row r="4514" spans="1:7" x14ac:dyDescent="0.25">
      <c r="A4514" t="s">
        <v>1461</v>
      </c>
      <c r="B4514" t="s">
        <v>1775</v>
      </c>
      <c r="C4514" t="s">
        <v>1230</v>
      </c>
      <c r="D4514">
        <v>20.266100000000002</v>
      </c>
      <c r="E4514">
        <v>4.4980000000000002</v>
      </c>
      <c r="F4514">
        <v>0</v>
      </c>
      <c r="G4514">
        <v>0</v>
      </c>
    </row>
    <row r="4515" spans="1:7" x14ac:dyDescent="0.25">
      <c r="A4515" t="s">
        <v>1461</v>
      </c>
      <c r="B4515" t="s">
        <v>1676</v>
      </c>
      <c r="C4515" t="s">
        <v>2725</v>
      </c>
      <c r="D4515">
        <v>45.311999999999998</v>
      </c>
      <c r="E4515">
        <v>9.0091999999999999</v>
      </c>
      <c r="F4515">
        <v>0</v>
      </c>
      <c r="G4515">
        <v>0</v>
      </c>
    </row>
    <row r="4516" spans="1:7" x14ac:dyDescent="0.25">
      <c r="A4516" t="s">
        <v>1461</v>
      </c>
      <c r="B4516" t="s">
        <v>1676</v>
      </c>
      <c r="C4516" t="s">
        <v>2726</v>
      </c>
      <c r="D4516">
        <v>116.0311</v>
      </c>
      <c r="E4516">
        <v>26.483899999999998</v>
      </c>
      <c r="F4516">
        <v>0</v>
      </c>
      <c r="G4516">
        <v>0</v>
      </c>
    </row>
    <row r="4517" spans="1:7" x14ac:dyDescent="0.25">
      <c r="A4517" t="s">
        <v>1461</v>
      </c>
      <c r="B4517" t="s">
        <v>1676</v>
      </c>
      <c r="C4517" t="s">
        <v>2727</v>
      </c>
      <c r="D4517">
        <v>146.40690000000001</v>
      </c>
      <c r="E4517">
        <v>41.9998</v>
      </c>
      <c r="F4517">
        <v>0</v>
      </c>
      <c r="G4517">
        <v>0</v>
      </c>
    </row>
    <row r="4518" spans="1:7" x14ac:dyDescent="0.25">
      <c r="A4518" t="s">
        <v>1461</v>
      </c>
      <c r="B4518" t="s">
        <v>1776</v>
      </c>
      <c r="C4518" t="s">
        <v>2993</v>
      </c>
      <c r="D4518">
        <v>40.368000000000002</v>
      </c>
      <c r="E4518">
        <v>8.9078999999999997</v>
      </c>
      <c r="F4518">
        <v>0</v>
      </c>
      <c r="G4518">
        <v>0</v>
      </c>
    </row>
    <row r="4519" spans="1:7" x14ac:dyDescent="0.25">
      <c r="A4519" t="s">
        <v>1461</v>
      </c>
      <c r="B4519" t="s">
        <v>1776</v>
      </c>
      <c r="C4519" t="s">
        <v>2994</v>
      </c>
      <c r="D4519">
        <v>5.9183000000000003</v>
      </c>
      <c r="E4519">
        <v>1.5123</v>
      </c>
      <c r="F4519">
        <v>0</v>
      </c>
      <c r="G4519">
        <v>0</v>
      </c>
    </row>
    <row r="4520" spans="1:7" x14ac:dyDescent="0.25">
      <c r="A4520" t="s">
        <v>1461</v>
      </c>
      <c r="B4520" t="s">
        <v>1776</v>
      </c>
      <c r="C4520" t="s">
        <v>807</v>
      </c>
      <c r="D4520">
        <v>13.879099999999999</v>
      </c>
      <c r="E4520">
        <v>3.7681</v>
      </c>
      <c r="F4520">
        <v>0</v>
      </c>
      <c r="G4520">
        <v>0</v>
      </c>
    </row>
    <row r="4521" spans="1:7" x14ac:dyDescent="0.25">
      <c r="A4521" t="s">
        <v>1460</v>
      </c>
      <c r="B4521" t="s">
        <v>1485</v>
      </c>
      <c r="C4521" t="s">
        <v>2200</v>
      </c>
      <c r="D4521">
        <v>44.429600000000001</v>
      </c>
      <c r="E4521">
        <v>10.1884</v>
      </c>
      <c r="F4521">
        <v>0</v>
      </c>
      <c r="G4521">
        <v>0</v>
      </c>
    </row>
    <row r="4522" spans="1:7" x14ac:dyDescent="0.25">
      <c r="A4522" t="s">
        <v>1460</v>
      </c>
      <c r="B4522" t="s">
        <v>1485</v>
      </c>
      <c r="C4522" t="s">
        <v>2201</v>
      </c>
      <c r="D4522">
        <v>561.57920000000001</v>
      </c>
      <c r="E4522">
        <v>115.4606</v>
      </c>
      <c r="F4522">
        <v>0</v>
      </c>
      <c r="G4522">
        <v>0</v>
      </c>
    </row>
    <row r="4523" spans="1:7" x14ac:dyDescent="0.25">
      <c r="A4523" t="s">
        <v>1460</v>
      </c>
      <c r="B4523" t="s">
        <v>1485</v>
      </c>
      <c r="C4523" t="s">
        <v>2202</v>
      </c>
      <c r="D4523">
        <v>247.3064</v>
      </c>
      <c r="E4523">
        <v>60.326300000000003</v>
      </c>
      <c r="F4523">
        <v>0</v>
      </c>
      <c r="G4523">
        <v>0</v>
      </c>
    </row>
    <row r="4524" spans="1:7" x14ac:dyDescent="0.25">
      <c r="A4524" t="s">
        <v>1461</v>
      </c>
      <c r="B4524" t="s">
        <v>1677</v>
      </c>
      <c r="C4524" t="s">
        <v>2728</v>
      </c>
      <c r="D4524">
        <v>51.475499999999997</v>
      </c>
      <c r="E4524">
        <v>9.4812999999999992</v>
      </c>
      <c r="F4524">
        <v>0</v>
      </c>
      <c r="G4524">
        <v>0</v>
      </c>
    </row>
    <row r="4525" spans="1:7" x14ac:dyDescent="0.25">
      <c r="A4525" t="s">
        <v>1461</v>
      </c>
      <c r="B4525" t="s">
        <v>1677</v>
      </c>
      <c r="C4525" t="s">
        <v>1124</v>
      </c>
      <c r="D4525">
        <v>383.45479999999998</v>
      </c>
      <c r="E4525">
        <v>118.00790000000001</v>
      </c>
      <c r="F4525">
        <v>0</v>
      </c>
      <c r="G4525">
        <v>0</v>
      </c>
    </row>
    <row r="4526" spans="1:7" x14ac:dyDescent="0.25">
      <c r="A4526" t="s">
        <v>1461</v>
      </c>
      <c r="B4526" t="s">
        <v>1677</v>
      </c>
      <c r="C4526" t="s">
        <v>2729</v>
      </c>
      <c r="D4526">
        <v>77.613799999999998</v>
      </c>
      <c r="E4526">
        <v>18.1264</v>
      </c>
      <c r="F4526">
        <v>0</v>
      </c>
      <c r="G4526">
        <v>0</v>
      </c>
    </row>
    <row r="4527" spans="1:7" x14ac:dyDescent="0.25">
      <c r="A4527" t="s">
        <v>1461</v>
      </c>
      <c r="B4527" t="s">
        <v>1678</v>
      </c>
      <c r="C4527" t="s">
        <v>2730</v>
      </c>
      <c r="D4527">
        <v>51.328600000000002</v>
      </c>
      <c r="E4527">
        <v>9.5838999999999999</v>
      </c>
      <c r="F4527">
        <v>0</v>
      </c>
      <c r="G4527">
        <v>0</v>
      </c>
    </row>
    <row r="4528" spans="1:7" x14ac:dyDescent="0.25">
      <c r="A4528" t="s">
        <v>1461</v>
      </c>
      <c r="B4528" t="s">
        <v>1678</v>
      </c>
      <c r="C4528" t="s">
        <v>2731</v>
      </c>
      <c r="D4528">
        <v>50.216799999999999</v>
      </c>
      <c r="E4528">
        <v>15.044</v>
      </c>
      <c r="F4528">
        <v>0</v>
      </c>
      <c r="G4528">
        <v>0</v>
      </c>
    </row>
    <row r="4529" spans="1:7" x14ac:dyDescent="0.25">
      <c r="A4529" t="s">
        <v>1461</v>
      </c>
      <c r="B4529" t="s">
        <v>1678</v>
      </c>
      <c r="C4529" t="s">
        <v>2732</v>
      </c>
      <c r="D4529">
        <v>5.7937000000000003</v>
      </c>
      <c r="E4529">
        <v>1.0834999999999999</v>
      </c>
      <c r="F4529">
        <v>0</v>
      </c>
      <c r="G4529">
        <v>0</v>
      </c>
    </row>
    <row r="4530" spans="1:7" x14ac:dyDescent="0.25">
      <c r="A4530" t="s">
        <v>1461</v>
      </c>
      <c r="B4530" t="s">
        <v>1679</v>
      </c>
      <c r="C4530" t="s">
        <v>2733</v>
      </c>
      <c r="D4530">
        <v>38.207799999999999</v>
      </c>
      <c r="E4530">
        <v>5.4505999999999997</v>
      </c>
      <c r="F4530">
        <v>0</v>
      </c>
      <c r="G4530">
        <v>0</v>
      </c>
    </row>
    <row r="4531" spans="1:7" x14ac:dyDescent="0.25">
      <c r="A4531" t="s">
        <v>1461</v>
      </c>
      <c r="B4531" t="s">
        <v>1679</v>
      </c>
      <c r="C4531" t="s">
        <v>2734</v>
      </c>
      <c r="D4531">
        <v>26.763200000000001</v>
      </c>
      <c r="E4531">
        <v>4.9511000000000003</v>
      </c>
      <c r="F4531">
        <v>0</v>
      </c>
      <c r="G4531">
        <v>0</v>
      </c>
    </row>
    <row r="4532" spans="1:7" x14ac:dyDescent="0.25">
      <c r="A4532" t="s">
        <v>1461</v>
      </c>
      <c r="B4532" t="s">
        <v>1679</v>
      </c>
      <c r="C4532" t="s">
        <v>2735</v>
      </c>
      <c r="D4532">
        <v>43.731000000000002</v>
      </c>
      <c r="E4532">
        <v>11.7965</v>
      </c>
      <c r="F4532">
        <v>0</v>
      </c>
      <c r="G4532">
        <v>0</v>
      </c>
    </row>
    <row r="4533" spans="1:7" x14ac:dyDescent="0.25">
      <c r="A4533" t="s">
        <v>1461</v>
      </c>
      <c r="B4533" t="s">
        <v>1680</v>
      </c>
      <c r="C4533" t="s">
        <v>2736</v>
      </c>
      <c r="D4533">
        <v>539.85149999999999</v>
      </c>
      <c r="E4533">
        <v>145.50059999999999</v>
      </c>
      <c r="F4533">
        <v>0</v>
      </c>
      <c r="G4533">
        <v>0</v>
      </c>
    </row>
    <row r="4534" spans="1:7" x14ac:dyDescent="0.25">
      <c r="A4534" t="s">
        <v>1461</v>
      </c>
      <c r="B4534" t="s">
        <v>1680</v>
      </c>
      <c r="C4534" t="s">
        <v>2737</v>
      </c>
      <c r="D4534">
        <v>282.6037</v>
      </c>
      <c r="E4534">
        <v>75.327699999999993</v>
      </c>
      <c r="F4534">
        <v>0</v>
      </c>
      <c r="G4534">
        <v>0</v>
      </c>
    </row>
    <row r="4535" spans="1:7" x14ac:dyDescent="0.25">
      <c r="A4535" t="s">
        <v>1461</v>
      </c>
      <c r="B4535" t="s">
        <v>1680</v>
      </c>
      <c r="C4535" t="s">
        <v>2738</v>
      </c>
      <c r="D4535">
        <v>916.96379999999999</v>
      </c>
      <c r="E4535">
        <v>289.11450000000002</v>
      </c>
      <c r="F4535">
        <v>0</v>
      </c>
      <c r="G4535">
        <v>0</v>
      </c>
    </row>
    <row r="4536" spans="1:7" x14ac:dyDescent="0.25">
      <c r="A4536" t="s">
        <v>1461</v>
      </c>
      <c r="B4536" t="s">
        <v>1777</v>
      </c>
      <c r="C4536" t="s">
        <v>2995</v>
      </c>
      <c r="D4536">
        <v>72.538300000000007</v>
      </c>
      <c r="E4536">
        <v>13.1349</v>
      </c>
      <c r="F4536">
        <v>0</v>
      </c>
      <c r="G4536">
        <v>0</v>
      </c>
    </row>
    <row r="4537" spans="1:7" x14ac:dyDescent="0.25">
      <c r="A4537" t="s">
        <v>1461</v>
      </c>
      <c r="B4537" t="s">
        <v>1777</v>
      </c>
      <c r="C4537" t="s">
        <v>2996</v>
      </c>
      <c r="D4537">
        <v>240.49979999999999</v>
      </c>
      <c r="E4537">
        <v>62.578800000000001</v>
      </c>
      <c r="F4537">
        <v>0</v>
      </c>
      <c r="G4537">
        <v>0</v>
      </c>
    </row>
    <row r="4538" spans="1:7" x14ac:dyDescent="0.25">
      <c r="A4538" t="s">
        <v>1461</v>
      </c>
      <c r="B4538" t="s">
        <v>1777</v>
      </c>
      <c r="C4538" t="s">
        <v>2997</v>
      </c>
      <c r="D4538">
        <v>96.413700000000006</v>
      </c>
      <c r="E4538">
        <v>18.924600000000002</v>
      </c>
      <c r="F4538">
        <v>0</v>
      </c>
      <c r="G4538">
        <v>0</v>
      </c>
    </row>
    <row r="4539" spans="1:7" x14ac:dyDescent="0.25">
      <c r="A4539" t="s">
        <v>1461</v>
      </c>
      <c r="B4539" t="s">
        <v>1681</v>
      </c>
      <c r="C4539" t="s">
        <v>2739</v>
      </c>
      <c r="D4539">
        <v>1091.1319000000001</v>
      </c>
      <c r="E4539">
        <v>211.81479999999999</v>
      </c>
      <c r="F4539">
        <v>0</v>
      </c>
      <c r="G4539">
        <v>0</v>
      </c>
    </row>
    <row r="4540" spans="1:7" x14ac:dyDescent="0.25">
      <c r="A4540" t="s">
        <v>1461</v>
      </c>
      <c r="B4540" t="s">
        <v>1681</v>
      </c>
      <c r="C4540" t="s">
        <v>2740</v>
      </c>
      <c r="D4540">
        <v>259.47129999999999</v>
      </c>
      <c r="E4540">
        <v>43.6982</v>
      </c>
      <c r="F4540">
        <v>0</v>
      </c>
      <c r="G4540">
        <v>0</v>
      </c>
    </row>
    <row r="4541" spans="1:7" x14ac:dyDescent="0.25">
      <c r="A4541" t="s">
        <v>1461</v>
      </c>
      <c r="B4541" t="s">
        <v>1681</v>
      </c>
      <c r="C4541" t="s">
        <v>2741</v>
      </c>
      <c r="D4541">
        <v>193.50309999999999</v>
      </c>
      <c r="E4541">
        <v>41.354999999999997</v>
      </c>
      <c r="F4541">
        <v>0</v>
      </c>
      <c r="G4541">
        <v>0</v>
      </c>
    </row>
    <row r="4542" spans="1:7" x14ac:dyDescent="0.25">
      <c r="A4542" t="s">
        <v>1461</v>
      </c>
      <c r="B4542" t="s">
        <v>1778</v>
      </c>
      <c r="C4542" t="s">
        <v>2998</v>
      </c>
      <c r="D4542">
        <v>176.17850000000001</v>
      </c>
      <c r="E4542">
        <v>35.205199999999998</v>
      </c>
      <c r="F4542">
        <v>0</v>
      </c>
      <c r="G4542">
        <v>0</v>
      </c>
    </row>
    <row r="4543" spans="1:7" x14ac:dyDescent="0.25">
      <c r="A4543" t="s">
        <v>1461</v>
      </c>
      <c r="B4543" t="s">
        <v>1778</v>
      </c>
      <c r="C4543" t="s">
        <v>340</v>
      </c>
      <c r="D4543">
        <v>34.093800000000002</v>
      </c>
      <c r="E4543">
        <v>8.7441999999999993</v>
      </c>
      <c r="F4543">
        <v>0</v>
      </c>
      <c r="G4543">
        <v>0</v>
      </c>
    </row>
    <row r="4544" spans="1:7" x14ac:dyDescent="0.25">
      <c r="A4544" t="s">
        <v>1461</v>
      </c>
      <c r="B4544" t="s">
        <v>1778</v>
      </c>
      <c r="C4544" t="s">
        <v>373</v>
      </c>
      <c r="D4544">
        <v>30.8476</v>
      </c>
      <c r="E4544">
        <v>7.0598999999999998</v>
      </c>
      <c r="F4544">
        <v>0</v>
      </c>
      <c r="G4544">
        <v>0</v>
      </c>
    </row>
    <row r="4545" spans="1:7" x14ac:dyDescent="0.25">
      <c r="A4545" t="s">
        <v>1461</v>
      </c>
      <c r="B4545" t="s">
        <v>1682</v>
      </c>
      <c r="C4545" t="s">
        <v>2742</v>
      </c>
      <c r="D4545">
        <v>115.01779999999999</v>
      </c>
      <c r="E4545">
        <v>28.296099999999999</v>
      </c>
      <c r="F4545">
        <v>0</v>
      </c>
      <c r="G4545">
        <v>0</v>
      </c>
    </row>
    <row r="4546" spans="1:7" x14ac:dyDescent="0.25">
      <c r="A4546" t="s">
        <v>1461</v>
      </c>
      <c r="B4546" t="s">
        <v>1682</v>
      </c>
      <c r="C4546" t="s">
        <v>2743</v>
      </c>
      <c r="D4546">
        <v>185.70920000000001</v>
      </c>
      <c r="E4546">
        <v>29.588999999999999</v>
      </c>
      <c r="F4546">
        <v>0</v>
      </c>
      <c r="G4546">
        <v>0</v>
      </c>
    </row>
    <row r="4547" spans="1:7" x14ac:dyDescent="0.25">
      <c r="A4547" t="s">
        <v>1461</v>
      </c>
      <c r="B4547" t="s">
        <v>1682</v>
      </c>
      <c r="C4547" t="s">
        <v>2744</v>
      </c>
      <c r="D4547">
        <v>44.0852</v>
      </c>
      <c r="E4547">
        <v>9.3636999999999997</v>
      </c>
      <c r="F4547">
        <v>0</v>
      </c>
      <c r="G4547">
        <v>0</v>
      </c>
    </row>
    <row r="4548" spans="1:7" x14ac:dyDescent="0.25">
      <c r="A4548" t="s">
        <v>1461</v>
      </c>
      <c r="B4548" t="s">
        <v>1683</v>
      </c>
      <c r="C4548" t="s">
        <v>2745</v>
      </c>
      <c r="D4548">
        <v>120.43129999999999</v>
      </c>
      <c r="E4548">
        <v>40.427799999999998</v>
      </c>
      <c r="F4548">
        <v>0</v>
      </c>
      <c r="G4548">
        <v>0</v>
      </c>
    </row>
    <row r="4549" spans="1:7" x14ac:dyDescent="0.25">
      <c r="A4549" t="s">
        <v>1461</v>
      </c>
      <c r="B4549" t="s">
        <v>1683</v>
      </c>
      <c r="C4549" t="s">
        <v>2746</v>
      </c>
      <c r="D4549">
        <v>310.07670000000002</v>
      </c>
      <c r="E4549">
        <v>72.635999999999996</v>
      </c>
      <c r="F4549">
        <v>0</v>
      </c>
      <c r="G4549">
        <v>0</v>
      </c>
    </row>
    <row r="4550" spans="1:7" x14ac:dyDescent="0.25">
      <c r="A4550" t="s">
        <v>1461</v>
      </c>
      <c r="B4550" t="s">
        <v>1683</v>
      </c>
      <c r="C4550" t="s">
        <v>2747</v>
      </c>
      <c r="D4550">
        <v>39.019500000000001</v>
      </c>
      <c r="E4550">
        <v>7.8066000000000004</v>
      </c>
      <c r="F4550">
        <v>0</v>
      </c>
      <c r="G4550">
        <v>0</v>
      </c>
    </row>
    <row r="4551" spans="1:7" x14ac:dyDescent="0.25">
      <c r="A4551" t="s">
        <v>1461</v>
      </c>
      <c r="B4551" t="s">
        <v>1684</v>
      </c>
      <c r="C4551" t="s">
        <v>2748</v>
      </c>
      <c r="D4551">
        <v>232.54150000000001</v>
      </c>
      <c r="E4551">
        <v>40.666899999999998</v>
      </c>
      <c r="F4551">
        <v>0</v>
      </c>
      <c r="G4551">
        <v>0</v>
      </c>
    </row>
    <row r="4552" spans="1:7" x14ac:dyDescent="0.25">
      <c r="A4552" t="s">
        <v>1461</v>
      </c>
      <c r="B4552" t="s">
        <v>1684</v>
      </c>
      <c r="C4552" t="s">
        <v>2749</v>
      </c>
      <c r="D4552">
        <v>237.13669999999999</v>
      </c>
      <c r="E4552">
        <v>49.935600000000001</v>
      </c>
      <c r="F4552">
        <v>0</v>
      </c>
      <c r="G4552">
        <v>0</v>
      </c>
    </row>
    <row r="4553" spans="1:7" x14ac:dyDescent="0.25">
      <c r="A4553" t="s">
        <v>1461</v>
      </c>
      <c r="B4553" t="s">
        <v>1684</v>
      </c>
      <c r="C4553" t="s">
        <v>2750</v>
      </c>
      <c r="D4553">
        <v>235.56710000000001</v>
      </c>
      <c r="E4553">
        <v>45.278199999999998</v>
      </c>
      <c r="F4553">
        <v>0</v>
      </c>
      <c r="G4553">
        <v>0</v>
      </c>
    </row>
    <row r="4554" spans="1:7" x14ac:dyDescent="0.25">
      <c r="A4554" t="s">
        <v>1461</v>
      </c>
      <c r="B4554" t="s">
        <v>1685</v>
      </c>
      <c r="C4554" t="s">
        <v>2751</v>
      </c>
      <c r="D4554">
        <v>295.7346</v>
      </c>
      <c r="E4554">
        <v>51.745399999999997</v>
      </c>
      <c r="F4554">
        <v>0</v>
      </c>
      <c r="G4554">
        <v>0</v>
      </c>
    </row>
    <row r="4555" spans="1:7" x14ac:dyDescent="0.25">
      <c r="A4555" t="s">
        <v>1461</v>
      </c>
      <c r="B4555" t="s">
        <v>1685</v>
      </c>
      <c r="C4555" t="s">
        <v>2752</v>
      </c>
      <c r="D4555">
        <v>487.23469999999998</v>
      </c>
      <c r="E4555">
        <v>96.588700000000003</v>
      </c>
      <c r="F4555">
        <v>0</v>
      </c>
      <c r="G4555">
        <v>0</v>
      </c>
    </row>
    <row r="4556" spans="1:7" x14ac:dyDescent="0.25">
      <c r="A4556" t="s">
        <v>1461</v>
      </c>
      <c r="B4556" t="s">
        <v>1685</v>
      </c>
      <c r="C4556" t="s">
        <v>2753</v>
      </c>
      <c r="D4556">
        <v>403.17169999999999</v>
      </c>
      <c r="E4556">
        <v>77.5946</v>
      </c>
      <c r="F4556">
        <v>0</v>
      </c>
      <c r="G4556">
        <v>0</v>
      </c>
    </row>
    <row r="4557" spans="1:7" x14ac:dyDescent="0.25">
      <c r="A4557" t="s">
        <v>1461</v>
      </c>
      <c r="B4557" t="s">
        <v>1686</v>
      </c>
      <c r="C4557" t="s">
        <v>2754</v>
      </c>
      <c r="D4557">
        <v>2.5876999999999999</v>
      </c>
      <c r="E4557">
        <v>0.73950000000000005</v>
      </c>
      <c r="F4557">
        <v>0</v>
      </c>
      <c r="G4557">
        <v>0</v>
      </c>
    </row>
    <row r="4558" spans="1:7" x14ac:dyDescent="0.25">
      <c r="A4558" t="s">
        <v>1461</v>
      </c>
      <c r="B4558" t="s">
        <v>1686</v>
      </c>
      <c r="C4558" t="s">
        <v>2755</v>
      </c>
      <c r="D4558">
        <v>45.645699999999998</v>
      </c>
      <c r="E4558">
        <v>8.6213999999999995</v>
      </c>
      <c r="F4558">
        <v>0</v>
      </c>
      <c r="G4558">
        <v>0</v>
      </c>
    </row>
    <row r="4559" spans="1:7" x14ac:dyDescent="0.25">
      <c r="A4559" t="s">
        <v>1461</v>
      </c>
      <c r="B4559" t="s">
        <v>1686</v>
      </c>
      <c r="C4559" t="s">
        <v>2756</v>
      </c>
      <c r="D4559">
        <v>49.330500000000001</v>
      </c>
      <c r="E4559">
        <v>10.4217</v>
      </c>
      <c r="F4559">
        <v>0</v>
      </c>
      <c r="G4559">
        <v>0</v>
      </c>
    </row>
    <row r="4560" spans="1:7" x14ac:dyDescent="0.25">
      <c r="A4560" t="s">
        <v>1460</v>
      </c>
      <c r="B4560" t="s">
        <v>1486</v>
      </c>
      <c r="C4560" t="s">
        <v>2203</v>
      </c>
      <c r="D4560">
        <v>653.35040000000004</v>
      </c>
      <c r="E4560">
        <v>90.145300000000006</v>
      </c>
      <c r="F4560">
        <v>0</v>
      </c>
      <c r="G4560">
        <v>0</v>
      </c>
    </row>
    <row r="4561" spans="1:7" x14ac:dyDescent="0.25">
      <c r="A4561" t="s">
        <v>1460</v>
      </c>
      <c r="B4561" t="s">
        <v>1486</v>
      </c>
      <c r="C4561" t="s">
        <v>2204</v>
      </c>
      <c r="D4561">
        <v>256.63740000000001</v>
      </c>
      <c r="E4561">
        <v>67.878</v>
      </c>
      <c r="F4561">
        <v>0</v>
      </c>
      <c r="G4561">
        <v>0</v>
      </c>
    </row>
    <row r="4562" spans="1:7" x14ac:dyDescent="0.25">
      <c r="A4562" t="s">
        <v>1460</v>
      </c>
      <c r="B4562" t="s">
        <v>1486</v>
      </c>
      <c r="C4562" t="s">
        <v>2205</v>
      </c>
      <c r="D4562">
        <v>663.39689999999996</v>
      </c>
      <c r="E4562">
        <v>119.2238</v>
      </c>
      <c r="F4562">
        <v>0</v>
      </c>
      <c r="G4562">
        <v>0</v>
      </c>
    </row>
    <row r="4563" spans="1:7" x14ac:dyDescent="0.25">
      <c r="A4563" t="s">
        <v>1460</v>
      </c>
      <c r="B4563" t="s">
        <v>1487</v>
      </c>
      <c r="C4563" t="s">
        <v>2206</v>
      </c>
      <c r="D4563">
        <v>975.10469999999998</v>
      </c>
      <c r="E4563">
        <v>194.27760000000001</v>
      </c>
      <c r="F4563">
        <v>0</v>
      </c>
      <c r="G4563">
        <v>0</v>
      </c>
    </row>
    <row r="4564" spans="1:7" x14ac:dyDescent="0.25">
      <c r="A4564" t="s">
        <v>1460</v>
      </c>
      <c r="B4564" t="s">
        <v>1487</v>
      </c>
      <c r="C4564" t="s">
        <v>2207</v>
      </c>
      <c r="D4564">
        <v>337.40820000000002</v>
      </c>
      <c r="E4564">
        <v>72.3202</v>
      </c>
      <c r="F4564">
        <v>0</v>
      </c>
      <c r="G4564">
        <v>0</v>
      </c>
    </row>
    <row r="4565" spans="1:7" x14ac:dyDescent="0.25">
      <c r="A4565" t="s">
        <v>1460</v>
      </c>
      <c r="B4565" t="s">
        <v>1487</v>
      </c>
      <c r="C4565" t="s">
        <v>2208</v>
      </c>
      <c r="D4565">
        <v>341.38479999999998</v>
      </c>
      <c r="E4565">
        <v>80.7333</v>
      </c>
      <c r="F4565">
        <v>0</v>
      </c>
      <c r="G4565">
        <v>0</v>
      </c>
    </row>
    <row r="4566" spans="1:7" x14ac:dyDescent="0.25">
      <c r="A4566" t="s">
        <v>1460</v>
      </c>
      <c r="B4566" t="s">
        <v>1488</v>
      </c>
      <c r="C4566" t="s">
        <v>2209</v>
      </c>
      <c r="D4566">
        <v>275.72969999999998</v>
      </c>
      <c r="E4566">
        <v>65.287599999999998</v>
      </c>
      <c r="F4566">
        <v>0</v>
      </c>
      <c r="G4566">
        <v>0</v>
      </c>
    </row>
    <row r="4567" spans="1:7" x14ac:dyDescent="0.25">
      <c r="A4567" t="s">
        <v>1460</v>
      </c>
      <c r="B4567" t="s">
        <v>1488</v>
      </c>
      <c r="C4567" t="s">
        <v>2210</v>
      </c>
      <c r="D4567">
        <v>278.96530000000001</v>
      </c>
      <c r="E4567">
        <v>53.2179</v>
      </c>
      <c r="F4567">
        <v>0</v>
      </c>
      <c r="G4567">
        <v>0</v>
      </c>
    </row>
    <row r="4568" spans="1:7" x14ac:dyDescent="0.25">
      <c r="A4568" t="s">
        <v>1460</v>
      </c>
      <c r="B4568" t="s">
        <v>1488</v>
      </c>
      <c r="C4568" t="s">
        <v>2211</v>
      </c>
      <c r="D4568">
        <v>213.52449999999999</v>
      </c>
      <c r="E4568">
        <v>41.365299999999998</v>
      </c>
      <c r="F4568">
        <v>0</v>
      </c>
      <c r="G4568">
        <v>0</v>
      </c>
    </row>
    <row r="4569" spans="1:7" x14ac:dyDescent="0.25">
      <c r="A4569" t="s">
        <v>1460</v>
      </c>
      <c r="B4569" t="s">
        <v>1489</v>
      </c>
      <c r="C4569" t="s">
        <v>2212</v>
      </c>
      <c r="D4569">
        <v>147.30439999999999</v>
      </c>
      <c r="E4569">
        <v>29.172499999999999</v>
      </c>
      <c r="F4569">
        <v>0</v>
      </c>
      <c r="G4569">
        <v>0</v>
      </c>
    </row>
    <row r="4570" spans="1:7" x14ac:dyDescent="0.25">
      <c r="A4570" t="s">
        <v>1460</v>
      </c>
      <c r="B4570" t="s">
        <v>1489</v>
      </c>
      <c r="C4570" t="s">
        <v>2213</v>
      </c>
      <c r="D4570">
        <v>61.765599999999999</v>
      </c>
      <c r="E4570">
        <v>10.502000000000001</v>
      </c>
      <c r="F4570">
        <v>0</v>
      </c>
      <c r="G4570">
        <v>0</v>
      </c>
    </row>
    <row r="4571" spans="1:7" x14ac:dyDescent="0.25">
      <c r="A4571" t="s">
        <v>1460</v>
      </c>
      <c r="B4571" t="s">
        <v>1489</v>
      </c>
      <c r="C4571" t="s">
        <v>2214</v>
      </c>
      <c r="D4571">
        <v>50.547800000000002</v>
      </c>
      <c r="E4571">
        <v>18.587800000000001</v>
      </c>
      <c r="F4571">
        <v>0</v>
      </c>
      <c r="G4571">
        <v>0</v>
      </c>
    </row>
    <row r="4572" spans="1:7" x14ac:dyDescent="0.25">
      <c r="A4572" t="s">
        <v>1461</v>
      </c>
      <c r="B4572" t="s">
        <v>1687</v>
      </c>
      <c r="C4572" t="s">
        <v>2757</v>
      </c>
      <c r="D4572">
        <v>176.61420000000001</v>
      </c>
      <c r="E4572">
        <v>32.0212</v>
      </c>
      <c r="F4572">
        <v>0</v>
      </c>
      <c r="G4572">
        <v>0</v>
      </c>
    </row>
    <row r="4573" spans="1:7" x14ac:dyDescent="0.25">
      <c r="A4573" t="s">
        <v>1461</v>
      </c>
      <c r="B4573" t="s">
        <v>1687</v>
      </c>
      <c r="C4573" t="s">
        <v>2758</v>
      </c>
      <c r="D4573">
        <v>688.5077</v>
      </c>
      <c r="E4573">
        <v>170.3904</v>
      </c>
      <c r="F4573">
        <v>0</v>
      </c>
      <c r="G4573">
        <v>0</v>
      </c>
    </row>
    <row r="4574" spans="1:7" x14ac:dyDescent="0.25">
      <c r="A4574" t="s">
        <v>1461</v>
      </c>
      <c r="B4574" t="s">
        <v>1687</v>
      </c>
      <c r="C4574" t="s">
        <v>2759</v>
      </c>
      <c r="D4574">
        <v>89.857299999999995</v>
      </c>
      <c r="E4574">
        <v>19.9086</v>
      </c>
      <c r="F4574">
        <v>0</v>
      </c>
      <c r="G4574">
        <v>0</v>
      </c>
    </row>
    <row r="4575" spans="1:7" x14ac:dyDescent="0.25">
      <c r="A4575" t="s">
        <v>1461</v>
      </c>
      <c r="B4575" t="s">
        <v>1688</v>
      </c>
      <c r="C4575" t="s">
        <v>2760</v>
      </c>
      <c r="D4575">
        <v>154.11490000000001</v>
      </c>
      <c r="E4575">
        <v>33.909100000000002</v>
      </c>
      <c r="F4575">
        <v>0</v>
      </c>
      <c r="G4575">
        <v>0</v>
      </c>
    </row>
    <row r="4576" spans="1:7" x14ac:dyDescent="0.25">
      <c r="A4576" t="s">
        <v>1461</v>
      </c>
      <c r="B4576" t="s">
        <v>1688</v>
      </c>
      <c r="C4576" t="s">
        <v>2761</v>
      </c>
      <c r="D4576">
        <v>53.564999999999998</v>
      </c>
      <c r="E4576">
        <v>10.460100000000001</v>
      </c>
      <c r="F4576">
        <v>0</v>
      </c>
      <c r="G4576">
        <v>0</v>
      </c>
    </row>
    <row r="4577" spans="1:7" x14ac:dyDescent="0.25">
      <c r="A4577" t="s">
        <v>1461</v>
      </c>
      <c r="B4577" t="s">
        <v>1688</v>
      </c>
      <c r="C4577" t="s">
        <v>2762</v>
      </c>
      <c r="D4577">
        <v>62.4178</v>
      </c>
      <c r="E4577">
        <v>10.8104</v>
      </c>
      <c r="F4577">
        <v>0</v>
      </c>
      <c r="G4577">
        <v>0</v>
      </c>
    </row>
    <row r="4578" spans="1:7" x14ac:dyDescent="0.25">
      <c r="A4578" t="s">
        <v>1460</v>
      </c>
      <c r="B4578" t="s">
        <v>1490</v>
      </c>
      <c r="C4578" t="s">
        <v>2215</v>
      </c>
      <c r="D4578">
        <v>180.11279999999999</v>
      </c>
      <c r="E4578">
        <v>44.921700000000001</v>
      </c>
      <c r="F4578">
        <v>0</v>
      </c>
      <c r="G4578">
        <v>0</v>
      </c>
    </row>
    <row r="4579" spans="1:7" x14ac:dyDescent="0.25">
      <c r="A4579" t="s">
        <v>1460</v>
      </c>
      <c r="B4579" t="s">
        <v>1490</v>
      </c>
      <c r="C4579" t="s">
        <v>2216</v>
      </c>
      <c r="D4579">
        <v>321.5487</v>
      </c>
      <c r="E4579">
        <v>48.342100000000002</v>
      </c>
      <c r="F4579">
        <v>0</v>
      </c>
      <c r="G4579">
        <v>0</v>
      </c>
    </row>
    <row r="4580" spans="1:7" x14ac:dyDescent="0.25">
      <c r="A4580" t="s">
        <v>1460</v>
      </c>
      <c r="B4580" t="s">
        <v>1490</v>
      </c>
      <c r="C4580" t="s">
        <v>2217</v>
      </c>
      <c r="D4580">
        <v>157.90119999999999</v>
      </c>
      <c r="E4580">
        <v>24.691299999999998</v>
      </c>
      <c r="F4580">
        <v>0</v>
      </c>
      <c r="G4580">
        <v>0</v>
      </c>
    </row>
    <row r="4581" spans="1:7" x14ac:dyDescent="0.25">
      <c r="A4581" t="s">
        <v>1461</v>
      </c>
      <c r="B4581" t="s">
        <v>1689</v>
      </c>
      <c r="C4581" t="s">
        <v>2763</v>
      </c>
      <c r="D4581">
        <v>537.41780000000006</v>
      </c>
      <c r="E4581">
        <v>124.1117</v>
      </c>
      <c r="F4581">
        <v>0</v>
      </c>
      <c r="G4581">
        <v>0</v>
      </c>
    </row>
    <row r="4582" spans="1:7" x14ac:dyDescent="0.25">
      <c r="A4582" t="s">
        <v>1461</v>
      </c>
      <c r="B4582" t="s">
        <v>1689</v>
      </c>
      <c r="C4582" t="s">
        <v>2764</v>
      </c>
      <c r="D4582">
        <v>543.55290000000002</v>
      </c>
      <c r="E4582">
        <v>126.16079999999999</v>
      </c>
      <c r="F4582">
        <v>0</v>
      </c>
      <c r="G4582">
        <v>0</v>
      </c>
    </row>
    <row r="4583" spans="1:7" x14ac:dyDescent="0.25">
      <c r="A4583" t="s">
        <v>1461</v>
      </c>
      <c r="B4583" t="s">
        <v>1689</v>
      </c>
      <c r="C4583" t="s">
        <v>2765</v>
      </c>
      <c r="D4583">
        <v>254.25190000000001</v>
      </c>
      <c r="E4583">
        <v>46.527200000000001</v>
      </c>
      <c r="F4583">
        <v>0</v>
      </c>
      <c r="G4583">
        <v>0</v>
      </c>
    </row>
    <row r="4584" spans="1:7" x14ac:dyDescent="0.25">
      <c r="A4584" t="s">
        <v>1461</v>
      </c>
      <c r="B4584" t="s">
        <v>1779</v>
      </c>
      <c r="C4584" t="s">
        <v>2999</v>
      </c>
      <c r="D4584">
        <v>323.8938</v>
      </c>
      <c r="E4584">
        <v>65.704300000000003</v>
      </c>
      <c r="F4584">
        <v>0</v>
      </c>
      <c r="G4584">
        <v>0</v>
      </c>
    </row>
    <row r="4585" spans="1:7" x14ac:dyDescent="0.25">
      <c r="A4585" t="s">
        <v>1461</v>
      </c>
      <c r="B4585" t="s">
        <v>1779</v>
      </c>
      <c r="C4585" t="s">
        <v>1298</v>
      </c>
      <c r="D4585">
        <v>243.15</v>
      </c>
      <c r="E4585">
        <v>32.664099999999998</v>
      </c>
      <c r="F4585">
        <v>0</v>
      </c>
      <c r="G4585">
        <v>0</v>
      </c>
    </row>
    <row r="4586" spans="1:7" x14ac:dyDescent="0.25">
      <c r="A4586" t="s">
        <v>1461</v>
      </c>
      <c r="B4586" t="s">
        <v>1779</v>
      </c>
      <c r="C4586" t="s">
        <v>3000</v>
      </c>
      <c r="D4586">
        <v>102.96639999999999</v>
      </c>
      <c r="E4586">
        <v>21.3935</v>
      </c>
      <c r="F4586">
        <v>0</v>
      </c>
      <c r="G4586">
        <v>0</v>
      </c>
    </row>
    <row r="4587" spans="1:7" x14ac:dyDescent="0.25">
      <c r="A4587" t="s">
        <v>1461</v>
      </c>
      <c r="B4587" t="s">
        <v>1690</v>
      </c>
      <c r="C4587" t="s">
        <v>2766</v>
      </c>
      <c r="D4587">
        <v>63.226700000000001</v>
      </c>
      <c r="E4587">
        <v>14.050800000000001</v>
      </c>
      <c r="F4587">
        <v>0</v>
      </c>
      <c r="G4587">
        <v>0</v>
      </c>
    </row>
    <row r="4588" spans="1:7" x14ac:dyDescent="0.25">
      <c r="A4588" t="s">
        <v>1461</v>
      </c>
      <c r="B4588" t="s">
        <v>1690</v>
      </c>
      <c r="C4588" t="s">
        <v>2767</v>
      </c>
      <c r="D4588">
        <v>75.312200000000004</v>
      </c>
      <c r="E4588">
        <v>15.2941</v>
      </c>
      <c r="F4588">
        <v>0</v>
      </c>
      <c r="G4588">
        <v>0</v>
      </c>
    </row>
    <row r="4589" spans="1:7" x14ac:dyDescent="0.25">
      <c r="A4589" t="s">
        <v>1461</v>
      </c>
      <c r="B4589" t="s">
        <v>1690</v>
      </c>
      <c r="C4589" t="s">
        <v>2768</v>
      </c>
      <c r="D4589">
        <v>446.92430000000002</v>
      </c>
      <c r="E4589">
        <v>111.2268</v>
      </c>
      <c r="F4589">
        <v>0</v>
      </c>
      <c r="G4589">
        <v>0</v>
      </c>
    </row>
    <row r="4590" spans="1:7" x14ac:dyDescent="0.25">
      <c r="A4590" t="s">
        <v>1461</v>
      </c>
      <c r="B4590" t="s">
        <v>1780</v>
      </c>
      <c r="C4590" t="s">
        <v>3001</v>
      </c>
      <c r="D4590">
        <v>21.151499999999999</v>
      </c>
      <c r="E4590">
        <v>4.0564999999999998</v>
      </c>
      <c r="F4590">
        <v>0</v>
      </c>
      <c r="G4590">
        <v>0</v>
      </c>
    </row>
    <row r="4591" spans="1:7" x14ac:dyDescent="0.25">
      <c r="A4591" t="s">
        <v>1461</v>
      </c>
      <c r="B4591" t="s">
        <v>1780</v>
      </c>
      <c r="C4591" t="s">
        <v>3002</v>
      </c>
      <c r="D4591">
        <v>132.51519999999999</v>
      </c>
      <c r="E4591">
        <v>24.778300000000002</v>
      </c>
      <c r="F4591">
        <v>0</v>
      </c>
      <c r="G4591">
        <v>0</v>
      </c>
    </row>
    <row r="4592" spans="1:7" x14ac:dyDescent="0.25">
      <c r="A4592" t="s">
        <v>1461</v>
      </c>
      <c r="B4592" t="s">
        <v>1780</v>
      </c>
      <c r="C4592" t="s">
        <v>3003</v>
      </c>
      <c r="D4592">
        <v>17.566099999999999</v>
      </c>
      <c r="E4592">
        <v>4.3388999999999998</v>
      </c>
      <c r="F4592">
        <v>0</v>
      </c>
      <c r="G4592">
        <v>0</v>
      </c>
    </row>
    <row r="4593" spans="1:7" x14ac:dyDescent="0.25">
      <c r="A4593" t="s">
        <v>1461</v>
      </c>
      <c r="B4593" t="s">
        <v>1691</v>
      </c>
      <c r="C4593" t="s">
        <v>2769</v>
      </c>
      <c r="D4593">
        <v>10.258699999999999</v>
      </c>
      <c r="E4593">
        <v>2.0299</v>
      </c>
      <c r="F4593">
        <v>0</v>
      </c>
      <c r="G4593">
        <v>0</v>
      </c>
    </row>
    <row r="4594" spans="1:7" x14ac:dyDescent="0.25">
      <c r="A4594" t="s">
        <v>1461</v>
      </c>
      <c r="B4594" t="s">
        <v>1691</v>
      </c>
      <c r="C4594" t="s">
        <v>2770</v>
      </c>
      <c r="D4594">
        <v>11.329800000000001</v>
      </c>
      <c r="E4594">
        <v>3.6937000000000002</v>
      </c>
      <c r="F4594">
        <v>0</v>
      </c>
      <c r="G4594">
        <v>0</v>
      </c>
    </row>
    <row r="4595" spans="1:7" x14ac:dyDescent="0.25">
      <c r="A4595" t="s">
        <v>1461</v>
      </c>
      <c r="B4595" t="s">
        <v>1691</v>
      </c>
      <c r="C4595" t="s">
        <v>2771</v>
      </c>
      <c r="D4595">
        <v>43.262500000000003</v>
      </c>
      <c r="E4595">
        <v>7.6211000000000002</v>
      </c>
      <c r="F4595">
        <v>0</v>
      </c>
      <c r="G4595">
        <v>0</v>
      </c>
    </row>
    <row r="4596" spans="1:7" x14ac:dyDescent="0.25">
      <c r="A4596" t="s">
        <v>1460</v>
      </c>
      <c r="B4596" t="s">
        <v>1491</v>
      </c>
      <c r="C4596" t="s">
        <v>2218</v>
      </c>
      <c r="D4596">
        <v>404.91969999999998</v>
      </c>
      <c r="E4596">
        <v>90.589600000000004</v>
      </c>
      <c r="F4596">
        <v>0</v>
      </c>
      <c r="G4596">
        <v>0</v>
      </c>
    </row>
    <row r="4597" spans="1:7" x14ac:dyDescent="0.25">
      <c r="A4597" t="s">
        <v>1460</v>
      </c>
      <c r="B4597" t="s">
        <v>1491</v>
      </c>
      <c r="C4597" t="s">
        <v>2219</v>
      </c>
      <c r="D4597">
        <v>470.77069999999998</v>
      </c>
      <c r="E4597">
        <v>66.196899999999999</v>
      </c>
      <c r="F4597">
        <v>0</v>
      </c>
      <c r="G4597">
        <v>0</v>
      </c>
    </row>
    <row r="4598" spans="1:7" x14ac:dyDescent="0.25">
      <c r="A4598" t="s">
        <v>1460</v>
      </c>
      <c r="B4598" t="s">
        <v>1491</v>
      </c>
      <c r="C4598" t="s">
        <v>2220</v>
      </c>
      <c r="D4598">
        <v>142.49449999999999</v>
      </c>
      <c r="E4598">
        <v>39.872399999999999</v>
      </c>
      <c r="F4598">
        <v>0</v>
      </c>
      <c r="G4598">
        <v>0</v>
      </c>
    </row>
    <row r="4599" spans="1:7" x14ac:dyDescent="0.25">
      <c r="A4599" t="s">
        <v>1461</v>
      </c>
      <c r="B4599" t="s">
        <v>1692</v>
      </c>
      <c r="C4599" t="s">
        <v>2772</v>
      </c>
      <c r="D4599">
        <v>1.4654</v>
      </c>
      <c r="E4599">
        <v>0.49640000000000001</v>
      </c>
      <c r="F4599">
        <v>0</v>
      </c>
      <c r="G4599">
        <v>0</v>
      </c>
    </row>
    <row r="4600" spans="1:7" x14ac:dyDescent="0.25">
      <c r="A4600" t="s">
        <v>1461</v>
      </c>
      <c r="B4600" t="s">
        <v>1692</v>
      </c>
      <c r="C4600" t="s">
        <v>2773</v>
      </c>
      <c r="D4600">
        <v>12.707800000000001</v>
      </c>
      <c r="E4600">
        <v>2.9020999999999999</v>
      </c>
      <c r="F4600">
        <v>0</v>
      </c>
      <c r="G4600">
        <v>0</v>
      </c>
    </row>
    <row r="4601" spans="1:7" x14ac:dyDescent="0.25">
      <c r="A4601" t="s">
        <v>1461</v>
      </c>
      <c r="B4601" t="s">
        <v>1692</v>
      </c>
      <c r="C4601" t="s">
        <v>1133</v>
      </c>
      <c r="D4601">
        <v>35.806800000000003</v>
      </c>
      <c r="E4601">
        <v>8.4153000000000002</v>
      </c>
      <c r="F4601">
        <v>0</v>
      </c>
      <c r="G4601">
        <v>0</v>
      </c>
    </row>
    <row r="4602" spans="1:7" x14ac:dyDescent="0.25">
      <c r="A4602" t="s">
        <v>1461</v>
      </c>
      <c r="B4602" t="s">
        <v>1693</v>
      </c>
      <c r="C4602" t="s">
        <v>2774</v>
      </c>
      <c r="D4602">
        <v>376.19080000000002</v>
      </c>
      <c r="E4602">
        <v>101.6356</v>
      </c>
      <c r="F4602">
        <v>0</v>
      </c>
      <c r="G4602">
        <v>0</v>
      </c>
    </row>
    <row r="4603" spans="1:7" x14ac:dyDescent="0.25">
      <c r="A4603" t="s">
        <v>1461</v>
      </c>
      <c r="B4603" t="s">
        <v>1693</v>
      </c>
      <c r="C4603" t="s">
        <v>2775</v>
      </c>
      <c r="D4603">
        <v>247.32300000000001</v>
      </c>
      <c r="E4603">
        <v>45.781100000000002</v>
      </c>
      <c r="F4603">
        <v>0</v>
      </c>
      <c r="G4603">
        <v>0</v>
      </c>
    </row>
    <row r="4604" spans="1:7" x14ac:dyDescent="0.25">
      <c r="A4604" t="s">
        <v>1461</v>
      </c>
      <c r="B4604" t="s">
        <v>1693</v>
      </c>
      <c r="C4604" t="s">
        <v>2776</v>
      </c>
      <c r="D4604">
        <v>54.583599999999997</v>
      </c>
      <c r="E4604">
        <v>16.800999999999998</v>
      </c>
      <c r="F4604">
        <v>0</v>
      </c>
      <c r="G4604">
        <v>0</v>
      </c>
    </row>
    <row r="4605" spans="1:7" x14ac:dyDescent="0.25">
      <c r="A4605" t="s">
        <v>1461</v>
      </c>
      <c r="B4605" t="s">
        <v>1781</v>
      </c>
      <c r="C4605" t="s">
        <v>3004</v>
      </c>
      <c r="D4605">
        <v>114.1636</v>
      </c>
      <c r="E4605">
        <v>33.432200000000002</v>
      </c>
      <c r="F4605">
        <v>0</v>
      </c>
      <c r="G4605">
        <v>0</v>
      </c>
    </row>
    <row r="4606" spans="1:7" x14ac:dyDescent="0.25">
      <c r="A4606" t="s">
        <v>1461</v>
      </c>
      <c r="B4606" t="s">
        <v>1781</v>
      </c>
      <c r="C4606" t="s">
        <v>3005</v>
      </c>
      <c r="D4606">
        <v>549.86590000000001</v>
      </c>
      <c r="E4606">
        <v>70.042000000000002</v>
      </c>
      <c r="F4606">
        <v>0</v>
      </c>
      <c r="G4606">
        <v>0</v>
      </c>
    </row>
    <row r="4607" spans="1:7" x14ac:dyDescent="0.25">
      <c r="A4607" t="s">
        <v>1461</v>
      </c>
      <c r="B4607" t="s">
        <v>1781</v>
      </c>
      <c r="C4607" t="s">
        <v>3006</v>
      </c>
      <c r="D4607">
        <v>5.6913999999999998</v>
      </c>
      <c r="E4607">
        <v>1.2806</v>
      </c>
      <c r="F4607">
        <v>0</v>
      </c>
      <c r="G4607">
        <v>0</v>
      </c>
    </row>
    <row r="4608" spans="1:7" x14ac:dyDescent="0.25">
      <c r="A4608" t="s">
        <v>1460</v>
      </c>
      <c r="B4608" t="s">
        <v>1492</v>
      </c>
      <c r="C4608" t="s">
        <v>2221</v>
      </c>
      <c r="D4608">
        <v>81.909599999999998</v>
      </c>
      <c r="E4608">
        <v>12.2494</v>
      </c>
      <c r="F4608">
        <v>0</v>
      </c>
      <c r="G4608">
        <v>0</v>
      </c>
    </row>
    <row r="4609" spans="1:7" x14ac:dyDescent="0.25">
      <c r="A4609" t="s">
        <v>1460</v>
      </c>
      <c r="B4609" t="s">
        <v>1492</v>
      </c>
      <c r="C4609" t="s">
        <v>2222</v>
      </c>
      <c r="D4609">
        <v>64.528000000000006</v>
      </c>
      <c r="E4609">
        <v>14.996499999999999</v>
      </c>
      <c r="F4609">
        <v>0</v>
      </c>
      <c r="G4609">
        <v>0</v>
      </c>
    </row>
    <row r="4610" spans="1:7" x14ac:dyDescent="0.25">
      <c r="A4610" t="s">
        <v>1460</v>
      </c>
      <c r="B4610" t="s">
        <v>1492</v>
      </c>
      <c r="C4610" t="s">
        <v>2223</v>
      </c>
      <c r="D4610">
        <v>270.26139999999998</v>
      </c>
      <c r="E4610">
        <v>48.444400000000002</v>
      </c>
      <c r="F4610">
        <v>0</v>
      </c>
      <c r="G4610">
        <v>0</v>
      </c>
    </row>
    <row r="4611" spans="1:7" x14ac:dyDescent="0.25">
      <c r="A4611" t="s">
        <v>1460</v>
      </c>
      <c r="B4611" t="s">
        <v>1493</v>
      </c>
      <c r="C4611" t="s">
        <v>2224</v>
      </c>
      <c r="D4611">
        <v>39.078099999999999</v>
      </c>
      <c r="E4611">
        <v>6.4726999999999997</v>
      </c>
      <c r="F4611">
        <v>0</v>
      </c>
      <c r="G4611">
        <v>0</v>
      </c>
    </row>
    <row r="4612" spans="1:7" x14ac:dyDescent="0.25">
      <c r="A4612" t="s">
        <v>1460</v>
      </c>
      <c r="B4612" t="s">
        <v>1493</v>
      </c>
      <c r="C4612" t="s">
        <v>2225</v>
      </c>
      <c r="D4612">
        <v>112.8171</v>
      </c>
      <c r="E4612">
        <v>14.8705</v>
      </c>
      <c r="F4612">
        <v>0</v>
      </c>
      <c r="G4612">
        <v>0</v>
      </c>
    </row>
    <row r="4613" spans="1:7" x14ac:dyDescent="0.25">
      <c r="A4613" t="s">
        <v>1460</v>
      </c>
      <c r="B4613" t="s">
        <v>1493</v>
      </c>
      <c r="C4613" t="s">
        <v>2226</v>
      </c>
      <c r="D4613">
        <v>178.6695</v>
      </c>
      <c r="E4613">
        <v>33.512599999999999</v>
      </c>
      <c r="F4613">
        <v>0</v>
      </c>
      <c r="G4613">
        <v>0</v>
      </c>
    </row>
    <row r="4614" spans="1:7" x14ac:dyDescent="0.25">
      <c r="A4614" t="s">
        <v>1461</v>
      </c>
      <c r="B4614" t="s">
        <v>1694</v>
      </c>
      <c r="C4614" t="s">
        <v>2777</v>
      </c>
      <c r="D4614">
        <v>49.850700000000003</v>
      </c>
      <c r="E4614">
        <v>9.5165000000000006</v>
      </c>
      <c r="F4614">
        <v>0</v>
      </c>
      <c r="G4614">
        <v>0</v>
      </c>
    </row>
    <row r="4615" spans="1:7" x14ac:dyDescent="0.25">
      <c r="A4615" t="s">
        <v>1461</v>
      </c>
      <c r="B4615" t="s">
        <v>1694</v>
      </c>
      <c r="C4615" t="s">
        <v>1125</v>
      </c>
      <c r="D4615">
        <v>14.735200000000001</v>
      </c>
      <c r="E4615">
        <v>4.5820999999999996</v>
      </c>
      <c r="F4615">
        <v>0</v>
      </c>
      <c r="G4615">
        <v>0</v>
      </c>
    </row>
    <row r="4616" spans="1:7" x14ac:dyDescent="0.25">
      <c r="A4616" t="s">
        <v>1460</v>
      </c>
      <c r="B4616" t="s">
        <v>1494</v>
      </c>
      <c r="C4616" t="s">
        <v>2227</v>
      </c>
      <c r="D4616">
        <v>332.66059999999999</v>
      </c>
      <c r="E4616">
        <v>61.005000000000003</v>
      </c>
      <c r="F4616">
        <v>0</v>
      </c>
      <c r="G4616">
        <v>0</v>
      </c>
    </row>
    <row r="4617" spans="1:7" x14ac:dyDescent="0.25">
      <c r="A4617" t="s">
        <v>1460</v>
      </c>
      <c r="B4617" t="s">
        <v>1494</v>
      </c>
      <c r="C4617" t="s">
        <v>2228</v>
      </c>
      <c r="D4617">
        <v>440.8356</v>
      </c>
      <c r="E4617">
        <v>79.086799999999997</v>
      </c>
      <c r="F4617">
        <v>0</v>
      </c>
      <c r="G4617">
        <v>0</v>
      </c>
    </row>
    <row r="4618" spans="1:7" x14ac:dyDescent="0.25">
      <c r="A4618" t="s">
        <v>1460</v>
      </c>
      <c r="B4618" t="s">
        <v>1494</v>
      </c>
      <c r="C4618" t="s">
        <v>2229</v>
      </c>
      <c r="D4618">
        <v>727.25220000000002</v>
      </c>
      <c r="E4618">
        <v>136.34200000000001</v>
      </c>
      <c r="F4618">
        <v>0</v>
      </c>
      <c r="G4618">
        <v>0</v>
      </c>
    </row>
    <row r="4619" spans="1:7" x14ac:dyDescent="0.25">
      <c r="A4619" t="s">
        <v>1460</v>
      </c>
      <c r="B4619" t="s">
        <v>1525</v>
      </c>
      <c r="C4619" t="s">
        <v>2317</v>
      </c>
      <c r="D4619">
        <v>41.877400000000002</v>
      </c>
      <c r="E4619">
        <v>9.0625</v>
      </c>
      <c r="F4619">
        <v>0</v>
      </c>
      <c r="G4619">
        <v>0</v>
      </c>
    </row>
    <row r="4620" spans="1:7" x14ac:dyDescent="0.25">
      <c r="A4620" t="s">
        <v>1460</v>
      </c>
      <c r="B4620" t="s">
        <v>1525</v>
      </c>
      <c r="C4620" t="s">
        <v>2318</v>
      </c>
      <c r="D4620">
        <v>101.10080000000001</v>
      </c>
      <c r="E4620">
        <v>24.795000000000002</v>
      </c>
      <c r="F4620">
        <v>0</v>
      </c>
      <c r="G4620">
        <v>0</v>
      </c>
    </row>
    <row r="4621" spans="1:7" x14ac:dyDescent="0.25">
      <c r="A4621" t="s">
        <v>1460</v>
      </c>
      <c r="B4621" t="s">
        <v>1525</v>
      </c>
      <c r="C4621" t="s">
        <v>2319</v>
      </c>
      <c r="D4621">
        <v>120.6709</v>
      </c>
      <c r="E4621">
        <v>20.8276</v>
      </c>
      <c r="F4621">
        <v>0</v>
      </c>
      <c r="G4621">
        <v>0</v>
      </c>
    </row>
    <row r="4622" spans="1:7" x14ac:dyDescent="0.25">
      <c r="A4622" t="s">
        <v>1460</v>
      </c>
      <c r="B4622" t="s">
        <v>1495</v>
      </c>
      <c r="C4622" t="s">
        <v>2230</v>
      </c>
      <c r="D4622">
        <v>83.640799999999999</v>
      </c>
      <c r="E4622">
        <v>19.947500000000002</v>
      </c>
      <c r="F4622">
        <v>0</v>
      </c>
      <c r="G4622">
        <v>0</v>
      </c>
    </row>
    <row r="4623" spans="1:7" x14ac:dyDescent="0.25">
      <c r="A4623" t="s">
        <v>1460</v>
      </c>
      <c r="B4623" t="s">
        <v>1495</v>
      </c>
      <c r="C4623" t="s">
        <v>2231</v>
      </c>
      <c r="D4623">
        <v>203.41749999999999</v>
      </c>
      <c r="E4623">
        <v>38.299399999999999</v>
      </c>
      <c r="F4623">
        <v>0</v>
      </c>
      <c r="G4623">
        <v>0</v>
      </c>
    </row>
    <row r="4624" spans="1:7" x14ac:dyDescent="0.25">
      <c r="A4624" t="s">
        <v>1460</v>
      </c>
      <c r="B4624" t="s">
        <v>1495</v>
      </c>
      <c r="C4624" t="s">
        <v>2232</v>
      </c>
      <c r="D4624">
        <v>20.841699999999999</v>
      </c>
      <c r="E4624">
        <v>1.6809000000000001</v>
      </c>
      <c r="F4624">
        <v>0</v>
      </c>
      <c r="G4624">
        <v>0</v>
      </c>
    </row>
    <row r="4625" spans="1:7" x14ac:dyDescent="0.25">
      <c r="A4625" t="s">
        <v>1461</v>
      </c>
      <c r="B4625" t="s">
        <v>1695</v>
      </c>
      <c r="C4625" t="s">
        <v>2778</v>
      </c>
      <c r="D4625">
        <v>323.39800000000002</v>
      </c>
      <c r="E4625">
        <v>63.555399999999999</v>
      </c>
      <c r="F4625">
        <v>0</v>
      </c>
      <c r="G4625">
        <v>0</v>
      </c>
    </row>
    <row r="4626" spans="1:7" x14ac:dyDescent="0.25">
      <c r="A4626" t="s">
        <v>1461</v>
      </c>
      <c r="B4626" t="s">
        <v>1695</v>
      </c>
      <c r="C4626" t="s">
        <v>2779</v>
      </c>
      <c r="D4626">
        <v>88.238600000000005</v>
      </c>
      <c r="E4626">
        <v>16.625599999999999</v>
      </c>
      <c r="F4626">
        <v>0</v>
      </c>
      <c r="G4626">
        <v>0</v>
      </c>
    </row>
    <row r="4627" spans="1:7" x14ac:dyDescent="0.25">
      <c r="A4627" t="s">
        <v>1461</v>
      </c>
      <c r="B4627" t="s">
        <v>1695</v>
      </c>
      <c r="C4627" t="s">
        <v>2780</v>
      </c>
      <c r="D4627">
        <v>174.86859999999999</v>
      </c>
      <c r="E4627">
        <v>37.916499999999999</v>
      </c>
      <c r="F4627">
        <v>0</v>
      </c>
      <c r="G4627">
        <v>0</v>
      </c>
    </row>
    <row r="4628" spans="1:7" x14ac:dyDescent="0.25">
      <c r="A4628" t="s">
        <v>1461</v>
      </c>
      <c r="B4628" t="s">
        <v>1696</v>
      </c>
      <c r="C4628" t="s">
        <v>2781</v>
      </c>
      <c r="D4628">
        <v>44.764699999999998</v>
      </c>
      <c r="E4628">
        <v>16.311800000000002</v>
      </c>
      <c r="F4628">
        <v>0</v>
      </c>
      <c r="G4628">
        <v>0</v>
      </c>
    </row>
    <row r="4629" spans="1:7" x14ac:dyDescent="0.25">
      <c r="A4629" t="s">
        <v>1461</v>
      </c>
      <c r="B4629" t="s">
        <v>1696</v>
      </c>
      <c r="C4629" t="s">
        <v>2782</v>
      </c>
      <c r="D4629">
        <v>19.046500000000002</v>
      </c>
      <c r="E4629">
        <v>4.5594999999999999</v>
      </c>
      <c r="F4629">
        <v>0</v>
      </c>
      <c r="G4629">
        <v>0</v>
      </c>
    </row>
    <row r="4630" spans="1:7" x14ac:dyDescent="0.25">
      <c r="A4630" t="s">
        <v>1461</v>
      </c>
      <c r="B4630" t="s">
        <v>1696</v>
      </c>
      <c r="C4630" t="s">
        <v>2783</v>
      </c>
      <c r="D4630">
        <v>105.70659999999999</v>
      </c>
      <c r="E4630">
        <v>41.906700000000001</v>
      </c>
      <c r="F4630">
        <v>0</v>
      </c>
      <c r="G4630">
        <v>0</v>
      </c>
    </row>
    <row r="4631" spans="1:7" x14ac:dyDescent="0.25">
      <c r="A4631" t="s">
        <v>1461</v>
      </c>
      <c r="B4631" t="s">
        <v>1697</v>
      </c>
      <c r="C4631" t="s">
        <v>2784</v>
      </c>
      <c r="D4631">
        <v>354.0188</v>
      </c>
      <c r="E4631">
        <v>116.8026</v>
      </c>
      <c r="F4631">
        <v>0</v>
      </c>
      <c r="G4631">
        <v>0</v>
      </c>
    </row>
    <row r="4632" spans="1:7" x14ac:dyDescent="0.25">
      <c r="A4632" t="s">
        <v>1461</v>
      </c>
      <c r="B4632" t="s">
        <v>1697</v>
      </c>
      <c r="C4632" t="s">
        <v>2785</v>
      </c>
      <c r="D4632">
        <v>119.2598</v>
      </c>
      <c r="E4632">
        <v>21.582799999999999</v>
      </c>
      <c r="F4632">
        <v>0</v>
      </c>
      <c r="G4632">
        <v>0</v>
      </c>
    </row>
    <row r="4633" spans="1:7" x14ac:dyDescent="0.25">
      <c r="A4633" t="s">
        <v>1461</v>
      </c>
      <c r="B4633" t="s">
        <v>1698</v>
      </c>
      <c r="C4633" t="s">
        <v>2786</v>
      </c>
      <c r="D4633">
        <v>47.049399999999999</v>
      </c>
      <c r="E4633">
        <v>12.3299</v>
      </c>
      <c r="F4633">
        <v>0</v>
      </c>
      <c r="G4633">
        <v>0</v>
      </c>
    </row>
    <row r="4634" spans="1:7" x14ac:dyDescent="0.25">
      <c r="A4634" t="s">
        <v>1461</v>
      </c>
      <c r="B4634" t="s">
        <v>1698</v>
      </c>
      <c r="C4634" t="s">
        <v>2787</v>
      </c>
      <c r="D4634">
        <v>81.073499999999996</v>
      </c>
      <c r="E4634">
        <v>16.247199999999999</v>
      </c>
      <c r="F4634">
        <v>0</v>
      </c>
      <c r="G4634">
        <v>0</v>
      </c>
    </row>
    <row r="4635" spans="1:7" x14ac:dyDescent="0.25">
      <c r="A4635" t="s">
        <v>1461</v>
      </c>
      <c r="B4635" t="s">
        <v>1698</v>
      </c>
      <c r="C4635" t="s">
        <v>2788</v>
      </c>
      <c r="D4635">
        <v>48.198900000000002</v>
      </c>
      <c r="E4635">
        <v>11.0626</v>
      </c>
      <c r="F4635">
        <v>0</v>
      </c>
      <c r="G4635">
        <v>0</v>
      </c>
    </row>
    <row r="4636" spans="1:7" x14ac:dyDescent="0.25">
      <c r="A4636" t="s">
        <v>1461</v>
      </c>
      <c r="B4636" t="s">
        <v>1699</v>
      </c>
      <c r="C4636" t="s">
        <v>2789</v>
      </c>
      <c r="D4636">
        <v>1.9558</v>
      </c>
      <c r="E4636">
        <v>0.30370000000000003</v>
      </c>
      <c r="F4636">
        <v>0</v>
      </c>
      <c r="G4636">
        <v>0</v>
      </c>
    </row>
    <row r="4637" spans="1:7" x14ac:dyDescent="0.25">
      <c r="A4637" t="s">
        <v>1461</v>
      </c>
      <c r="B4637" t="s">
        <v>1699</v>
      </c>
      <c r="C4637" t="s">
        <v>2790</v>
      </c>
      <c r="D4637">
        <v>18.0685</v>
      </c>
      <c r="E4637">
        <v>4.3132999999999999</v>
      </c>
      <c r="F4637">
        <v>0</v>
      </c>
      <c r="G4637">
        <v>0</v>
      </c>
    </row>
    <row r="4638" spans="1:7" x14ac:dyDescent="0.25">
      <c r="A4638" t="s">
        <v>1461</v>
      </c>
      <c r="B4638" t="s">
        <v>1699</v>
      </c>
      <c r="C4638" t="s">
        <v>2791</v>
      </c>
      <c r="D4638">
        <v>59.038600000000002</v>
      </c>
      <c r="E4638">
        <v>11.4079</v>
      </c>
      <c r="F4638">
        <v>0</v>
      </c>
      <c r="G4638">
        <v>0</v>
      </c>
    </row>
    <row r="4639" spans="1:7" x14ac:dyDescent="0.25">
      <c r="A4639" t="s">
        <v>1461</v>
      </c>
      <c r="B4639" t="s">
        <v>1700</v>
      </c>
      <c r="C4639" t="s">
        <v>2792</v>
      </c>
      <c r="D4639">
        <v>117.6658</v>
      </c>
      <c r="E4639">
        <v>26.8171</v>
      </c>
      <c r="F4639">
        <v>0</v>
      </c>
      <c r="G4639">
        <v>0</v>
      </c>
    </row>
    <row r="4640" spans="1:7" x14ac:dyDescent="0.25">
      <c r="A4640" t="s">
        <v>1461</v>
      </c>
      <c r="B4640" t="s">
        <v>1700</v>
      </c>
      <c r="C4640" t="s">
        <v>2793</v>
      </c>
      <c r="D4640">
        <v>31.363299999999999</v>
      </c>
      <c r="E4640">
        <v>6.1123000000000003</v>
      </c>
      <c r="F4640">
        <v>0</v>
      </c>
      <c r="G4640">
        <v>0</v>
      </c>
    </row>
    <row r="4641" spans="1:7" x14ac:dyDescent="0.25">
      <c r="A4641" t="s">
        <v>1461</v>
      </c>
      <c r="B4641" t="s">
        <v>1700</v>
      </c>
      <c r="C4641" t="s">
        <v>2794</v>
      </c>
      <c r="D4641">
        <v>45.814100000000003</v>
      </c>
      <c r="E4641">
        <v>9.8347999999999995</v>
      </c>
      <c r="F4641">
        <v>0</v>
      </c>
      <c r="G4641">
        <v>0</v>
      </c>
    </row>
    <row r="4642" spans="1:7" x14ac:dyDescent="0.25">
      <c r="A4642" t="s">
        <v>1461</v>
      </c>
      <c r="B4642" t="s">
        <v>1701</v>
      </c>
      <c r="C4642" t="s">
        <v>2795</v>
      </c>
      <c r="D4642">
        <v>878.01110000000006</v>
      </c>
      <c r="E4642">
        <v>149.85</v>
      </c>
      <c r="F4642">
        <v>0</v>
      </c>
      <c r="G4642">
        <v>0</v>
      </c>
    </row>
    <row r="4643" spans="1:7" x14ac:dyDescent="0.25">
      <c r="A4643" t="s">
        <v>1461</v>
      </c>
      <c r="B4643" t="s">
        <v>1701</v>
      </c>
      <c r="C4643" t="s">
        <v>2796</v>
      </c>
      <c r="D4643">
        <v>554.61620000000005</v>
      </c>
      <c r="E4643">
        <v>129.93270000000001</v>
      </c>
      <c r="F4643">
        <v>0</v>
      </c>
      <c r="G4643">
        <v>0</v>
      </c>
    </row>
    <row r="4644" spans="1:7" x14ac:dyDescent="0.25">
      <c r="A4644" t="s">
        <v>1461</v>
      </c>
      <c r="B4644" t="s">
        <v>1701</v>
      </c>
      <c r="C4644" t="s">
        <v>2797</v>
      </c>
      <c r="D4644">
        <v>510.01229999999998</v>
      </c>
      <c r="E4644">
        <v>107.5558</v>
      </c>
      <c r="F4644">
        <v>0</v>
      </c>
      <c r="G4644">
        <v>0</v>
      </c>
    </row>
    <row r="4645" spans="1:7" x14ac:dyDescent="0.25">
      <c r="A4645" t="s">
        <v>1461</v>
      </c>
      <c r="B4645" t="s">
        <v>1782</v>
      </c>
      <c r="C4645" t="s">
        <v>3007</v>
      </c>
      <c r="D4645">
        <v>169.399</v>
      </c>
      <c r="E4645">
        <v>32.43</v>
      </c>
      <c r="F4645">
        <v>0</v>
      </c>
      <c r="G4645">
        <v>0</v>
      </c>
    </row>
    <row r="4646" spans="1:7" x14ac:dyDescent="0.25">
      <c r="A4646" t="s">
        <v>1461</v>
      </c>
      <c r="B4646" t="s">
        <v>1782</v>
      </c>
      <c r="C4646" t="s">
        <v>3008</v>
      </c>
      <c r="D4646">
        <v>43.904600000000002</v>
      </c>
      <c r="E4646">
        <v>6.1809000000000003</v>
      </c>
      <c r="F4646">
        <v>0</v>
      </c>
      <c r="G4646">
        <v>0</v>
      </c>
    </row>
    <row r="4647" spans="1:7" x14ac:dyDescent="0.25">
      <c r="A4647" t="s">
        <v>1461</v>
      </c>
      <c r="B4647" t="s">
        <v>1782</v>
      </c>
      <c r="C4647" t="s">
        <v>3009</v>
      </c>
      <c r="D4647">
        <v>515.11509999999998</v>
      </c>
      <c r="E4647">
        <v>82.429900000000004</v>
      </c>
      <c r="F4647">
        <v>0</v>
      </c>
      <c r="G4647">
        <v>0</v>
      </c>
    </row>
    <row r="4648" spans="1:7" x14ac:dyDescent="0.25">
      <c r="A4648" t="s">
        <v>1461</v>
      </c>
      <c r="B4648" t="s">
        <v>1702</v>
      </c>
      <c r="C4648" t="s">
        <v>2798</v>
      </c>
      <c r="D4648">
        <v>719.68359999999996</v>
      </c>
      <c r="E4648">
        <v>193.22929999999999</v>
      </c>
      <c r="F4648">
        <v>0</v>
      </c>
      <c r="G4648">
        <v>0</v>
      </c>
    </row>
    <row r="4649" spans="1:7" x14ac:dyDescent="0.25">
      <c r="A4649" t="s">
        <v>1461</v>
      </c>
      <c r="B4649" t="s">
        <v>1702</v>
      </c>
      <c r="C4649" t="s">
        <v>2799</v>
      </c>
      <c r="D4649">
        <v>168.49359999999999</v>
      </c>
      <c r="E4649">
        <v>38.261200000000002</v>
      </c>
      <c r="F4649">
        <v>0</v>
      </c>
      <c r="G4649">
        <v>0</v>
      </c>
    </row>
    <row r="4650" spans="1:7" x14ac:dyDescent="0.25">
      <c r="A4650" t="s">
        <v>1461</v>
      </c>
      <c r="B4650" t="s">
        <v>1702</v>
      </c>
      <c r="C4650" t="s">
        <v>2800</v>
      </c>
      <c r="D4650">
        <v>435.10770000000002</v>
      </c>
      <c r="E4650">
        <v>66.185699999999997</v>
      </c>
      <c r="F4650">
        <v>0</v>
      </c>
      <c r="G4650">
        <v>0</v>
      </c>
    </row>
    <row r="4651" spans="1:7" x14ac:dyDescent="0.25">
      <c r="A4651" t="s">
        <v>1461</v>
      </c>
      <c r="B4651" t="s">
        <v>1703</v>
      </c>
      <c r="C4651" t="s">
        <v>2801</v>
      </c>
      <c r="D4651">
        <v>125.5887</v>
      </c>
      <c r="E4651">
        <v>25.3279</v>
      </c>
      <c r="F4651">
        <v>0</v>
      </c>
      <c r="G4651">
        <v>0</v>
      </c>
    </row>
    <row r="4652" spans="1:7" x14ac:dyDescent="0.25">
      <c r="A4652" t="s">
        <v>1461</v>
      </c>
      <c r="B4652" t="s">
        <v>1703</v>
      </c>
      <c r="C4652" t="s">
        <v>2802</v>
      </c>
      <c r="D4652">
        <v>163.16470000000001</v>
      </c>
      <c r="E4652">
        <v>40.002899999999997</v>
      </c>
      <c r="F4652">
        <v>0</v>
      </c>
      <c r="G4652">
        <v>0</v>
      </c>
    </row>
    <row r="4653" spans="1:7" x14ac:dyDescent="0.25">
      <c r="A4653" t="s">
        <v>1461</v>
      </c>
      <c r="B4653" t="s">
        <v>1703</v>
      </c>
      <c r="C4653" t="s">
        <v>2803</v>
      </c>
      <c r="D4653">
        <v>111.9135</v>
      </c>
      <c r="E4653">
        <v>25.713799999999999</v>
      </c>
      <c r="F4653">
        <v>0</v>
      </c>
      <c r="G4653">
        <v>0</v>
      </c>
    </row>
    <row r="4654" spans="1:7" x14ac:dyDescent="0.25">
      <c r="A4654" t="s">
        <v>1461</v>
      </c>
      <c r="B4654" t="s">
        <v>1704</v>
      </c>
      <c r="C4654" t="s">
        <v>622</v>
      </c>
      <c r="D4654">
        <v>75.838200000000001</v>
      </c>
      <c r="E4654">
        <v>15.924799999999999</v>
      </c>
      <c r="F4654">
        <v>0</v>
      </c>
      <c r="G4654">
        <v>0</v>
      </c>
    </row>
    <row r="4655" spans="1:7" x14ac:dyDescent="0.25">
      <c r="A4655" t="s">
        <v>1461</v>
      </c>
      <c r="B4655" t="s">
        <v>1704</v>
      </c>
      <c r="C4655" t="s">
        <v>2804</v>
      </c>
      <c r="D4655">
        <v>94.680199999999999</v>
      </c>
      <c r="E4655">
        <v>24.468299999999999</v>
      </c>
      <c r="F4655">
        <v>0</v>
      </c>
      <c r="G4655">
        <v>0</v>
      </c>
    </row>
    <row r="4656" spans="1:7" x14ac:dyDescent="0.25">
      <c r="A4656" t="s">
        <v>1461</v>
      </c>
      <c r="B4656" t="s">
        <v>1704</v>
      </c>
      <c r="C4656" t="s">
        <v>2805</v>
      </c>
      <c r="D4656">
        <v>55.52</v>
      </c>
      <c r="E4656">
        <v>9.3337000000000003</v>
      </c>
      <c r="F4656">
        <v>0</v>
      </c>
      <c r="G4656">
        <v>0</v>
      </c>
    </row>
    <row r="4657" spans="1:7" x14ac:dyDescent="0.25">
      <c r="A4657" t="s">
        <v>1460</v>
      </c>
      <c r="B4657" t="s">
        <v>1496</v>
      </c>
      <c r="C4657" t="s">
        <v>2233</v>
      </c>
      <c r="D4657">
        <v>340.52859999999998</v>
      </c>
      <c r="E4657">
        <v>64.168199999999999</v>
      </c>
      <c r="F4657">
        <v>0</v>
      </c>
      <c r="G4657">
        <v>0</v>
      </c>
    </row>
    <row r="4658" spans="1:7" x14ac:dyDescent="0.25">
      <c r="A4658" t="s">
        <v>1460</v>
      </c>
      <c r="B4658" t="s">
        <v>1496</v>
      </c>
      <c r="C4658" t="s">
        <v>2234</v>
      </c>
      <c r="D4658">
        <v>170.08879999999999</v>
      </c>
      <c r="E4658">
        <v>32.696199999999997</v>
      </c>
      <c r="F4658">
        <v>0</v>
      </c>
      <c r="G4658">
        <v>0</v>
      </c>
    </row>
    <row r="4659" spans="1:7" x14ac:dyDescent="0.25">
      <c r="A4659" t="s">
        <v>1460</v>
      </c>
      <c r="B4659" t="s">
        <v>1496</v>
      </c>
      <c r="C4659" t="s">
        <v>2235</v>
      </c>
      <c r="D4659">
        <v>93.265799999999999</v>
      </c>
      <c r="E4659">
        <v>17.963000000000001</v>
      </c>
      <c r="F4659">
        <v>0</v>
      </c>
      <c r="G4659">
        <v>0</v>
      </c>
    </row>
    <row r="4660" spans="1:7" x14ac:dyDescent="0.25">
      <c r="A4660" t="s">
        <v>1461</v>
      </c>
      <c r="B4660" t="s">
        <v>1705</v>
      </c>
      <c r="C4660" t="s">
        <v>2806</v>
      </c>
      <c r="D4660">
        <v>829.71810000000005</v>
      </c>
      <c r="E4660">
        <v>92.512299999999996</v>
      </c>
      <c r="F4660">
        <v>0</v>
      </c>
      <c r="G4660">
        <v>0</v>
      </c>
    </row>
    <row r="4661" spans="1:7" x14ac:dyDescent="0.25">
      <c r="A4661" t="s">
        <v>1461</v>
      </c>
      <c r="B4661" t="s">
        <v>1705</v>
      </c>
      <c r="C4661" t="s">
        <v>2807</v>
      </c>
      <c r="D4661">
        <v>2186.3753000000002</v>
      </c>
      <c r="E4661">
        <v>233.87989999999999</v>
      </c>
      <c r="F4661">
        <v>0</v>
      </c>
      <c r="G4661">
        <v>0</v>
      </c>
    </row>
    <row r="4662" spans="1:7" x14ac:dyDescent="0.25">
      <c r="A4662" t="s">
        <v>1461</v>
      </c>
      <c r="B4662" t="s">
        <v>1705</v>
      </c>
      <c r="C4662" t="s">
        <v>2808</v>
      </c>
      <c r="D4662">
        <v>73.777199999999993</v>
      </c>
      <c r="E4662">
        <v>13.497299999999999</v>
      </c>
      <c r="F4662">
        <v>0</v>
      </c>
      <c r="G4662">
        <v>0</v>
      </c>
    </row>
    <row r="4663" spans="1:7" x14ac:dyDescent="0.25">
      <c r="A4663" t="s">
        <v>1460</v>
      </c>
      <c r="B4663" t="s">
        <v>1497</v>
      </c>
      <c r="C4663" t="s">
        <v>2236</v>
      </c>
      <c r="D4663">
        <v>107.78189999999999</v>
      </c>
      <c r="E4663">
        <v>23.581800000000001</v>
      </c>
      <c r="F4663">
        <v>0</v>
      </c>
      <c r="G4663">
        <v>0</v>
      </c>
    </row>
    <row r="4664" spans="1:7" x14ac:dyDescent="0.25">
      <c r="A4664" t="s">
        <v>1460</v>
      </c>
      <c r="B4664" t="s">
        <v>1497</v>
      </c>
      <c r="C4664" t="s">
        <v>2237</v>
      </c>
      <c r="D4664">
        <v>336.40219999999999</v>
      </c>
      <c r="E4664">
        <v>54.580800000000004</v>
      </c>
      <c r="F4664">
        <v>0</v>
      </c>
      <c r="G4664">
        <v>0</v>
      </c>
    </row>
    <row r="4665" spans="1:7" x14ac:dyDescent="0.25">
      <c r="A4665" t="s">
        <v>1460</v>
      </c>
      <c r="B4665" t="s">
        <v>1497</v>
      </c>
      <c r="C4665" t="s">
        <v>2238</v>
      </c>
      <c r="D4665">
        <v>119.48690000000001</v>
      </c>
      <c r="E4665">
        <v>21.311399999999999</v>
      </c>
      <c r="F4665">
        <v>0</v>
      </c>
      <c r="G4665">
        <v>0</v>
      </c>
    </row>
    <row r="4666" spans="1:7" x14ac:dyDescent="0.25">
      <c r="A4666" t="s">
        <v>1460</v>
      </c>
      <c r="B4666" t="s">
        <v>1498</v>
      </c>
      <c r="C4666" t="s">
        <v>2239</v>
      </c>
      <c r="D4666">
        <v>53.622799999999998</v>
      </c>
      <c r="E4666">
        <v>10.122999999999999</v>
      </c>
      <c r="F4666">
        <v>0</v>
      </c>
      <c r="G4666">
        <v>0</v>
      </c>
    </row>
    <row r="4667" spans="1:7" x14ac:dyDescent="0.25">
      <c r="A4667" t="s">
        <v>1460</v>
      </c>
      <c r="B4667" t="s">
        <v>1498</v>
      </c>
      <c r="C4667" t="s">
        <v>2240</v>
      </c>
      <c r="D4667">
        <v>487.08240000000001</v>
      </c>
      <c r="E4667">
        <v>254.0692</v>
      </c>
      <c r="F4667">
        <v>0</v>
      </c>
      <c r="G4667">
        <v>0</v>
      </c>
    </row>
    <row r="4668" spans="1:7" x14ac:dyDescent="0.25">
      <c r="A4668" t="s">
        <v>1460</v>
      </c>
      <c r="B4668" t="s">
        <v>1498</v>
      </c>
      <c r="C4668" t="s">
        <v>2241</v>
      </c>
      <c r="D4668">
        <v>146.14240000000001</v>
      </c>
      <c r="E4668">
        <v>27.778300000000002</v>
      </c>
      <c r="F4668">
        <v>0</v>
      </c>
      <c r="G4668">
        <v>0</v>
      </c>
    </row>
    <row r="4669" spans="1:7" x14ac:dyDescent="0.25">
      <c r="A4669" t="s">
        <v>1461</v>
      </c>
      <c r="B4669" t="s">
        <v>1706</v>
      </c>
      <c r="C4669" t="s">
        <v>2809</v>
      </c>
      <c r="D4669">
        <v>531.38969999999995</v>
      </c>
      <c r="E4669">
        <v>113.1904</v>
      </c>
      <c r="F4669">
        <v>0</v>
      </c>
      <c r="G4669">
        <v>0</v>
      </c>
    </row>
    <row r="4670" spans="1:7" x14ac:dyDescent="0.25">
      <c r="A4670" t="s">
        <v>1461</v>
      </c>
      <c r="B4670" t="s">
        <v>1706</v>
      </c>
      <c r="C4670" t="s">
        <v>2810</v>
      </c>
      <c r="D4670">
        <v>109.7655</v>
      </c>
      <c r="E4670">
        <v>22.5336</v>
      </c>
      <c r="F4670">
        <v>0</v>
      </c>
      <c r="G4670">
        <v>0</v>
      </c>
    </row>
    <row r="4671" spans="1:7" x14ac:dyDescent="0.25">
      <c r="A4671" t="s">
        <v>1461</v>
      </c>
      <c r="B4671" t="s">
        <v>1706</v>
      </c>
      <c r="C4671" t="s">
        <v>2811</v>
      </c>
      <c r="D4671">
        <v>449.67809999999997</v>
      </c>
      <c r="E4671">
        <v>87.645099999999999</v>
      </c>
      <c r="F4671">
        <v>0</v>
      </c>
      <c r="G4671">
        <v>0</v>
      </c>
    </row>
    <row r="4672" spans="1:7" x14ac:dyDescent="0.25">
      <c r="A4672" t="s">
        <v>1461</v>
      </c>
      <c r="B4672" t="s">
        <v>1707</v>
      </c>
      <c r="C4672" t="s">
        <v>2812</v>
      </c>
      <c r="D4672">
        <v>969.92340000000002</v>
      </c>
      <c r="E4672">
        <v>239.86349999999999</v>
      </c>
      <c r="F4672">
        <v>0</v>
      </c>
      <c r="G4672">
        <v>0</v>
      </c>
    </row>
    <row r="4673" spans="1:7" x14ac:dyDescent="0.25">
      <c r="A4673" t="s">
        <v>1461</v>
      </c>
      <c r="B4673" t="s">
        <v>1707</v>
      </c>
      <c r="C4673" t="s">
        <v>2813</v>
      </c>
      <c r="D4673">
        <v>851.51900000000001</v>
      </c>
      <c r="E4673">
        <v>191.7483</v>
      </c>
      <c r="F4673">
        <v>0</v>
      </c>
      <c r="G4673">
        <v>0</v>
      </c>
    </row>
    <row r="4674" spans="1:7" x14ac:dyDescent="0.25">
      <c r="A4674" t="s">
        <v>1461</v>
      </c>
      <c r="B4674" t="s">
        <v>1707</v>
      </c>
      <c r="C4674" t="s">
        <v>2814</v>
      </c>
      <c r="D4674">
        <v>588.43169999999998</v>
      </c>
      <c r="E4674">
        <v>126.44450000000001</v>
      </c>
      <c r="F4674">
        <v>0</v>
      </c>
      <c r="G4674">
        <v>0</v>
      </c>
    </row>
    <row r="4675" spans="1:7" x14ac:dyDescent="0.25">
      <c r="A4675" t="s">
        <v>1461</v>
      </c>
      <c r="B4675" t="s">
        <v>1821</v>
      </c>
      <c r="C4675" t="s">
        <v>3105</v>
      </c>
      <c r="D4675">
        <v>59.469900000000003</v>
      </c>
      <c r="E4675">
        <v>13.864100000000001</v>
      </c>
      <c r="F4675">
        <v>0</v>
      </c>
      <c r="G4675">
        <v>0</v>
      </c>
    </row>
    <row r="4676" spans="1:7" x14ac:dyDescent="0.25">
      <c r="A4676" t="s">
        <v>1461</v>
      </c>
      <c r="B4676" t="s">
        <v>1821</v>
      </c>
      <c r="C4676" t="s">
        <v>3106</v>
      </c>
      <c r="D4676">
        <v>146.9161</v>
      </c>
      <c r="E4676">
        <v>31.161200000000001</v>
      </c>
      <c r="F4676">
        <v>0</v>
      </c>
      <c r="G4676">
        <v>0</v>
      </c>
    </row>
    <row r="4677" spans="1:7" x14ac:dyDescent="0.25">
      <c r="A4677" t="s">
        <v>1461</v>
      </c>
      <c r="B4677" t="s">
        <v>1821</v>
      </c>
      <c r="C4677" t="s">
        <v>3107</v>
      </c>
      <c r="D4677">
        <v>47.646999999999998</v>
      </c>
      <c r="E4677">
        <v>10.3184</v>
      </c>
      <c r="F4677">
        <v>0</v>
      </c>
      <c r="G4677">
        <v>0</v>
      </c>
    </row>
    <row r="4678" spans="1:7" x14ac:dyDescent="0.25">
      <c r="A4678" t="s">
        <v>1461</v>
      </c>
      <c r="B4678" t="s">
        <v>1783</v>
      </c>
      <c r="C4678" t="s">
        <v>3010</v>
      </c>
      <c r="D4678">
        <v>283.87950000000001</v>
      </c>
      <c r="E4678">
        <v>85.724900000000005</v>
      </c>
      <c r="F4678">
        <v>0</v>
      </c>
      <c r="G4678">
        <v>0</v>
      </c>
    </row>
    <row r="4679" spans="1:7" x14ac:dyDescent="0.25">
      <c r="A4679" t="s">
        <v>1461</v>
      </c>
      <c r="B4679" t="s">
        <v>1783</v>
      </c>
      <c r="C4679" t="s">
        <v>3011</v>
      </c>
      <c r="D4679">
        <v>392.24720000000002</v>
      </c>
      <c r="E4679">
        <v>86.787700000000001</v>
      </c>
      <c r="F4679">
        <v>0</v>
      </c>
      <c r="G4679">
        <v>0</v>
      </c>
    </row>
    <row r="4680" spans="1:7" x14ac:dyDescent="0.25">
      <c r="A4680" t="s">
        <v>1461</v>
      </c>
      <c r="B4680" t="s">
        <v>1783</v>
      </c>
      <c r="C4680" t="s">
        <v>3012</v>
      </c>
      <c r="D4680">
        <v>127.0749</v>
      </c>
      <c r="E4680">
        <v>22.372199999999999</v>
      </c>
      <c r="F4680">
        <v>0</v>
      </c>
      <c r="G4680">
        <v>0</v>
      </c>
    </row>
    <row r="4681" spans="1:7" x14ac:dyDescent="0.25">
      <c r="A4681" t="s">
        <v>1460</v>
      </c>
      <c r="B4681" t="s">
        <v>1499</v>
      </c>
      <c r="C4681" t="s">
        <v>1364</v>
      </c>
      <c r="D4681">
        <v>134.62360000000001</v>
      </c>
      <c r="E4681">
        <v>21.031700000000001</v>
      </c>
      <c r="F4681">
        <v>0</v>
      </c>
      <c r="G4681">
        <v>0</v>
      </c>
    </row>
    <row r="4682" spans="1:7" x14ac:dyDescent="0.25">
      <c r="A4682" t="s">
        <v>1460</v>
      </c>
      <c r="B4682" t="s">
        <v>1499</v>
      </c>
      <c r="C4682" t="s">
        <v>2242</v>
      </c>
      <c r="D4682">
        <v>411.14490000000001</v>
      </c>
      <c r="E4682">
        <v>52.379800000000003</v>
      </c>
      <c r="F4682">
        <v>0</v>
      </c>
      <c r="G4682">
        <v>0</v>
      </c>
    </row>
    <row r="4683" spans="1:7" x14ac:dyDescent="0.25">
      <c r="A4683" t="s">
        <v>1460</v>
      </c>
      <c r="B4683" t="s">
        <v>1499</v>
      </c>
      <c r="C4683" t="s">
        <v>2243</v>
      </c>
      <c r="D4683">
        <v>16.519200000000001</v>
      </c>
      <c r="E4683">
        <v>2.4575999999999998</v>
      </c>
      <c r="F4683">
        <v>0</v>
      </c>
      <c r="G4683">
        <v>0</v>
      </c>
    </row>
    <row r="4684" spans="1:7" x14ac:dyDescent="0.25">
      <c r="A4684" t="s">
        <v>1461</v>
      </c>
      <c r="B4684" t="s">
        <v>1708</v>
      </c>
      <c r="C4684" t="s">
        <v>2815</v>
      </c>
      <c r="D4684">
        <v>154.2542</v>
      </c>
      <c r="E4684">
        <v>19.8628</v>
      </c>
      <c r="F4684">
        <v>0</v>
      </c>
      <c r="G4684">
        <v>0</v>
      </c>
    </row>
    <row r="4685" spans="1:7" x14ac:dyDescent="0.25">
      <c r="A4685" t="s">
        <v>1461</v>
      </c>
      <c r="B4685" t="s">
        <v>1708</v>
      </c>
      <c r="C4685" t="s">
        <v>1441</v>
      </c>
      <c r="D4685">
        <v>130.57400000000001</v>
      </c>
      <c r="E4685">
        <v>26.154800000000002</v>
      </c>
      <c r="F4685">
        <v>0</v>
      </c>
      <c r="G4685">
        <v>0</v>
      </c>
    </row>
    <row r="4686" spans="1:7" x14ac:dyDescent="0.25">
      <c r="A4686" t="s">
        <v>1461</v>
      </c>
      <c r="B4686" t="s">
        <v>1708</v>
      </c>
      <c r="C4686" t="s">
        <v>2816</v>
      </c>
      <c r="D4686">
        <v>122.5035</v>
      </c>
      <c r="E4686">
        <v>22.819800000000001</v>
      </c>
      <c r="F4686">
        <v>0</v>
      </c>
      <c r="G4686">
        <v>0</v>
      </c>
    </row>
    <row r="4687" spans="1:7" x14ac:dyDescent="0.25">
      <c r="A4687" t="s">
        <v>1460</v>
      </c>
      <c r="B4687" t="s">
        <v>1500</v>
      </c>
      <c r="C4687" t="s">
        <v>2244</v>
      </c>
      <c r="D4687">
        <v>209.52940000000001</v>
      </c>
      <c r="E4687">
        <v>21.263999999999999</v>
      </c>
      <c r="F4687">
        <v>0</v>
      </c>
      <c r="G4687">
        <v>0</v>
      </c>
    </row>
    <row r="4688" spans="1:7" x14ac:dyDescent="0.25">
      <c r="A4688" t="s">
        <v>1460</v>
      </c>
      <c r="B4688" t="s">
        <v>1500</v>
      </c>
      <c r="C4688" t="s">
        <v>2245</v>
      </c>
      <c r="D4688">
        <v>269.81569999999999</v>
      </c>
      <c r="E4688">
        <v>59.768000000000001</v>
      </c>
      <c r="F4688">
        <v>0</v>
      </c>
      <c r="G4688">
        <v>0</v>
      </c>
    </row>
    <row r="4689" spans="1:7" x14ac:dyDescent="0.25">
      <c r="A4689" t="s">
        <v>1460</v>
      </c>
      <c r="B4689" t="s">
        <v>1500</v>
      </c>
      <c r="C4689" t="s">
        <v>2246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 t="s">
        <v>1461</v>
      </c>
      <c r="B4690" t="s">
        <v>1709</v>
      </c>
      <c r="C4690" t="s">
        <v>2817</v>
      </c>
      <c r="D4690">
        <v>334.53309999999999</v>
      </c>
      <c r="E4690">
        <v>63.0002</v>
      </c>
      <c r="F4690">
        <v>0</v>
      </c>
      <c r="G4690">
        <v>0</v>
      </c>
    </row>
    <row r="4691" spans="1:7" x14ac:dyDescent="0.25">
      <c r="A4691" t="s">
        <v>1461</v>
      </c>
      <c r="B4691" t="s">
        <v>1709</v>
      </c>
      <c r="C4691" t="s">
        <v>2818</v>
      </c>
      <c r="D4691">
        <v>36.936500000000002</v>
      </c>
      <c r="E4691">
        <v>9.2880000000000003</v>
      </c>
      <c r="F4691">
        <v>0</v>
      </c>
      <c r="G4691">
        <v>0</v>
      </c>
    </row>
    <row r="4692" spans="1:7" x14ac:dyDescent="0.25">
      <c r="A4692" t="s">
        <v>1461</v>
      </c>
      <c r="B4692" t="s">
        <v>1709</v>
      </c>
      <c r="C4692" t="s">
        <v>2819</v>
      </c>
      <c r="D4692">
        <v>151.54060000000001</v>
      </c>
      <c r="E4692">
        <v>19.258500000000002</v>
      </c>
      <c r="F4692">
        <v>0</v>
      </c>
      <c r="G4692">
        <v>0</v>
      </c>
    </row>
    <row r="4693" spans="1:7" x14ac:dyDescent="0.25">
      <c r="A4693" t="s">
        <v>1461</v>
      </c>
      <c r="B4693" t="s">
        <v>1710</v>
      </c>
      <c r="C4693" t="s">
        <v>2820</v>
      </c>
      <c r="D4693">
        <v>373.56509999999997</v>
      </c>
      <c r="E4693">
        <v>76.964399999999998</v>
      </c>
      <c r="F4693">
        <v>0</v>
      </c>
      <c r="G4693">
        <v>0</v>
      </c>
    </row>
    <row r="4694" spans="1:7" x14ac:dyDescent="0.25">
      <c r="A4694" t="s">
        <v>1461</v>
      </c>
      <c r="B4694" t="s">
        <v>1710</v>
      </c>
      <c r="C4694" t="s">
        <v>2821</v>
      </c>
      <c r="D4694">
        <v>86.958600000000004</v>
      </c>
      <c r="E4694">
        <v>15.7746</v>
      </c>
      <c r="F4694">
        <v>0</v>
      </c>
      <c r="G4694">
        <v>0</v>
      </c>
    </row>
    <row r="4695" spans="1:7" x14ac:dyDescent="0.25">
      <c r="A4695" t="s">
        <v>1461</v>
      </c>
      <c r="B4695" t="s">
        <v>1710</v>
      </c>
      <c r="C4695" t="s">
        <v>2822</v>
      </c>
      <c r="D4695">
        <v>57.414400000000001</v>
      </c>
      <c r="E4695">
        <v>12.6791</v>
      </c>
      <c r="F4695">
        <v>0</v>
      </c>
      <c r="G4695">
        <v>0</v>
      </c>
    </row>
    <row r="4696" spans="1:7" x14ac:dyDescent="0.25">
      <c r="A4696" t="s">
        <v>1461</v>
      </c>
      <c r="B4696" t="s">
        <v>1711</v>
      </c>
      <c r="C4696" t="s">
        <v>2823</v>
      </c>
      <c r="D4696">
        <v>521.27279999999996</v>
      </c>
      <c r="E4696">
        <v>92.665800000000004</v>
      </c>
      <c r="F4696">
        <v>0</v>
      </c>
      <c r="G4696">
        <v>0</v>
      </c>
    </row>
    <row r="4697" spans="1:7" x14ac:dyDescent="0.25">
      <c r="A4697" t="s">
        <v>1461</v>
      </c>
      <c r="B4697" t="s">
        <v>1711</v>
      </c>
      <c r="C4697" t="s">
        <v>2824</v>
      </c>
      <c r="D4697">
        <v>124.04730000000001</v>
      </c>
      <c r="E4697">
        <v>24.646699999999999</v>
      </c>
      <c r="F4697">
        <v>0</v>
      </c>
      <c r="G4697">
        <v>0</v>
      </c>
    </row>
    <row r="4698" spans="1:7" x14ac:dyDescent="0.25">
      <c r="A4698" t="s">
        <v>1461</v>
      </c>
      <c r="B4698" t="s">
        <v>1711</v>
      </c>
      <c r="C4698" t="s">
        <v>1222</v>
      </c>
      <c r="D4698">
        <v>298.4289</v>
      </c>
      <c r="E4698">
        <v>55.615600000000001</v>
      </c>
      <c r="F4698">
        <v>0</v>
      </c>
      <c r="G4698">
        <v>0</v>
      </c>
    </row>
    <row r="4699" spans="1:7" x14ac:dyDescent="0.25">
      <c r="A4699" t="s">
        <v>1461</v>
      </c>
      <c r="B4699" t="s">
        <v>1712</v>
      </c>
      <c r="C4699" t="s">
        <v>2825</v>
      </c>
      <c r="D4699">
        <v>45.692100000000003</v>
      </c>
      <c r="E4699">
        <v>5.7971000000000004</v>
      </c>
      <c r="F4699">
        <v>0</v>
      </c>
      <c r="G4699">
        <v>0</v>
      </c>
    </row>
    <row r="4700" spans="1:7" x14ac:dyDescent="0.25">
      <c r="A4700" t="s">
        <v>1461</v>
      </c>
      <c r="B4700" t="s">
        <v>1712</v>
      </c>
      <c r="C4700" t="s">
        <v>2826</v>
      </c>
      <c r="D4700">
        <v>22.498200000000001</v>
      </c>
      <c r="E4700">
        <v>4.2874999999999996</v>
      </c>
      <c r="F4700">
        <v>0</v>
      </c>
      <c r="G4700">
        <v>0</v>
      </c>
    </row>
    <row r="4701" spans="1:7" x14ac:dyDescent="0.25">
      <c r="A4701" t="s">
        <v>1461</v>
      </c>
      <c r="B4701" t="s">
        <v>1712</v>
      </c>
      <c r="C4701" t="s">
        <v>2827</v>
      </c>
      <c r="D4701">
        <v>15.8682</v>
      </c>
      <c r="E4701">
        <v>3.9618000000000002</v>
      </c>
      <c r="F4701">
        <v>0</v>
      </c>
      <c r="G4701">
        <v>0</v>
      </c>
    </row>
    <row r="4702" spans="1:7" x14ac:dyDescent="0.25">
      <c r="A4702" t="s">
        <v>1461</v>
      </c>
      <c r="B4702" t="s">
        <v>1713</v>
      </c>
      <c r="C4702" t="s">
        <v>2828</v>
      </c>
      <c r="D4702">
        <v>105.4413</v>
      </c>
      <c r="E4702">
        <v>14.777799999999999</v>
      </c>
      <c r="F4702">
        <v>0</v>
      </c>
      <c r="G4702">
        <v>0</v>
      </c>
    </row>
    <row r="4703" spans="1:7" x14ac:dyDescent="0.25">
      <c r="A4703" t="s">
        <v>1461</v>
      </c>
      <c r="B4703" t="s">
        <v>1713</v>
      </c>
      <c r="C4703" t="s">
        <v>2829</v>
      </c>
      <c r="D4703">
        <v>103.1187</v>
      </c>
      <c r="E4703">
        <v>21.360900000000001</v>
      </c>
      <c r="F4703">
        <v>0</v>
      </c>
      <c r="G4703">
        <v>0</v>
      </c>
    </row>
    <row r="4704" spans="1:7" x14ac:dyDescent="0.25">
      <c r="A4704" t="s">
        <v>1461</v>
      </c>
      <c r="B4704" t="s">
        <v>1713</v>
      </c>
      <c r="C4704" t="s">
        <v>2830</v>
      </c>
      <c r="D4704">
        <v>103.5616</v>
      </c>
      <c r="E4704">
        <v>17.266999999999999</v>
      </c>
      <c r="F4704">
        <v>0</v>
      </c>
      <c r="G4704">
        <v>0</v>
      </c>
    </row>
    <row r="4705" spans="1:7" x14ac:dyDescent="0.25">
      <c r="A4705" t="s">
        <v>1461</v>
      </c>
      <c r="B4705" t="s">
        <v>1714</v>
      </c>
      <c r="C4705" t="s">
        <v>2831</v>
      </c>
      <c r="D4705">
        <v>97.255200000000002</v>
      </c>
      <c r="E4705">
        <v>21.6479</v>
      </c>
      <c r="F4705">
        <v>0</v>
      </c>
      <c r="G4705">
        <v>0</v>
      </c>
    </row>
    <row r="4706" spans="1:7" x14ac:dyDescent="0.25">
      <c r="A4706" t="s">
        <v>1461</v>
      </c>
      <c r="B4706" t="s">
        <v>1714</v>
      </c>
      <c r="C4706" t="s">
        <v>2832</v>
      </c>
      <c r="D4706">
        <v>268.31</v>
      </c>
      <c r="E4706">
        <v>59.3232</v>
      </c>
      <c r="F4706">
        <v>0</v>
      </c>
      <c r="G4706">
        <v>0</v>
      </c>
    </row>
    <row r="4707" spans="1:7" x14ac:dyDescent="0.25">
      <c r="A4707" t="s">
        <v>1461</v>
      </c>
      <c r="B4707" t="s">
        <v>1715</v>
      </c>
      <c r="C4707" t="s">
        <v>2833</v>
      </c>
      <c r="D4707">
        <v>10.904500000000001</v>
      </c>
      <c r="E4707">
        <v>2.9424999999999999</v>
      </c>
      <c r="F4707">
        <v>0</v>
      </c>
      <c r="G4707">
        <v>0</v>
      </c>
    </row>
    <row r="4708" spans="1:7" x14ac:dyDescent="0.25">
      <c r="A4708" t="s">
        <v>1461</v>
      </c>
      <c r="B4708" t="s">
        <v>1715</v>
      </c>
      <c r="C4708" t="s">
        <v>1126</v>
      </c>
      <c r="D4708">
        <v>112.3192</v>
      </c>
      <c r="E4708">
        <v>20.302</v>
      </c>
      <c r="F4708">
        <v>0</v>
      </c>
      <c r="G4708">
        <v>0</v>
      </c>
    </row>
    <row r="4709" spans="1:7" x14ac:dyDescent="0.25">
      <c r="A4709" t="s">
        <v>1461</v>
      </c>
      <c r="B4709" t="s">
        <v>1715</v>
      </c>
      <c r="C4709" t="s">
        <v>2834</v>
      </c>
      <c r="D4709">
        <v>3.5525000000000002</v>
      </c>
      <c r="E4709">
        <v>0.68589999999999995</v>
      </c>
      <c r="F4709">
        <v>0</v>
      </c>
      <c r="G4709">
        <v>0</v>
      </c>
    </row>
    <row r="4710" spans="1:7" x14ac:dyDescent="0.25">
      <c r="A4710" t="s">
        <v>1461</v>
      </c>
      <c r="B4710" t="s">
        <v>1716</v>
      </c>
      <c r="C4710" t="s">
        <v>2835</v>
      </c>
      <c r="D4710">
        <v>10.2889</v>
      </c>
      <c r="E4710">
        <v>2.5644999999999998</v>
      </c>
      <c r="F4710">
        <v>0</v>
      </c>
      <c r="G4710">
        <v>0</v>
      </c>
    </row>
    <row r="4711" spans="1:7" x14ac:dyDescent="0.25">
      <c r="A4711" t="s">
        <v>1461</v>
      </c>
      <c r="B4711" t="s">
        <v>1716</v>
      </c>
      <c r="C4711" t="s">
        <v>2836</v>
      </c>
      <c r="D4711">
        <v>9.9647000000000006</v>
      </c>
      <c r="E4711">
        <v>2.2118000000000002</v>
      </c>
      <c r="F4711">
        <v>0</v>
      </c>
      <c r="G4711">
        <v>0</v>
      </c>
    </row>
    <row r="4712" spans="1:7" x14ac:dyDescent="0.25">
      <c r="A4712" t="s">
        <v>1461</v>
      </c>
      <c r="B4712" t="s">
        <v>1716</v>
      </c>
      <c r="C4712" t="s">
        <v>2837</v>
      </c>
      <c r="D4712">
        <v>1.9553</v>
      </c>
      <c r="E4712">
        <v>0.33150000000000002</v>
      </c>
      <c r="F4712">
        <v>0</v>
      </c>
      <c r="G4712">
        <v>0</v>
      </c>
    </row>
    <row r="4713" spans="1:7" x14ac:dyDescent="0.25">
      <c r="A4713" t="s">
        <v>1461</v>
      </c>
      <c r="B4713" t="s">
        <v>1717</v>
      </c>
      <c r="C4713" t="s">
        <v>2838</v>
      </c>
      <c r="D4713">
        <v>13.379300000000001</v>
      </c>
      <c r="E4713">
        <v>3.4824999999999999</v>
      </c>
      <c r="F4713">
        <v>0</v>
      </c>
      <c r="G4713">
        <v>0</v>
      </c>
    </row>
    <row r="4714" spans="1:7" x14ac:dyDescent="0.25">
      <c r="A4714" t="s">
        <v>1461</v>
      </c>
      <c r="B4714" t="s">
        <v>1717</v>
      </c>
      <c r="C4714" t="s">
        <v>1049</v>
      </c>
      <c r="D4714">
        <v>24.752099999999999</v>
      </c>
      <c r="E4714">
        <v>5.0758000000000001</v>
      </c>
      <c r="F4714">
        <v>0</v>
      </c>
      <c r="G4714">
        <v>0</v>
      </c>
    </row>
    <row r="4715" spans="1:7" x14ac:dyDescent="0.25">
      <c r="A4715" t="s">
        <v>1460</v>
      </c>
      <c r="B4715" t="s">
        <v>1501</v>
      </c>
      <c r="C4715" t="s">
        <v>2247</v>
      </c>
      <c r="D4715">
        <v>267.12139999999999</v>
      </c>
      <c r="E4715">
        <v>54.900399999999998</v>
      </c>
      <c r="F4715">
        <v>0</v>
      </c>
      <c r="G4715">
        <v>0</v>
      </c>
    </row>
    <row r="4716" spans="1:7" x14ac:dyDescent="0.25">
      <c r="A4716" t="s">
        <v>1460</v>
      </c>
      <c r="B4716" t="s">
        <v>1501</v>
      </c>
      <c r="C4716" t="s">
        <v>2248</v>
      </c>
      <c r="D4716">
        <v>83.778499999999994</v>
      </c>
      <c r="E4716">
        <v>20.193899999999999</v>
      </c>
      <c r="F4716">
        <v>0</v>
      </c>
      <c r="G4716">
        <v>0</v>
      </c>
    </row>
    <row r="4717" spans="1:7" x14ac:dyDescent="0.25">
      <c r="A4717" t="s">
        <v>1460</v>
      </c>
      <c r="B4717" t="s">
        <v>1501</v>
      </c>
      <c r="C4717" t="s">
        <v>2249</v>
      </c>
      <c r="D4717">
        <v>158.90219999999999</v>
      </c>
      <c r="E4717">
        <v>28.695</v>
      </c>
      <c r="F4717">
        <v>0</v>
      </c>
      <c r="G4717">
        <v>0</v>
      </c>
    </row>
    <row r="4718" spans="1:7" x14ac:dyDescent="0.25">
      <c r="A4718" t="s">
        <v>1460</v>
      </c>
      <c r="B4718" t="s">
        <v>1502</v>
      </c>
      <c r="C4718" t="s">
        <v>2250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 t="s">
        <v>1460</v>
      </c>
      <c r="B4719" t="s">
        <v>1502</v>
      </c>
      <c r="C4719" t="s">
        <v>2251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 t="s">
        <v>1460</v>
      </c>
      <c r="B4720" t="s">
        <v>1502</v>
      </c>
      <c r="C4720" t="s">
        <v>2252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 t="s">
        <v>1460</v>
      </c>
      <c r="B4721" t="s">
        <v>1503</v>
      </c>
      <c r="C4721" t="s">
        <v>2253</v>
      </c>
      <c r="D4721">
        <v>281.47149999999999</v>
      </c>
      <c r="E4721">
        <v>58.433</v>
      </c>
      <c r="F4721">
        <v>0</v>
      </c>
      <c r="G4721">
        <v>0</v>
      </c>
    </row>
    <row r="4722" spans="1:7" x14ac:dyDescent="0.25">
      <c r="A4722" t="s">
        <v>1460</v>
      </c>
      <c r="B4722" t="s">
        <v>1503</v>
      </c>
      <c r="C4722" t="s">
        <v>2254</v>
      </c>
      <c r="D4722">
        <v>147.429</v>
      </c>
      <c r="E4722">
        <v>24.824300000000001</v>
      </c>
      <c r="F4722">
        <v>0</v>
      </c>
      <c r="G4722">
        <v>0</v>
      </c>
    </row>
    <row r="4723" spans="1:7" x14ac:dyDescent="0.25">
      <c r="A4723" t="s">
        <v>1460</v>
      </c>
      <c r="B4723" t="s">
        <v>1503</v>
      </c>
      <c r="C4723" t="s">
        <v>2255</v>
      </c>
      <c r="D4723">
        <v>337.8587</v>
      </c>
      <c r="E4723">
        <v>72.620999999999995</v>
      </c>
      <c r="F4723">
        <v>0</v>
      </c>
      <c r="G4723">
        <v>0</v>
      </c>
    </row>
    <row r="4724" spans="1:7" x14ac:dyDescent="0.25">
      <c r="A4724" t="s">
        <v>1460</v>
      </c>
      <c r="B4724" t="s">
        <v>1504</v>
      </c>
      <c r="C4724" t="s">
        <v>2256</v>
      </c>
      <c r="D4724">
        <v>158.1687</v>
      </c>
      <c r="E4724">
        <v>30.872199999999999</v>
      </c>
      <c r="F4724">
        <v>0</v>
      </c>
      <c r="G4724">
        <v>0</v>
      </c>
    </row>
    <row r="4725" spans="1:7" x14ac:dyDescent="0.25">
      <c r="A4725" t="s">
        <v>1460</v>
      </c>
      <c r="B4725" t="s">
        <v>1504</v>
      </c>
      <c r="C4725" t="s">
        <v>2257</v>
      </c>
      <c r="D4725">
        <v>273.99990000000003</v>
      </c>
      <c r="E4725">
        <v>47.959099999999999</v>
      </c>
      <c r="F4725">
        <v>0</v>
      </c>
      <c r="G4725">
        <v>0</v>
      </c>
    </row>
    <row r="4726" spans="1:7" x14ac:dyDescent="0.25">
      <c r="A4726" t="s">
        <v>1460</v>
      </c>
      <c r="B4726" t="s">
        <v>1504</v>
      </c>
      <c r="C4726" t="s">
        <v>2258</v>
      </c>
      <c r="D4726">
        <v>477.25049999999999</v>
      </c>
      <c r="E4726">
        <v>121.2433</v>
      </c>
      <c r="F4726">
        <v>0</v>
      </c>
      <c r="G4726">
        <v>0</v>
      </c>
    </row>
    <row r="4727" spans="1:7" x14ac:dyDescent="0.25">
      <c r="A4727" t="s">
        <v>1460</v>
      </c>
      <c r="B4727" t="s">
        <v>1505</v>
      </c>
      <c r="C4727" t="s">
        <v>2259</v>
      </c>
      <c r="D4727">
        <v>1083.0831000000001</v>
      </c>
      <c r="E4727">
        <v>329.51150000000001</v>
      </c>
      <c r="F4727">
        <v>0</v>
      </c>
      <c r="G4727">
        <v>0</v>
      </c>
    </row>
    <row r="4728" spans="1:7" x14ac:dyDescent="0.25">
      <c r="A4728" t="s">
        <v>1460</v>
      </c>
      <c r="B4728" t="s">
        <v>1505</v>
      </c>
      <c r="C4728" t="s">
        <v>2260</v>
      </c>
      <c r="D4728">
        <v>414.92759999999998</v>
      </c>
      <c r="E4728">
        <v>89.8476</v>
      </c>
      <c r="F4728">
        <v>0</v>
      </c>
      <c r="G4728">
        <v>0</v>
      </c>
    </row>
    <row r="4729" spans="1:7" x14ac:dyDescent="0.25">
      <c r="A4729" t="s">
        <v>1460</v>
      </c>
      <c r="B4729" t="s">
        <v>1505</v>
      </c>
      <c r="C4729" t="s">
        <v>2261</v>
      </c>
      <c r="D4729">
        <v>532.39419999999996</v>
      </c>
      <c r="E4729">
        <v>123.37860000000001</v>
      </c>
      <c r="F4729">
        <v>0</v>
      </c>
      <c r="G4729">
        <v>0</v>
      </c>
    </row>
    <row r="4730" spans="1:7" x14ac:dyDescent="0.25">
      <c r="A4730" t="s">
        <v>1461</v>
      </c>
      <c r="B4730" t="s">
        <v>1718</v>
      </c>
      <c r="C4730" t="s">
        <v>2839</v>
      </c>
      <c r="D4730">
        <v>49.5306</v>
      </c>
      <c r="E4730">
        <v>13.221500000000001</v>
      </c>
      <c r="F4730">
        <v>0</v>
      </c>
      <c r="G4730">
        <v>0</v>
      </c>
    </row>
    <row r="4731" spans="1:7" x14ac:dyDescent="0.25">
      <c r="A4731" t="s">
        <v>1461</v>
      </c>
      <c r="B4731" t="s">
        <v>1718</v>
      </c>
      <c r="C4731" t="s">
        <v>975</v>
      </c>
      <c r="D4731">
        <v>35.465800000000002</v>
      </c>
      <c r="E4731">
        <v>5.4279999999999999</v>
      </c>
      <c r="F4731">
        <v>0</v>
      </c>
      <c r="G4731">
        <v>0</v>
      </c>
    </row>
    <row r="4732" spans="1:7" x14ac:dyDescent="0.25">
      <c r="A4732" t="s">
        <v>1461</v>
      </c>
      <c r="B4732" t="s">
        <v>1718</v>
      </c>
      <c r="C4732" t="s">
        <v>2840</v>
      </c>
      <c r="D4732">
        <v>108.3954</v>
      </c>
      <c r="E4732">
        <v>19.880600000000001</v>
      </c>
      <c r="F4732">
        <v>0</v>
      </c>
      <c r="G4732">
        <v>0</v>
      </c>
    </row>
    <row r="4733" spans="1:7" x14ac:dyDescent="0.25">
      <c r="A4733" t="s">
        <v>1460</v>
      </c>
      <c r="B4733" t="s">
        <v>1506</v>
      </c>
      <c r="C4733" t="s">
        <v>2262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 t="s">
        <v>1460</v>
      </c>
      <c r="B4734" t="s">
        <v>1506</v>
      </c>
      <c r="C4734" t="s">
        <v>2263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 t="s">
        <v>1460</v>
      </c>
      <c r="B4735" t="s">
        <v>1506</v>
      </c>
      <c r="C4735" t="s">
        <v>2264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 t="s">
        <v>1460</v>
      </c>
      <c r="B4736" t="s">
        <v>1507</v>
      </c>
      <c r="C4736" t="s">
        <v>2265</v>
      </c>
      <c r="D4736">
        <v>20.235600000000002</v>
      </c>
      <c r="E4736">
        <v>5.2907000000000002</v>
      </c>
      <c r="F4736">
        <v>0</v>
      </c>
      <c r="G4736">
        <v>0</v>
      </c>
    </row>
    <row r="4737" spans="1:7" x14ac:dyDescent="0.25">
      <c r="A4737" t="s">
        <v>1460</v>
      </c>
      <c r="B4737" t="s">
        <v>1507</v>
      </c>
      <c r="C4737" t="s">
        <v>794</v>
      </c>
      <c r="D4737">
        <v>91.239400000000003</v>
      </c>
      <c r="E4737">
        <v>14.652100000000001</v>
      </c>
      <c r="F4737">
        <v>0</v>
      </c>
      <c r="G4737">
        <v>0</v>
      </c>
    </row>
    <row r="4738" spans="1:7" x14ac:dyDescent="0.25">
      <c r="A4738" t="s">
        <v>1460</v>
      </c>
      <c r="B4738" t="s">
        <v>1508</v>
      </c>
      <c r="C4738" t="s">
        <v>2266</v>
      </c>
      <c r="D4738">
        <v>1.2868999999999999</v>
      </c>
      <c r="E4738">
        <v>0.23799999999999999</v>
      </c>
      <c r="F4738">
        <v>0</v>
      </c>
      <c r="G4738">
        <v>0</v>
      </c>
    </row>
    <row r="4739" spans="1:7" x14ac:dyDescent="0.25">
      <c r="A4739" t="s">
        <v>1460</v>
      </c>
      <c r="B4739" t="s">
        <v>1508</v>
      </c>
      <c r="C4739" t="s">
        <v>2267</v>
      </c>
      <c r="D4739">
        <v>43.745699999999999</v>
      </c>
      <c r="E4739">
        <v>10.0862</v>
      </c>
      <c r="F4739">
        <v>0</v>
      </c>
      <c r="G4739">
        <v>0</v>
      </c>
    </row>
    <row r="4740" spans="1:7" x14ac:dyDescent="0.25">
      <c r="A4740" t="s">
        <v>1460</v>
      </c>
      <c r="B4740" t="s">
        <v>1508</v>
      </c>
      <c r="C4740" t="s">
        <v>2268</v>
      </c>
      <c r="D4740">
        <v>33.974899999999998</v>
      </c>
      <c r="E4740">
        <v>6.2933000000000003</v>
      </c>
      <c r="F4740">
        <v>0</v>
      </c>
      <c r="G4740">
        <v>0</v>
      </c>
    </row>
    <row r="4741" spans="1:7" x14ac:dyDescent="0.25">
      <c r="A4741" t="s">
        <v>1461</v>
      </c>
      <c r="B4741" t="s">
        <v>1719</v>
      </c>
      <c r="C4741" t="s">
        <v>2841</v>
      </c>
      <c r="D4741">
        <v>71.087299999999999</v>
      </c>
      <c r="E4741">
        <v>13.799799999999999</v>
      </c>
      <c r="F4741">
        <v>0</v>
      </c>
      <c r="G4741">
        <v>0</v>
      </c>
    </row>
    <row r="4742" spans="1:7" x14ac:dyDescent="0.25">
      <c r="A4742" t="s">
        <v>1461</v>
      </c>
      <c r="B4742" t="s">
        <v>1719</v>
      </c>
      <c r="C4742" t="s">
        <v>2842</v>
      </c>
      <c r="D4742">
        <v>186.42959999999999</v>
      </c>
      <c r="E4742">
        <v>27.1007</v>
      </c>
      <c r="F4742">
        <v>0</v>
      </c>
      <c r="G4742">
        <v>0</v>
      </c>
    </row>
    <row r="4743" spans="1:7" x14ac:dyDescent="0.25">
      <c r="A4743" t="s">
        <v>1461</v>
      </c>
      <c r="B4743" t="s">
        <v>1719</v>
      </c>
      <c r="C4743" t="s">
        <v>2843</v>
      </c>
      <c r="D4743">
        <v>110.2021</v>
      </c>
      <c r="E4743">
        <v>16.430299999999999</v>
      </c>
      <c r="F4743">
        <v>0</v>
      </c>
      <c r="G4743">
        <v>0</v>
      </c>
    </row>
    <row r="4744" spans="1:7" x14ac:dyDescent="0.25">
      <c r="A4744" t="s">
        <v>1460</v>
      </c>
      <c r="B4744" t="s">
        <v>1509</v>
      </c>
      <c r="C4744" t="s">
        <v>2269</v>
      </c>
      <c r="D4744">
        <v>156.8083</v>
      </c>
      <c r="E4744">
        <v>31.552800000000001</v>
      </c>
      <c r="F4744">
        <v>0</v>
      </c>
      <c r="G4744">
        <v>0</v>
      </c>
    </row>
    <row r="4745" spans="1:7" x14ac:dyDescent="0.25">
      <c r="A4745" t="s">
        <v>1460</v>
      </c>
      <c r="B4745" t="s">
        <v>1509</v>
      </c>
      <c r="C4745" t="s">
        <v>2270</v>
      </c>
      <c r="D4745">
        <v>15.488099999999999</v>
      </c>
      <c r="E4745">
        <v>3.4285000000000001</v>
      </c>
      <c r="F4745">
        <v>0</v>
      </c>
      <c r="G4745">
        <v>0</v>
      </c>
    </row>
    <row r="4746" spans="1:7" x14ac:dyDescent="0.25">
      <c r="A4746" t="s">
        <v>1460</v>
      </c>
      <c r="B4746" t="s">
        <v>1509</v>
      </c>
      <c r="C4746" t="s">
        <v>2271</v>
      </c>
      <c r="D4746">
        <v>45.921799999999998</v>
      </c>
      <c r="E4746">
        <v>4.0936000000000003</v>
      </c>
      <c r="F4746">
        <v>0</v>
      </c>
      <c r="G4746">
        <v>0</v>
      </c>
    </row>
    <row r="4747" spans="1:7" x14ac:dyDescent="0.25">
      <c r="A4747" t="s">
        <v>1461</v>
      </c>
      <c r="B4747" t="s">
        <v>1720</v>
      </c>
      <c r="C4747" t="s">
        <v>2844</v>
      </c>
      <c r="D4747">
        <v>70.490600000000001</v>
      </c>
      <c r="E4747">
        <v>19.518999999999998</v>
      </c>
      <c r="F4747">
        <v>0</v>
      </c>
      <c r="G4747">
        <v>0</v>
      </c>
    </row>
    <row r="4748" spans="1:7" x14ac:dyDescent="0.25">
      <c r="A4748" t="s">
        <v>1461</v>
      </c>
      <c r="B4748" t="s">
        <v>1720</v>
      </c>
      <c r="C4748" t="s">
        <v>2845</v>
      </c>
      <c r="D4748">
        <v>155.5642</v>
      </c>
      <c r="E4748">
        <v>41.382199999999997</v>
      </c>
      <c r="F4748">
        <v>0</v>
      </c>
      <c r="G4748">
        <v>0</v>
      </c>
    </row>
    <row r="4749" spans="1:7" x14ac:dyDescent="0.25">
      <c r="A4749" t="s">
        <v>1461</v>
      </c>
      <c r="B4749" t="s">
        <v>1720</v>
      </c>
      <c r="C4749" t="s">
        <v>2846</v>
      </c>
      <c r="D4749">
        <v>236.9452</v>
      </c>
      <c r="E4749">
        <v>61.052599999999998</v>
      </c>
      <c r="F4749">
        <v>0</v>
      </c>
      <c r="G4749">
        <v>0</v>
      </c>
    </row>
    <row r="4750" spans="1:7" x14ac:dyDescent="0.25">
      <c r="A4750" t="s">
        <v>1461</v>
      </c>
      <c r="B4750" t="s">
        <v>1721</v>
      </c>
      <c r="C4750" t="s">
        <v>2847</v>
      </c>
      <c r="D4750">
        <v>25.596499999999999</v>
      </c>
      <c r="E4750">
        <v>6.7525000000000004</v>
      </c>
      <c r="F4750">
        <v>0</v>
      </c>
      <c r="G4750">
        <v>0</v>
      </c>
    </row>
    <row r="4751" spans="1:7" x14ac:dyDescent="0.25">
      <c r="A4751" t="s">
        <v>1461</v>
      </c>
      <c r="B4751" t="s">
        <v>1721</v>
      </c>
      <c r="C4751" t="s">
        <v>2848</v>
      </c>
      <c r="D4751">
        <v>5.0983999999999998</v>
      </c>
      <c r="E4751">
        <v>1.1648000000000001</v>
      </c>
      <c r="F4751">
        <v>0</v>
      </c>
      <c r="G4751">
        <v>0</v>
      </c>
    </row>
    <row r="4752" spans="1:7" x14ac:dyDescent="0.25">
      <c r="A4752" t="s">
        <v>1461</v>
      </c>
      <c r="B4752" t="s">
        <v>1721</v>
      </c>
      <c r="C4752" t="s">
        <v>2849</v>
      </c>
      <c r="D4752">
        <v>194.1738</v>
      </c>
      <c r="E4752">
        <v>53.251199999999997</v>
      </c>
      <c r="F4752">
        <v>0</v>
      </c>
      <c r="G4752">
        <v>0</v>
      </c>
    </row>
    <row r="4753" spans="1:7" x14ac:dyDescent="0.25">
      <c r="A4753" t="s">
        <v>1461</v>
      </c>
      <c r="B4753" t="s">
        <v>1722</v>
      </c>
      <c r="C4753" t="s">
        <v>2850</v>
      </c>
      <c r="D4753">
        <v>50.582900000000002</v>
      </c>
      <c r="E4753">
        <v>7.7671999999999999</v>
      </c>
      <c r="F4753">
        <v>0</v>
      </c>
      <c r="G4753">
        <v>0</v>
      </c>
    </row>
    <row r="4754" spans="1:7" x14ac:dyDescent="0.25">
      <c r="A4754" t="s">
        <v>1461</v>
      </c>
      <c r="B4754" t="s">
        <v>1722</v>
      </c>
      <c r="C4754" t="s">
        <v>2851</v>
      </c>
      <c r="D4754">
        <v>214.3682</v>
      </c>
      <c r="E4754">
        <v>74.579700000000003</v>
      </c>
      <c r="F4754">
        <v>0</v>
      </c>
      <c r="G4754">
        <v>0</v>
      </c>
    </row>
    <row r="4755" spans="1:7" x14ac:dyDescent="0.25">
      <c r="A4755" t="s">
        <v>1461</v>
      </c>
      <c r="B4755" t="s">
        <v>1722</v>
      </c>
      <c r="C4755" t="s">
        <v>2852</v>
      </c>
      <c r="D4755">
        <v>4.7888000000000002</v>
      </c>
      <c r="E4755">
        <v>0.95879999999999999</v>
      </c>
      <c r="F4755">
        <v>0</v>
      </c>
      <c r="G4755">
        <v>0</v>
      </c>
    </row>
    <row r="4756" spans="1:7" x14ac:dyDescent="0.25">
      <c r="A4756" t="s">
        <v>1461</v>
      </c>
      <c r="B4756" t="s">
        <v>1723</v>
      </c>
      <c r="C4756" t="s">
        <v>2853</v>
      </c>
      <c r="D4756">
        <v>17.388000000000002</v>
      </c>
      <c r="E4756">
        <v>7.4340000000000002</v>
      </c>
      <c r="F4756">
        <v>0</v>
      </c>
      <c r="G4756">
        <v>0</v>
      </c>
    </row>
    <row r="4757" spans="1:7" x14ac:dyDescent="0.25">
      <c r="A4757" t="s">
        <v>1461</v>
      </c>
      <c r="B4757" t="s">
        <v>1723</v>
      </c>
      <c r="C4757" t="s">
        <v>2854</v>
      </c>
      <c r="D4757">
        <v>3.8753000000000002</v>
      </c>
      <c r="E4757">
        <v>0.40939999999999999</v>
      </c>
      <c r="F4757">
        <v>0</v>
      </c>
      <c r="G4757">
        <v>0</v>
      </c>
    </row>
    <row r="4758" spans="1:7" x14ac:dyDescent="0.25">
      <c r="A4758" t="s">
        <v>1461</v>
      </c>
      <c r="B4758" t="s">
        <v>1723</v>
      </c>
      <c r="C4758" t="s">
        <v>2855</v>
      </c>
      <c r="D4758">
        <v>38.095999999999997</v>
      </c>
      <c r="E4758">
        <v>11.087400000000001</v>
      </c>
      <c r="F4758">
        <v>0</v>
      </c>
      <c r="G4758">
        <v>0</v>
      </c>
    </row>
    <row r="4759" spans="1:7" x14ac:dyDescent="0.25">
      <c r="A4759" t="s">
        <v>1461</v>
      </c>
      <c r="B4759" t="s">
        <v>1724</v>
      </c>
      <c r="C4759" t="s">
        <v>1121</v>
      </c>
      <c r="D4759">
        <v>12.3361</v>
      </c>
      <c r="E4759">
        <v>3.5270000000000001</v>
      </c>
      <c r="F4759">
        <v>0</v>
      </c>
      <c r="G4759">
        <v>0</v>
      </c>
    </row>
    <row r="4760" spans="1:7" x14ac:dyDescent="0.25">
      <c r="A4760" t="s">
        <v>1461</v>
      </c>
      <c r="B4760" t="s">
        <v>1724</v>
      </c>
      <c r="C4760" t="s">
        <v>2856</v>
      </c>
      <c r="D4760">
        <v>29.7987</v>
      </c>
      <c r="E4760">
        <v>4.4447000000000001</v>
      </c>
      <c r="F4760">
        <v>0</v>
      </c>
      <c r="G4760">
        <v>0</v>
      </c>
    </row>
    <row r="4761" spans="1:7" x14ac:dyDescent="0.25">
      <c r="A4761" t="s">
        <v>1461</v>
      </c>
      <c r="B4761" t="s">
        <v>1724</v>
      </c>
      <c r="C4761" t="s">
        <v>2857</v>
      </c>
      <c r="D4761">
        <v>73.370199999999997</v>
      </c>
      <c r="E4761">
        <v>16.387699999999999</v>
      </c>
      <c r="F4761">
        <v>0</v>
      </c>
      <c r="G4761">
        <v>0</v>
      </c>
    </row>
    <row r="4762" spans="1:7" x14ac:dyDescent="0.25">
      <c r="A4762" t="s">
        <v>1461</v>
      </c>
      <c r="B4762" t="s">
        <v>1725</v>
      </c>
      <c r="C4762" t="s">
        <v>2858</v>
      </c>
      <c r="D4762">
        <v>17.817</v>
      </c>
      <c r="E4762">
        <v>3.4478</v>
      </c>
      <c r="F4762">
        <v>0</v>
      </c>
      <c r="G4762">
        <v>0</v>
      </c>
    </row>
    <row r="4763" spans="1:7" x14ac:dyDescent="0.25">
      <c r="A4763" t="s">
        <v>1461</v>
      </c>
      <c r="B4763" t="s">
        <v>1725</v>
      </c>
      <c r="C4763" t="s">
        <v>2859</v>
      </c>
      <c r="D4763">
        <v>102.6306</v>
      </c>
      <c r="E4763">
        <v>24.5687</v>
      </c>
      <c r="F4763">
        <v>0</v>
      </c>
      <c r="G4763">
        <v>0</v>
      </c>
    </row>
    <row r="4764" spans="1:7" x14ac:dyDescent="0.25">
      <c r="A4764" t="s">
        <v>1461</v>
      </c>
      <c r="B4764" t="s">
        <v>1726</v>
      </c>
      <c r="C4764" t="s">
        <v>2860</v>
      </c>
      <c r="D4764">
        <v>15.181800000000001</v>
      </c>
      <c r="E4764">
        <v>4.4259000000000004</v>
      </c>
      <c r="F4764">
        <v>0</v>
      </c>
      <c r="G4764">
        <v>0</v>
      </c>
    </row>
    <row r="4765" spans="1:7" x14ac:dyDescent="0.25">
      <c r="A4765" t="s">
        <v>1461</v>
      </c>
      <c r="B4765" t="s">
        <v>1726</v>
      </c>
      <c r="C4765" t="s">
        <v>2861</v>
      </c>
      <c r="D4765">
        <v>5.6035000000000004</v>
      </c>
      <c r="E4765">
        <v>1.7302999999999999</v>
      </c>
      <c r="F4765">
        <v>0</v>
      </c>
      <c r="G4765">
        <v>0</v>
      </c>
    </row>
    <row r="4766" spans="1:7" x14ac:dyDescent="0.25">
      <c r="A4766" t="s">
        <v>1461</v>
      </c>
      <c r="B4766" t="s">
        <v>1726</v>
      </c>
      <c r="C4766" t="s">
        <v>2862</v>
      </c>
      <c r="D4766">
        <v>9.6988000000000003</v>
      </c>
      <c r="E4766">
        <v>1.4132</v>
      </c>
      <c r="F4766">
        <v>0</v>
      </c>
      <c r="G4766">
        <v>0</v>
      </c>
    </row>
    <row r="4767" spans="1:7" x14ac:dyDescent="0.25">
      <c r="A4767" t="s">
        <v>1461</v>
      </c>
      <c r="B4767" t="s">
        <v>1727</v>
      </c>
      <c r="C4767" t="s">
        <v>2863</v>
      </c>
      <c r="D4767">
        <v>52.329799999999999</v>
      </c>
      <c r="E4767">
        <v>4.6523000000000003</v>
      </c>
      <c r="F4767">
        <v>0</v>
      </c>
      <c r="G4767">
        <v>0</v>
      </c>
    </row>
    <row r="4768" spans="1:7" x14ac:dyDescent="0.25">
      <c r="A4768" t="s">
        <v>1461</v>
      </c>
      <c r="B4768" t="s">
        <v>1727</v>
      </c>
      <c r="C4768" t="s">
        <v>2864</v>
      </c>
      <c r="D4768">
        <v>8.6723999999999997</v>
      </c>
      <c r="E4768">
        <v>0.29949999999999999</v>
      </c>
      <c r="F4768">
        <v>0</v>
      </c>
      <c r="G4768">
        <v>0</v>
      </c>
    </row>
    <row r="4769" spans="1:7" x14ac:dyDescent="0.25">
      <c r="A4769" t="s">
        <v>1461</v>
      </c>
      <c r="B4769" t="s">
        <v>1727</v>
      </c>
      <c r="C4769" t="s">
        <v>2865</v>
      </c>
      <c r="D4769">
        <v>3.0070000000000001</v>
      </c>
      <c r="E4769">
        <v>0.82230000000000003</v>
      </c>
      <c r="F4769">
        <v>0</v>
      </c>
      <c r="G4769">
        <v>0</v>
      </c>
    </row>
    <row r="4770" spans="1:7" x14ac:dyDescent="0.25">
      <c r="A4770" t="s">
        <v>1460</v>
      </c>
      <c r="B4770" t="s">
        <v>1510</v>
      </c>
      <c r="C4770" t="s">
        <v>2272</v>
      </c>
      <c r="D4770">
        <v>5.0242000000000004</v>
      </c>
      <c r="E4770">
        <v>1.0821000000000001</v>
      </c>
      <c r="F4770">
        <v>0</v>
      </c>
      <c r="G4770">
        <v>0</v>
      </c>
    </row>
    <row r="4771" spans="1:7" x14ac:dyDescent="0.25">
      <c r="A4771" t="s">
        <v>1460</v>
      </c>
      <c r="B4771" t="s">
        <v>1510</v>
      </c>
      <c r="C4771" t="s">
        <v>2273</v>
      </c>
      <c r="D4771">
        <v>141.73060000000001</v>
      </c>
      <c r="E4771">
        <v>14.7384</v>
      </c>
      <c r="F4771">
        <v>0</v>
      </c>
      <c r="G4771">
        <v>0</v>
      </c>
    </row>
    <row r="4772" spans="1:7" x14ac:dyDescent="0.25">
      <c r="A4772" t="s">
        <v>1460</v>
      </c>
      <c r="B4772" t="s">
        <v>1510</v>
      </c>
      <c r="C4772" t="s">
        <v>2274</v>
      </c>
      <c r="D4772">
        <v>17.807500000000001</v>
      </c>
      <c r="E4772">
        <v>3.8163999999999998</v>
      </c>
      <c r="F4772">
        <v>0</v>
      </c>
      <c r="G4772">
        <v>0</v>
      </c>
    </row>
    <row r="4773" spans="1:7" x14ac:dyDescent="0.25">
      <c r="A4773" t="s">
        <v>1461</v>
      </c>
      <c r="B4773" t="s">
        <v>1728</v>
      </c>
      <c r="C4773" t="s">
        <v>2866</v>
      </c>
      <c r="D4773">
        <v>164.3843</v>
      </c>
      <c r="E4773">
        <v>32.4499</v>
      </c>
      <c r="F4773">
        <v>0</v>
      </c>
      <c r="G4773">
        <v>0</v>
      </c>
    </row>
    <row r="4774" spans="1:7" x14ac:dyDescent="0.25">
      <c r="A4774" t="s">
        <v>1461</v>
      </c>
      <c r="B4774" t="s">
        <v>1728</v>
      </c>
      <c r="C4774" t="s">
        <v>1442</v>
      </c>
      <c r="D4774">
        <v>188.07329999999999</v>
      </c>
      <c r="E4774">
        <v>49.929099999999998</v>
      </c>
      <c r="F4774">
        <v>0</v>
      </c>
      <c r="G4774">
        <v>0</v>
      </c>
    </row>
    <row r="4775" spans="1:7" x14ac:dyDescent="0.25">
      <c r="A4775" t="s">
        <v>1461</v>
      </c>
      <c r="B4775" t="s">
        <v>1728</v>
      </c>
      <c r="C4775" t="s">
        <v>2867</v>
      </c>
      <c r="D4775">
        <v>53.529299999999999</v>
      </c>
      <c r="E4775">
        <v>10.252800000000001</v>
      </c>
      <c r="F4775">
        <v>0</v>
      </c>
      <c r="G4775">
        <v>0</v>
      </c>
    </row>
    <row r="4776" spans="1:7" x14ac:dyDescent="0.25">
      <c r="A4776" t="s">
        <v>1461</v>
      </c>
      <c r="B4776" t="s">
        <v>1729</v>
      </c>
      <c r="C4776" t="s">
        <v>2868</v>
      </c>
      <c r="D4776">
        <v>40.266599999999997</v>
      </c>
      <c r="E4776">
        <v>5.3339999999999996</v>
      </c>
      <c r="F4776">
        <v>0</v>
      </c>
      <c r="G4776">
        <v>0</v>
      </c>
    </row>
    <row r="4777" spans="1:7" x14ac:dyDescent="0.25">
      <c r="A4777" t="s">
        <v>1461</v>
      </c>
      <c r="B4777" t="s">
        <v>1729</v>
      </c>
      <c r="C4777" t="s">
        <v>2869</v>
      </c>
      <c r="D4777">
        <v>34.881700000000002</v>
      </c>
      <c r="E4777">
        <v>5.9507000000000003</v>
      </c>
      <c r="F4777">
        <v>0</v>
      </c>
      <c r="G4777">
        <v>0</v>
      </c>
    </row>
    <row r="4778" spans="1:7" x14ac:dyDescent="0.25">
      <c r="A4778" t="s">
        <v>1461</v>
      </c>
      <c r="B4778" t="s">
        <v>1729</v>
      </c>
      <c r="C4778" t="s">
        <v>2870</v>
      </c>
      <c r="D4778">
        <v>44.4602</v>
      </c>
      <c r="E4778">
        <v>11.1486</v>
      </c>
      <c r="F4778">
        <v>0</v>
      </c>
      <c r="G4778">
        <v>0</v>
      </c>
    </row>
    <row r="4779" spans="1:7" x14ac:dyDescent="0.25">
      <c r="A4779" t="s">
        <v>1461</v>
      </c>
      <c r="B4779" t="s">
        <v>1730</v>
      </c>
      <c r="C4779" t="s">
        <v>2871</v>
      </c>
      <c r="D4779">
        <v>15.7965</v>
      </c>
      <c r="E4779">
        <v>7.1334999999999997</v>
      </c>
      <c r="F4779">
        <v>0</v>
      </c>
      <c r="G4779">
        <v>0</v>
      </c>
    </row>
    <row r="4780" spans="1:7" x14ac:dyDescent="0.25">
      <c r="A4780" t="s">
        <v>1461</v>
      </c>
      <c r="B4780" t="s">
        <v>1730</v>
      </c>
      <c r="C4780" t="s">
        <v>2872</v>
      </c>
      <c r="D4780">
        <v>77.307299999999998</v>
      </c>
      <c r="E4780">
        <v>10.449199999999999</v>
      </c>
      <c r="F4780">
        <v>0</v>
      </c>
      <c r="G4780">
        <v>0</v>
      </c>
    </row>
    <row r="4781" spans="1:7" x14ac:dyDescent="0.25">
      <c r="A4781" t="s">
        <v>1461</v>
      </c>
      <c r="B4781" t="s">
        <v>1730</v>
      </c>
      <c r="C4781" t="s">
        <v>2873</v>
      </c>
      <c r="D4781">
        <v>17.45</v>
      </c>
      <c r="E4781">
        <v>1.7091000000000001</v>
      </c>
      <c r="F4781">
        <v>0</v>
      </c>
      <c r="G4781">
        <v>0</v>
      </c>
    </row>
    <row r="4782" spans="1:7" x14ac:dyDescent="0.25">
      <c r="A4782" t="s">
        <v>1460</v>
      </c>
      <c r="B4782" t="s">
        <v>1511</v>
      </c>
      <c r="C4782" t="s">
        <v>2275</v>
      </c>
      <c r="D4782">
        <v>4.3681000000000001</v>
      </c>
      <c r="E4782">
        <v>0.65620000000000001</v>
      </c>
      <c r="F4782">
        <v>0</v>
      </c>
      <c r="G4782">
        <v>0</v>
      </c>
    </row>
    <row r="4783" spans="1:7" x14ac:dyDescent="0.25">
      <c r="A4783" t="s">
        <v>1460</v>
      </c>
      <c r="B4783" t="s">
        <v>1511</v>
      </c>
      <c r="C4783" t="s">
        <v>2276</v>
      </c>
      <c r="D4783">
        <v>12.221500000000001</v>
      </c>
      <c r="E4783">
        <v>2.7320000000000002</v>
      </c>
      <c r="F4783">
        <v>0</v>
      </c>
      <c r="G4783">
        <v>0</v>
      </c>
    </row>
    <row r="4784" spans="1:7" x14ac:dyDescent="0.25">
      <c r="A4784" t="s">
        <v>1460</v>
      </c>
      <c r="B4784" t="s">
        <v>1511</v>
      </c>
      <c r="C4784" t="s">
        <v>2277</v>
      </c>
      <c r="D4784">
        <v>7.2053000000000003</v>
      </c>
      <c r="E4784">
        <v>0.89080000000000004</v>
      </c>
      <c r="F4784">
        <v>0</v>
      </c>
      <c r="G4784">
        <v>0</v>
      </c>
    </row>
    <row r="4785" spans="1:7" x14ac:dyDescent="0.25">
      <c r="A4785" t="s">
        <v>1461</v>
      </c>
      <c r="B4785" t="s">
        <v>1731</v>
      </c>
      <c r="C4785" t="s">
        <v>2874</v>
      </c>
      <c r="D4785">
        <v>119.0295</v>
      </c>
      <c r="E4785">
        <v>12.7392</v>
      </c>
      <c r="F4785">
        <v>0</v>
      </c>
      <c r="G4785">
        <v>0</v>
      </c>
    </row>
    <row r="4786" spans="1:7" x14ac:dyDescent="0.25">
      <c r="A4786" t="s">
        <v>1461</v>
      </c>
      <c r="B4786" t="s">
        <v>1731</v>
      </c>
      <c r="C4786" t="s">
        <v>2875</v>
      </c>
      <c r="D4786">
        <v>52.1999</v>
      </c>
      <c r="E4786">
        <v>9.1950000000000003</v>
      </c>
      <c r="F4786">
        <v>0</v>
      </c>
      <c r="G4786">
        <v>0</v>
      </c>
    </row>
    <row r="4787" spans="1:7" x14ac:dyDescent="0.25">
      <c r="A4787" t="s">
        <v>1461</v>
      </c>
      <c r="B4787" t="s">
        <v>1731</v>
      </c>
      <c r="C4787" t="s">
        <v>2876</v>
      </c>
      <c r="D4787">
        <v>39.785699999999999</v>
      </c>
      <c r="E4787">
        <v>8.3050999999999995</v>
      </c>
      <c r="F4787">
        <v>0</v>
      </c>
      <c r="G4787">
        <v>0</v>
      </c>
    </row>
    <row r="4788" spans="1:7" x14ac:dyDescent="0.25">
      <c r="A4788" t="s">
        <v>1461</v>
      </c>
      <c r="B4788" t="s">
        <v>1732</v>
      </c>
      <c r="C4788" t="s">
        <v>2877</v>
      </c>
      <c r="D4788">
        <v>186.09229999999999</v>
      </c>
      <c r="E4788">
        <v>26.354600000000001</v>
      </c>
      <c r="F4788">
        <v>0</v>
      </c>
      <c r="G4788">
        <v>0</v>
      </c>
    </row>
    <row r="4789" spans="1:7" x14ac:dyDescent="0.25">
      <c r="A4789" t="s">
        <v>1461</v>
      </c>
      <c r="B4789" t="s">
        <v>1732</v>
      </c>
      <c r="C4789" t="s">
        <v>2878</v>
      </c>
      <c r="D4789">
        <v>106.52119999999999</v>
      </c>
      <c r="E4789">
        <v>28.475200000000001</v>
      </c>
      <c r="F4789">
        <v>0</v>
      </c>
      <c r="G4789">
        <v>0</v>
      </c>
    </row>
    <row r="4790" spans="1:7" x14ac:dyDescent="0.25">
      <c r="A4790" t="s">
        <v>1460</v>
      </c>
      <c r="B4790" t="s">
        <v>1512</v>
      </c>
      <c r="C4790" t="s">
        <v>2278</v>
      </c>
      <c r="D4790">
        <v>21.066299999999998</v>
      </c>
      <c r="E4790">
        <v>3.3071000000000002</v>
      </c>
      <c r="F4790">
        <v>0</v>
      </c>
      <c r="G4790">
        <v>0</v>
      </c>
    </row>
    <row r="4791" spans="1:7" x14ac:dyDescent="0.25">
      <c r="A4791" t="s">
        <v>1460</v>
      </c>
      <c r="B4791" t="s">
        <v>1512</v>
      </c>
      <c r="C4791" t="s">
        <v>2279</v>
      </c>
      <c r="D4791">
        <v>15.4199</v>
      </c>
      <c r="E4791">
        <v>4.0705999999999998</v>
      </c>
      <c r="F4791">
        <v>0</v>
      </c>
      <c r="G4791">
        <v>0</v>
      </c>
    </row>
    <row r="4792" spans="1:7" x14ac:dyDescent="0.25">
      <c r="A4792" t="s">
        <v>1460</v>
      </c>
      <c r="B4792" t="s">
        <v>1512</v>
      </c>
      <c r="C4792" t="s">
        <v>2280</v>
      </c>
      <c r="D4792">
        <v>20.917999999999999</v>
      </c>
      <c r="E4792">
        <v>1.9493</v>
      </c>
      <c r="F4792">
        <v>0</v>
      </c>
      <c r="G4792">
        <v>0</v>
      </c>
    </row>
    <row r="4793" spans="1:7" x14ac:dyDescent="0.25">
      <c r="A4793" t="s">
        <v>1461</v>
      </c>
      <c r="B4793" t="s">
        <v>1733</v>
      </c>
      <c r="C4793" t="s">
        <v>2879</v>
      </c>
      <c r="D4793">
        <v>190.3391</v>
      </c>
      <c r="E4793">
        <v>76.567700000000002</v>
      </c>
      <c r="F4793">
        <v>0</v>
      </c>
      <c r="G4793">
        <v>0</v>
      </c>
    </row>
    <row r="4794" spans="1:7" x14ac:dyDescent="0.25">
      <c r="A4794" t="s">
        <v>1461</v>
      </c>
      <c r="B4794" t="s">
        <v>1733</v>
      </c>
      <c r="C4794" t="s">
        <v>2880</v>
      </c>
      <c r="D4794">
        <v>35.100900000000003</v>
      </c>
      <c r="E4794">
        <v>5.2012</v>
      </c>
      <c r="F4794">
        <v>0</v>
      </c>
      <c r="G4794">
        <v>0</v>
      </c>
    </row>
    <row r="4795" spans="1:7" x14ac:dyDescent="0.25">
      <c r="A4795" t="s">
        <v>1461</v>
      </c>
      <c r="B4795" t="s">
        <v>1733</v>
      </c>
      <c r="C4795" t="s">
        <v>2881</v>
      </c>
      <c r="D4795">
        <v>120.1405</v>
      </c>
      <c r="E4795">
        <v>24.9513</v>
      </c>
      <c r="F4795">
        <v>0</v>
      </c>
      <c r="G4795">
        <v>0</v>
      </c>
    </row>
    <row r="4796" spans="1:7" x14ac:dyDescent="0.25">
      <c r="A4796" t="s">
        <v>1460</v>
      </c>
      <c r="B4796" t="s">
        <v>1513</v>
      </c>
      <c r="C4796" t="s">
        <v>2281</v>
      </c>
      <c r="D4796">
        <v>7.0686999999999998</v>
      </c>
      <c r="E4796">
        <v>1.7721</v>
      </c>
      <c r="F4796">
        <v>0</v>
      </c>
      <c r="G4796">
        <v>0</v>
      </c>
    </row>
    <row r="4797" spans="1:7" x14ac:dyDescent="0.25">
      <c r="A4797" t="s">
        <v>1460</v>
      </c>
      <c r="B4797" t="s">
        <v>1513</v>
      </c>
      <c r="C4797" t="s">
        <v>2282</v>
      </c>
      <c r="D4797">
        <v>6.6904000000000003</v>
      </c>
      <c r="E4797">
        <v>1.3362000000000001</v>
      </c>
      <c r="F4797">
        <v>0</v>
      </c>
      <c r="G4797">
        <v>0</v>
      </c>
    </row>
    <row r="4798" spans="1:7" x14ac:dyDescent="0.25">
      <c r="A4798" t="s">
        <v>1460</v>
      </c>
      <c r="B4798" t="s">
        <v>1513</v>
      </c>
      <c r="C4798" t="s">
        <v>980</v>
      </c>
      <c r="D4798">
        <v>48.509300000000003</v>
      </c>
      <c r="E4798">
        <v>12.992599999999999</v>
      </c>
      <c r="F4798">
        <v>0</v>
      </c>
      <c r="G4798">
        <v>0</v>
      </c>
    </row>
    <row r="4799" spans="1:7" x14ac:dyDescent="0.25">
      <c r="A4799" t="s">
        <v>1461</v>
      </c>
      <c r="B4799" t="s">
        <v>1734</v>
      </c>
      <c r="C4799" t="s">
        <v>2882</v>
      </c>
      <c r="D4799">
        <v>8.1006999999999998</v>
      </c>
      <c r="E4799">
        <v>2.7823000000000002</v>
      </c>
      <c r="F4799">
        <v>0</v>
      </c>
      <c r="G4799">
        <v>0</v>
      </c>
    </row>
    <row r="4800" spans="1:7" x14ac:dyDescent="0.25">
      <c r="A4800" t="s">
        <v>1461</v>
      </c>
      <c r="B4800" t="s">
        <v>1734</v>
      </c>
      <c r="C4800" t="s">
        <v>2883</v>
      </c>
      <c r="D4800">
        <v>31.731200000000001</v>
      </c>
      <c r="E4800">
        <v>5.1791</v>
      </c>
      <c r="F4800">
        <v>0</v>
      </c>
      <c r="G4800">
        <v>0</v>
      </c>
    </row>
    <row r="4801" spans="1:7" x14ac:dyDescent="0.25">
      <c r="A4801" t="s">
        <v>1461</v>
      </c>
      <c r="B4801" t="s">
        <v>1734</v>
      </c>
      <c r="C4801" t="s">
        <v>2884</v>
      </c>
      <c r="D4801">
        <v>96.617900000000006</v>
      </c>
      <c r="E4801">
        <v>17.816700000000001</v>
      </c>
      <c r="F4801">
        <v>0</v>
      </c>
      <c r="G4801">
        <v>0</v>
      </c>
    </row>
    <row r="4802" spans="1:7" x14ac:dyDescent="0.25">
      <c r="A4802" t="s">
        <v>1460</v>
      </c>
      <c r="B4802" t="s">
        <v>1514</v>
      </c>
      <c r="C4802" t="s">
        <v>2283</v>
      </c>
      <c r="D4802">
        <v>408.26100000000002</v>
      </c>
      <c r="E4802">
        <v>82.792699999999996</v>
      </c>
      <c r="F4802">
        <v>0</v>
      </c>
      <c r="G4802">
        <v>0</v>
      </c>
    </row>
    <row r="4803" spans="1:7" x14ac:dyDescent="0.25">
      <c r="A4803" t="s">
        <v>1460</v>
      </c>
      <c r="B4803" t="s">
        <v>1514</v>
      </c>
      <c r="C4803" t="s">
        <v>2284</v>
      </c>
      <c r="D4803">
        <v>509.66980000000001</v>
      </c>
      <c r="E4803">
        <v>108.88460000000001</v>
      </c>
      <c r="F4803">
        <v>0</v>
      </c>
      <c r="G4803">
        <v>0</v>
      </c>
    </row>
    <row r="4804" spans="1:7" x14ac:dyDescent="0.25">
      <c r="A4804" t="s">
        <v>1460</v>
      </c>
      <c r="B4804" t="s">
        <v>1514</v>
      </c>
      <c r="C4804" t="s">
        <v>2285</v>
      </c>
      <c r="D4804">
        <v>242.27690000000001</v>
      </c>
      <c r="E4804">
        <v>37.545200000000001</v>
      </c>
      <c r="F4804">
        <v>0</v>
      </c>
      <c r="G4804">
        <v>0</v>
      </c>
    </row>
    <row r="4805" spans="1:7" x14ac:dyDescent="0.25">
      <c r="A4805" t="s">
        <v>1460</v>
      </c>
      <c r="B4805" t="s">
        <v>1515</v>
      </c>
      <c r="C4805" t="s">
        <v>2286</v>
      </c>
      <c r="D4805">
        <v>340.3433</v>
      </c>
      <c r="E4805">
        <v>76.741</v>
      </c>
      <c r="F4805">
        <v>0</v>
      </c>
      <c r="G4805">
        <v>0</v>
      </c>
    </row>
    <row r="4806" spans="1:7" x14ac:dyDescent="0.25">
      <c r="A4806" t="s">
        <v>1460</v>
      </c>
      <c r="B4806" t="s">
        <v>1515</v>
      </c>
      <c r="C4806" t="s">
        <v>2287</v>
      </c>
      <c r="D4806">
        <v>435.9504</v>
      </c>
      <c r="E4806">
        <v>98.353499999999997</v>
      </c>
      <c r="F4806">
        <v>0</v>
      </c>
      <c r="G4806">
        <v>0</v>
      </c>
    </row>
    <row r="4807" spans="1:7" x14ac:dyDescent="0.25">
      <c r="A4807" t="s">
        <v>1460</v>
      </c>
      <c r="B4807" t="s">
        <v>1515</v>
      </c>
      <c r="C4807" t="s">
        <v>2288</v>
      </c>
      <c r="D4807">
        <v>709.48019999999997</v>
      </c>
      <c r="E4807">
        <v>137.08580000000001</v>
      </c>
      <c r="F4807">
        <v>0</v>
      </c>
      <c r="G4807">
        <v>0</v>
      </c>
    </row>
    <row r="4808" spans="1:7" x14ac:dyDescent="0.25">
      <c r="A4808" t="s">
        <v>1460</v>
      </c>
      <c r="B4808" t="s">
        <v>1516</v>
      </c>
      <c r="C4808" t="s">
        <v>2289</v>
      </c>
      <c r="D4808">
        <v>200.26390000000001</v>
      </c>
      <c r="E4808">
        <v>47.6111</v>
      </c>
      <c r="F4808">
        <v>0</v>
      </c>
      <c r="G4808">
        <v>0</v>
      </c>
    </row>
    <row r="4809" spans="1:7" x14ac:dyDescent="0.25">
      <c r="A4809" t="s">
        <v>1460</v>
      </c>
      <c r="B4809" t="s">
        <v>1516</v>
      </c>
      <c r="C4809" t="s">
        <v>2290</v>
      </c>
      <c r="D4809">
        <v>192.36619999999999</v>
      </c>
      <c r="E4809">
        <v>34.423099999999998</v>
      </c>
      <c r="F4809">
        <v>0</v>
      </c>
      <c r="G4809">
        <v>0</v>
      </c>
    </row>
    <row r="4810" spans="1:7" x14ac:dyDescent="0.25">
      <c r="A4810" t="s">
        <v>1460</v>
      </c>
      <c r="B4810" t="s">
        <v>1516</v>
      </c>
      <c r="C4810" t="s">
        <v>2291</v>
      </c>
      <c r="D4810">
        <v>56.158200000000001</v>
      </c>
      <c r="E4810">
        <v>8.4757999999999996</v>
      </c>
      <c r="F4810">
        <v>0</v>
      </c>
      <c r="G4810">
        <v>0</v>
      </c>
    </row>
    <row r="4811" spans="1:7" x14ac:dyDescent="0.25">
      <c r="A4811" t="s">
        <v>1460</v>
      </c>
      <c r="B4811" t="s">
        <v>1517</v>
      </c>
      <c r="C4811" t="s">
        <v>2292</v>
      </c>
      <c r="D4811">
        <v>105.5959</v>
      </c>
      <c r="E4811">
        <v>22.402699999999999</v>
      </c>
      <c r="F4811">
        <v>0</v>
      </c>
      <c r="G4811">
        <v>0</v>
      </c>
    </row>
    <row r="4812" spans="1:7" x14ac:dyDescent="0.25">
      <c r="A4812" t="s">
        <v>1460</v>
      </c>
      <c r="B4812" t="s">
        <v>1517</v>
      </c>
      <c r="C4812" t="s">
        <v>2293</v>
      </c>
      <c r="D4812">
        <v>14.7578</v>
      </c>
      <c r="E4812">
        <v>2.7031999999999998</v>
      </c>
      <c r="F4812">
        <v>0</v>
      </c>
      <c r="G4812">
        <v>0</v>
      </c>
    </row>
    <row r="4813" spans="1:7" x14ac:dyDescent="0.25">
      <c r="A4813" t="s">
        <v>1460</v>
      </c>
      <c r="B4813" t="s">
        <v>1517</v>
      </c>
      <c r="C4813" t="s">
        <v>2294</v>
      </c>
      <c r="D4813">
        <v>21.0929</v>
      </c>
      <c r="E4813">
        <v>4.7131999999999996</v>
      </c>
      <c r="F4813">
        <v>0</v>
      </c>
      <c r="G4813">
        <v>0</v>
      </c>
    </row>
    <row r="4814" spans="1:7" x14ac:dyDescent="0.25">
      <c r="A4814" t="s">
        <v>1460</v>
      </c>
      <c r="B4814" t="s">
        <v>1518</v>
      </c>
      <c r="C4814" t="s">
        <v>2295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 t="s">
        <v>1460</v>
      </c>
      <c r="B4815" t="s">
        <v>1518</v>
      </c>
      <c r="C4815" t="s">
        <v>2296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 t="s">
        <v>1460</v>
      </c>
      <c r="B4816" t="s">
        <v>1518</v>
      </c>
      <c r="C4816" t="s">
        <v>2297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 t="s">
        <v>1460</v>
      </c>
      <c r="B4817" t="s">
        <v>1519</v>
      </c>
      <c r="C4817" t="s">
        <v>2298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 t="s">
        <v>1460</v>
      </c>
      <c r="B4818" t="s">
        <v>1519</v>
      </c>
      <c r="C4818" t="s">
        <v>2299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 t="s">
        <v>1460</v>
      </c>
      <c r="B4819" t="s">
        <v>1519</v>
      </c>
      <c r="C4819" t="s">
        <v>2300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 t="s">
        <v>1460</v>
      </c>
      <c r="B4820" t="s">
        <v>1520</v>
      </c>
      <c r="C4820" t="s">
        <v>2301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 t="s">
        <v>1460</v>
      </c>
      <c r="B4821" t="s">
        <v>1520</v>
      </c>
      <c r="C4821" t="s">
        <v>2302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 t="s">
        <v>1460</v>
      </c>
      <c r="B4822" t="s">
        <v>1520</v>
      </c>
      <c r="C4822" t="s">
        <v>2303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 t="s">
        <v>1460</v>
      </c>
      <c r="B4823" t="s">
        <v>1521</v>
      </c>
      <c r="C4823" t="s">
        <v>2304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 t="s">
        <v>1460</v>
      </c>
      <c r="B4824" t="s">
        <v>1521</v>
      </c>
      <c r="C4824" t="s">
        <v>2305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 t="s">
        <v>1460</v>
      </c>
      <c r="B4825" t="s">
        <v>1521</v>
      </c>
      <c r="C4825" t="s">
        <v>2306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 t="s">
        <v>1461</v>
      </c>
      <c r="B4826" t="s">
        <v>1735</v>
      </c>
      <c r="C4826" t="s">
        <v>2885</v>
      </c>
      <c r="D4826">
        <v>23.599699999999999</v>
      </c>
      <c r="E4826">
        <v>6.6656000000000004</v>
      </c>
      <c r="F4826">
        <v>0</v>
      </c>
      <c r="G4826">
        <v>0</v>
      </c>
    </row>
    <row r="4827" spans="1:7" x14ac:dyDescent="0.25">
      <c r="A4827" t="s">
        <v>1461</v>
      </c>
      <c r="B4827" t="s">
        <v>1735</v>
      </c>
      <c r="C4827" t="s">
        <v>2886</v>
      </c>
      <c r="D4827">
        <v>9.1542999999999992</v>
      </c>
      <c r="E4827">
        <v>1.4632000000000001</v>
      </c>
      <c r="F4827">
        <v>0</v>
      </c>
      <c r="G4827">
        <v>0</v>
      </c>
    </row>
    <row r="4828" spans="1:7" x14ac:dyDescent="0.25">
      <c r="A4828" t="s">
        <v>1461</v>
      </c>
      <c r="B4828" t="s">
        <v>1736</v>
      </c>
      <c r="C4828" t="s">
        <v>2887</v>
      </c>
      <c r="D4828">
        <v>41.7087</v>
      </c>
      <c r="E4828">
        <v>16.272500000000001</v>
      </c>
      <c r="F4828">
        <v>0</v>
      </c>
      <c r="G4828">
        <v>0</v>
      </c>
    </row>
    <row r="4829" spans="1:7" x14ac:dyDescent="0.25">
      <c r="A4829" t="s">
        <v>1461</v>
      </c>
      <c r="B4829" t="s">
        <v>1736</v>
      </c>
      <c r="C4829" t="s">
        <v>2888</v>
      </c>
      <c r="D4829">
        <v>55.371699999999997</v>
      </c>
      <c r="E4829">
        <v>8.6189</v>
      </c>
      <c r="F4829">
        <v>0</v>
      </c>
      <c r="G4829">
        <v>0</v>
      </c>
    </row>
    <row r="4830" spans="1:7" x14ac:dyDescent="0.25">
      <c r="A4830" t="s">
        <v>1461</v>
      </c>
      <c r="B4830" t="s">
        <v>1737</v>
      </c>
      <c r="C4830" t="s">
        <v>2889</v>
      </c>
      <c r="D4830">
        <v>13.9003</v>
      </c>
      <c r="E4830">
        <v>3.5964999999999998</v>
      </c>
      <c r="F4830">
        <v>0</v>
      </c>
      <c r="G4830">
        <v>0</v>
      </c>
    </row>
    <row r="4831" spans="1:7" x14ac:dyDescent="0.25">
      <c r="A4831" t="s">
        <v>1461</v>
      </c>
      <c r="B4831" t="s">
        <v>1737</v>
      </c>
      <c r="C4831" t="s">
        <v>2890</v>
      </c>
      <c r="D4831">
        <v>26.166899999999998</v>
      </c>
      <c r="E4831">
        <v>6.7988</v>
      </c>
      <c r="F4831">
        <v>0</v>
      </c>
      <c r="G4831">
        <v>0</v>
      </c>
    </row>
    <row r="4832" spans="1:7" x14ac:dyDescent="0.25">
      <c r="A4832" t="s">
        <v>1461</v>
      </c>
      <c r="B4832" t="s">
        <v>1737</v>
      </c>
      <c r="C4832" t="s">
        <v>2891</v>
      </c>
      <c r="D4832">
        <v>46.0685</v>
      </c>
      <c r="E4832">
        <v>11.124700000000001</v>
      </c>
      <c r="F4832">
        <v>0</v>
      </c>
      <c r="G4832">
        <v>0</v>
      </c>
    </row>
    <row r="4833" spans="1:7" x14ac:dyDescent="0.25">
      <c r="A4833" t="s">
        <v>1461</v>
      </c>
      <c r="B4833" t="s">
        <v>1738</v>
      </c>
      <c r="C4833" t="s">
        <v>2892</v>
      </c>
      <c r="D4833">
        <v>22.510200000000001</v>
      </c>
      <c r="E4833">
        <v>5.1044</v>
      </c>
      <c r="F4833">
        <v>0</v>
      </c>
      <c r="G4833">
        <v>0</v>
      </c>
    </row>
    <row r="4834" spans="1:7" x14ac:dyDescent="0.25">
      <c r="A4834" t="s">
        <v>1461</v>
      </c>
      <c r="B4834" t="s">
        <v>1738</v>
      </c>
      <c r="C4834" t="s">
        <v>1443</v>
      </c>
      <c r="D4834">
        <v>20.565899999999999</v>
      </c>
      <c r="E4834">
        <v>4.7519999999999998</v>
      </c>
      <c r="F4834">
        <v>0</v>
      </c>
      <c r="G4834">
        <v>0</v>
      </c>
    </row>
    <row r="4835" spans="1:7" x14ac:dyDescent="0.25">
      <c r="A4835" t="s">
        <v>1461</v>
      </c>
      <c r="B4835" t="s">
        <v>1738</v>
      </c>
      <c r="C4835" t="s">
        <v>2893</v>
      </c>
      <c r="D4835">
        <v>50.364400000000003</v>
      </c>
      <c r="E4835">
        <v>6.5175000000000001</v>
      </c>
      <c r="F4835">
        <v>0</v>
      </c>
      <c r="G4835">
        <v>0</v>
      </c>
    </row>
    <row r="4836" spans="1:7" x14ac:dyDescent="0.25">
      <c r="A4836" t="s">
        <v>1461</v>
      </c>
      <c r="B4836" t="s">
        <v>1739</v>
      </c>
      <c r="C4836" t="s">
        <v>2894</v>
      </c>
      <c r="D4836">
        <v>49.051600000000001</v>
      </c>
      <c r="E4836">
        <v>11.728300000000001</v>
      </c>
      <c r="F4836">
        <v>0</v>
      </c>
      <c r="G4836">
        <v>0</v>
      </c>
    </row>
    <row r="4837" spans="1:7" x14ac:dyDescent="0.25">
      <c r="A4837" t="s">
        <v>1461</v>
      </c>
      <c r="B4837" t="s">
        <v>1739</v>
      </c>
      <c r="C4837" t="s">
        <v>2895</v>
      </c>
      <c r="D4837">
        <v>65.106999999999999</v>
      </c>
      <c r="E4837">
        <v>28.735499999999998</v>
      </c>
      <c r="F4837">
        <v>0</v>
      </c>
      <c r="G4837">
        <v>0</v>
      </c>
    </row>
    <row r="4838" spans="1:7" x14ac:dyDescent="0.25">
      <c r="A4838" t="s">
        <v>1461</v>
      </c>
      <c r="B4838" t="s">
        <v>1739</v>
      </c>
      <c r="C4838" t="s">
        <v>2896</v>
      </c>
      <c r="D4838">
        <v>43.530999999999999</v>
      </c>
      <c r="E4838">
        <v>6.4531999999999998</v>
      </c>
      <c r="F4838">
        <v>0</v>
      </c>
      <c r="G4838">
        <v>0</v>
      </c>
    </row>
    <row r="4839" spans="1:7" x14ac:dyDescent="0.25">
      <c r="A4839" t="s">
        <v>1461</v>
      </c>
      <c r="B4839" t="s">
        <v>1740</v>
      </c>
      <c r="C4839" t="s">
        <v>2897</v>
      </c>
      <c r="D4839">
        <v>90.9559</v>
      </c>
      <c r="E4839">
        <v>18.710100000000001</v>
      </c>
      <c r="F4839">
        <v>0</v>
      </c>
      <c r="G4839">
        <v>0</v>
      </c>
    </row>
    <row r="4840" spans="1:7" x14ac:dyDescent="0.25">
      <c r="A4840" t="s">
        <v>1461</v>
      </c>
      <c r="B4840" t="s">
        <v>1740</v>
      </c>
      <c r="C4840" t="s">
        <v>2898</v>
      </c>
      <c r="D4840">
        <v>143.2508</v>
      </c>
      <c r="E4840">
        <v>22.897400000000001</v>
      </c>
      <c r="F4840">
        <v>0</v>
      </c>
      <c r="G4840">
        <v>0</v>
      </c>
    </row>
    <row r="4841" spans="1:7" x14ac:dyDescent="0.25">
      <c r="A4841" t="s">
        <v>1461</v>
      </c>
      <c r="B4841" t="s">
        <v>1740</v>
      </c>
      <c r="C4841" t="s">
        <v>2899</v>
      </c>
      <c r="D4841">
        <v>60.489699999999999</v>
      </c>
      <c r="E4841">
        <v>9.9577000000000009</v>
      </c>
      <c r="F4841">
        <v>0</v>
      </c>
      <c r="G4841">
        <v>0</v>
      </c>
    </row>
    <row r="4842" spans="1:7" x14ac:dyDescent="0.25">
      <c r="A4842" t="s">
        <v>1460</v>
      </c>
      <c r="B4842" t="s">
        <v>1522</v>
      </c>
      <c r="C4842" t="s">
        <v>2307</v>
      </c>
      <c r="D4842">
        <v>9.0831999999999997</v>
      </c>
      <c r="E4842">
        <v>1.054</v>
      </c>
      <c r="F4842">
        <v>0</v>
      </c>
      <c r="G4842">
        <v>0</v>
      </c>
    </row>
    <row r="4843" spans="1:7" x14ac:dyDescent="0.25">
      <c r="A4843" t="s">
        <v>1460</v>
      </c>
      <c r="B4843" t="s">
        <v>1522</v>
      </c>
      <c r="C4843" t="s">
        <v>2308</v>
      </c>
      <c r="D4843">
        <v>35.526899999999998</v>
      </c>
      <c r="E4843">
        <v>2.4750999999999999</v>
      </c>
      <c r="F4843">
        <v>0</v>
      </c>
      <c r="G4843">
        <v>0</v>
      </c>
    </row>
    <row r="4844" spans="1:7" x14ac:dyDescent="0.25">
      <c r="A4844" t="s">
        <v>1460</v>
      </c>
      <c r="B4844" t="s">
        <v>1522</v>
      </c>
      <c r="C4844" t="s">
        <v>2309</v>
      </c>
      <c r="D4844">
        <v>6.9508000000000001</v>
      </c>
      <c r="E4844">
        <v>1.8029999999999999</v>
      </c>
      <c r="F4844">
        <v>0</v>
      </c>
      <c r="G4844">
        <v>0</v>
      </c>
    </row>
    <row r="4845" spans="1:7" x14ac:dyDescent="0.25">
      <c r="A4845" t="s">
        <v>1461</v>
      </c>
      <c r="B4845" t="s">
        <v>1741</v>
      </c>
      <c r="C4845" t="s">
        <v>2900</v>
      </c>
      <c r="D4845">
        <v>231.33320000000001</v>
      </c>
      <c r="E4845">
        <v>33.390599999999999</v>
      </c>
      <c r="F4845">
        <v>0</v>
      </c>
      <c r="G4845">
        <v>0</v>
      </c>
    </row>
    <row r="4846" spans="1:7" x14ac:dyDescent="0.25">
      <c r="A4846" t="s">
        <v>1461</v>
      </c>
      <c r="B4846" t="s">
        <v>1741</v>
      </c>
      <c r="C4846" t="s">
        <v>2901</v>
      </c>
      <c r="D4846">
        <v>1.1781999999999999</v>
      </c>
      <c r="E4846">
        <v>0.10979999999999999</v>
      </c>
      <c r="F4846">
        <v>0</v>
      </c>
      <c r="G4846">
        <v>0</v>
      </c>
    </row>
    <row r="4847" spans="1:7" x14ac:dyDescent="0.25">
      <c r="A4847" t="s">
        <v>1461</v>
      </c>
      <c r="B4847" t="s">
        <v>1741</v>
      </c>
      <c r="C4847" t="s">
        <v>2902</v>
      </c>
      <c r="D4847">
        <v>1.8112999999999999</v>
      </c>
      <c r="E4847">
        <v>0.1193</v>
      </c>
      <c r="F4847">
        <v>0</v>
      </c>
      <c r="G4847">
        <v>0</v>
      </c>
    </row>
    <row r="4848" spans="1:7" x14ac:dyDescent="0.25">
      <c r="A4848" t="s">
        <v>1461</v>
      </c>
      <c r="B4848" t="s">
        <v>1742</v>
      </c>
      <c r="C4848" t="s">
        <v>973</v>
      </c>
      <c r="D4848">
        <v>12.741300000000001</v>
      </c>
      <c r="E4848">
        <v>3.4016999999999999</v>
      </c>
      <c r="F4848">
        <v>0</v>
      </c>
      <c r="G4848">
        <v>0</v>
      </c>
    </row>
    <row r="4849" spans="1:7" x14ac:dyDescent="0.25">
      <c r="A4849" t="s">
        <v>1461</v>
      </c>
      <c r="B4849" t="s">
        <v>1742</v>
      </c>
      <c r="C4849" t="s">
        <v>2903</v>
      </c>
      <c r="D4849">
        <v>99.262799999999999</v>
      </c>
      <c r="E4849">
        <v>27.870999999999999</v>
      </c>
      <c r="F4849">
        <v>0</v>
      </c>
      <c r="G4849">
        <v>0</v>
      </c>
    </row>
    <row r="4850" spans="1:7" x14ac:dyDescent="0.25">
      <c r="A4850" t="s">
        <v>1461</v>
      </c>
      <c r="B4850" t="s">
        <v>1742</v>
      </c>
      <c r="C4850" t="s">
        <v>2904</v>
      </c>
      <c r="D4850">
        <v>147.45310000000001</v>
      </c>
      <c r="E4850">
        <v>26.261299999999999</v>
      </c>
      <c r="F4850">
        <v>0</v>
      </c>
      <c r="G4850">
        <v>0</v>
      </c>
    </row>
    <row r="4851" spans="1:7" x14ac:dyDescent="0.25">
      <c r="A4851" t="s">
        <v>1461</v>
      </c>
      <c r="B4851" t="s">
        <v>1784</v>
      </c>
      <c r="C4851" t="s">
        <v>3013</v>
      </c>
      <c r="D4851">
        <v>0.4556</v>
      </c>
      <c r="E4851">
        <v>0.10920000000000001</v>
      </c>
      <c r="F4851">
        <v>0</v>
      </c>
      <c r="G4851">
        <v>0</v>
      </c>
    </row>
    <row r="4852" spans="1:7" x14ac:dyDescent="0.25">
      <c r="A4852" t="s">
        <v>1461</v>
      </c>
      <c r="B4852" t="s">
        <v>1784</v>
      </c>
      <c r="C4852" t="s">
        <v>3014</v>
      </c>
      <c r="D4852">
        <v>10.381</v>
      </c>
      <c r="E4852">
        <v>3.5152999999999999</v>
      </c>
      <c r="F4852">
        <v>0</v>
      </c>
      <c r="G4852">
        <v>0</v>
      </c>
    </row>
    <row r="4853" spans="1:7" x14ac:dyDescent="0.25">
      <c r="A4853" t="s">
        <v>1461</v>
      </c>
      <c r="B4853" t="s">
        <v>1784</v>
      </c>
      <c r="C4853" t="s">
        <v>731</v>
      </c>
      <c r="D4853">
        <v>29.014299999999999</v>
      </c>
      <c r="E4853">
        <v>5.3688000000000002</v>
      </c>
      <c r="F4853">
        <v>0</v>
      </c>
      <c r="G4853">
        <v>0</v>
      </c>
    </row>
    <row r="4854" spans="1:7" x14ac:dyDescent="0.25">
      <c r="A4854" t="s">
        <v>1461</v>
      </c>
      <c r="B4854" t="s">
        <v>1743</v>
      </c>
      <c r="C4854" t="s">
        <v>2905</v>
      </c>
      <c r="D4854">
        <v>58.358499999999999</v>
      </c>
      <c r="E4854">
        <v>10.3316</v>
      </c>
      <c r="F4854">
        <v>0</v>
      </c>
      <c r="G4854">
        <v>0</v>
      </c>
    </row>
    <row r="4855" spans="1:7" x14ac:dyDescent="0.25">
      <c r="A4855" t="s">
        <v>1461</v>
      </c>
      <c r="B4855" t="s">
        <v>1743</v>
      </c>
      <c r="C4855" t="s">
        <v>2906</v>
      </c>
      <c r="D4855">
        <v>21.468900000000001</v>
      </c>
      <c r="E4855">
        <v>4.9865000000000004</v>
      </c>
      <c r="F4855">
        <v>0</v>
      </c>
      <c r="G4855">
        <v>0</v>
      </c>
    </row>
    <row r="4856" spans="1:7" x14ac:dyDescent="0.25">
      <c r="A4856" t="s">
        <v>1461</v>
      </c>
      <c r="B4856" t="s">
        <v>1743</v>
      </c>
      <c r="C4856" t="s">
        <v>1447</v>
      </c>
      <c r="D4856">
        <v>123.19070000000001</v>
      </c>
      <c r="E4856">
        <v>21.6861</v>
      </c>
      <c r="F4856">
        <v>0</v>
      </c>
      <c r="G4856">
        <v>0</v>
      </c>
    </row>
    <row r="4857" spans="1:7" x14ac:dyDescent="0.25">
      <c r="A4857" t="s">
        <v>1461</v>
      </c>
      <c r="B4857" t="s">
        <v>1744</v>
      </c>
      <c r="C4857" t="s">
        <v>2907</v>
      </c>
      <c r="D4857">
        <v>85.648600000000002</v>
      </c>
      <c r="E4857">
        <v>23.965199999999999</v>
      </c>
      <c r="F4857">
        <v>0</v>
      </c>
      <c r="G4857">
        <v>0</v>
      </c>
    </row>
    <row r="4858" spans="1:7" x14ac:dyDescent="0.25">
      <c r="A4858" t="s">
        <v>1461</v>
      </c>
      <c r="B4858" t="s">
        <v>1744</v>
      </c>
      <c r="C4858" t="s">
        <v>2908</v>
      </c>
      <c r="D4858">
        <v>87.389099999999999</v>
      </c>
      <c r="E4858">
        <v>16.409300000000002</v>
      </c>
      <c r="F4858">
        <v>0</v>
      </c>
      <c r="G4858">
        <v>0</v>
      </c>
    </row>
    <row r="4859" spans="1:7" x14ac:dyDescent="0.25">
      <c r="A4859" t="s">
        <v>1461</v>
      </c>
      <c r="B4859" t="s">
        <v>1744</v>
      </c>
      <c r="C4859" t="s">
        <v>2909</v>
      </c>
      <c r="D4859">
        <v>421.3947</v>
      </c>
      <c r="E4859">
        <v>87.708699999999993</v>
      </c>
      <c r="F4859">
        <v>0</v>
      </c>
      <c r="G4859">
        <v>0</v>
      </c>
    </row>
    <row r="4860" spans="1:7" x14ac:dyDescent="0.25">
      <c r="A4860" t="s">
        <v>1461</v>
      </c>
      <c r="B4860" t="s">
        <v>1785</v>
      </c>
      <c r="C4860" t="s">
        <v>633</v>
      </c>
      <c r="D4860">
        <v>27.328800000000001</v>
      </c>
      <c r="E4860">
        <v>5.1978</v>
      </c>
      <c r="F4860">
        <v>0</v>
      </c>
      <c r="G4860">
        <v>0</v>
      </c>
    </row>
    <row r="4861" spans="1:7" x14ac:dyDescent="0.25">
      <c r="A4861" t="s">
        <v>1461</v>
      </c>
      <c r="B4861" t="s">
        <v>1785</v>
      </c>
      <c r="C4861" t="s">
        <v>858</v>
      </c>
      <c r="D4861">
        <v>48.323900000000002</v>
      </c>
      <c r="E4861">
        <v>7.0551000000000004</v>
      </c>
      <c r="F4861">
        <v>0</v>
      </c>
      <c r="G4861">
        <v>0</v>
      </c>
    </row>
    <row r="4862" spans="1:7" x14ac:dyDescent="0.25">
      <c r="A4862" t="s">
        <v>1461</v>
      </c>
      <c r="B4862" t="s">
        <v>1785</v>
      </c>
      <c r="C4862" t="s">
        <v>3015</v>
      </c>
      <c r="D4862">
        <v>60.137799999999999</v>
      </c>
      <c r="E4862">
        <v>15.509600000000001</v>
      </c>
      <c r="F4862">
        <v>0</v>
      </c>
      <c r="G4862">
        <v>0</v>
      </c>
    </row>
    <row r="4863" spans="1:7" x14ac:dyDescent="0.25">
      <c r="A4863" t="s">
        <v>1461</v>
      </c>
      <c r="B4863" t="s">
        <v>1745</v>
      </c>
      <c r="C4863" t="s">
        <v>2910</v>
      </c>
      <c r="D4863">
        <v>238.9221</v>
      </c>
      <c r="E4863">
        <v>58.4193</v>
      </c>
      <c r="F4863">
        <v>0</v>
      </c>
      <c r="G4863">
        <v>0</v>
      </c>
    </row>
    <row r="4864" spans="1:7" x14ac:dyDescent="0.25">
      <c r="A4864" t="s">
        <v>1461</v>
      </c>
      <c r="B4864" t="s">
        <v>1745</v>
      </c>
      <c r="C4864" t="s">
        <v>2911</v>
      </c>
      <c r="D4864">
        <v>52.6511</v>
      </c>
      <c r="E4864">
        <v>11.5085</v>
      </c>
      <c r="F4864">
        <v>0</v>
      </c>
      <c r="G4864">
        <v>0</v>
      </c>
    </row>
    <row r="4865" spans="1:7" x14ac:dyDescent="0.25">
      <c r="A4865" t="s">
        <v>1461</v>
      </c>
      <c r="B4865" t="s">
        <v>1745</v>
      </c>
      <c r="C4865" t="s">
        <v>2912</v>
      </c>
      <c r="D4865">
        <v>1533.4254000000001</v>
      </c>
      <c r="E4865">
        <v>364.42230000000001</v>
      </c>
      <c r="F4865">
        <v>0</v>
      </c>
      <c r="G4865">
        <v>0</v>
      </c>
    </row>
    <row r="4866" spans="1:7" x14ac:dyDescent="0.25">
      <c r="A4866" t="s">
        <v>1461</v>
      </c>
      <c r="B4866" t="s">
        <v>1786</v>
      </c>
      <c r="C4866" t="s">
        <v>3016</v>
      </c>
      <c r="D4866">
        <v>21.694900000000001</v>
      </c>
      <c r="E4866">
        <v>4.4608999999999996</v>
      </c>
      <c r="F4866">
        <v>0</v>
      </c>
      <c r="G4866">
        <v>0</v>
      </c>
    </row>
    <row r="4867" spans="1:7" x14ac:dyDescent="0.25">
      <c r="A4867" t="s">
        <v>1461</v>
      </c>
      <c r="B4867" t="s">
        <v>1786</v>
      </c>
      <c r="C4867" t="s">
        <v>1449</v>
      </c>
      <c r="D4867">
        <v>68.857799999999997</v>
      </c>
      <c r="E4867">
        <v>15.6457</v>
      </c>
      <c r="F4867">
        <v>0</v>
      </c>
      <c r="G4867">
        <v>0</v>
      </c>
    </row>
    <row r="4868" spans="1:7" x14ac:dyDescent="0.25">
      <c r="A4868" t="s">
        <v>1461</v>
      </c>
      <c r="B4868" t="s">
        <v>1786</v>
      </c>
      <c r="C4868" t="s">
        <v>634</v>
      </c>
      <c r="D4868">
        <v>215.91909999999999</v>
      </c>
      <c r="E4868">
        <v>35.802500000000002</v>
      </c>
      <c r="F4868">
        <v>0</v>
      </c>
      <c r="G4868">
        <v>0</v>
      </c>
    </row>
    <row r="4869" spans="1:7" x14ac:dyDescent="0.25">
      <c r="A4869" t="s">
        <v>1461</v>
      </c>
      <c r="B4869" t="s">
        <v>1746</v>
      </c>
      <c r="C4869" t="s">
        <v>2913</v>
      </c>
      <c r="D4869">
        <v>4.9566999999999997</v>
      </c>
      <c r="E4869">
        <v>0.86480000000000001</v>
      </c>
      <c r="F4869">
        <v>0</v>
      </c>
      <c r="G4869">
        <v>0</v>
      </c>
    </row>
    <row r="4870" spans="1:7" x14ac:dyDescent="0.25">
      <c r="A4870" t="s">
        <v>1461</v>
      </c>
      <c r="B4870" t="s">
        <v>1746</v>
      </c>
      <c r="C4870" t="s">
        <v>2914</v>
      </c>
      <c r="D4870">
        <v>14.2295</v>
      </c>
      <c r="E4870">
        <v>2.6907000000000001</v>
      </c>
      <c r="F4870">
        <v>0</v>
      </c>
      <c r="G4870">
        <v>0</v>
      </c>
    </row>
    <row r="4871" spans="1:7" x14ac:dyDescent="0.25">
      <c r="A4871" t="s">
        <v>1461</v>
      </c>
      <c r="B4871" t="s">
        <v>1746</v>
      </c>
      <c r="C4871" t="s">
        <v>2915</v>
      </c>
      <c r="D4871">
        <v>8.2939000000000007</v>
      </c>
      <c r="E4871">
        <v>1.4436</v>
      </c>
      <c r="F4871">
        <v>0</v>
      </c>
      <c r="G4871">
        <v>0</v>
      </c>
    </row>
    <row r="4872" spans="1:7" x14ac:dyDescent="0.25">
      <c r="A4872" t="s">
        <v>1461</v>
      </c>
      <c r="B4872" t="s">
        <v>1747</v>
      </c>
      <c r="C4872" t="s">
        <v>2916</v>
      </c>
      <c r="D4872">
        <v>141.46</v>
      </c>
      <c r="E4872">
        <v>23.630199999999999</v>
      </c>
      <c r="F4872">
        <v>0</v>
      </c>
      <c r="G4872">
        <v>0</v>
      </c>
    </row>
    <row r="4873" spans="1:7" x14ac:dyDescent="0.25">
      <c r="A4873" t="s">
        <v>1461</v>
      </c>
      <c r="B4873" t="s">
        <v>1747</v>
      </c>
      <c r="C4873" t="s">
        <v>2917</v>
      </c>
      <c r="D4873">
        <v>9.7230000000000008</v>
      </c>
      <c r="E4873">
        <v>1.8936999999999999</v>
      </c>
      <c r="F4873">
        <v>0</v>
      </c>
      <c r="G4873">
        <v>0</v>
      </c>
    </row>
    <row r="4874" spans="1:7" x14ac:dyDescent="0.25">
      <c r="A4874" t="s">
        <v>1461</v>
      </c>
      <c r="B4874" t="s">
        <v>1747</v>
      </c>
      <c r="C4874" t="s">
        <v>2918</v>
      </c>
      <c r="D4874">
        <v>86.822400000000002</v>
      </c>
      <c r="E4874">
        <v>13.507300000000001</v>
      </c>
      <c r="F4874">
        <v>0</v>
      </c>
      <c r="G4874">
        <v>0</v>
      </c>
    </row>
    <row r="4875" spans="1:7" x14ac:dyDescent="0.25">
      <c r="A4875" t="s">
        <v>1461</v>
      </c>
      <c r="B4875" t="s">
        <v>1748</v>
      </c>
      <c r="C4875" t="s">
        <v>2919</v>
      </c>
      <c r="D4875">
        <v>4.6631999999999998</v>
      </c>
      <c r="E4875">
        <v>0.8972</v>
      </c>
      <c r="F4875">
        <v>0</v>
      </c>
      <c r="G4875">
        <v>0</v>
      </c>
    </row>
    <row r="4876" spans="1:7" x14ac:dyDescent="0.25">
      <c r="A4876" t="s">
        <v>1461</v>
      </c>
      <c r="B4876" t="s">
        <v>1748</v>
      </c>
      <c r="C4876" t="s">
        <v>2920</v>
      </c>
      <c r="D4876">
        <v>123.7698</v>
      </c>
      <c r="E4876">
        <v>29.027899999999999</v>
      </c>
      <c r="F4876">
        <v>0</v>
      </c>
      <c r="G4876">
        <v>0</v>
      </c>
    </row>
    <row r="4877" spans="1:7" x14ac:dyDescent="0.25">
      <c r="A4877" t="s">
        <v>1461</v>
      </c>
      <c r="B4877" t="s">
        <v>1749</v>
      </c>
      <c r="C4877" t="s">
        <v>2921</v>
      </c>
      <c r="D4877">
        <v>3.6951999999999998</v>
      </c>
      <c r="E4877">
        <v>0.40649999999999997</v>
      </c>
      <c r="F4877">
        <v>0</v>
      </c>
      <c r="G4877">
        <v>0</v>
      </c>
    </row>
    <row r="4878" spans="1:7" x14ac:dyDescent="0.25">
      <c r="A4878" t="s">
        <v>1461</v>
      </c>
      <c r="B4878" t="s">
        <v>1749</v>
      </c>
      <c r="C4878" t="s">
        <v>2922</v>
      </c>
      <c r="D4878">
        <v>33.283999999999999</v>
      </c>
      <c r="E4878">
        <v>5.6734</v>
      </c>
      <c r="F4878">
        <v>0</v>
      </c>
      <c r="G4878">
        <v>0</v>
      </c>
    </row>
    <row r="4879" spans="1:7" x14ac:dyDescent="0.25">
      <c r="A4879" t="s">
        <v>1461</v>
      </c>
      <c r="B4879" t="s">
        <v>1749</v>
      </c>
      <c r="C4879" t="s">
        <v>1296</v>
      </c>
      <c r="D4879">
        <v>19.327400000000001</v>
      </c>
      <c r="E4879">
        <v>3.238</v>
      </c>
      <c r="F4879">
        <v>0</v>
      </c>
      <c r="G4879">
        <v>0</v>
      </c>
    </row>
    <row r="4880" spans="1:7" x14ac:dyDescent="0.25">
      <c r="A4880" t="s">
        <v>1461</v>
      </c>
      <c r="B4880" t="s">
        <v>1750</v>
      </c>
      <c r="C4880" t="s">
        <v>2923</v>
      </c>
      <c r="D4880">
        <v>76.2029</v>
      </c>
      <c r="E4880">
        <v>19.236799999999999</v>
      </c>
      <c r="F4880">
        <v>0</v>
      </c>
      <c r="G4880">
        <v>0</v>
      </c>
    </row>
    <row r="4881" spans="1:7" x14ac:dyDescent="0.25">
      <c r="A4881" t="s">
        <v>1461</v>
      </c>
      <c r="B4881" t="s">
        <v>1750</v>
      </c>
      <c r="C4881" t="s">
        <v>2924</v>
      </c>
      <c r="D4881">
        <v>33.243499999999997</v>
      </c>
      <c r="E4881">
        <v>5.2919999999999998</v>
      </c>
      <c r="F4881">
        <v>0</v>
      </c>
      <c r="G4881">
        <v>0</v>
      </c>
    </row>
    <row r="4882" spans="1:7" x14ac:dyDescent="0.25">
      <c r="A4882" t="s">
        <v>1461</v>
      </c>
      <c r="B4882" t="s">
        <v>1751</v>
      </c>
      <c r="C4882" t="s">
        <v>2925</v>
      </c>
      <c r="D4882">
        <v>32.288899999999998</v>
      </c>
      <c r="E4882">
        <v>6.2396000000000003</v>
      </c>
      <c r="F4882">
        <v>0</v>
      </c>
      <c r="G4882">
        <v>0</v>
      </c>
    </row>
    <row r="4883" spans="1:7" x14ac:dyDescent="0.25">
      <c r="A4883" t="s">
        <v>1461</v>
      </c>
      <c r="B4883" t="s">
        <v>1751</v>
      </c>
      <c r="C4883" t="s">
        <v>2926</v>
      </c>
      <c r="D4883">
        <v>10.3775</v>
      </c>
      <c r="E4883">
        <v>1.7616000000000001</v>
      </c>
      <c r="F4883">
        <v>0</v>
      </c>
      <c r="G4883">
        <v>0</v>
      </c>
    </row>
    <row r="4884" spans="1:7" x14ac:dyDescent="0.25">
      <c r="A4884" t="s">
        <v>1461</v>
      </c>
      <c r="B4884" t="s">
        <v>1751</v>
      </c>
      <c r="C4884" t="s">
        <v>2927</v>
      </c>
      <c r="D4884">
        <v>14.8119</v>
      </c>
      <c r="E4884">
        <v>3.6688999999999998</v>
      </c>
      <c r="F4884">
        <v>0</v>
      </c>
      <c r="G4884">
        <v>0</v>
      </c>
    </row>
    <row r="4885" spans="1:7" x14ac:dyDescent="0.25">
      <c r="A4885" t="s">
        <v>1461</v>
      </c>
      <c r="B4885" t="s">
        <v>1752</v>
      </c>
      <c r="C4885" t="s">
        <v>2928</v>
      </c>
      <c r="D4885">
        <v>87.860200000000006</v>
      </c>
      <c r="E4885">
        <v>17.3004</v>
      </c>
      <c r="F4885">
        <v>0</v>
      </c>
      <c r="G4885">
        <v>0</v>
      </c>
    </row>
    <row r="4886" spans="1:7" x14ac:dyDescent="0.25">
      <c r="A4886" t="s">
        <v>1461</v>
      </c>
      <c r="B4886" t="s">
        <v>1752</v>
      </c>
      <c r="C4886" t="s">
        <v>2929</v>
      </c>
      <c r="D4886">
        <v>43.089599999999997</v>
      </c>
      <c r="E4886">
        <v>10.3515</v>
      </c>
      <c r="F4886">
        <v>0</v>
      </c>
      <c r="G4886">
        <v>0</v>
      </c>
    </row>
    <row r="4887" spans="1:7" x14ac:dyDescent="0.25">
      <c r="A4887" t="s">
        <v>1461</v>
      </c>
      <c r="B4887" t="s">
        <v>1752</v>
      </c>
      <c r="C4887" t="s">
        <v>2930</v>
      </c>
      <c r="D4887">
        <v>70.179900000000004</v>
      </c>
      <c r="E4887">
        <v>9.7897999999999996</v>
      </c>
      <c r="F4887">
        <v>0</v>
      </c>
      <c r="G4887">
        <v>0</v>
      </c>
    </row>
    <row r="4888" spans="1:7" x14ac:dyDescent="0.25">
      <c r="A4888" t="s">
        <v>1461</v>
      </c>
      <c r="B4888" t="s">
        <v>1753</v>
      </c>
      <c r="C4888" t="s">
        <v>2931</v>
      </c>
      <c r="D4888">
        <v>84.126000000000005</v>
      </c>
      <c r="E4888">
        <v>17.136600000000001</v>
      </c>
      <c r="F4888">
        <v>0</v>
      </c>
      <c r="G4888">
        <v>0</v>
      </c>
    </row>
    <row r="4889" spans="1:7" x14ac:dyDescent="0.25">
      <c r="A4889" t="s">
        <v>1461</v>
      </c>
      <c r="B4889" t="s">
        <v>1753</v>
      </c>
      <c r="C4889" t="s">
        <v>2932</v>
      </c>
      <c r="D4889">
        <v>14.8095</v>
      </c>
      <c r="E4889">
        <v>2.8416999999999999</v>
      </c>
      <c r="F4889">
        <v>0</v>
      </c>
      <c r="G4889">
        <v>0</v>
      </c>
    </row>
    <row r="4890" spans="1:7" x14ac:dyDescent="0.25">
      <c r="A4890" t="s">
        <v>1461</v>
      </c>
      <c r="B4890" t="s">
        <v>1754</v>
      </c>
      <c r="C4890" t="s">
        <v>2933</v>
      </c>
      <c r="D4890">
        <v>24.0915</v>
      </c>
      <c r="E4890">
        <v>7.7813999999999997</v>
      </c>
      <c r="F4890">
        <v>0</v>
      </c>
      <c r="G4890">
        <v>0</v>
      </c>
    </row>
    <row r="4891" spans="1:7" x14ac:dyDescent="0.25">
      <c r="A4891" t="s">
        <v>1461</v>
      </c>
      <c r="B4891" t="s">
        <v>1754</v>
      </c>
      <c r="C4891" t="s">
        <v>2934</v>
      </c>
      <c r="D4891">
        <v>18.182099999999998</v>
      </c>
      <c r="E4891">
        <v>5.4276999999999997</v>
      </c>
      <c r="F4891">
        <v>0</v>
      </c>
      <c r="G4891">
        <v>0</v>
      </c>
    </row>
    <row r="4892" spans="1:7" x14ac:dyDescent="0.25">
      <c r="A4892" t="s">
        <v>1461</v>
      </c>
      <c r="B4892" t="s">
        <v>1754</v>
      </c>
      <c r="C4892" t="s">
        <v>2935</v>
      </c>
      <c r="D4892">
        <v>59.597900000000003</v>
      </c>
      <c r="E4892">
        <v>13.8315</v>
      </c>
      <c r="F4892">
        <v>0</v>
      </c>
      <c r="G4892">
        <v>0</v>
      </c>
    </row>
    <row r="4893" spans="1:7" x14ac:dyDescent="0.25">
      <c r="A4893" t="s">
        <v>1461</v>
      </c>
      <c r="B4893" t="s">
        <v>1755</v>
      </c>
      <c r="C4893" t="s">
        <v>2936</v>
      </c>
      <c r="D4893">
        <v>43.867400000000004</v>
      </c>
      <c r="E4893">
        <v>8.3529</v>
      </c>
      <c r="F4893">
        <v>0</v>
      </c>
      <c r="G4893">
        <v>0</v>
      </c>
    </row>
    <row r="4894" spans="1:7" x14ac:dyDescent="0.25">
      <c r="A4894" t="s">
        <v>1461</v>
      </c>
      <c r="B4894" t="s">
        <v>1755</v>
      </c>
      <c r="C4894" t="s">
        <v>2937</v>
      </c>
      <c r="D4894">
        <v>3.9456000000000002</v>
      </c>
      <c r="E4894">
        <v>0.90200000000000002</v>
      </c>
      <c r="F4894">
        <v>0</v>
      </c>
      <c r="G4894">
        <v>0</v>
      </c>
    </row>
    <row r="4895" spans="1:7" x14ac:dyDescent="0.25">
      <c r="A4895" t="s">
        <v>1461</v>
      </c>
      <c r="B4895" t="s">
        <v>1755</v>
      </c>
      <c r="C4895" t="s">
        <v>2938</v>
      </c>
      <c r="D4895">
        <v>8.3071000000000002</v>
      </c>
      <c r="E4895">
        <v>3.4220000000000002</v>
      </c>
      <c r="F4895">
        <v>0</v>
      </c>
      <c r="G4895">
        <v>0</v>
      </c>
    </row>
    <row r="4896" spans="1:7" x14ac:dyDescent="0.25">
      <c r="A4896" t="s">
        <v>1461</v>
      </c>
      <c r="B4896" t="s">
        <v>1756</v>
      </c>
      <c r="C4896" t="s">
        <v>2939</v>
      </c>
      <c r="D4896">
        <v>86.816100000000006</v>
      </c>
      <c r="E4896">
        <v>15.8134</v>
      </c>
      <c r="F4896">
        <v>0</v>
      </c>
      <c r="G4896">
        <v>0</v>
      </c>
    </row>
    <row r="4897" spans="1:7" x14ac:dyDescent="0.25">
      <c r="A4897" t="s">
        <v>1461</v>
      </c>
      <c r="B4897" t="s">
        <v>1756</v>
      </c>
      <c r="C4897" t="s">
        <v>2940</v>
      </c>
      <c r="D4897">
        <v>64.276799999999994</v>
      </c>
      <c r="E4897">
        <v>11.6347</v>
      </c>
      <c r="F4897">
        <v>0</v>
      </c>
      <c r="G4897">
        <v>0</v>
      </c>
    </row>
    <row r="4898" spans="1:7" x14ac:dyDescent="0.25">
      <c r="A4898" t="s">
        <v>1461</v>
      </c>
      <c r="B4898" t="s">
        <v>1757</v>
      </c>
      <c r="C4898" t="s">
        <v>2941</v>
      </c>
      <c r="D4898">
        <v>44.677999999999997</v>
      </c>
      <c r="E4898">
        <v>12.3034</v>
      </c>
      <c r="F4898">
        <v>0</v>
      </c>
      <c r="G4898">
        <v>0</v>
      </c>
    </row>
    <row r="4899" spans="1:7" x14ac:dyDescent="0.25">
      <c r="A4899" t="s">
        <v>1461</v>
      </c>
      <c r="B4899" t="s">
        <v>1757</v>
      </c>
      <c r="C4899" t="s">
        <v>2942</v>
      </c>
      <c r="D4899">
        <v>5.7487000000000004</v>
      </c>
      <c r="E4899">
        <v>3.1139000000000001</v>
      </c>
      <c r="F4899">
        <v>0</v>
      </c>
      <c r="G4899">
        <v>0</v>
      </c>
    </row>
    <row r="4900" spans="1:7" x14ac:dyDescent="0.25">
      <c r="A4900" t="s">
        <v>1461</v>
      </c>
      <c r="B4900" t="s">
        <v>1757</v>
      </c>
      <c r="C4900" t="s">
        <v>2943</v>
      </c>
      <c r="D4900">
        <v>27.184899999999999</v>
      </c>
      <c r="E4900">
        <v>4.8310000000000004</v>
      </c>
      <c r="F4900">
        <v>0</v>
      </c>
      <c r="G4900">
        <v>0</v>
      </c>
    </row>
    <row r="4901" spans="1:7" x14ac:dyDescent="0.25">
      <c r="A4901" t="s">
        <v>1461</v>
      </c>
      <c r="B4901" t="s">
        <v>1758</v>
      </c>
      <c r="C4901" t="s">
        <v>2944</v>
      </c>
      <c r="D4901">
        <v>82.746200000000002</v>
      </c>
      <c r="E4901">
        <v>20.367899999999999</v>
      </c>
      <c r="F4901">
        <v>0</v>
      </c>
      <c r="G4901">
        <v>0</v>
      </c>
    </row>
    <row r="4902" spans="1:7" x14ac:dyDescent="0.25">
      <c r="A4902" t="s">
        <v>1461</v>
      </c>
      <c r="B4902" t="s">
        <v>1758</v>
      </c>
      <c r="C4902" t="s">
        <v>2945</v>
      </c>
      <c r="D4902">
        <v>149.5857</v>
      </c>
      <c r="E4902">
        <v>42.313200000000002</v>
      </c>
      <c r="F4902">
        <v>0</v>
      </c>
      <c r="G4902">
        <v>0</v>
      </c>
    </row>
    <row r="4903" spans="1:7" x14ac:dyDescent="0.25">
      <c r="A4903" t="s">
        <v>1461</v>
      </c>
      <c r="B4903" t="s">
        <v>1758</v>
      </c>
      <c r="C4903" t="s">
        <v>2946</v>
      </c>
      <c r="D4903">
        <v>228.32310000000001</v>
      </c>
      <c r="E4903">
        <v>49.901800000000001</v>
      </c>
      <c r="F4903">
        <v>0</v>
      </c>
      <c r="G4903">
        <v>0</v>
      </c>
    </row>
    <row r="4904" spans="1:7" x14ac:dyDescent="0.25">
      <c r="A4904" t="s">
        <v>1461</v>
      </c>
      <c r="B4904" t="s">
        <v>1759</v>
      </c>
      <c r="C4904" t="s">
        <v>2947</v>
      </c>
      <c r="D4904">
        <v>99.964299999999994</v>
      </c>
      <c r="E4904">
        <v>20.797000000000001</v>
      </c>
      <c r="F4904">
        <v>0</v>
      </c>
      <c r="G4904">
        <v>0</v>
      </c>
    </row>
    <row r="4905" spans="1:7" x14ac:dyDescent="0.25">
      <c r="A4905" t="s">
        <v>1461</v>
      </c>
      <c r="B4905" t="s">
        <v>1759</v>
      </c>
      <c r="C4905" t="s">
        <v>915</v>
      </c>
      <c r="D4905">
        <v>20.792300000000001</v>
      </c>
      <c r="E4905">
        <v>4.2573999999999996</v>
      </c>
      <c r="F4905">
        <v>0</v>
      </c>
      <c r="G4905">
        <v>0</v>
      </c>
    </row>
    <row r="4906" spans="1:7" x14ac:dyDescent="0.25">
      <c r="A4906" t="s">
        <v>1461</v>
      </c>
      <c r="B4906" t="s">
        <v>1759</v>
      </c>
      <c r="C4906" t="s">
        <v>2948</v>
      </c>
      <c r="D4906">
        <v>206.511</v>
      </c>
      <c r="E4906">
        <v>36.188600000000001</v>
      </c>
      <c r="F4906">
        <v>0</v>
      </c>
      <c r="G4906">
        <v>0</v>
      </c>
    </row>
    <row r="4907" spans="1:7" x14ac:dyDescent="0.25">
      <c r="A4907" t="s">
        <v>1460</v>
      </c>
      <c r="B4907" t="s">
        <v>1523</v>
      </c>
      <c r="C4907" t="s">
        <v>2313</v>
      </c>
      <c r="D4907">
        <v>8.1623999999999999</v>
      </c>
      <c r="E4907">
        <v>1.0641</v>
      </c>
      <c r="F4907">
        <v>0</v>
      </c>
      <c r="G4907">
        <v>0</v>
      </c>
    </row>
    <row r="4908" spans="1:7" x14ac:dyDescent="0.25">
      <c r="A4908" t="s">
        <v>1460</v>
      </c>
      <c r="B4908" t="s">
        <v>1523</v>
      </c>
      <c r="C4908" t="s">
        <v>2310</v>
      </c>
      <c r="D4908">
        <v>8.9612999999999996</v>
      </c>
      <c r="E4908">
        <v>2.1593</v>
      </c>
      <c r="F4908">
        <v>0</v>
      </c>
      <c r="G4908">
        <v>0</v>
      </c>
    </row>
    <row r="4909" spans="1:7" x14ac:dyDescent="0.25">
      <c r="A4909" t="s">
        <v>1460</v>
      </c>
      <c r="B4909" t="s">
        <v>1523</v>
      </c>
      <c r="C4909" t="s">
        <v>2311</v>
      </c>
      <c r="D4909">
        <v>17.525099999999998</v>
      </c>
      <c r="E4909">
        <v>2.6086</v>
      </c>
      <c r="F4909">
        <v>0</v>
      </c>
      <c r="G4909">
        <v>0</v>
      </c>
    </row>
    <row r="4910" spans="1:7" x14ac:dyDescent="0.25">
      <c r="A4910" t="s">
        <v>1460</v>
      </c>
      <c r="B4910" t="s">
        <v>1523</v>
      </c>
      <c r="C4910" t="s">
        <v>2312</v>
      </c>
      <c r="D4910">
        <v>3.8403999999999998</v>
      </c>
      <c r="E4910">
        <v>0.32929999999999998</v>
      </c>
      <c r="F4910">
        <v>0</v>
      </c>
      <c r="G4910">
        <v>0</v>
      </c>
    </row>
    <row r="4911" spans="1:7" x14ac:dyDescent="0.25">
      <c r="A4911" t="s">
        <v>1461</v>
      </c>
      <c r="B4911" t="s">
        <v>1760</v>
      </c>
      <c r="C4911" t="s">
        <v>2952</v>
      </c>
      <c r="D4911">
        <v>164.00219999999999</v>
      </c>
      <c r="E4911">
        <v>29.320699999999999</v>
      </c>
      <c r="F4911">
        <v>0</v>
      </c>
      <c r="G4911">
        <v>0</v>
      </c>
    </row>
    <row r="4912" spans="1:7" x14ac:dyDescent="0.25">
      <c r="A4912" t="s">
        <v>1461</v>
      </c>
      <c r="B4912" t="s">
        <v>1760</v>
      </c>
      <c r="C4912" t="s">
        <v>2949</v>
      </c>
      <c r="D4912">
        <v>84.060100000000006</v>
      </c>
      <c r="E4912">
        <v>6.6844000000000001</v>
      </c>
      <c r="F4912">
        <v>0</v>
      </c>
      <c r="G4912">
        <v>0</v>
      </c>
    </row>
    <row r="4913" spans="1:7" x14ac:dyDescent="0.25">
      <c r="A4913" t="s">
        <v>1461</v>
      </c>
      <c r="B4913" t="s">
        <v>1760</v>
      </c>
      <c r="C4913" t="s">
        <v>2950</v>
      </c>
      <c r="D4913">
        <v>19.569900000000001</v>
      </c>
      <c r="E4913">
        <v>4.8353999999999999</v>
      </c>
      <c r="F4913">
        <v>0</v>
      </c>
      <c r="G4913">
        <v>0</v>
      </c>
    </row>
    <row r="4914" spans="1:7" x14ac:dyDescent="0.25">
      <c r="A4914" t="s">
        <v>1461</v>
      </c>
      <c r="B4914" t="s">
        <v>1760</v>
      </c>
      <c r="C4914" t="s">
        <v>2951</v>
      </c>
      <c r="D4914">
        <v>3.3723000000000001</v>
      </c>
      <c r="E4914">
        <v>0.49890000000000001</v>
      </c>
      <c r="F4914">
        <v>0</v>
      </c>
      <c r="G4914">
        <v>0</v>
      </c>
    </row>
    <row r="4915" spans="1:7" x14ac:dyDescent="0.25">
      <c r="A4915" t="s">
        <v>1461</v>
      </c>
      <c r="B4915" t="s">
        <v>1761</v>
      </c>
      <c r="C4915" t="s">
        <v>2953</v>
      </c>
      <c r="D4915">
        <v>183.68170000000001</v>
      </c>
      <c r="E4915">
        <v>31.783899999999999</v>
      </c>
      <c r="F4915">
        <v>0</v>
      </c>
      <c r="G4915">
        <v>0</v>
      </c>
    </row>
    <row r="4916" spans="1:7" x14ac:dyDescent="0.25">
      <c r="A4916" t="s">
        <v>1461</v>
      </c>
      <c r="B4916" t="s">
        <v>1761</v>
      </c>
      <c r="C4916" t="s">
        <v>2954</v>
      </c>
      <c r="D4916">
        <v>20.898499999999999</v>
      </c>
      <c r="E4916">
        <v>5.0346000000000002</v>
      </c>
      <c r="F4916">
        <v>0</v>
      </c>
      <c r="G4916">
        <v>0</v>
      </c>
    </row>
    <row r="4917" spans="1:7" x14ac:dyDescent="0.25">
      <c r="A4917" t="s">
        <v>1461</v>
      </c>
      <c r="B4917" t="s">
        <v>1761</v>
      </c>
      <c r="C4917" t="s">
        <v>2955</v>
      </c>
      <c r="D4917">
        <v>14.922599999999999</v>
      </c>
      <c r="E4917">
        <v>4.2308000000000003</v>
      </c>
      <c r="F4917">
        <v>0</v>
      </c>
      <c r="G4917">
        <v>0</v>
      </c>
    </row>
    <row r="4918" spans="1:7" x14ac:dyDescent="0.25">
      <c r="A4918" t="s">
        <v>1461</v>
      </c>
      <c r="B4918" t="s">
        <v>1762</v>
      </c>
      <c r="C4918" t="s">
        <v>2956</v>
      </c>
      <c r="D4918">
        <v>2.0895000000000001</v>
      </c>
      <c r="E4918">
        <v>0.5252</v>
      </c>
      <c r="F4918">
        <v>0</v>
      </c>
      <c r="G4918">
        <v>0</v>
      </c>
    </row>
    <row r="4919" spans="1:7" x14ac:dyDescent="0.25">
      <c r="A4919" t="s">
        <v>1461</v>
      </c>
      <c r="B4919" t="s">
        <v>1762</v>
      </c>
      <c r="C4919" t="s">
        <v>1444</v>
      </c>
      <c r="D4919">
        <v>40.724699999999999</v>
      </c>
      <c r="E4919">
        <v>6.3201000000000001</v>
      </c>
      <c r="F4919">
        <v>0</v>
      </c>
      <c r="G4919">
        <v>0</v>
      </c>
    </row>
    <row r="4920" spans="1:7" x14ac:dyDescent="0.25">
      <c r="A4920" t="s">
        <v>1461</v>
      </c>
      <c r="B4920" t="s">
        <v>1762</v>
      </c>
      <c r="C4920" t="s">
        <v>2957</v>
      </c>
      <c r="D4920">
        <v>130.8109</v>
      </c>
      <c r="E4920">
        <v>22.3294</v>
      </c>
      <c r="F4920">
        <v>0</v>
      </c>
      <c r="G4920">
        <v>0</v>
      </c>
    </row>
    <row r="4921" spans="1:7" x14ac:dyDescent="0.25">
      <c r="A4921" t="s">
        <v>1460</v>
      </c>
      <c r="B4921" t="s">
        <v>1524</v>
      </c>
      <c r="C4921" t="s">
        <v>2314</v>
      </c>
      <c r="D4921">
        <v>8.3523999999999994</v>
      </c>
      <c r="E4921">
        <v>0.99770000000000003</v>
      </c>
      <c r="F4921">
        <v>0</v>
      </c>
      <c r="G4921">
        <v>0</v>
      </c>
    </row>
    <row r="4922" spans="1:7" x14ac:dyDescent="0.25">
      <c r="A4922" t="s">
        <v>1460</v>
      </c>
      <c r="B4922" t="s">
        <v>1524</v>
      </c>
      <c r="C4922" t="s">
        <v>2315</v>
      </c>
      <c r="D4922">
        <v>22.1234</v>
      </c>
      <c r="E4922">
        <v>4.1916000000000002</v>
      </c>
      <c r="F4922">
        <v>0</v>
      </c>
      <c r="G4922">
        <v>0</v>
      </c>
    </row>
    <row r="4923" spans="1:7" x14ac:dyDescent="0.25">
      <c r="A4923" t="s">
        <v>1460</v>
      </c>
      <c r="B4923" t="s">
        <v>1524</v>
      </c>
      <c r="C4923" t="s">
        <v>2316</v>
      </c>
      <c r="D4923">
        <v>1.7465999999999999</v>
      </c>
      <c r="E4923">
        <v>0.43070000000000003</v>
      </c>
      <c r="F4923">
        <v>0</v>
      </c>
      <c r="G4923">
        <v>0</v>
      </c>
    </row>
    <row r="4924" spans="1:7" x14ac:dyDescent="0.25">
      <c r="A4924" t="s">
        <v>1461</v>
      </c>
      <c r="B4924" t="s">
        <v>1763</v>
      </c>
      <c r="C4924" t="s">
        <v>2958</v>
      </c>
      <c r="D4924">
        <v>0.48409999999999997</v>
      </c>
      <c r="E4924">
        <v>0.19109999999999999</v>
      </c>
      <c r="F4924">
        <v>0</v>
      </c>
      <c r="G4924">
        <v>0</v>
      </c>
    </row>
    <row r="4925" spans="1:7" x14ac:dyDescent="0.25">
      <c r="A4925" t="s">
        <v>1461</v>
      </c>
      <c r="B4925" t="s">
        <v>1763</v>
      </c>
      <c r="C4925" t="s">
        <v>2959</v>
      </c>
      <c r="D4925">
        <v>43.468200000000003</v>
      </c>
      <c r="E4925">
        <v>11.002599999999999</v>
      </c>
      <c r="F4925">
        <v>0</v>
      </c>
      <c r="G4925">
        <v>0</v>
      </c>
    </row>
    <row r="4926" spans="1:7" x14ac:dyDescent="0.25">
      <c r="A4926" t="s">
        <v>1461</v>
      </c>
      <c r="B4926" t="s">
        <v>1763</v>
      </c>
      <c r="C4926" t="s">
        <v>2960</v>
      </c>
      <c r="D4926">
        <v>31.703900000000001</v>
      </c>
      <c r="E4926">
        <v>3.0912999999999999</v>
      </c>
      <c r="F4926">
        <v>0</v>
      </c>
      <c r="G4926">
        <v>0</v>
      </c>
    </row>
    <row r="4927" spans="1:7" x14ac:dyDescent="0.25">
      <c r="A4927" t="s">
        <v>1461</v>
      </c>
      <c r="B4927" t="s">
        <v>1764</v>
      </c>
      <c r="C4927" t="s">
        <v>2964</v>
      </c>
      <c r="D4927">
        <v>35.344200000000001</v>
      </c>
      <c r="E4927">
        <v>7.3644999999999996</v>
      </c>
      <c r="F4927">
        <v>0</v>
      </c>
      <c r="G4927">
        <v>0</v>
      </c>
    </row>
    <row r="4928" spans="1:7" x14ac:dyDescent="0.25">
      <c r="A4928" t="s">
        <v>1461</v>
      </c>
      <c r="B4928" t="s">
        <v>1764</v>
      </c>
      <c r="C4928" t="s">
        <v>2961</v>
      </c>
      <c r="D4928">
        <v>25.834399999999999</v>
      </c>
      <c r="E4928">
        <v>5.3849</v>
      </c>
      <c r="F4928">
        <v>0</v>
      </c>
      <c r="G4928">
        <v>0</v>
      </c>
    </row>
    <row r="4929" spans="1:7" x14ac:dyDescent="0.25">
      <c r="A4929" t="s">
        <v>1461</v>
      </c>
      <c r="B4929" t="s">
        <v>1764</v>
      </c>
      <c r="C4929" t="s">
        <v>2962</v>
      </c>
      <c r="D4929">
        <v>16.151900000000001</v>
      </c>
      <c r="E4929">
        <v>5.3300999999999998</v>
      </c>
      <c r="F4929">
        <v>0</v>
      </c>
      <c r="G4929">
        <v>0</v>
      </c>
    </row>
    <row r="4930" spans="1:7" x14ac:dyDescent="0.25">
      <c r="A4930" t="s">
        <v>1461</v>
      </c>
      <c r="B4930" t="s">
        <v>1764</v>
      </c>
      <c r="C4930" t="s">
        <v>2963</v>
      </c>
      <c r="D4930">
        <v>357.33870000000002</v>
      </c>
      <c r="E4930">
        <v>43.168399999999998</v>
      </c>
      <c r="F4930">
        <v>0</v>
      </c>
      <c r="G4930">
        <v>0</v>
      </c>
    </row>
    <row r="4931" spans="1:7" x14ac:dyDescent="0.25">
      <c r="A4931" t="s">
        <v>1461</v>
      </c>
      <c r="B4931" t="s">
        <v>1765</v>
      </c>
      <c r="C4931" t="s">
        <v>2968</v>
      </c>
      <c r="D4931">
        <v>59.891100000000002</v>
      </c>
      <c r="E4931">
        <v>12.3935</v>
      </c>
      <c r="F4931">
        <v>0</v>
      </c>
      <c r="G4931">
        <v>0</v>
      </c>
    </row>
    <row r="4932" spans="1:7" x14ac:dyDescent="0.25">
      <c r="A4932" t="s">
        <v>1461</v>
      </c>
      <c r="B4932" t="s">
        <v>1765</v>
      </c>
      <c r="C4932" t="s">
        <v>2965</v>
      </c>
      <c r="D4932">
        <v>39.002499999999998</v>
      </c>
      <c r="E4932">
        <v>6.6940999999999997</v>
      </c>
      <c r="F4932">
        <v>0</v>
      </c>
      <c r="G4932">
        <v>0</v>
      </c>
    </row>
    <row r="4933" spans="1:7" x14ac:dyDescent="0.25">
      <c r="A4933" t="s">
        <v>1461</v>
      </c>
      <c r="B4933" t="s">
        <v>1765</v>
      </c>
      <c r="C4933" t="s">
        <v>2966</v>
      </c>
      <c r="D4933">
        <v>20.593299999999999</v>
      </c>
      <c r="E4933">
        <v>3.7214999999999998</v>
      </c>
      <c r="F4933">
        <v>0</v>
      </c>
      <c r="G4933">
        <v>0</v>
      </c>
    </row>
    <row r="4934" spans="1:7" x14ac:dyDescent="0.25">
      <c r="A4934" t="s">
        <v>1461</v>
      </c>
      <c r="B4934" t="s">
        <v>1765</v>
      </c>
      <c r="C4934" t="s">
        <v>2967</v>
      </c>
      <c r="D4934">
        <v>20.706</v>
      </c>
      <c r="E4934">
        <v>3.3959000000000001</v>
      </c>
      <c r="F4934">
        <v>0</v>
      </c>
      <c r="G4934">
        <v>0</v>
      </c>
    </row>
    <row r="4935" spans="1:7" x14ac:dyDescent="0.25">
      <c r="A4935" t="s">
        <v>1461</v>
      </c>
      <c r="B4935" t="s">
        <v>1766</v>
      </c>
      <c r="C4935" t="s">
        <v>2971</v>
      </c>
      <c r="D4935">
        <v>41.938200000000002</v>
      </c>
      <c r="E4935">
        <v>10.599500000000001</v>
      </c>
      <c r="F4935">
        <v>0</v>
      </c>
      <c r="G4935">
        <v>0</v>
      </c>
    </row>
    <row r="4936" spans="1:7" x14ac:dyDescent="0.25">
      <c r="A4936" t="s">
        <v>1461</v>
      </c>
      <c r="B4936" t="s">
        <v>1766</v>
      </c>
      <c r="C4936" t="s">
        <v>2969</v>
      </c>
      <c r="D4936">
        <v>11.212199999999999</v>
      </c>
      <c r="E4936">
        <v>3.2463000000000002</v>
      </c>
      <c r="F4936">
        <v>0</v>
      </c>
      <c r="G4936">
        <v>0</v>
      </c>
    </row>
    <row r="4937" spans="1:7" x14ac:dyDescent="0.25">
      <c r="A4937" t="s">
        <v>1461</v>
      </c>
      <c r="B4937" t="s">
        <v>1766</v>
      </c>
      <c r="C4937" t="s">
        <v>10568</v>
      </c>
      <c r="D4937">
        <v>27.610199999999999</v>
      </c>
      <c r="E4937">
        <v>5.8368000000000002</v>
      </c>
      <c r="F4937">
        <v>0</v>
      </c>
      <c r="G4937">
        <v>0</v>
      </c>
    </row>
    <row r="4938" spans="1:7" x14ac:dyDescent="0.25">
      <c r="A4938" t="s">
        <v>1461</v>
      </c>
      <c r="B4938" t="s">
        <v>1766</v>
      </c>
      <c r="C4938" t="s">
        <v>2970</v>
      </c>
      <c r="D4938">
        <v>46.927399999999999</v>
      </c>
      <c r="E4938">
        <v>10.2279</v>
      </c>
      <c r="F4938">
        <v>0</v>
      </c>
      <c r="G4938">
        <v>0</v>
      </c>
    </row>
    <row r="4939" spans="1:7" x14ac:dyDescent="0.25">
      <c r="A4939" t="s">
        <v>1461</v>
      </c>
      <c r="B4939" t="s">
        <v>10592</v>
      </c>
      <c r="C4939" t="s">
        <v>10604</v>
      </c>
      <c r="D4939">
        <v>170.00120000000001</v>
      </c>
      <c r="E4939">
        <v>52.436999999999998</v>
      </c>
      <c r="F4939">
        <v>0</v>
      </c>
      <c r="G4939">
        <v>0</v>
      </c>
    </row>
    <row r="4940" spans="1:7" x14ac:dyDescent="0.25">
      <c r="A4940" t="s">
        <v>1461</v>
      </c>
      <c r="B4940" t="s">
        <v>10592</v>
      </c>
      <c r="C4940" t="s">
        <v>10605</v>
      </c>
      <c r="D4940">
        <v>18.971800000000002</v>
      </c>
      <c r="E4940">
        <v>3.3096999999999999</v>
      </c>
      <c r="F4940">
        <v>0</v>
      </c>
      <c r="G4940">
        <v>0</v>
      </c>
    </row>
    <row r="4941" spans="1:7" x14ac:dyDescent="0.25">
      <c r="A4941" t="s">
        <v>1461</v>
      </c>
      <c r="B4941" t="s">
        <v>10592</v>
      </c>
      <c r="C4941" t="s">
        <v>10606</v>
      </c>
      <c r="D4941">
        <v>8.8153000000000006</v>
      </c>
      <c r="E4941">
        <v>1.5395000000000001</v>
      </c>
      <c r="F4941">
        <v>0</v>
      </c>
      <c r="G4941">
        <v>0</v>
      </c>
    </row>
    <row r="4942" spans="1:7" x14ac:dyDescent="0.25">
      <c r="A4942" t="s">
        <v>1461</v>
      </c>
      <c r="B4942" t="s">
        <v>10593</v>
      </c>
      <c r="C4942" t="s">
        <v>10607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 t="s">
        <v>1461</v>
      </c>
      <c r="B4943" t="s">
        <v>10593</v>
      </c>
      <c r="C4943" t="s">
        <v>10608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 t="s">
        <v>1461</v>
      </c>
      <c r="B4944" t="s">
        <v>10593</v>
      </c>
      <c r="C4944" t="s">
        <v>10609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 t="s">
        <v>1461</v>
      </c>
      <c r="B4945" t="s">
        <v>1767</v>
      </c>
      <c r="C4945" t="s">
        <v>2972</v>
      </c>
      <c r="D4945">
        <v>75.009200000000007</v>
      </c>
      <c r="E4945">
        <v>21.7575</v>
      </c>
      <c r="F4945">
        <v>0</v>
      </c>
      <c r="G4945">
        <v>0</v>
      </c>
    </row>
    <row r="4946" spans="1:7" x14ac:dyDescent="0.25">
      <c r="A4946" t="s">
        <v>1461</v>
      </c>
      <c r="B4946" t="s">
        <v>1767</v>
      </c>
      <c r="C4946" t="s">
        <v>1218</v>
      </c>
      <c r="D4946">
        <v>39.855600000000003</v>
      </c>
      <c r="E4946">
        <v>8.8064</v>
      </c>
      <c r="F4946">
        <v>0</v>
      </c>
      <c r="G4946">
        <v>0</v>
      </c>
    </row>
    <row r="4947" spans="1:7" x14ac:dyDescent="0.25">
      <c r="A4947" t="s">
        <v>1461</v>
      </c>
      <c r="B4947" t="s">
        <v>1767</v>
      </c>
      <c r="C4947" t="s">
        <v>2973</v>
      </c>
      <c r="D4947">
        <v>31.429400000000001</v>
      </c>
      <c r="E4947">
        <v>6.1029</v>
      </c>
      <c r="F4947">
        <v>0</v>
      </c>
      <c r="G4947">
        <v>0</v>
      </c>
    </row>
    <row r="4948" spans="1:7" x14ac:dyDescent="0.25">
      <c r="A4948" t="s">
        <v>1461</v>
      </c>
      <c r="B4948" t="s">
        <v>1768</v>
      </c>
      <c r="C4948" t="s">
        <v>2974</v>
      </c>
      <c r="D4948">
        <v>35.569600000000001</v>
      </c>
      <c r="E4948">
        <v>7.8832000000000004</v>
      </c>
      <c r="F4948">
        <v>0</v>
      </c>
      <c r="G4948">
        <v>0</v>
      </c>
    </row>
    <row r="4949" spans="1:7" x14ac:dyDescent="0.25">
      <c r="A4949" t="s">
        <v>1461</v>
      </c>
      <c r="B4949" t="s">
        <v>1768</v>
      </c>
      <c r="C4949" t="s">
        <v>2975</v>
      </c>
      <c r="D4949">
        <v>7.3841999999999999</v>
      </c>
      <c r="E4949">
        <v>3.4491000000000001</v>
      </c>
      <c r="F4949">
        <v>0</v>
      </c>
      <c r="G4949">
        <v>0</v>
      </c>
    </row>
    <row r="4950" spans="1:7" x14ac:dyDescent="0.25">
      <c r="A4950" t="s">
        <v>1461</v>
      </c>
      <c r="B4950" t="s">
        <v>1768</v>
      </c>
      <c r="C4950" t="s">
        <v>981</v>
      </c>
      <c r="D4950">
        <v>57.120600000000003</v>
      </c>
      <c r="E4950">
        <v>11.7918</v>
      </c>
      <c r="F4950">
        <v>0</v>
      </c>
      <c r="G4950">
        <v>0</v>
      </c>
    </row>
    <row r="4951" spans="1:7" x14ac:dyDescent="0.25">
      <c r="A4951" t="s">
        <v>1461</v>
      </c>
      <c r="B4951" t="s">
        <v>10594</v>
      </c>
      <c r="C4951" t="s">
        <v>10610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 t="s">
        <v>1461</v>
      </c>
      <c r="B4952" t="s">
        <v>10594</v>
      </c>
      <c r="C4952" t="s">
        <v>10611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 t="s">
        <v>1461</v>
      </c>
      <c r="B4953" t="s">
        <v>10594</v>
      </c>
      <c r="C4953" t="s">
        <v>10612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 t="s">
        <v>1461</v>
      </c>
      <c r="B4954" t="s">
        <v>10718</v>
      </c>
      <c r="C4954" t="s">
        <v>10669</v>
      </c>
      <c r="D4954">
        <v>76.752300000000005</v>
      </c>
      <c r="E4954">
        <v>19.974</v>
      </c>
      <c r="F4954">
        <v>0</v>
      </c>
      <c r="G4954">
        <v>0</v>
      </c>
    </row>
    <row r="4955" spans="1:7" x14ac:dyDescent="0.25">
      <c r="A4955" t="s">
        <v>1461</v>
      </c>
      <c r="B4955" t="s">
        <v>10718</v>
      </c>
      <c r="C4955" t="s">
        <v>10683</v>
      </c>
      <c r="D4955">
        <v>266.0958</v>
      </c>
      <c r="E4955">
        <v>53.4163</v>
      </c>
      <c r="F4955">
        <v>0</v>
      </c>
      <c r="G4955">
        <v>0</v>
      </c>
    </row>
    <row r="4956" spans="1:7" x14ac:dyDescent="0.25">
      <c r="A4956" t="s">
        <v>1461</v>
      </c>
      <c r="B4956" t="s">
        <v>10718</v>
      </c>
      <c r="C4956" t="s">
        <v>10697</v>
      </c>
      <c r="D4956">
        <v>52.013599999999997</v>
      </c>
      <c r="E4956">
        <v>11.3444</v>
      </c>
      <c r="F4956">
        <v>0</v>
      </c>
      <c r="G4956">
        <v>0</v>
      </c>
    </row>
    <row r="4957" spans="1:7" x14ac:dyDescent="0.25">
      <c r="A4957" t="s">
        <v>1461</v>
      </c>
      <c r="B4957" t="s">
        <v>1769</v>
      </c>
      <c r="C4957" t="s">
        <v>2976</v>
      </c>
      <c r="D4957">
        <v>101.9389</v>
      </c>
      <c r="E4957">
        <v>15.5601</v>
      </c>
      <c r="F4957">
        <v>0</v>
      </c>
      <c r="G4957">
        <v>0</v>
      </c>
    </row>
    <row r="4958" spans="1:7" x14ac:dyDescent="0.25">
      <c r="A4958" t="s">
        <v>1461</v>
      </c>
      <c r="B4958" t="s">
        <v>1769</v>
      </c>
      <c r="C4958" t="s">
        <v>2977</v>
      </c>
      <c r="D4958">
        <v>42.895099999999999</v>
      </c>
      <c r="E4958">
        <v>9.8827999999999996</v>
      </c>
      <c r="F4958">
        <v>0</v>
      </c>
      <c r="G4958">
        <v>0</v>
      </c>
    </row>
    <row r="4959" spans="1:7" x14ac:dyDescent="0.25">
      <c r="A4959" t="s">
        <v>1461</v>
      </c>
      <c r="B4959" t="s">
        <v>1769</v>
      </c>
      <c r="C4959" t="s">
        <v>1134</v>
      </c>
      <c r="D4959">
        <v>54.378700000000002</v>
      </c>
      <c r="E4959">
        <v>10.679</v>
      </c>
      <c r="F4959">
        <v>0</v>
      </c>
      <c r="G4959">
        <v>0</v>
      </c>
    </row>
    <row r="4960" spans="1:7" x14ac:dyDescent="0.25">
      <c r="A4960" t="s">
        <v>1461</v>
      </c>
      <c r="B4960" t="s">
        <v>1770</v>
      </c>
      <c r="C4960" t="s">
        <v>2978</v>
      </c>
      <c r="D4960">
        <v>5.7055999999999996</v>
      </c>
      <c r="E4960">
        <v>1.0649999999999999</v>
      </c>
      <c r="F4960">
        <v>0</v>
      </c>
      <c r="G4960">
        <v>0</v>
      </c>
    </row>
    <row r="4961" spans="1:7" x14ac:dyDescent="0.25">
      <c r="A4961" t="s">
        <v>1461</v>
      </c>
      <c r="B4961" t="s">
        <v>1770</v>
      </c>
      <c r="C4961" t="s">
        <v>2979</v>
      </c>
      <c r="D4961">
        <v>69.642600000000002</v>
      </c>
      <c r="E4961">
        <v>20.9846</v>
      </c>
      <c r="F4961">
        <v>0</v>
      </c>
      <c r="G4961">
        <v>0</v>
      </c>
    </row>
    <row r="4962" spans="1:7" x14ac:dyDescent="0.25">
      <c r="A4962" t="s">
        <v>1461</v>
      </c>
      <c r="B4962" t="s">
        <v>1770</v>
      </c>
      <c r="C4962" t="s">
        <v>2980</v>
      </c>
      <c r="D4962">
        <v>134.92670000000001</v>
      </c>
      <c r="E4962">
        <v>27.914200000000001</v>
      </c>
      <c r="F4962">
        <v>0</v>
      </c>
      <c r="G4962">
        <v>0</v>
      </c>
    </row>
    <row r="4963" spans="1:7" x14ac:dyDescent="0.25">
      <c r="A4963" t="s">
        <v>1461</v>
      </c>
      <c r="B4963" t="s">
        <v>1771</v>
      </c>
      <c r="C4963" t="s">
        <v>2981</v>
      </c>
      <c r="D4963">
        <v>13.131399999999999</v>
      </c>
      <c r="E4963">
        <v>2.5874000000000001</v>
      </c>
      <c r="F4963">
        <v>0</v>
      </c>
      <c r="G4963">
        <v>0</v>
      </c>
    </row>
    <row r="4964" spans="1:7" x14ac:dyDescent="0.25">
      <c r="A4964" t="s">
        <v>1461</v>
      </c>
      <c r="B4964" t="s">
        <v>1771</v>
      </c>
      <c r="C4964" t="s">
        <v>2982</v>
      </c>
      <c r="D4964">
        <v>2.6078999999999999</v>
      </c>
      <c r="E4964">
        <v>0.46970000000000001</v>
      </c>
      <c r="F4964">
        <v>0</v>
      </c>
      <c r="G4964">
        <v>0</v>
      </c>
    </row>
    <row r="4965" spans="1:7" x14ac:dyDescent="0.25">
      <c r="A4965" t="s">
        <v>1461</v>
      </c>
      <c r="B4965" t="s">
        <v>1771</v>
      </c>
      <c r="C4965" t="s">
        <v>2983</v>
      </c>
      <c r="D4965">
        <v>8.8872</v>
      </c>
      <c r="E4965">
        <v>2.0274000000000001</v>
      </c>
      <c r="F4965">
        <v>0</v>
      </c>
      <c r="G4965">
        <v>0</v>
      </c>
    </row>
    <row r="4966" spans="1:7" x14ac:dyDescent="0.25">
      <c r="A4966" t="s">
        <v>1461</v>
      </c>
      <c r="B4966" t="s">
        <v>10719</v>
      </c>
      <c r="C4966" t="s">
        <v>10670</v>
      </c>
      <c r="D4966">
        <v>2.9331</v>
      </c>
      <c r="E4966">
        <v>0.39269999999999999</v>
      </c>
      <c r="F4966">
        <v>0</v>
      </c>
      <c r="G4966">
        <v>0</v>
      </c>
    </row>
    <row r="4967" spans="1:7" x14ac:dyDescent="0.25">
      <c r="A4967" t="s">
        <v>1461</v>
      </c>
      <c r="B4967" t="s">
        <v>10719</v>
      </c>
      <c r="C4967" t="s">
        <v>10684</v>
      </c>
      <c r="D4967">
        <v>9.5744000000000007</v>
      </c>
      <c r="E4967">
        <v>1.4799</v>
      </c>
      <c r="F4967">
        <v>0</v>
      </c>
      <c r="G4967">
        <v>0</v>
      </c>
    </row>
    <row r="4968" spans="1:7" x14ac:dyDescent="0.25">
      <c r="A4968" t="s">
        <v>1461</v>
      </c>
      <c r="B4968" t="s">
        <v>10719</v>
      </c>
      <c r="C4968" t="s">
        <v>10698</v>
      </c>
      <c r="D4968">
        <v>2.4247999999999998</v>
      </c>
      <c r="E4968">
        <v>0.38450000000000001</v>
      </c>
      <c r="F4968">
        <v>0</v>
      </c>
      <c r="G4968">
        <v>0</v>
      </c>
    </row>
    <row r="4969" spans="1:7" x14ac:dyDescent="0.25">
      <c r="A4969" t="s">
        <v>1461</v>
      </c>
      <c r="B4969" t="s">
        <v>1772</v>
      </c>
      <c r="C4969" t="s">
        <v>2984</v>
      </c>
      <c r="D4969">
        <v>19.8445</v>
      </c>
      <c r="E4969">
        <v>3.1798999999999999</v>
      </c>
      <c r="F4969">
        <v>0</v>
      </c>
      <c r="G4969">
        <v>0</v>
      </c>
    </row>
    <row r="4970" spans="1:7" x14ac:dyDescent="0.25">
      <c r="A4970" t="s">
        <v>1461</v>
      </c>
      <c r="B4970" t="s">
        <v>1772</v>
      </c>
      <c r="C4970" t="s">
        <v>2985</v>
      </c>
      <c r="D4970">
        <v>22.8278</v>
      </c>
      <c r="E4970">
        <v>6.1623000000000001</v>
      </c>
      <c r="F4970">
        <v>0</v>
      </c>
      <c r="G4970">
        <v>0</v>
      </c>
    </row>
    <row r="4971" spans="1:7" x14ac:dyDescent="0.25">
      <c r="A4971" t="s">
        <v>1461</v>
      </c>
      <c r="B4971" t="s">
        <v>10720</v>
      </c>
      <c r="C4971" t="s">
        <v>10671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 t="s">
        <v>1461</v>
      </c>
      <c r="B4972" t="s">
        <v>10720</v>
      </c>
      <c r="C4972" t="s">
        <v>10685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 t="s">
        <v>1461</v>
      </c>
      <c r="B4973" t="s">
        <v>10720</v>
      </c>
      <c r="C4973" t="s">
        <v>10699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 t="s">
        <v>1462</v>
      </c>
      <c r="B4974" t="s">
        <v>1822</v>
      </c>
      <c r="C4974" t="s">
        <v>3108</v>
      </c>
      <c r="D4974">
        <v>490.5127</v>
      </c>
      <c r="E4974">
        <v>87.376999999999995</v>
      </c>
      <c r="F4974">
        <v>0</v>
      </c>
      <c r="G4974">
        <v>0</v>
      </c>
    </row>
    <row r="4975" spans="1:7" x14ac:dyDescent="0.25">
      <c r="A4975" t="s">
        <v>1462</v>
      </c>
      <c r="B4975" t="s">
        <v>1822</v>
      </c>
      <c r="C4975" t="s">
        <v>3109</v>
      </c>
      <c r="D4975">
        <v>130.97380000000001</v>
      </c>
      <c r="E4975">
        <v>19.681999999999999</v>
      </c>
      <c r="F4975">
        <v>0</v>
      </c>
      <c r="G4975">
        <v>0</v>
      </c>
    </row>
    <row r="4976" spans="1:7" x14ac:dyDescent="0.25">
      <c r="A4976" t="s">
        <v>1462</v>
      </c>
      <c r="B4976" t="s">
        <v>1822</v>
      </c>
      <c r="C4976" t="s">
        <v>3110</v>
      </c>
      <c r="D4976">
        <v>125.6228</v>
      </c>
      <c r="E4976">
        <v>17.5184</v>
      </c>
      <c r="F4976">
        <v>0</v>
      </c>
      <c r="G4976">
        <v>0</v>
      </c>
    </row>
    <row r="4977" spans="1:7" x14ac:dyDescent="0.25">
      <c r="A4977" t="s">
        <v>1462</v>
      </c>
      <c r="B4977" t="s">
        <v>1823</v>
      </c>
      <c r="C4977" t="s">
        <v>3111</v>
      </c>
      <c r="D4977">
        <v>5.7281000000000004</v>
      </c>
      <c r="E4977">
        <v>0.80720000000000003</v>
      </c>
      <c r="F4977">
        <v>0</v>
      </c>
      <c r="G4977">
        <v>0</v>
      </c>
    </row>
    <row r="4978" spans="1:7" x14ac:dyDescent="0.25">
      <c r="A4978" t="s">
        <v>1462</v>
      </c>
      <c r="B4978" t="s">
        <v>1823</v>
      </c>
      <c r="C4978" t="s">
        <v>3112</v>
      </c>
      <c r="D4978">
        <v>15.9321</v>
      </c>
      <c r="E4978">
        <v>4.4619</v>
      </c>
      <c r="F4978">
        <v>0</v>
      </c>
      <c r="G4978">
        <v>0</v>
      </c>
    </row>
    <row r="4979" spans="1:7" x14ac:dyDescent="0.25">
      <c r="A4979" t="s">
        <v>1462</v>
      </c>
      <c r="B4979" t="s">
        <v>1823</v>
      </c>
      <c r="C4979" t="s">
        <v>3113</v>
      </c>
      <c r="D4979">
        <v>1.3945000000000001</v>
      </c>
      <c r="E4979">
        <v>0.1862</v>
      </c>
      <c r="F4979">
        <v>0</v>
      </c>
      <c r="G4979">
        <v>0</v>
      </c>
    </row>
    <row r="4980" spans="1:7" x14ac:dyDescent="0.25">
      <c r="A4980" t="s">
        <v>1462</v>
      </c>
      <c r="B4980" t="s">
        <v>1824</v>
      </c>
      <c r="C4980" t="s">
        <v>3114</v>
      </c>
      <c r="D4980">
        <v>42.948500000000003</v>
      </c>
      <c r="E4980">
        <v>9.673</v>
      </c>
      <c r="F4980">
        <v>0</v>
      </c>
      <c r="G4980">
        <v>0</v>
      </c>
    </row>
    <row r="4981" spans="1:7" x14ac:dyDescent="0.25">
      <c r="A4981" t="s">
        <v>1462</v>
      </c>
      <c r="B4981" t="s">
        <v>1824</v>
      </c>
      <c r="C4981" t="s">
        <v>3115</v>
      </c>
      <c r="D4981">
        <v>1.6405000000000001</v>
      </c>
      <c r="E4981">
        <v>0.52739999999999998</v>
      </c>
      <c r="F4981">
        <v>0</v>
      </c>
      <c r="G4981">
        <v>0</v>
      </c>
    </row>
    <row r="4982" spans="1:7" x14ac:dyDescent="0.25">
      <c r="A4982" t="s">
        <v>1462</v>
      </c>
      <c r="B4982" t="s">
        <v>1824</v>
      </c>
      <c r="C4982" t="s">
        <v>3116</v>
      </c>
      <c r="D4982">
        <v>1.8978999999999999</v>
      </c>
      <c r="E4982">
        <v>0.64480000000000004</v>
      </c>
      <c r="F4982">
        <v>0</v>
      </c>
      <c r="G4982">
        <v>0</v>
      </c>
    </row>
    <row r="4983" spans="1:7" x14ac:dyDescent="0.25">
      <c r="A4983" t="s">
        <v>1462</v>
      </c>
      <c r="B4983" t="s">
        <v>1825</v>
      </c>
      <c r="C4983" t="s">
        <v>3117</v>
      </c>
      <c r="D4983">
        <v>419.78379999999999</v>
      </c>
      <c r="E4983">
        <v>103.8305</v>
      </c>
      <c r="F4983">
        <v>0</v>
      </c>
      <c r="G4983">
        <v>0</v>
      </c>
    </row>
    <row r="4984" spans="1:7" x14ac:dyDescent="0.25">
      <c r="A4984" t="s">
        <v>1462</v>
      </c>
      <c r="B4984" t="s">
        <v>1825</v>
      </c>
      <c r="C4984" t="s">
        <v>3118</v>
      </c>
      <c r="D4984">
        <v>52.375100000000003</v>
      </c>
      <c r="E4984">
        <v>7.3971999999999998</v>
      </c>
      <c r="F4984">
        <v>0</v>
      </c>
      <c r="G4984">
        <v>0</v>
      </c>
    </row>
    <row r="4985" spans="1:7" x14ac:dyDescent="0.25">
      <c r="A4985" t="s">
        <v>1462</v>
      </c>
      <c r="B4985" t="s">
        <v>1825</v>
      </c>
      <c r="C4985" t="s">
        <v>3119</v>
      </c>
      <c r="D4985">
        <v>145.5848</v>
      </c>
      <c r="E4985">
        <v>22.499199999999998</v>
      </c>
      <c r="F4985">
        <v>0</v>
      </c>
      <c r="G4985">
        <v>0</v>
      </c>
    </row>
    <row r="4986" spans="1:7" x14ac:dyDescent="0.25">
      <c r="A4986" t="s">
        <v>1462</v>
      </c>
      <c r="B4986" t="s">
        <v>1826</v>
      </c>
      <c r="C4986" t="s">
        <v>3120</v>
      </c>
      <c r="D4986">
        <v>101.983</v>
      </c>
      <c r="E4986">
        <v>19.668099999999999</v>
      </c>
      <c r="F4986">
        <v>0</v>
      </c>
      <c r="G4986">
        <v>0</v>
      </c>
    </row>
    <row r="4987" spans="1:7" x14ac:dyDescent="0.25">
      <c r="A4987" t="s">
        <v>1462</v>
      </c>
      <c r="B4987" t="s">
        <v>1826</v>
      </c>
      <c r="C4987" t="s">
        <v>3121</v>
      </c>
      <c r="D4987">
        <v>81.628</v>
      </c>
      <c r="E4987">
        <v>11.9041</v>
      </c>
      <c r="F4987">
        <v>0</v>
      </c>
      <c r="G4987">
        <v>0</v>
      </c>
    </row>
    <row r="4988" spans="1:7" x14ac:dyDescent="0.25">
      <c r="A4988" t="s">
        <v>1462</v>
      </c>
      <c r="B4988" t="s">
        <v>1826</v>
      </c>
      <c r="C4988" t="s">
        <v>3122</v>
      </c>
      <c r="D4988">
        <v>235.7945</v>
      </c>
      <c r="E4988">
        <v>30.950900000000001</v>
      </c>
      <c r="F4988">
        <v>0</v>
      </c>
      <c r="G4988">
        <v>0</v>
      </c>
    </row>
    <row r="4989" spans="1:7" x14ac:dyDescent="0.25">
      <c r="A4989" t="s">
        <v>1462</v>
      </c>
      <c r="B4989" t="s">
        <v>1827</v>
      </c>
      <c r="C4989" t="s">
        <v>3123</v>
      </c>
      <c r="D4989">
        <v>18.861899999999999</v>
      </c>
      <c r="E4989">
        <v>4.8220999999999998</v>
      </c>
      <c r="F4989">
        <v>0</v>
      </c>
      <c r="G4989">
        <v>0</v>
      </c>
    </row>
    <row r="4990" spans="1:7" x14ac:dyDescent="0.25">
      <c r="A4990" t="s">
        <v>1462</v>
      </c>
      <c r="B4990" t="s">
        <v>1827</v>
      </c>
      <c r="C4990" t="s">
        <v>3124</v>
      </c>
      <c r="D4990">
        <v>92.822599999999994</v>
      </c>
      <c r="E4990">
        <v>3.7985000000000002</v>
      </c>
      <c r="F4990">
        <v>0</v>
      </c>
      <c r="G4990">
        <v>0</v>
      </c>
    </row>
    <row r="4991" spans="1:7" x14ac:dyDescent="0.25">
      <c r="A4991" t="s">
        <v>1462</v>
      </c>
      <c r="B4991" t="s">
        <v>1827</v>
      </c>
      <c r="C4991" t="s">
        <v>3125</v>
      </c>
      <c r="D4991">
        <v>56.078699999999998</v>
      </c>
      <c r="E4991">
        <v>7.992</v>
      </c>
      <c r="F4991">
        <v>0</v>
      </c>
      <c r="G4991">
        <v>0</v>
      </c>
    </row>
    <row r="4992" spans="1:7" x14ac:dyDescent="0.25">
      <c r="A4992" t="s">
        <v>1462</v>
      </c>
      <c r="B4992" t="s">
        <v>1828</v>
      </c>
      <c r="C4992" t="s">
        <v>3126</v>
      </c>
      <c r="D4992">
        <v>83.181600000000003</v>
      </c>
      <c r="E4992">
        <v>16.029499999999999</v>
      </c>
      <c r="F4992">
        <v>0</v>
      </c>
      <c r="G4992">
        <v>0</v>
      </c>
    </row>
    <row r="4993" spans="1:7" x14ac:dyDescent="0.25">
      <c r="A4993" t="s">
        <v>1462</v>
      </c>
      <c r="B4993" t="s">
        <v>1828</v>
      </c>
      <c r="C4993" t="s">
        <v>3127</v>
      </c>
      <c r="D4993">
        <v>30.6389</v>
      </c>
      <c r="E4993">
        <v>9.0738000000000003</v>
      </c>
      <c r="F4993">
        <v>0</v>
      </c>
      <c r="G4993">
        <v>0</v>
      </c>
    </row>
    <row r="4994" spans="1:7" x14ac:dyDescent="0.25">
      <c r="A4994" t="s">
        <v>1462</v>
      </c>
      <c r="B4994" t="s">
        <v>1828</v>
      </c>
      <c r="C4994" t="s">
        <v>3128</v>
      </c>
      <c r="D4994">
        <v>8.7657000000000007</v>
      </c>
      <c r="E4994">
        <v>2.0571000000000002</v>
      </c>
      <c r="F4994">
        <v>0</v>
      </c>
      <c r="G4994">
        <v>0</v>
      </c>
    </row>
    <row r="4995" spans="1:7" x14ac:dyDescent="0.25">
      <c r="A4995" t="s">
        <v>1462</v>
      </c>
      <c r="B4995" t="s">
        <v>1829</v>
      </c>
      <c r="C4995" t="s">
        <v>1214</v>
      </c>
      <c r="D4995">
        <v>79.145099999999999</v>
      </c>
      <c r="E4995">
        <v>9.9762000000000004</v>
      </c>
      <c r="F4995">
        <v>0</v>
      </c>
      <c r="G4995">
        <v>0</v>
      </c>
    </row>
    <row r="4996" spans="1:7" x14ac:dyDescent="0.25">
      <c r="A4996" t="s">
        <v>1462</v>
      </c>
      <c r="B4996" t="s">
        <v>1829</v>
      </c>
      <c r="C4996" t="s">
        <v>3129</v>
      </c>
      <c r="D4996">
        <v>278.80070000000001</v>
      </c>
      <c r="E4996">
        <v>46.556100000000001</v>
      </c>
      <c r="F4996">
        <v>0</v>
      </c>
      <c r="G4996">
        <v>0</v>
      </c>
    </row>
    <row r="4997" spans="1:7" x14ac:dyDescent="0.25">
      <c r="A4997" t="s">
        <v>1462</v>
      </c>
      <c r="B4997" t="s">
        <v>1829</v>
      </c>
      <c r="C4997" t="s">
        <v>3130</v>
      </c>
      <c r="D4997">
        <v>122.22190000000001</v>
      </c>
      <c r="E4997">
        <v>17.965900000000001</v>
      </c>
      <c r="F4997">
        <v>0</v>
      </c>
      <c r="G4997">
        <v>0</v>
      </c>
    </row>
    <row r="4998" spans="1:7" x14ac:dyDescent="0.25">
      <c r="A4998" t="s">
        <v>1462</v>
      </c>
      <c r="B4998" t="s">
        <v>1830</v>
      </c>
      <c r="C4998" t="s">
        <v>3131</v>
      </c>
      <c r="D4998">
        <v>82.642600000000002</v>
      </c>
      <c r="E4998">
        <v>15.773999999999999</v>
      </c>
      <c r="F4998">
        <v>0</v>
      </c>
      <c r="G4998">
        <v>0</v>
      </c>
    </row>
    <row r="4999" spans="1:7" x14ac:dyDescent="0.25">
      <c r="A4999" t="s">
        <v>1462</v>
      </c>
      <c r="B4999" t="s">
        <v>1830</v>
      </c>
      <c r="C4999" t="s">
        <v>3132</v>
      </c>
      <c r="D4999">
        <v>4.2267999999999999</v>
      </c>
      <c r="E4999">
        <v>0.71250000000000002</v>
      </c>
      <c r="F4999">
        <v>0</v>
      </c>
      <c r="G4999">
        <v>0</v>
      </c>
    </row>
    <row r="5000" spans="1:7" x14ac:dyDescent="0.25">
      <c r="A5000" t="s">
        <v>1462</v>
      </c>
      <c r="B5000" t="s">
        <v>1830</v>
      </c>
      <c r="C5000" t="s">
        <v>3133</v>
      </c>
      <c r="D5000">
        <v>16.686900000000001</v>
      </c>
      <c r="E5000">
        <v>2.4390999999999998</v>
      </c>
      <c r="F5000">
        <v>0</v>
      </c>
      <c r="G5000">
        <v>0</v>
      </c>
    </row>
    <row r="5001" spans="1:7" x14ac:dyDescent="0.25">
      <c r="A5001" t="s">
        <v>1462</v>
      </c>
      <c r="B5001" t="s">
        <v>1831</v>
      </c>
      <c r="C5001" t="s">
        <v>3134</v>
      </c>
      <c r="D5001">
        <v>16.254899999999999</v>
      </c>
      <c r="E5001">
        <v>1.4915</v>
      </c>
      <c r="F5001">
        <v>0</v>
      </c>
      <c r="G5001">
        <v>0</v>
      </c>
    </row>
    <row r="5002" spans="1:7" x14ac:dyDescent="0.25">
      <c r="A5002" t="s">
        <v>1462</v>
      </c>
      <c r="B5002" t="s">
        <v>1831</v>
      </c>
      <c r="C5002" t="s">
        <v>3135</v>
      </c>
      <c r="D5002">
        <v>37.178100000000001</v>
      </c>
      <c r="E5002">
        <v>5.6055000000000001</v>
      </c>
      <c r="F5002">
        <v>0</v>
      </c>
      <c r="G5002">
        <v>0</v>
      </c>
    </row>
    <row r="5003" spans="1:7" x14ac:dyDescent="0.25">
      <c r="A5003" t="s">
        <v>1462</v>
      </c>
      <c r="B5003" t="s">
        <v>1831</v>
      </c>
      <c r="C5003" t="s">
        <v>3136</v>
      </c>
      <c r="D5003">
        <v>6.7121000000000004</v>
      </c>
      <c r="E5003">
        <v>1.6888000000000001</v>
      </c>
      <c r="F5003">
        <v>0</v>
      </c>
      <c r="G5003">
        <v>0</v>
      </c>
    </row>
    <row r="5004" spans="1:7" x14ac:dyDescent="0.25">
      <c r="A5004" t="s">
        <v>1462</v>
      </c>
      <c r="B5004" t="s">
        <v>1832</v>
      </c>
      <c r="C5004" t="s">
        <v>3137</v>
      </c>
      <c r="D5004">
        <v>96.402900000000002</v>
      </c>
      <c r="E5004">
        <v>11.964</v>
      </c>
      <c r="F5004">
        <v>0</v>
      </c>
      <c r="G5004">
        <v>0</v>
      </c>
    </row>
    <row r="5005" spans="1:7" x14ac:dyDescent="0.25">
      <c r="A5005" t="s">
        <v>1462</v>
      </c>
      <c r="B5005" t="s">
        <v>1832</v>
      </c>
      <c r="C5005" t="s">
        <v>3138</v>
      </c>
      <c r="D5005">
        <v>25.235299999999999</v>
      </c>
      <c r="E5005">
        <v>5.7321999999999997</v>
      </c>
      <c r="F5005">
        <v>0</v>
      </c>
      <c r="G5005">
        <v>0</v>
      </c>
    </row>
    <row r="5006" spans="1:7" x14ac:dyDescent="0.25">
      <c r="A5006" t="s">
        <v>1462</v>
      </c>
      <c r="B5006" t="s">
        <v>1832</v>
      </c>
      <c r="C5006" t="s">
        <v>3139</v>
      </c>
      <c r="D5006">
        <v>102.57340000000001</v>
      </c>
      <c r="E5006">
        <v>12.6416</v>
      </c>
      <c r="F5006">
        <v>0</v>
      </c>
      <c r="G5006">
        <v>0</v>
      </c>
    </row>
    <row r="5007" spans="1:7" x14ac:dyDescent="0.25">
      <c r="A5007" t="s">
        <v>1462</v>
      </c>
      <c r="B5007" t="s">
        <v>1833</v>
      </c>
      <c r="C5007" t="s">
        <v>3140</v>
      </c>
      <c r="D5007">
        <v>409.8349</v>
      </c>
      <c r="E5007">
        <v>74.715299999999999</v>
      </c>
      <c r="F5007">
        <v>0</v>
      </c>
      <c r="G5007">
        <v>0</v>
      </c>
    </row>
    <row r="5008" spans="1:7" x14ac:dyDescent="0.25">
      <c r="A5008" t="s">
        <v>1462</v>
      </c>
      <c r="B5008" t="s">
        <v>1833</v>
      </c>
      <c r="C5008" t="s">
        <v>3141</v>
      </c>
      <c r="D5008">
        <v>60.238</v>
      </c>
      <c r="E5008">
        <v>9.8538999999999994</v>
      </c>
      <c r="F5008">
        <v>0</v>
      </c>
      <c r="G5008">
        <v>0</v>
      </c>
    </row>
    <row r="5009" spans="1:7" x14ac:dyDescent="0.25">
      <c r="A5009" t="s">
        <v>1462</v>
      </c>
      <c r="B5009" t="s">
        <v>1833</v>
      </c>
      <c r="C5009" t="s">
        <v>3142</v>
      </c>
      <c r="D5009">
        <v>285.69549999999998</v>
      </c>
      <c r="E5009">
        <v>53.839100000000002</v>
      </c>
      <c r="F5009">
        <v>0</v>
      </c>
      <c r="G5009">
        <v>0</v>
      </c>
    </row>
    <row r="5010" spans="1:7" x14ac:dyDescent="0.25">
      <c r="A5010" t="s">
        <v>1462</v>
      </c>
      <c r="B5010" t="s">
        <v>1834</v>
      </c>
      <c r="C5010" t="s">
        <v>3143</v>
      </c>
      <c r="D5010">
        <v>227.1549</v>
      </c>
      <c r="E5010">
        <v>39.1995</v>
      </c>
      <c r="F5010">
        <v>0</v>
      </c>
      <c r="G5010">
        <v>0</v>
      </c>
    </row>
    <row r="5011" spans="1:7" x14ac:dyDescent="0.25">
      <c r="A5011" t="s">
        <v>1462</v>
      </c>
      <c r="B5011" t="s">
        <v>1834</v>
      </c>
      <c r="C5011" t="s">
        <v>3144</v>
      </c>
      <c r="D5011">
        <v>72.965199999999996</v>
      </c>
      <c r="E5011">
        <v>12.8162</v>
      </c>
      <c r="F5011">
        <v>0</v>
      </c>
      <c r="G5011">
        <v>0</v>
      </c>
    </row>
    <row r="5012" spans="1:7" x14ac:dyDescent="0.25">
      <c r="A5012" t="s">
        <v>1462</v>
      </c>
      <c r="B5012" t="s">
        <v>1834</v>
      </c>
      <c r="C5012" t="s">
        <v>3145</v>
      </c>
      <c r="D5012">
        <v>219.28210000000001</v>
      </c>
      <c r="E5012">
        <v>39.524700000000003</v>
      </c>
      <c r="F5012">
        <v>0</v>
      </c>
      <c r="G5012">
        <v>0</v>
      </c>
    </row>
    <row r="5013" spans="1:7" x14ac:dyDescent="0.25">
      <c r="A5013" t="s">
        <v>1462</v>
      </c>
      <c r="B5013" t="s">
        <v>1957</v>
      </c>
      <c r="C5013" t="s">
        <v>3498</v>
      </c>
      <c r="D5013">
        <v>2.1854</v>
      </c>
      <c r="E5013">
        <v>0.47449999999999998</v>
      </c>
      <c r="F5013">
        <v>0</v>
      </c>
      <c r="G5013">
        <v>0</v>
      </c>
    </row>
    <row r="5014" spans="1:7" x14ac:dyDescent="0.25">
      <c r="A5014" t="s">
        <v>1462</v>
      </c>
      <c r="B5014" t="s">
        <v>1957</v>
      </c>
      <c r="C5014" t="s">
        <v>3499</v>
      </c>
      <c r="D5014">
        <v>49.0379</v>
      </c>
      <c r="E5014">
        <v>6.2054</v>
      </c>
      <c r="F5014">
        <v>0</v>
      </c>
      <c r="G5014">
        <v>0</v>
      </c>
    </row>
    <row r="5015" spans="1:7" x14ac:dyDescent="0.25">
      <c r="A5015" t="s">
        <v>1462</v>
      </c>
      <c r="B5015" t="s">
        <v>1957</v>
      </c>
      <c r="C5015" t="s">
        <v>3500</v>
      </c>
      <c r="D5015">
        <v>28.247900000000001</v>
      </c>
      <c r="E5015">
        <v>3.9748000000000001</v>
      </c>
      <c r="F5015">
        <v>0</v>
      </c>
      <c r="G5015">
        <v>0</v>
      </c>
    </row>
    <row r="5016" spans="1:7" x14ac:dyDescent="0.25">
      <c r="A5016" t="s">
        <v>1462</v>
      </c>
      <c r="B5016" t="s">
        <v>1939</v>
      </c>
      <c r="C5016" t="s">
        <v>632</v>
      </c>
      <c r="D5016">
        <v>101.63590000000001</v>
      </c>
      <c r="E5016">
        <v>15.5177</v>
      </c>
      <c r="F5016">
        <v>0</v>
      </c>
      <c r="G5016">
        <v>0</v>
      </c>
    </row>
    <row r="5017" spans="1:7" x14ac:dyDescent="0.25">
      <c r="A5017" t="s">
        <v>1462</v>
      </c>
      <c r="B5017" t="s">
        <v>1939</v>
      </c>
      <c r="C5017" t="s">
        <v>3445</v>
      </c>
      <c r="D5017">
        <v>91.7089</v>
      </c>
      <c r="E5017">
        <v>20.543700000000001</v>
      </c>
      <c r="F5017">
        <v>0</v>
      </c>
      <c r="G5017">
        <v>0</v>
      </c>
    </row>
    <row r="5018" spans="1:7" x14ac:dyDescent="0.25">
      <c r="A5018" t="s">
        <v>1462</v>
      </c>
      <c r="B5018" t="s">
        <v>1939</v>
      </c>
      <c r="C5018" t="s">
        <v>3446</v>
      </c>
      <c r="D5018">
        <v>16.3673</v>
      </c>
      <c r="E5018">
        <v>3.8843999999999999</v>
      </c>
      <c r="F5018">
        <v>0</v>
      </c>
      <c r="G5018">
        <v>0</v>
      </c>
    </row>
    <row r="5019" spans="1:7" x14ac:dyDescent="0.25">
      <c r="A5019" t="s">
        <v>1462</v>
      </c>
      <c r="B5019" t="s">
        <v>1835</v>
      </c>
      <c r="C5019" t="s">
        <v>3146</v>
      </c>
      <c r="D5019">
        <v>118.7402</v>
      </c>
      <c r="E5019">
        <v>5.8693</v>
      </c>
      <c r="F5019">
        <v>0</v>
      </c>
      <c r="G5019">
        <v>0</v>
      </c>
    </row>
    <row r="5020" spans="1:7" x14ac:dyDescent="0.25">
      <c r="A5020" t="s">
        <v>1462</v>
      </c>
      <c r="B5020" t="s">
        <v>1835</v>
      </c>
      <c r="C5020" t="s">
        <v>3147</v>
      </c>
      <c r="D5020">
        <v>31.574100000000001</v>
      </c>
      <c r="E5020">
        <v>4.1970000000000001</v>
      </c>
      <c r="F5020">
        <v>0</v>
      </c>
      <c r="G5020">
        <v>0</v>
      </c>
    </row>
    <row r="5021" spans="1:7" x14ac:dyDescent="0.25">
      <c r="A5021" t="s">
        <v>1462</v>
      </c>
      <c r="B5021" t="s">
        <v>1835</v>
      </c>
      <c r="C5021" t="s">
        <v>3148</v>
      </c>
      <c r="D5021">
        <v>140.83369999999999</v>
      </c>
      <c r="E5021">
        <v>10.447699999999999</v>
      </c>
      <c r="F5021">
        <v>0</v>
      </c>
      <c r="G5021">
        <v>0</v>
      </c>
    </row>
    <row r="5022" spans="1:7" x14ac:dyDescent="0.25">
      <c r="A5022" t="s">
        <v>1462</v>
      </c>
      <c r="B5022" t="s">
        <v>1836</v>
      </c>
      <c r="C5022" t="s">
        <v>3149</v>
      </c>
      <c r="D5022">
        <v>3.6634000000000002</v>
      </c>
      <c r="E5022">
        <v>0.87629999999999997</v>
      </c>
      <c r="F5022">
        <v>0</v>
      </c>
      <c r="G5022">
        <v>0</v>
      </c>
    </row>
    <row r="5023" spans="1:7" x14ac:dyDescent="0.25">
      <c r="A5023" t="s">
        <v>1462</v>
      </c>
      <c r="B5023" t="s">
        <v>1836</v>
      </c>
      <c r="C5023" t="s">
        <v>3150</v>
      </c>
      <c r="D5023">
        <v>19.375900000000001</v>
      </c>
      <c r="E5023">
        <v>4.3810000000000002</v>
      </c>
      <c r="F5023">
        <v>0</v>
      </c>
      <c r="G5023">
        <v>0</v>
      </c>
    </row>
    <row r="5024" spans="1:7" x14ac:dyDescent="0.25">
      <c r="A5024" t="s">
        <v>1462</v>
      </c>
      <c r="B5024" t="s">
        <v>1836</v>
      </c>
      <c r="C5024" t="s">
        <v>3151</v>
      </c>
      <c r="D5024">
        <v>3.5682999999999998</v>
      </c>
      <c r="E5024">
        <v>1.2534000000000001</v>
      </c>
      <c r="F5024">
        <v>0</v>
      </c>
      <c r="G5024">
        <v>0</v>
      </c>
    </row>
    <row r="5025" spans="1:7" x14ac:dyDescent="0.25">
      <c r="A5025" t="s">
        <v>1462</v>
      </c>
      <c r="B5025" t="s">
        <v>1837</v>
      </c>
      <c r="C5025" t="s">
        <v>3152</v>
      </c>
      <c r="D5025">
        <v>24.824200000000001</v>
      </c>
      <c r="E5025">
        <v>4.8777999999999997</v>
      </c>
      <c r="F5025">
        <v>0</v>
      </c>
      <c r="G5025">
        <v>0</v>
      </c>
    </row>
    <row r="5026" spans="1:7" x14ac:dyDescent="0.25">
      <c r="A5026" t="s">
        <v>1462</v>
      </c>
      <c r="B5026" t="s">
        <v>1837</v>
      </c>
      <c r="C5026" t="s">
        <v>3153</v>
      </c>
      <c r="D5026">
        <v>5.6205999999999996</v>
      </c>
      <c r="E5026">
        <v>1.5004999999999999</v>
      </c>
      <c r="F5026">
        <v>0</v>
      </c>
      <c r="G5026">
        <v>0</v>
      </c>
    </row>
    <row r="5027" spans="1:7" x14ac:dyDescent="0.25">
      <c r="A5027" t="s">
        <v>1462</v>
      </c>
      <c r="B5027" t="s">
        <v>1837</v>
      </c>
      <c r="C5027" t="s">
        <v>3154</v>
      </c>
      <c r="D5027">
        <v>8.3231000000000002</v>
      </c>
      <c r="E5027">
        <v>1.4854000000000001</v>
      </c>
      <c r="F5027">
        <v>0</v>
      </c>
      <c r="G5027">
        <v>0</v>
      </c>
    </row>
    <row r="5028" spans="1:7" x14ac:dyDescent="0.25">
      <c r="A5028" t="s">
        <v>1462</v>
      </c>
      <c r="B5028" t="s">
        <v>1838</v>
      </c>
      <c r="C5028" t="s">
        <v>3155</v>
      </c>
      <c r="D5028">
        <v>3.0796000000000001</v>
      </c>
      <c r="E5028">
        <v>0.71189999999999998</v>
      </c>
      <c r="F5028">
        <v>0</v>
      </c>
      <c r="G5028">
        <v>0</v>
      </c>
    </row>
    <row r="5029" spans="1:7" x14ac:dyDescent="0.25">
      <c r="A5029" t="s">
        <v>1462</v>
      </c>
      <c r="B5029" t="s">
        <v>1838</v>
      </c>
      <c r="C5029" t="s">
        <v>3156</v>
      </c>
      <c r="D5029">
        <v>8.0251000000000001</v>
      </c>
      <c r="E5029">
        <v>1.6623000000000001</v>
      </c>
      <c r="F5029">
        <v>0</v>
      </c>
      <c r="G5029">
        <v>0</v>
      </c>
    </row>
    <row r="5030" spans="1:7" x14ac:dyDescent="0.25">
      <c r="A5030" t="s">
        <v>1462</v>
      </c>
      <c r="B5030" t="s">
        <v>1838</v>
      </c>
      <c r="C5030" t="s">
        <v>3157</v>
      </c>
      <c r="D5030">
        <v>12.68</v>
      </c>
      <c r="E5030">
        <v>3.8420000000000001</v>
      </c>
      <c r="F5030">
        <v>0</v>
      </c>
      <c r="G5030">
        <v>0</v>
      </c>
    </row>
    <row r="5031" spans="1:7" x14ac:dyDescent="0.25">
      <c r="A5031" t="s">
        <v>1462</v>
      </c>
      <c r="B5031" t="s">
        <v>1839</v>
      </c>
      <c r="C5031" t="s">
        <v>3161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 t="s">
        <v>1462</v>
      </c>
      <c r="B5032" t="s">
        <v>1839</v>
      </c>
      <c r="C5032" t="s">
        <v>3158</v>
      </c>
      <c r="D5032">
        <v>242.2766</v>
      </c>
      <c r="E5032">
        <v>38.141599999999997</v>
      </c>
      <c r="F5032">
        <v>0</v>
      </c>
      <c r="G5032">
        <v>0</v>
      </c>
    </row>
    <row r="5033" spans="1:7" x14ac:dyDescent="0.25">
      <c r="A5033" t="s">
        <v>1462</v>
      </c>
      <c r="B5033" t="s">
        <v>1839</v>
      </c>
      <c r="C5033" t="s">
        <v>3159</v>
      </c>
      <c r="D5033">
        <v>4.0952999999999999</v>
      </c>
      <c r="E5033">
        <v>0.98919999999999997</v>
      </c>
      <c r="F5033">
        <v>0</v>
      </c>
      <c r="G5033">
        <v>0</v>
      </c>
    </row>
    <row r="5034" spans="1:7" x14ac:dyDescent="0.25">
      <c r="A5034" t="s">
        <v>1462</v>
      </c>
      <c r="B5034" t="s">
        <v>1839</v>
      </c>
      <c r="C5034" t="s">
        <v>3160</v>
      </c>
      <c r="D5034">
        <v>1.2386999999999999</v>
      </c>
      <c r="E5034">
        <v>0.16189999999999999</v>
      </c>
      <c r="F5034">
        <v>0</v>
      </c>
      <c r="G5034">
        <v>0</v>
      </c>
    </row>
    <row r="5035" spans="1:7" x14ac:dyDescent="0.25">
      <c r="A5035" t="s">
        <v>1462</v>
      </c>
      <c r="B5035" t="s">
        <v>1840</v>
      </c>
      <c r="C5035" t="s">
        <v>3162</v>
      </c>
      <c r="D5035">
        <v>1.8606</v>
      </c>
      <c r="E5035">
        <v>0.85170000000000001</v>
      </c>
      <c r="F5035">
        <v>0</v>
      </c>
      <c r="G5035">
        <v>0</v>
      </c>
    </row>
    <row r="5036" spans="1:7" x14ac:dyDescent="0.25">
      <c r="A5036" t="s">
        <v>1462</v>
      </c>
      <c r="B5036" t="s">
        <v>1840</v>
      </c>
      <c r="C5036" t="s">
        <v>3163</v>
      </c>
      <c r="D5036">
        <v>23.477</v>
      </c>
      <c r="E5036">
        <v>3.4447999999999999</v>
      </c>
      <c r="F5036">
        <v>0</v>
      </c>
      <c r="G5036">
        <v>0</v>
      </c>
    </row>
    <row r="5037" spans="1:7" x14ac:dyDescent="0.25">
      <c r="A5037" t="s">
        <v>1462</v>
      </c>
      <c r="B5037" t="s">
        <v>1841</v>
      </c>
      <c r="C5037" t="s">
        <v>3167</v>
      </c>
      <c r="D5037">
        <v>17.343299999999999</v>
      </c>
      <c r="E5037">
        <v>4.1512000000000002</v>
      </c>
      <c r="F5037">
        <v>0</v>
      </c>
      <c r="G5037">
        <v>0</v>
      </c>
    </row>
    <row r="5038" spans="1:7" x14ac:dyDescent="0.25">
      <c r="A5038" t="s">
        <v>1462</v>
      </c>
      <c r="B5038" t="s">
        <v>1841</v>
      </c>
      <c r="C5038" t="s">
        <v>3164</v>
      </c>
      <c r="D5038">
        <v>8.1717999999999993</v>
      </c>
      <c r="E5038">
        <v>3.0975000000000001</v>
      </c>
      <c r="F5038">
        <v>0</v>
      </c>
      <c r="G5038">
        <v>0</v>
      </c>
    </row>
    <row r="5039" spans="1:7" x14ac:dyDescent="0.25">
      <c r="A5039" t="s">
        <v>1462</v>
      </c>
      <c r="B5039" t="s">
        <v>1841</v>
      </c>
      <c r="C5039" t="s">
        <v>3165</v>
      </c>
      <c r="D5039">
        <v>381.0136</v>
      </c>
      <c r="E5039">
        <v>51.621299999999998</v>
      </c>
      <c r="F5039">
        <v>0</v>
      </c>
      <c r="G5039">
        <v>0</v>
      </c>
    </row>
    <row r="5040" spans="1:7" x14ac:dyDescent="0.25">
      <c r="A5040" t="s">
        <v>1462</v>
      </c>
      <c r="B5040" t="s">
        <v>1841</v>
      </c>
      <c r="C5040" t="s">
        <v>3166</v>
      </c>
      <c r="D5040">
        <v>5.1367000000000003</v>
      </c>
      <c r="E5040">
        <v>0.39240000000000003</v>
      </c>
      <c r="F5040">
        <v>0</v>
      </c>
      <c r="G5040">
        <v>0</v>
      </c>
    </row>
    <row r="5041" spans="1:7" x14ac:dyDescent="0.25">
      <c r="A5041" t="s">
        <v>1462</v>
      </c>
      <c r="B5041" t="s">
        <v>1842</v>
      </c>
      <c r="C5041" t="s">
        <v>3168</v>
      </c>
      <c r="D5041">
        <v>435.30610000000001</v>
      </c>
      <c r="E5041">
        <v>54.946899999999999</v>
      </c>
      <c r="F5041">
        <v>0</v>
      </c>
      <c r="G5041">
        <v>0</v>
      </c>
    </row>
    <row r="5042" spans="1:7" x14ac:dyDescent="0.25">
      <c r="A5042" t="s">
        <v>1462</v>
      </c>
      <c r="B5042" t="s">
        <v>1842</v>
      </c>
      <c r="C5042" t="s">
        <v>3169</v>
      </c>
      <c r="D5042">
        <v>768.6345</v>
      </c>
      <c r="E5042">
        <v>194.09610000000001</v>
      </c>
      <c r="F5042">
        <v>0</v>
      </c>
      <c r="G5042">
        <v>0</v>
      </c>
    </row>
    <row r="5043" spans="1:7" x14ac:dyDescent="0.25">
      <c r="A5043" t="s">
        <v>1462</v>
      </c>
      <c r="B5043" t="s">
        <v>1842</v>
      </c>
      <c r="C5043" t="s">
        <v>3170</v>
      </c>
      <c r="D5043">
        <v>176.19229999999999</v>
      </c>
      <c r="E5043">
        <v>33.203600000000002</v>
      </c>
      <c r="F5043">
        <v>0</v>
      </c>
      <c r="G5043">
        <v>0</v>
      </c>
    </row>
    <row r="5044" spans="1:7" x14ac:dyDescent="0.25">
      <c r="A5044" t="s">
        <v>1462</v>
      </c>
      <c r="B5044" t="s">
        <v>1958</v>
      </c>
      <c r="C5044" t="s">
        <v>3501</v>
      </c>
      <c r="D5044">
        <v>176.04040000000001</v>
      </c>
      <c r="E5044">
        <v>30.7973</v>
      </c>
      <c r="F5044">
        <v>0</v>
      </c>
      <c r="G5044">
        <v>0</v>
      </c>
    </row>
    <row r="5045" spans="1:7" x14ac:dyDescent="0.25">
      <c r="A5045" t="s">
        <v>1462</v>
      </c>
      <c r="B5045" t="s">
        <v>1958</v>
      </c>
      <c r="C5045" t="s">
        <v>3502</v>
      </c>
      <c r="D5045">
        <v>12.3489</v>
      </c>
      <c r="E5045">
        <v>2.2320000000000002</v>
      </c>
      <c r="F5045">
        <v>0</v>
      </c>
      <c r="G5045">
        <v>0</v>
      </c>
    </row>
    <row r="5046" spans="1:7" x14ac:dyDescent="0.25">
      <c r="A5046" t="s">
        <v>1462</v>
      </c>
      <c r="B5046" t="s">
        <v>1958</v>
      </c>
      <c r="C5046" t="s">
        <v>3503</v>
      </c>
      <c r="D5046">
        <v>67.267899999999997</v>
      </c>
      <c r="E5046">
        <v>13.0098</v>
      </c>
      <c r="F5046">
        <v>0</v>
      </c>
      <c r="G5046">
        <v>0</v>
      </c>
    </row>
    <row r="5047" spans="1:7" x14ac:dyDescent="0.25">
      <c r="A5047" t="s">
        <v>1462</v>
      </c>
      <c r="B5047" t="s">
        <v>1940</v>
      </c>
      <c r="C5047" t="s">
        <v>3447</v>
      </c>
      <c r="D5047">
        <v>17.135400000000001</v>
      </c>
      <c r="E5047">
        <v>6.5861999999999998</v>
      </c>
      <c r="F5047">
        <v>0</v>
      </c>
      <c r="G5047">
        <v>0</v>
      </c>
    </row>
    <row r="5048" spans="1:7" x14ac:dyDescent="0.25">
      <c r="A5048" t="s">
        <v>1462</v>
      </c>
      <c r="B5048" t="s">
        <v>1940</v>
      </c>
      <c r="C5048" t="s">
        <v>3448</v>
      </c>
      <c r="D5048">
        <v>186.66540000000001</v>
      </c>
      <c r="E5048">
        <v>35.918999999999997</v>
      </c>
      <c r="F5048">
        <v>0</v>
      </c>
      <c r="G5048">
        <v>0</v>
      </c>
    </row>
    <row r="5049" spans="1:7" x14ac:dyDescent="0.25">
      <c r="A5049" t="s">
        <v>1462</v>
      </c>
      <c r="B5049" t="s">
        <v>1940</v>
      </c>
      <c r="C5049" t="s">
        <v>3449</v>
      </c>
      <c r="D5049">
        <v>66.025000000000006</v>
      </c>
      <c r="E5049">
        <v>8.7425999999999995</v>
      </c>
      <c r="F5049">
        <v>0</v>
      </c>
      <c r="G5049">
        <v>0</v>
      </c>
    </row>
    <row r="5050" spans="1:7" x14ac:dyDescent="0.25">
      <c r="A5050" t="s">
        <v>1462</v>
      </c>
      <c r="B5050" t="s">
        <v>1843</v>
      </c>
      <c r="C5050" t="s">
        <v>3171</v>
      </c>
      <c r="D5050">
        <v>12.483000000000001</v>
      </c>
      <c r="E5050">
        <v>3.1884000000000001</v>
      </c>
      <c r="F5050">
        <v>0</v>
      </c>
      <c r="G5050">
        <v>0</v>
      </c>
    </row>
    <row r="5051" spans="1:7" x14ac:dyDescent="0.25">
      <c r="A5051" t="s">
        <v>1462</v>
      </c>
      <c r="B5051" t="s">
        <v>1843</v>
      </c>
      <c r="C5051" t="s">
        <v>3172</v>
      </c>
      <c r="D5051">
        <v>145.83199999999999</v>
      </c>
      <c r="E5051">
        <v>11.908799999999999</v>
      </c>
      <c r="F5051">
        <v>0</v>
      </c>
      <c r="G5051">
        <v>0</v>
      </c>
    </row>
    <row r="5052" spans="1:7" x14ac:dyDescent="0.25">
      <c r="A5052" t="s">
        <v>1462</v>
      </c>
      <c r="B5052" t="s">
        <v>1843</v>
      </c>
      <c r="C5052" t="s">
        <v>3173</v>
      </c>
      <c r="D5052">
        <v>176.9255</v>
      </c>
      <c r="E5052">
        <v>26.8828</v>
      </c>
      <c r="F5052">
        <v>0</v>
      </c>
      <c r="G5052">
        <v>0</v>
      </c>
    </row>
    <row r="5053" spans="1:7" x14ac:dyDescent="0.25">
      <c r="A5053" t="s">
        <v>1462</v>
      </c>
      <c r="B5053" t="s">
        <v>1844</v>
      </c>
      <c r="C5053" t="s">
        <v>3174</v>
      </c>
      <c r="D5053">
        <v>22.7789</v>
      </c>
      <c r="E5053">
        <v>6.1538000000000004</v>
      </c>
      <c r="F5053">
        <v>0</v>
      </c>
      <c r="G5053">
        <v>0</v>
      </c>
    </row>
    <row r="5054" spans="1:7" x14ac:dyDescent="0.25">
      <c r="A5054" t="s">
        <v>1462</v>
      </c>
      <c r="B5054" t="s">
        <v>1844</v>
      </c>
      <c r="C5054" t="s">
        <v>3175</v>
      </c>
      <c r="D5054">
        <v>51.395600000000002</v>
      </c>
      <c r="E5054">
        <v>5.3525</v>
      </c>
      <c r="F5054">
        <v>0</v>
      </c>
      <c r="G5054">
        <v>0</v>
      </c>
    </row>
    <row r="5055" spans="1:7" x14ac:dyDescent="0.25">
      <c r="A5055" t="s">
        <v>1462</v>
      </c>
      <c r="B5055" t="s">
        <v>1844</v>
      </c>
      <c r="C5055" t="s">
        <v>3176</v>
      </c>
      <c r="D5055">
        <v>29.4895</v>
      </c>
      <c r="E5055">
        <v>6.7610000000000001</v>
      </c>
      <c r="F5055">
        <v>0</v>
      </c>
      <c r="G5055">
        <v>0</v>
      </c>
    </row>
    <row r="5056" spans="1:7" x14ac:dyDescent="0.25">
      <c r="A5056" t="s">
        <v>1462</v>
      </c>
      <c r="B5056" t="s">
        <v>1845</v>
      </c>
      <c r="C5056" t="s">
        <v>3177</v>
      </c>
      <c r="D5056">
        <v>74.992000000000004</v>
      </c>
      <c r="E5056">
        <v>10.9116</v>
      </c>
      <c r="F5056">
        <v>0</v>
      </c>
      <c r="G5056">
        <v>0</v>
      </c>
    </row>
    <row r="5057" spans="1:7" x14ac:dyDescent="0.25">
      <c r="A5057" t="s">
        <v>1462</v>
      </c>
      <c r="B5057" t="s">
        <v>1845</v>
      </c>
      <c r="C5057" t="s">
        <v>3178</v>
      </c>
      <c r="D5057">
        <v>12.5238</v>
      </c>
      <c r="E5057">
        <v>3.0118</v>
      </c>
      <c r="F5057">
        <v>0</v>
      </c>
      <c r="G5057">
        <v>0</v>
      </c>
    </row>
    <row r="5058" spans="1:7" x14ac:dyDescent="0.25">
      <c r="A5058" t="s">
        <v>1462</v>
      </c>
      <c r="B5058" t="s">
        <v>1846</v>
      </c>
      <c r="C5058" t="s">
        <v>3179</v>
      </c>
      <c r="D5058">
        <v>7.9791999999999996</v>
      </c>
      <c r="E5058">
        <v>2.5926999999999998</v>
      </c>
      <c r="F5058">
        <v>0</v>
      </c>
      <c r="G5058">
        <v>0</v>
      </c>
    </row>
    <row r="5059" spans="1:7" x14ac:dyDescent="0.25">
      <c r="A5059" t="s">
        <v>1462</v>
      </c>
      <c r="B5059" t="s">
        <v>1846</v>
      </c>
      <c r="C5059" t="s">
        <v>3180</v>
      </c>
      <c r="D5059">
        <v>10.888999999999999</v>
      </c>
      <c r="E5059">
        <v>3.6755</v>
      </c>
      <c r="F5059">
        <v>0</v>
      </c>
      <c r="G5059">
        <v>0</v>
      </c>
    </row>
    <row r="5060" spans="1:7" x14ac:dyDescent="0.25">
      <c r="A5060" t="s">
        <v>1462</v>
      </c>
      <c r="B5060" t="s">
        <v>1846</v>
      </c>
      <c r="C5060" t="s">
        <v>3181</v>
      </c>
      <c r="D5060">
        <v>6.67</v>
      </c>
      <c r="E5060">
        <v>2.2086999999999999</v>
      </c>
      <c r="F5060">
        <v>0</v>
      </c>
      <c r="G5060">
        <v>0</v>
      </c>
    </row>
    <row r="5061" spans="1:7" x14ac:dyDescent="0.25">
      <c r="A5061" t="s">
        <v>1462</v>
      </c>
      <c r="B5061" t="s">
        <v>1847</v>
      </c>
      <c r="C5061" t="s">
        <v>3182</v>
      </c>
      <c r="D5061">
        <v>54.128799999999998</v>
      </c>
      <c r="E5061">
        <v>7.1489000000000003</v>
      </c>
      <c r="F5061">
        <v>0</v>
      </c>
      <c r="G5061">
        <v>0</v>
      </c>
    </row>
    <row r="5062" spans="1:7" x14ac:dyDescent="0.25">
      <c r="A5062" t="s">
        <v>1462</v>
      </c>
      <c r="B5062" t="s">
        <v>1847</v>
      </c>
      <c r="C5062" t="s">
        <v>3183</v>
      </c>
      <c r="D5062">
        <v>9.1258999999999997</v>
      </c>
      <c r="E5062">
        <v>1.5649</v>
      </c>
      <c r="F5062">
        <v>0</v>
      </c>
      <c r="G5062">
        <v>0</v>
      </c>
    </row>
    <row r="5063" spans="1:7" x14ac:dyDescent="0.25">
      <c r="A5063" t="s">
        <v>1462</v>
      </c>
      <c r="B5063" t="s">
        <v>1847</v>
      </c>
      <c r="C5063" t="s">
        <v>3184</v>
      </c>
      <c r="D5063">
        <v>17.182600000000001</v>
      </c>
      <c r="E5063">
        <v>2.2507999999999999</v>
      </c>
      <c r="F5063">
        <v>0</v>
      </c>
      <c r="G5063">
        <v>0</v>
      </c>
    </row>
    <row r="5064" spans="1:7" x14ac:dyDescent="0.25">
      <c r="A5064" t="s">
        <v>1462</v>
      </c>
      <c r="B5064" t="s">
        <v>1848</v>
      </c>
      <c r="C5064" t="s">
        <v>3185</v>
      </c>
      <c r="D5064">
        <v>192.8186</v>
      </c>
      <c r="E5064">
        <v>30.0349</v>
      </c>
      <c r="F5064">
        <v>0</v>
      </c>
      <c r="G5064">
        <v>0</v>
      </c>
    </row>
    <row r="5065" spans="1:7" x14ac:dyDescent="0.25">
      <c r="A5065" t="s">
        <v>1462</v>
      </c>
      <c r="B5065" t="s">
        <v>1848</v>
      </c>
      <c r="C5065" t="s">
        <v>3186</v>
      </c>
      <c r="D5065">
        <v>111.5099</v>
      </c>
      <c r="E5065">
        <v>21.4541</v>
      </c>
      <c r="F5065">
        <v>0</v>
      </c>
      <c r="G5065">
        <v>0</v>
      </c>
    </row>
    <row r="5066" spans="1:7" x14ac:dyDescent="0.25">
      <c r="A5066" t="s">
        <v>1462</v>
      </c>
      <c r="B5066" t="s">
        <v>1848</v>
      </c>
      <c r="C5066" t="s">
        <v>3187</v>
      </c>
      <c r="D5066">
        <v>134.69900000000001</v>
      </c>
      <c r="E5066">
        <v>21.0595</v>
      </c>
      <c r="F5066">
        <v>0</v>
      </c>
      <c r="G5066">
        <v>0</v>
      </c>
    </row>
    <row r="5067" spans="1:7" x14ac:dyDescent="0.25">
      <c r="A5067" t="s">
        <v>1462</v>
      </c>
      <c r="B5067" t="s">
        <v>1941</v>
      </c>
      <c r="C5067" t="s">
        <v>3450</v>
      </c>
      <c r="D5067">
        <v>275.8193</v>
      </c>
      <c r="E5067">
        <v>49.232900000000001</v>
      </c>
      <c r="F5067">
        <v>0</v>
      </c>
      <c r="G5067">
        <v>0</v>
      </c>
    </row>
    <row r="5068" spans="1:7" x14ac:dyDescent="0.25">
      <c r="A5068" t="s">
        <v>1462</v>
      </c>
      <c r="B5068" t="s">
        <v>1941</v>
      </c>
      <c r="C5068" t="s">
        <v>3451</v>
      </c>
      <c r="D5068">
        <v>29.9299</v>
      </c>
      <c r="E5068">
        <v>3.9582999999999999</v>
      </c>
      <c r="F5068">
        <v>0</v>
      </c>
      <c r="G5068">
        <v>0</v>
      </c>
    </row>
    <row r="5069" spans="1:7" x14ac:dyDescent="0.25">
      <c r="A5069" t="s">
        <v>1462</v>
      </c>
      <c r="B5069" t="s">
        <v>1941</v>
      </c>
      <c r="C5069" t="s">
        <v>3452</v>
      </c>
      <c r="D5069">
        <v>133.02510000000001</v>
      </c>
      <c r="E5069">
        <v>18.1038</v>
      </c>
      <c r="F5069">
        <v>0</v>
      </c>
      <c r="G5069">
        <v>0</v>
      </c>
    </row>
    <row r="5070" spans="1:7" x14ac:dyDescent="0.25">
      <c r="A5070" t="s">
        <v>1462</v>
      </c>
      <c r="B5070" t="s">
        <v>1849</v>
      </c>
      <c r="C5070" t="s">
        <v>3188</v>
      </c>
      <c r="D5070">
        <v>190.97479999999999</v>
      </c>
      <c r="E5070">
        <v>26.232600000000001</v>
      </c>
      <c r="F5070">
        <v>0</v>
      </c>
      <c r="G5070">
        <v>0</v>
      </c>
    </row>
    <row r="5071" spans="1:7" x14ac:dyDescent="0.25">
      <c r="A5071" t="s">
        <v>1462</v>
      </c>
      <c r="B5071" t="s">
        <v>1849</v>
      </c>
      <c r="C5071" t="s">
        <v>3189</v>
      </c>
      <c r="D5071">
        <v>87.757499999999993</v>
      </c>
      <c r="E5071">
        <v>15.3058</v>
      </c>
      <c r="F5071">
        <v>0</v>
      </c>
      <c r="G5071">
        <v>0</v>
      </c>
    </row>
    <row r="5072" spans="1:7" x14ac:dyDescent="0.25">
      <c r="A5072" t="s">
        <v>1462</v>
      </c>
      <c r="B5072" t="s">
        <v>1849</v>
      </c>
      <c r="C5072" t="s">
        <v>3190</v>
      </c>
      <c r="D5072">
        <v>3.9397000000000002</v>
      </c>
      <c r="E5072">
        <v>1.0215000000000001</v>
      </c>
      <c r="F5072">
        <v>0</v>
      </c>
      <c r="G5072">
        <v>0</v>
      </c>
    </row>
    <row r="5073" spans="1:7" x14ac:dyDescent="0.25">
      <c r="A5073" t="s">
        <v>1462</v>
      </c>
      <c r="B5073" t="s">
        <v>1850</v>
      </c>
      <c r="C5073" t="s">
        <v>3191</v>
      </c>
      <c r="D5073">
        <v>22.385400000000001</v>
      </c>
      <c r="E5073">
        <v>4.3754999999999997</v>
      </c>
      <c r="F5073">
        <v>0</v>
      </c>
      <c r="G5073">
        <v>0</v>
      </c>
    </row>
    <row r="5074" spans="1:7" x14ac:dyDescent="0.25">
      <c r="A5074" t="s">
        <v>1462</v>
      </c>
      <c r="B5074" t="s">
        <v>1850</v>
      </c>
      <c r="C5074" t="s">
        <v>3192</v>
      </c>
      <c r="D5074">
        <v>80.273899999999998</v>
      </c>
      <c r="E5074">
        <v>13.2186</v>
      </c>
      <c r="F5074">
        <v>0</v>
      </c>
      <c r="G5074">
        <v>0</v>
      </c>
    </row>
    <row r="5075" spans="1:7" x14ac:dyDescent="0.25">
      <c r="A5075" t="s">
        <v>1462</v>
      </c>
      <c r="B5075" t="s">
        <v>1850</v>
      </c>
      <c r="C5075" t="s">
        <v>979</v>
      </c>
      <c r="D5075">
        <v>293.14109999999999</v>
      </c>
      <c r="E5075">
        <v>52.701799999999999</v>
      </c>
      <c r="F5075">
        <v>0</v>
      </c>
      <c r="G5075">
        <v>0</v>
      </c>
    </row>
    <row r="5076" spans="1:7" x14ac:dyDescent="0.25">
      <c r="A5076" t="s">
        <v>1462</v>
      </c>
      <c r="B5076" t="s">
        <v>1851</v>
      </c>
      <c r="C5076" t="s">
        <v>3193</v>
      </c>
      <c r="D5076">
        <v>8.2689000000000004</v>
      </c>
      <c r="E5076">
        <v>1.8911</v>
      </c>
      <c r="F5076">
        <v>0</v>
      </c>
      <c r="G5076">
        <v>0</v>
      </c>
    </row>
    <row r="5077" spans="1:7" x14ac:dyDescent="0.25">
      <c r="A5077" t="s">
        <v>1462</v>
      </c>
      <c r="B5077" t="s">
        <v>1851</v>
      </c>
      <c r="C5077" t="s">
        <v>3194</v>
      </c>
      <c r="D5077">
        <v>9.5899000000000001</v>
      </c>
      <c r="E5077">
        <v>1.7278</v>
      </c>
      <c r="F5077">
        <v>0</v>
      </c>
      <c r="G5077">
        <v>0</v>
      </c>
    </row>
    <row r="5078" spans="1:7" x14ac:dyDescent="0.25">
      <c r="A5078" t="s">
        <v>1462</v>
      </c>
      <c r="B5078" t="s">
        <v>1851</v>
      </c>
      <c r="C5078" t="s">
        <v>3195</v>
      </c>
      <c r="D5078">
        <v>21.338999999999999</v>
      </c>
      <c r="E5078">
        <v>3.8279999999999998</v>
      </c>
      <c r="F5078">
        <v>0</v>
      </c>
      <c r="G5078">
        <v>0</v>
      </c>
    </row>
    <row r="5079" spans="1:7" x14ac:dyDescent="0.25">
      <c r="A5079" t="s">
        <v>1462</v>
      </c>
      <c r="B5079" t="s">
        <v>1852</v>
      </c>
      <c r="C5079" t="s">
        <v>3196</v>
      </c>
      <c r="D5079">
        <v>678.21969999999999</v>
      </c>
      <c r="E5079">
        <v>114.7257</v>
      </c>
      <c r="F5079">
        <v>0</v>
      </c>
      <c r="G5079">
        <v>0</v>
      </c>
    </row>
    <row r="5080" spans="1:7" x14ac:dyDescent="0.25">
      <c r="A5080" t="s">
        <v>1462</v>
      </c>
      <c r="B5080" t="s">
        <v>1852</v>
      </c>
      <c r="C5080" t="s">
        <v>3197</v>
      </c>
      <c r="D5080">
        <v>717.97659999999996</v>
      </c>
      <c r="E5080">
        <v>157.75620000000001</v>
      </c>
      <c r="F5080">
        <v>0</v>
      </c>
      <c r="G5080">
        <v>0</v>
      </c>
    </row>
    <row r="5081" spans="1:7" x14ac:dyDescent="0.25">
      <c r="A5081" t="s">
        <v>1462</v>
      </c>
      <c r="B5081" t="s">
        <v>1852</v>
      </c>
      <c r="C5081" t="s">
        <v>3198</v>
      </c>
      <c r="D5081">
        <v>208.16130000000001</v>
      </c>
      <c r="E5081">
        <v>50.273299999999999</v>
      </c>
      <c r="F5081">
        <v>0</v>
      </c>
      <c r="G5081">
        <v>0</v>
      </c>
    </row>
    <row r="5082" spans="1:7" x14ac:dyDescent="0.25">
      <c r="A5082" t="s">
        <v>1462</v>
      </c>
      <c r="B5082" t="s">
        <v>1853</v>
      </c>
      <c r="C5082" t="s">
        <v>3199</v>
      </c>
      <c r="D5082">
        <v>313.14</v>
      </c>
      <c r="E5082">
        <v>49.370399999999997</v>
      </c>
      <c r="F5082">
        <v>0</v>
      </c>
      <c r="G5082">
        <v>0</v>
      </c>
    </row>
    <row r="5083" spans="1:7" x14ac:dyDescent="0.25">
      <c r="A5083" t="s">
        <v>1462</v>
      </c>
      <c r="B5083" t="s">
        <v>1853</v>
      </c>
      <c r="C5083" t="s">
        <v>3200</v>
      </c>
      <c r="D5083">
        <v>400.66309999999999</v>
      </c>
      <c r="E5083">
        <v>93.629199999999997</v>
      </c>
      <c r="F5083">
        <v>0</v>
      </c>
      <c r="G5083">
        <v>0</v>
      </c>
    </row>
    <row r="5084" spans="1:7" x14ac:dyDescent="0.25">
      <c r="A5084" t="s">
        <v>1462</v>
      </c>
      <c r="B5084" t="s">
        <v>1853</v>
      </c>
      <c r="C5084" t="s">
        <v>3201</v>
      </c>
      <c r="D5084">
        <v>499.27690000000001</v>
      </c>
      <c r="E5084">
        <v>78.530100000000004</v>
      </c>
      <c r="F5084">
        <v>0</v>
      </c>
      <c r="G5084">
        <v>0</v>
      </c>
    </row>
    <row r="5085" spans="1:7" x14ac:dyDescent="0.25">
      <c r="A5085" t="s">
        <v>1462</v>
      </c>
      <c r="B5085" t="s">
        <v>1942</v>
      </c>
      <c r="C5085" t="s">
        <v>3453</v>
      </c>
      <c r="D5085">
        <v>56.8399</v>
      </c>
      <c r="E5085">
        <v>16.9099</v>
      </c>
      <c r="F5085">
        <v>0</v>
      </c>
      <c r="G5085">
        <v>0</v>
      </c>
    </row>
    <row r="5086" spans="1:7" x14ac:dyDescent="0.25">
      <c r="A5086" t="s">
        <v>1462</v>
      </c>
      <c r="B5086" t="s">
        <v>1942</v>
      </c>
      <c r="C5086" t="s">
        <v>3454</v>
      </c>
      <c r="D5086">
        <v>118.02330000000001</v>
      </c>
      <c r="E5086">
        <v>40.395600000000002</v>
      </c>
      <c r="F5086">
        <v>0</v>
      </c>
      <c r="G5086">
        <v>0</v>
      </c>
    </row>
    <row r="5087" spans="1:7" x14ac:dyDescent="0.25">
      <c r="A5087" t="s">
        <v>1462</v>
      </c>
      <c r="B5087" t="s">
        <v>1942</v>
      </c>
      <c r="C5087" t="s">
        <v>3455</v>
      </c>
      <c r="D5087">
        <v>189.73439999999999</v>
      </c>
      <c r="E5087">
        <v>39.566899999999997</v>
      </c>
      <c r="F5087">
        <v>0</v>
      </c>
      <c r="G5087">
        <v>0</v>
      </c>
    </row>
    <row r="5088" spans="1:7" x14ac:dyDescent="0.25">
      <c r="A5088" t="s">
        <v>1462</v>
      </c>
      <c r="B5088" t="s">
        <v>1854</v>
      </c>
      <c r="C5088" t="s">
        <v>3202</v>
      </c>
      <c r="D5088">
        <v>273.39819999999997</v>
      </c>
      <c r="E5088">
        <v>91.092100000000002</v>
      </c>
      <c r="F5088">
        <v>0</v>
      </c>
      <c r="G5088">
        <v>0</v>
      </c>
    </row>
    <row r="5089" spans="1:7" x14ac:dyDescent="0.25">
      <c r="A5089" t="s">
        <v>1462</v>
      </c>
      <c r="B5089" t="s">
        <v>1854</v>
      </c>
      <c r="C5089" t="s">
        <v>3203</v>
      </c>
      <c r="D5089">
        <v>74.720600000000005</v>
      </c>
      <c r="E5089">
        <v>17.3828</v>
      </c>
      <c r="F5089">
        <v>0</v>
      </c>
      <c r="G5089">
        <v>0</v>
      </c>
    </row>
    <row r="5090" spans="1:7" x14ac:dyDescent="0.25">
      <c r="A5090" t="s">
        <v>1462</v>
      </c>
      <c r="B5090" t="s">
        <v>1854</v>
      </c>
      <c r="C5090" t="s">
        <v>3204</v>
      </c>
      <c r="D5090">
        <v>191.4068</v>
      </c>
      <c r="E5090">
        <v>48.284999999999997</v>
      </c>
      <c r="F5090">
        <v>0</v>
      </c>
      <c r="G5090">
        <v>0</v>
      </c>
    </row>
    <row r="5091" spans="1:7" x14ac:dyDescent="0.25">
      <c r="A5091" t="s">
        <v>1462</v>
      </c>
      <c r="B5091" t="s">
        <v>1855</v>
      </c>
      <c r="C5091" t="s">
        <v>3205</v>
      </c>
      <c r="D5091">
        <v>12.622400000000001</v>
      </c>
      <c r="E5091">
        <v>2.3472</v>
      </c>
      <c r="F5091">
        <v>0</v>
      </c>
      <c r="G5091">
        <v>0</v>
      </c>
    </row>
    <row r="5092" spans="1:7" x14ac:dyDescent="0.25">
      <c r="A5092" t="s">
        <v>1462</v>
      </c>
      <c r="B5092" t="s">
        <v>1855</v>
      </c>
      <c r="C5092" t="s">
        <v>3206</v>
      </c>
      <c r="D5092">
        <v>10.82</v>
      </c>
      <c r="E5092">
        <v>5.6075999999999997</v>
      </c>
      <c r="F5092">
        <v>0</v>
      </c>
      <c r="G5092">
        <v>0</v>
      </c>
    </row>
    <row r="5093" spans="1:7" x14ac:dyDescent="0.25">
      <c r="A5093" t="s">
        <v>1462</v>
      </c>
      <c r="B5093" t="s">
        <v>1855</v>
      </c>
      <c r="C5093" t="s">
        <v>3207</v>
      </c>
      <c r="D5093">
        <v>52.701599999999999</v>
      </c>
      <c r="E5093">
        <v>11.8901</v>
      </c>
      <c r="F5093">
        <v>0</v>
      </c>
      <c r="G5093">
        <v>0</v>
      </c>
    </row>
    <row r="5094" spans="1:7" x14ac:dyDescent="0.25">
      <c r="A5094" t="s">
        <v>1462</v>
      </c>
      <c r="B5094" t="s">
        <v>1856</v>
      </c>
      <c r="C5094" t="s">
        <v>3208</v>
      </c>
      <c r="D5094">
        <v>251.89089999999999</v>
      </c>
      <c r="E5094">
        <v>56.539000000000001</v>
      </c>
      <c r="F5094">
        <v>0</v>
      </c>
      <c r="G5094">
        <v>0</v>
      </c>
    </row>
    <row r="5095" spans="1:7" x14ac:dyDescent="0.25">
      <c r="A5095" t="s">
        <v>1462</v>
      </c>
      <c r="B5095" t="s">
        <v>1856</v>
      </c>
      <c r="C5095" t="s">
        <v>3209</v>
      </c>
      <c r="D5095">
        <v>134.15819999999999</v>
      </c>
      <c r="E5095">
        <v>26.050599999999999</v>
      </c>
      <c r="F5095">
        <v>0</v>
      </c>
      <c r="G5095">
        <v>0</v>
      </c>
    </row>
    <row r="5096" spans="1:7" x14ac:dyDescent="0.25">
      <c r="A5096" t="s">
        <v>1462</v>
      </c>
      <c r="B5096" t="s">
        <v>1856</v>
      </c>
      <c r="C5096" t="s">
        <v>3210</v>
      </c>
      <c r="D5096">
        <v>257.34589999999997</v>
      </c>
      <c r="E5096">
        <v>36.5749</v>
      </c>
      <c r="F5096">
        <v>0</v>
      </c>
      <c r="G5096">
        <v>0</v>
      </c>
    </row>
    <row r="5097" spans="1:7" x14ac:dyDescent="0.25">
      <c r="A5097" t="s">
        <v>1462</v>
      </c>
      <c r="B5097" t="s">
        <v>1943</v>
      </c>
      <c r="C5097" t="s">
        <v>3456</v>
      </c>
      <c r="D5097">
        <v>67.094499999999996</v>
      </c>
      <c r="E5097">
        <v>11.1525</v>
      </c>
      <c r="F5097">
        <v>0</v>
      </c>
      <c r="G5097">
        <v>0</v>
      </c>
    </row>
    <row r="5098" spans="1:7" x14ac:dyDescent="0.25">
      <c r="A5098" t="s">
        <v>1462</v>
      </c>
      <c r="B5098" t="s">
        <v>1943</v>
      </c>
      <c r="C5098" t="s">
        <v>3457</v>
      </c>
      <c r="D5098">
        <v>63.371299999999998</v>
      </c>
      <c r="E5098">
        <v>13.1014</v>
      </c>
      <c r="F5098">
        <v>0</v>
      </c>
      <c r="G5098">
        <v>0</v>
      </c>
    </row>
    <row r="5099" spans="1:7" x14ac:dyDescent="0.25">
      <c r="A5099" t="s">
        <v>1462</v>
      </c>
      <c r="B5099" t="s">
        <v>1943</v>
      </c>
      <c r="C5099" t="s">
        <v>3458</v>
      </c>
      <c r="D5099">
        <v>96.3733</v>
      </c>
      <c r="E5099">
        <v>22.481200000000001</v>
      </c>
      <c r="F5099">
        <v>0</v>
      </c>
      <c r="G5099">
        <v>0</v>
      </c>
    </row>
    <row r="5100" spans="1:7" x14ac:dyDescent="0.25">
      <c r="A5100" t="s">
        <v>1462</v>
      </c>
      <c r="B5100" t="s">
        <v>1857</v>
      </c>
      <c r="C5100" t="s">
        <v>10613</v>
      </c>
      <c r="D5100">
        <v>569.41520000000003</v>
      </c>
      <c r="E5100">
        <v>117.2941</v>
      </c>
      <c r="F5100">
        <v>0</v>
      </c>
      <c r="G5100">
        <v>0</v>
      </c>
    </row>
    <row r="5101" spans="1:7" x14ac:dyDescent="0.25">
      <c r="A5101" t="s">
        <v>1462</v>
      </c>
      <c r="B5101" t="s">
        <v>1857</v>
      </c>
      <c r="C5101" t="s">
        <v>3211</v>
      </c>
      <c r="D5101">
        <v>212.59889999999999</v>
      </c>
      <c r="E5101">
        <v>37.609900000000003</v>
      </c>
      <c r="F5101">
        <v>0</v>
      </c>
      <c r="G5101">
        <v>0</v>
      </c>
    </row>
    <row r="5102" spans="1:7" x14ac:dyDescent="0.25">
      <c r="A5102" t="s">
        <v>1462</v>
      </c>
      <c r="B5102" t="s">
        <v>1857</v>
      </c>
      <c r="C5102" t="s">
        <v>3212</v>
      </c>
      <c r="D5102">
        <v>589.14390000000003</v>
      </c>
      <c r="E5102">
        <v>118.7221</v>
      </c>
      <c r="F5102">
        <v>0</v>
      </c>
      <c r="G5102">
        <v>0</v>
      </c>
    </row>
    <row r="5103" spans="1:7" x14ac:dyDescent="0.25">
      <c r="A5103" t="s">
        <v>1462</v>
      </c>
      <c r="B5103" t="s">
        <v>1857</v>
      </c>
      <c r="C5103" t="s">
        <v>3213</v>
      </c>
      <c r="D5103">
        <v>489.97219999999999</v>
      </c>
      <c r="E5103">
        <v>106.35939999999999</v>
      </c>
      <c r="F5103">
        <v>0</v>
      </c>
      <c r="G5103">
        <v>0</v>
      </c>
    </row>
    <row r="5104" spans="1:7" x14ac:dyDescent="0.25">
      <c r="A5104" t="s">
        <v>1462</v>
      </c>
      <c r="B5104" t="s">
        <v>1959</v>
      </c>
      <c r="C5104" t="s">
        <v>3214</v>
      </c>
      <c r="D5104">
        <v>288.35070000000002</v>
      </c>
      <c r="E5104">
        <v>80.711200000000005</v>
      </c>
      <c r="F5104">
        <v>0</v>
      </c>
      <c r="G5104">
        <v>0</v>
      </c>
    </row>
    <row r="5105" spans="1:7" x14ac:dyDescent="0.25">
      <c r="A5105" t="s">
        <v>1462</v>
      </c>
      <c r="B5105" t="s">
        <v>1959</v>
      </c>
      <c r="C5105" t="s">
        <v>3504</v>
      </c>
      <c r="D5105">
        <v>165.27520000000001</v>
      </c>
      <c r="E5105">
        <v>27.5503</v>
      </c>
      <c r="F5105">
        <v>0</v>
      </c>
      <c r="G5105">
        <v>0</v>
      </c>
    </row>
    <row r="5106" spans="1:7" x14ac:dyDescent="0.25">
      <c r="A5106" t="s">
        <v>1462</v>
      </c>
      <c r="B5106" t="s">
        <v>1959</v>
      </c>
      <c r="C5106" t="s">
        <v>3505</v>
      </c>
      <c r="D5106">
        <v>123.9079</v>
      </c>
      <c r="E5106">
        <v>18.6813</v>
      </c>
      <c r="F5106">
        <v>0</v>
      </c>
      <c r="G5106">
        <v>0</v>
      </c>
    </row>
    <row r="5107" spans="1:7" x14ac:dyDescent="0.25">
      <c r="A5107" t="s">
        <v>1462</v>
      </c>
      <c r="B5107" t="s">
        <v>1944</v>
      </c>
      <c r="C5107" t="s">
        <v>3459</v>
      </c>
      <c r="D5107">
        <v>57.228400000000001</v>
      </c>
      <c r="E5107">
        <v>17.453900000000001</v>
      </c>
      <c r="F5107">
        <v>0</v>
      </c>
      <c r="G5107">
        <v>0</v>
      </c>
    </row>
    <row r="5108" spans="1:7" x14ac:dyDescent="0.25">
      <c r="A5108" t="s">
        <v>1462</v>
      </c>
      <c r="B5108" t="s">
        <v>1944</v>
      </c>
      <c r="C5108" t="s">
        <v>3460</v>
      </c>
      <c r="D5108">
        <v>9.0626999999999995</v>
      </c>
      <c r="E5108">
        <v>1.8571</v>
      </c>
      <c r="F5108">
        <v>0</v>
      </c>
      <c r="G5108">
        <v>0</v>
      </c>
    </row>
    <row r="5109" spans="1:7" x14ac:dyDescent="0.25">
      <c r="A5109" t="s">
        <v>1462</v>
      </c>
      <c r="B5109" t="s">
        <v>1944</v>
      </c>
      <c r="C5109" t="s">
        <v>3461</v>
      </c>
      <c r="D5109">
        <v>91.757199999999997</v>
      </c>
      <c r="E5109">
        <v>33.744500000000002</v>
      </c>
      <c r="F5109">
        <v>0</v>
      </c>
      <c r="G5109">
        <v>0</v>
      </c>
    </row>
    <row r="5110" spans="1:7" x14ac:dyDescent="0.25">
      <c r="A5110" t="s">
        <v>1462</v>
      </c>
      <c r="B5110" t="s">
        <v>1858</v>
      </c>
      <c r="C5110" t="s">
        <v>3215</v>
      </c>
      <c r="D5110">
        <v>0.54059999999999997</v>
      </c>
      <c r="E5110">
        <v>0.1158</v>
      </c>
      <c r="F5110">
        <v>0</v>
      </c>
      <c r="G5110">
        <v>0</v>
      </c>
    </row>
    <row r="5111" spans="1:7" x14ac:dyDescent="0.25">
      <c r="A5111" t="s">
        <v>1462</v>
      </c>
      <c r="B5111" t="s">
        <v>1858</v>
      </c>
      <c r="C5111" t="s">
        <v>3216</v>
      </c>
      <c r="D5111">
        <v>32.189900000000002</v>
      </c>
      <c r="E5111">
        <v>7.4618000000000002</v>
      </c>
      <c r="F5111">
        <v>0</v>
      </c>
      <c r="G5111">
        <v>0</v>
      </c>
    </row>
    <row r="5112" spans="1:7" x14ac:dyDescent="0.25">
      <c r="A5112" t="s">
        <v>1462</v>
      </c>
      <c r="B5112" t="s">
        <v>1858</v>
      </c>
      <c r="C5112" t="s">
        <v>3217</v>
      </c>
      <c r="D5112">
        <v>23.6981</v>
      </c>
      <c r="E5112">
        <v>5.3661000000000003</v>
      </c>
      <c r="F5112">
        <v>0</v>
      </c>
      <c r="G5112">
        <v>0</v>
      </c>
    </row>
    <row r="5113" spans="1:7" x14ac:dyDescent="0.25">
      <c r="A5113" t="s">
        <v>1462</v>
      </c>
      <c r="B5113" t="s">
        <v>1859</v>
      </c>
      <c r="C5113" t="s">
        <v>3218</v>
      </c>
      <c r="D5113">
        <v>38.0092</v>
      </c>
      <c r="E5113">
        <v>7.6890000000000001</v>
      </c>
      <c r="F5113">
        <v>0</v>
      </c>
      <c r="G5113">
        <v>0</v>
      </c>
    </row>
    <row r="5114" spans="1:7" x14ac:dyDescent="0.25">
      <c r="A5114" t="s">
        <v>1462</v>
      </c>
      <c r="B5114" t="s">
        <v>1859</v>
      </c>
      <c r="C5114" t="s">
        <v>3219</v>
      </c>
      <c r="D5114">
        <v>70.815399999999997</v>
      </c>
      <c r="E5114">
        <v>15.6876</v>
      </c>
      <c r="F5114">
        <v>0</v>
      </c>
      <c r="G5114">
        <v>0</v>
      </c>
    </row>
    <row r="5115" spans="1:7" x14ac:dyDescent="0.25">
      <c r="A5115" t="s">
        <v>1462</v>
      </c>
      <c r="B5115" t="s">
        <v>1859</v>
      </c>
      <c r="C5115" t="s">
        <v>3220</v>
      </c>
      <c r="D5115">
        <v>21.971299999999999</v>
      </c>
      <c r="E5115">
        <v>2.3610000000000002</v>
      </c>
      <c r="F5115">
        <v>0</v>
      </c>
      <c r="G5115">
        <v>0</v>
      </c>
    </row>
    <row r="5116" spans="1:7" x14ac:dyDescent="0.25">
      <c r="A5116" t="s">
        <v>1462</v>
      </c>
      <c r="B5116" t="s">
        <v>1860</v>
      </c>
      <c r="C5116" t="s">
        <v>3221</v>
      </c>
      <c r="D5116">
        <v>65.660200000000003</v>
      </c>
      <c r="E5116">
        <v>13.0267</v>
      </c>
      <c r="F5116">
        <v>0</v>
      </c>
      <c r="G5116">
        <v>0</v>
      </c>
    </row>
    <row r="5117" spans="1:7" x14ac:dyDescent="0.25">
      <c r="A5117" t="s">
        <v>1462</v>
      </c>
      <c r="B5117" t="s">
        <v>1860</v>
      </c>
      <c r="C5117" t="s">
        <v>3222</v>
      </c>
      <c r="D5117">
        <v>18.189499999999999</v>
      </c>
      <c r="E5117">
        <v>6.0492999999999997</v>
      </c>
      <c r="F5117">
        <v>0</v>
      </c>
      <c r="G5117">
        <v>0</v>
      </c>
    </row>
    <row r="5118" spans="1:7" x14ac:dyDescent="0.25">
      <c r="A5118" t="s">
        <v>1462</v>
      </c>
      <c r="B5118" t="s">
        <v>1860</v>
      </c>
      <c r="C5118" t="s">
        <v>3223</v>
      </c>
      <c r="D5118">
        <v>19.064299999999999</v>
      </c>
      <c r="E5118">
        <v>5.1447000000000003</v>
      </c>
      <c r="F5118">
        <v>0</v>
      </c>
      <c r="G5118">
        <v>0</v>
      </c>
    </row>
    <row r="5119" spans="1:7" x14ac:dyDescent="0.25">
      <c r="A5119" t="s">
        <v>1462</v>
      </c>
      <c r="B5119" t="s">
        <v>1861</v>
      </c>
      <c r="C5119" t="s">
        <v>3224</v>
      </c>
      <c r="D5119">
        <v>29.5534</v>
      </c>
      <c r="E5119">
        <v>4.1616999999999997</v>
      </c>
      <c r="F5119">
        <v>0</v>
      </c>
      <c r="G5119">
        <v>0</v>
      </c>
    </row>
    <row r="5120" spans="1:7" x14ac:dyDescent="0.25">
      <c r="A5120" t="s">
        <v>1462</v>
      </c>
      <c r="B5120" t="s">
        <v>1861</v>
      </c>
      <c r="C5120" t="s">
        <v>3225</v>
      </c>
      <c r="D5120">
        <v>63.262300000000003</v>
      </c>
      <c r="E5120">
        <v>8.4956999999999994</v>
      </c>
      <c r="F5120">
        <v>0</v>
      </c>
      <c r="G5120">
        <v>0</v>
      </c>
    </row>
    <row r="5121" spans="1:7" x14ac:dyDescent="0.25">
      <c r="A5121" t="s">
        <v>1462</v>
      </c>
      <c r="B5121" t="s">
        <v>1861</v>
      </c>
      <c r="C5121" t="s">
        <v>3226</v>
      </c>
      <c r="D5121">
        <v>78.352400000000003</v>
      </c>
      <c r="E5121">
        <v>10.685700000000001</v>
      </c>
      <c r="F5121">
        <v>0</v>
      </c>
      <c r="G5121">
        <v>0</v>
      </c>
    </row>
    <row r="5122" spans="1:7" x14ac:dyDescent="0.25">
      <c r="A5122" t="s">
        <v>1462</v>
      </c>
      <c r="B5122" t="s">
        <v>1862</v>
      </c>
      <c r="C5122" t="s">
        <v>3227</v>
      </c>
      <c r="D5122">
        <v>22.8094</v>
      </c>
      <c r="E5122">
        <v>5.5528000000000004</v>
      </c>
      <c r="F5122">
        <v>0</v>
      </c>
      <c r="G5122">
        <v>0</v>
      </c>
    </row>
    <row r="5123" spans="1:7" x14ac:dyDescent="0.25">
      <c r="A5123" t="s">
        <v>1462</v>
      </c>
      <c r="B5123" t="s">
        <v>1862</v>
      </c>
      <c r="C5123" t="s">
        <v>3228</v>
      </c>
      <c r="D5123">
        <v>6.2742000000000004</v>
      </c>
      <c r="E5123">
        <v>0.94720000000000004</v>
      </c>
      <c r="F5123">
        <v>0</v>
      </c>
      <c r="G5123">
        <v>0</v>
      </c>
    </row>
    <row r="5124" spans="1:7" x14ac:dyDescent="0.25">
      <c r="A5124" t="s">
        <v>1462</v>
      </c>
      <c r="B5124" t="s">
        <v>1862</v>
      </c>
      <c r="C5124" t="s">
        <v>3229</v>
      </c>
      <c r="D5124">
        <v>4.0186999999999999</v>
      </c>
      <c r="E5124">
        <v>0.93400000000000005</v>
      </c>
      <c r="F5124">
        <v>0</v>
      </c>
      <c r="G5124">
        <v>0</v>
      </c>
    </row>
    <row r="5125" spans="1:7" x14ac:dyDescent="0.25">
      <c r="A5125" t="s">
        <v>1462</v>
      </c>
      <c r="B5125" t="s">
        <v>1863</v>
      </c>
      <c r="C5125" t="s">
        <v>3230</v>
      </c>
      <c r="D5125">
        <v>39.827500000000001</v>
      </c>
      <c r="E5125">
        <v>6.1600999999999999</v>
      </c>
      <c r="F5125">
        <v>0</v>
      </c>
      <c r="G5125">
        <v>0</v>
      </c>
    </row>
    <row r="5126" spans="1:7" x14ac:dyDescent="0.25">
      <c r="A5126" t="s">
        <v>1462</v>
      </c>
      <c r="B5126" t="s">
        <v>1863</v>
      </c>
      <c r="C5126" t="s">
        <v>3231</v>
      </c>
      <c r="D5126">
        <v>51.478999999999999</v>
      </c>
      <c r="E5126">
        <v>9.6816999999999993</v>
      </c>
      <c r="F5126">
        <v>0</v>
      </c>
      <c r="G5126">
        <v>0</v>
      </c>
    </row>
    <row r="5127" spans="1:7" x14ac:dyDescent="0.25">
      <c r="A5127" t="s">
        <v>1462</v>
      </c>
      <c r="B5127" t="s">
        <v>1863</v>
      </c>
      <c r="C5127" t="s">
        <v>3232</v>
      </c>
      <c r="D5127">
        <v>184.2518</v>
      </c>
      <c r="E5127">
        <v>28.951699999999999</v>
      </c>
      <c r="F5127">
        <v>0</v>
      </c>
      <c r="G5127">
        <v>0</v>
      </c>
    </row>
    <row r="5128" spans="1:7" x14ac:dyDescent="0.25">
      <c r="A5128" t="s">
        <v>1462</v>
      </c>
      <c r="B5128" t="s">
        <v>1864</v>
      </c>
      <c r="C5128" t="s">
        <v>3233</v>
      </c>
      <c r="D5128">
        <v>0.80930000000000002</v>
      </c>
      <c r="E5128">
        <v>0.2263</v>
      </c>
      <c r="F5128">
        <v>0</v>
      </c>
      <c r="G5128">
        <v>0</v>
      </c>
    </row>
    <row r="5129" spans="1:7" x14ac:dyDescent="0.25">
      <c r="A5129" t="s">
        <v>1462</v>
      </c>
      <c r="B5129" t="s">
        <v>1864</v>
      </c>
      <c r="C5129" t="s">
        <v>3234</v>
      </c>
      <c r="D5129">
        <v>21.8292</v>
      </c>
      <c r="E5129">
        <v>5.3475999999999999</v>
      </c>
      <c r="F5129">
        <v>0</v>
      </c>
      <c r="G5129">
        <v>0</v>
      </c>
    </row>
    <row r="5130" spans="1:7" x14ac:dyDescent="0.25">
      <c r="A5130" t="s">
        <v>1462</v>
      </c>
      <c r="B5130" t="s">
        <v>1864</v>
      </c>
      <c r="C5130" t="s">
        <v>3235</v>
      </c>
      <c r="D5130">
        <v>16.209</v>
      </c>
      <c r="E5130">
        <v>3.0583</v>
      </c>
      <c r="F5130">
        <v>0</v>
      </c>
      <c r="G5130">
        <v>0</v>
      </c>
    </row>
    <row r="5131" spans="1:7" x14ac:dyDescent="0.25">
      <c r="A5131" t="s">
        <v>1462</v>
      </c>
      <c r="B5131" t="s">
        <v>1865</v>
      </c>
      <c r="C5131" t="s">
        <v>3236</v>
      </c>
      <c r="D5131">
        <v>612.3972</v>
      </c>
      <c r="E5131">
        <v>116</v>
      </c>
      <c r="F5131">
        <v>0</v>
      </c>
      <c r="G5131">
        <v>0</v>
      </c>
    </row>
    <row r="5132" spans="1:7" x14ac:dyDescent="0.25">
      <c r="A5132" t="s">
        <v>1462</v>
      </c>
      <c r="B5132" t="s">
        <v>1865</v>
      </c>
      <c r="C5132" t="s">
        <v>3237</v>
      </c>
      <c r="D5132">
        <v>181.75919999999999</v>
      </c>
      <c r="E5132">
        <v>33.345799999999997</v>
      </c>
      <c r="F5132">
        <v>0</v>
      </c>
      <c r="G5132">
        <v>0</v>
      </c>
    </row>
    <row r="5133" spans="1:7" x14ac:dyDescent="0.25">
      <c r="A5133" t="s">
        <v>1462</v>
      </c>
      <c r="B5133" t="s">
        <v>1865</v>
      </c>
      <c r="C5133" t="s">
        <v>3238</v>
      </c>
      <c r="D5133">
        <v>203.66</v>
      </c>
      <c r="E5133">
        <v>30.684699999999999</v>
      </c>
      <c r="F5133">
        <v>0</v>
      </c>
      <c r="G5133">
        <v>0</v>
      </c>
    </row>
    <row r="5134" spans="1:7" x14ac:dyDescent="0.25">
      <c r="A5134" t="s">
        <v>1462</v>
      </c>
      <c r="B5134" t="s">
        <v>1960</v>
      </c>
      <c r="C5134" t="s">
        <v>3506</v>
      </c>
      <c r="D5134">
        <v>170.84110000000001</v>
      </c>
      <c r="E5134">
        <v>32.298900000000003</v>
      </c>
      <c r="F5134">
        <v>0</v>
      </c>
      <c r="G5134">
        <v>0</v>
      </c>
    </row>
    <row r="5135" spans="1:7" x14ac:dyDescent="0.25">
      <c r="A5135" t="s">
        <v>1462</v>
      </c>
      <c r="B5135" t="s">
        <v>1960</v>
      </c>
      <c r="C5135" t="s">
        <v>3507</v>
      </c>
      <c r="D5135">
        <v>169.82329999999999</v>
      </c>
      <c r="E5135">
        <v>26.369399999999999</v>
      </c>
      <c r="F5135">
        <v>0</v>
      </c>
      <c r="G5135">
        <v>0</v>
      </c>
    </row>
    <row r="5136" spans="1:7" x14ac:dyDescent="0.25">
      <c r="A5136" t="s">
        <v>1462</v>
      </c>
      <c r="B5136" t="s">
        <v>1960</v>
      </c>
      <c r="C5136" t="s">
        <v>3508</v>
      </c>
      <c r="D5136">
        <v>177.76939999999999</v>
      </c>
      <c r="E5136">
        <v>37.481900000000003</v>
      </c>
      <c r="F5136">
        <v>0</v>
      </c>
      <c r="G5136">
        <v>0</v>
      </c>
    </row>
    <row r="5137" spans="1:7" x14ac:dyDescent="0.25">
      <c r="A5137" t="s">
        <v>1462</v>
      </c>
      <c r="B5137" t="s">
        <v>1945</v>
      </c>
      <c r="C5137" t="s">
        <v>3462</v>
      </c>
      <c r="D5137">
        <v>11.773300000000001</v>
      </c>
      <c r="E5137">
        <v>1.4496</v>
      </c>
      <c r="F5137">
        <v>0</v>
      </c>
      <c r="G5137">
        <v>0</v>
      </c>
    </row>
    <row r="5138" spans="1:7" x14ac:dyDescent="0.25">
      <c r="A5138" t="s">
        <v>1462</v>
      </c>
      <c r="B5138" t="s">
        <v>1945</v>
      </c>
      <c r="C5138" t="s">
        <v>3463</v>
      </c>
      <c r="D5138">
        <v>79.979399999999998</v>
      </c>
      <c r="E5138">
        <v>12.1424</v>
      </c>
      <c r="F5138">
        <v>0</v>
      </c>
      <c r="G5138">
        <v>0</v>
      </c>
    </row>
    <row r="5139" spans="1:7" x14ac:dyDescent="0.25">
      <c r="A5139" t="s">
        <v>1462</v>
      </c>
      <c r="B5139" t="s">
        <v>1945</v>
      </c>
      <c r="C5139" t="s">
        <v>3464</v>
      </c>
      <c r="D5139">
        <v>87.589600000000004</v>
      </c>
      <c r="E5139">
        <v>16.299900000000001</v>
      </c>
      <c r="F5139">
        <v>0</v>
      </c>
      <c r="G5139">
        <v>0</v>
      </c>
    </row>
    <row r="5140" spans="1:7" x14ac:dyDescent="0.25">
      <c r="A5140" t="s">
        <v>1462</v>
      </c>
      <c r="B5140" t="s">
        <v>1866</v>
      </c>
      <c r="C5140" t="s">
        <v>3239</v>
      </c>
      <c r="D5140">
        <v>66.335899999999995</v>
      </c>
      <c r="E5140">
        <v>11.1883</v>
      </c>
      <c r="F5140">
        <v>0</v>
      </c>
      <c r="G5140">
        <v>0</v>
      </c>
    </row>
    <row r="5141" spans="1:7" x14ac:dyDescent="0.25">
      <c r="A5141" t="s">
        <v>1462</v>
      </c>
      <c r="B5141" t="s">
        <v>1866</v>
      </c>
      <c r="C5141" t="s">
        <v>3240</v>
      </c>
      <c r="D5141">
        <v>355.5215</v>
      </c>
      <c r="E5141">
        <v>46.396700000000003</v>
      </c>
      <c r="F5141">
        <v>0</v>
      </c>
      <c r="G5141">
        <v>0</v>
      </c>
    </row>
    <row r="5142" spans="1:7" x14ac:dyDescent="0.25">
      <c r="A5142" t="s">
        <v>1462</v>
      </c>
      <c r="B5142" t="s">
        <v>1866</v>
      </c>
      <c r="C5142" t="s">
        <v>3241</v>
      </c>
      <c r="D5142">
        <v>48.1248</v>
      </c>
      <c r="E5142">
        <v>11.436500000000001</v>
      </c>
      <c r="F5142">
        <v>0</v>
      </c>
      <c r="G5142">
        <v>0</v>
      </c>
    </row>
    <row r="5143" spans="1:7" x14ac:dyDescent="0.25">
      <c r="A5143" t="s">
        <v>1462</v>
      </c>
      <c r="B5143" t="s">
        <v>1867</v>
      </c>
      <c r="C5143" t="s">
        <v>3242</v>
      </c>
      <c r="D5143">
        <v>390.5455</v>
      </c>
      <c r="E5143">
        <v>59.0002</v>
      </c>
      <c r="F5143">
        <v>0</v>
      </c>
      <c r="G5143">
        <v>0</v>
      </c>
    </row>
    <row r="5144" spans="1:7" x14ac:dyDescent="0.25">
      <c r="A5144" t="s">
        <v>1462</v>
      </c>
      <c r="B5144" t="s">
        <v>1867</v>
      </c>
      <c r="C5144" t="s">
        <v>3243</v>
      </c>
      <c r="D5144">
        <v>784.70500000000004</v>
      </c>
      <c r="E5144">
        <v>138.78059999999999</v>
      </c>
      <c r="F5144">
        <v>0</v>
      </c>
      <c r="G5144">
        <v>0</v>
      </c>
    </row>
    <row r="5145" spans="1:7" x14ac:dyDescent="0.25">
      <c r="A5145" t="s">
        <v>1462</v>
      </c>
      <c r="B5145" t="s">
        <v>1867</v>
      </c>
      <c r="C5145" t="s">
        <v>3244</v>
      </c>
      <c r="D5145">
        <v>702.46310000000005</v>
      </c>
      <c r="E5145">
        <v>216.3442</v>
      </c>
      <c r="F5145">
        <v>0</v>
      </c>
      <c r="G5145">
        <v>0</v>
      </c>
    </row>
    <row r="5146" spans="1:7" x14ac:dyDescent="0.25">
      <c r="A5146" t="s">
        <v>1462</v>
      </c>
      <c r="B5146" t="s">
        <v>1961</v>
      </c>
      <c r="C5146" t="s">
        <v>3509</v>
      </c>
      <c r="D5146">
        <v>42.372799999999998</v>
      </c>
      <c r="E5146">
        <v>3.4897</v>
      </c>
      <c r="F5146">
        <v>0</v>
      </c>
      <c r="G5146">
        <v>0</v>
      </c>
    </row>
    <row r="5147" spans="1:7" x14ac:dyDescent="0.25">
      <c r="A5147" t="s">
        <v>1462</v>
      </c>
      <c r="B5147" t="s">
        <v>1961</v>
      </c>
      <c r="C5147" t="s">
        <v>3510</v>
      </c>
      <c r="D5147">
        <v>59.0212</v>
      </c>
      <c r="E5147">
        <v>9.8169000000000004</v>
      </c>
      <c r="F5147">
        <v>0</v>
      </c>
      <c r="G5147">
        <v>0</v>
      </c>
    </row>
    <row r="5148" spans="1:7" x14ac:dyDescent="0.25">
      <c r="A5148" t="s">
        <v>1462</v>
      </c>
      <c r="B5148" t="s">
        <v>1961</v>
      </c>
      <c r="C5148" t="s">
        <v>3511</v>
      </c>
      <c r="D5148">
        <v>116.61969999999999</v>
      </c>
      <c r="E5148">
        <v>10.9861</v>
      </c>
      <c r="F5148">
        <v>0</v>
      </c>
      <c r="G5148">
        <v>0</v>
      </c>
    </row>
    <row r="5149" spans="1:7" x14ac:dyDescent="0.25">
      <c r="A5149" t="s">
        <v>1462</v>
      </c>
      <c r="B5149" t="s">
        <v>1946</v>
      </c>
      <c r="C5149" t="s">
        <v>3465</v>
      </c>
      <c r="D5149">
        <v>117.46380000000001</v>
      </c>
      <c r="E5149">
        <v>20.0166</v>
      </c>
      <c r="F5149">
        <v>0</v>
      </c>
      <c r="G5149">
        <v>0</v>
      </c>
    </row>
    <row r="5150" spans="1:7" x14ac:dyDescent="0.25">
      <c r="A5150" t="s">
        <v>1462</v>
      </c>
      <c r="B5150" t="s">
        <v>1946</v>
      </c>
      <c r="C5150" t="s">
        <v>3466</v>
      </c>
      <c r="D5150">
        <v>1.8648</v>
      </c>
      <c r="E5150">
        <v>0.17649999999999999</v>
      </c>
      <c r="F5150">
        <v>0</v>
      </c>
      <c r="G5150">
        <v>0</v>
      </c>
    </row>
    <row r="5151" spans="1:7" x14ac:dyDescent="0.25">
      <c r="A5151" t="s">
        <v>1462</v>
      </c>
      <c r="B5151" t="s">
        <v>1946</v>
      </c>
      <c r="C5151" t="s">
        <v>3467</v>
      </c>
      <c r="D5151">
        <v>303.89850000000001</v>
      </c>
      <c r="E5151">
        <v>73.304599999999994</v>
      </c>
      <c r="F5151">
        <v>0</v>
      </c>
      <c r="G5151">
        <v>0</v>
      </c>
    </row>
    <row r="5152" spans="1:7" x14ac:dyDescent="0.25">
      <c r="A5152" t="s">
        <v>1462</v>
      </c>
      <c r="B5152" t="s">
        <v>1868</v>
      </c>
      <c r="C5152" t="s">
        <v>3245</v>
      </c>
      <c r="D5152">
        <v>136.3124</v>
      </c>
      <c r="E5152">
        <v>22.220099999999999</v>
      </c>
      <c r="F5152">
        <v>0</v>
      </c>
      <c r="G5152">
        <v>0</v>
      </c>
    </row>
    <row r="5153" spans="1:7" x14ac:dyDescent="0.25">
      <c r="A5153" t="s">
        <v>1462</v>
      </c>
      <c r="B5153" t="s">
        <v>1868</v>
      </c>
      <c r="C5153" t="s">
        <v>3246</v>
      </c>
      <c r="D5153">
        <v>100.1611</v>
      </c>
      <c r="E5153">
        <v>15.344799999999999</v>
      </c>
      <c r="F5153">
        <v>0</v>
      </c>
      <c r="G5153">
        <v>0</v>
      </c>
    </row>
    <row r="5154" spans="1:7" x14ac:dyDescent="0.25">
      <c r="A5154" t="s">
        <v>1462</v>
      </c>
      <c r="B5154" t="s">
        <v>1868</v>
      </c>
      <c r="C5154" t="s">
        <v>3247</v>
      </c>
      <c r="D5154">
        <v>49.133200000000002</v>
      </c>
      <c r="E5154">
        <v>10.4034</v>
      </c>
      <c r="F5154">
        <v>0</v>
      </c>
      <c r="G5154">
        <v>0</v>
      </c>
    </row>
    <row r="5155" spans="1:7" x14ac:dyDescent="0.25">
      <c r="A5155" t="s">
        <v>1462</v>
      </c>
      <c r="B5155" t="s">
        <v>1869</v>
      </c>
      <c r="C5155" t="s">
        <v>3248</v>
      </c>
      <c r="D5155">
        <v>61.586399999999998</v>
      </c>
      <c r="E5155">
        <v>14.1516</v>
      </c>
      <c r="F5155">
        <v>0</v>
      </c>
      <c r="G5155">
        <v>0</v>
      </c>
    </row>
    <row r="5156" spans="1:7" x14ac:dyDescent="0.25">
      <c r="A5156" t="s">
        <v>1462</v>
      </c>
      <c r="B5156" t="s">
        <v>1869</v>
      </c>
      <c r="C5156" t="s">
        <v>3249</v>
      </c>
      <c r="D5156">
        <v>248.36439999999999</v>
      </c>
      <c r="E5156">
        <v>46.208100000000002</v>
      </c>
      <c r="F5156">
        <v>0</v>
      </c>
      <c r="G5156">
        <v>0</v>
      </c>
    </row>
    <row r="5157" spans="1:7" x14ac:dyDescent="0.25">
      <c r="A5157" t="s">
        <v>1462</v>
      </c>
      <c r="B5157" t="s">
        <v>1869</v>
      </c>
      <c r="C5157" t="s">
        <v>3250</v>
      </c>
      <c r="D5157">
        <v>2.0428000000000002</v>
      </c>
      <c r="E5157">
        <v>0.56720000000000004</v>
      </c>
      <c r="F5157">
        <v>0</v>
      </c>
      <c r="G5157">
        <v>0</v>
      </c>
    </row>
    <row r="5158" spans="1:7" x14ac:dyDescent="0.25">
      <c r="A5158" t="s">
        <v>1462</v>
      </c>
      <c r="B5158" t="s">
        <v>1870</v>
      </c>
      <c r="C5158" t="s">
        <v>3251</v>
      </c>
      <c r="D5158">
        <v>81.208600000000004</v>
      </c>
      <c r="E5158">
        <v>20.121300000000002</v>
      </c>
      <c r="F5158">
        <v>0</v>
      </c>
      <c r="G5158">
        <v>0</v>
      </c>
    </row>
    <row r="5159" spans="1:7" x14ac:dyDescent="0.25">
      <c r="A5159" t="s">
        <v>1462</v>
      </c>
      <c r="B5159" t="s">
        <v>1870</v>
      </c>
      <c r="C5159" t="s">
        <v>3252</v>
      </c>
      <c r="D5159">
        <v>217.17179999999999</v>
      </c>
      <c r="E5159">
        <v>38.223599999999998</v>
      </c>
      <c r="F5159">
        <v>0</v>
      </c>
      <c r="G5159">
        <v>0</v>
      </c>
    </row>
    <row r="5160" spans="1:7" x14ac:dyDescent="0.25">
      <c r="A5160" t="s">
        <v>1462</v>
      </c>
      <c r="B5160" t="s">
        <v>1870</v>
      </c>
      <c r="C5160" t="s">
        <v>3253</v>
      </c>
      <c r="D5160">
        <v>106.9157</v>
      </c>
      <c r="E5160">
        <v>15.319900000000001</v>
      </c>
      <c r="F5160">
        <v>0</v>
      </c>
      <c r="G5160">
        <v>0</v>
      </c>
    </row>
    <row r="5161" spans="1:7" x14ac:dyDescent="0.25">
      <c r="A5161" t="s">
        <v>1462</v>
      </c>
      <c r="B5161" t="s">
        <v>1871</v>
      </c>
      <c r="C5161" t="s">
        <v>3254</v>
      </c>
      <c r="D5161">
        <v>1189.0427999999999</v>
      </c>
      <c r="E5161">
        <v>198.9819</v>
      </c>
      <c r="F5161">
        <v>0</v>
      </c>
      <c r="G5161">
        <v>0</v>
      </c>
    </row>
    <row r="5162" spans="1:7" x14ac:dyDescent="0.25">
      <c r="A5162" t="s">
        <v>1462</v>
      </c>
      <c r="B5162" t="s">
        <v>1871</v>
      </c>
      <c r="C5162" t="s">
        <v>3255</v>
      </c>
      <c r="D5162">
        <v>404.30630000000002</v>
      </c>
      <c r="E5162">
        <v>79.436899999999994</v>
      </c>
      <c r="F5162">
        <v>0</v>
      </c>
      <c r="G5162">
        <v>0</v>
      </c>
    </row>
    <row r="5163" spans="1:7" x14ac:dyDescent="0.25">
      <c r="A5163" t="s">
        <v>1462</v>
      </c>
      <c r="B5163" t="s">
        <v>1871</v>
      </c>
      <c r="C5163" t="s">
        <v>3256</v>
      </c>
      <c r="D5163">
        <v>552.41909999999996</v>
      </c>
      <c r="E5163">
        <v>125.09229999999999</v>
      </c>
      <c r="F5163">
        <v>0</v>
      </c>
      <c r="G5163">
        <v>0</v>
      </c>
    </row>
    <row r="5164" spans="1:7" x14ac:dyDescent="0.25">
      <c r="A5164" t="s">
        <v>1462</v>
      </c>
      <c r="B5164" t="s">
        <v>1872</v>
      </c>
      <c r="C5164" t="s">
        <v>3257</v>
      </c>
      <c r="D5164">
        <v>7.7557999999999998</v>
      </c>
      <c r="E5164">
        <v>1.7533000000000001</v>
      </c>
      <c r="F5164">
        <v>0</v>
      </c>
      <c r="G5164">
        <v>0</v>
      </c>
    </row>
    <row r="5165" spans="1:7" x14ac:dyDescent="0.25">
      <c r="A5165" t="s">
        <v>1462</v>
      </c>
      <c r="B5165" t="s">
        <v>1872</v>
      </c>
      <c r="C5165" t="s">
        <v>3258</v>
      </c>
      <c r="D5165">
        <v>76.045199999999994</v>
      </c>
      <c r="E5165">
        <v>14.679399999999999</v>
      </c>
      <c r="F5165">
        <v>0</v>
      </c>
      <c r="G5165">
        <v>0</v>
      </c>
    </row>
    <row r="5166" spans="1:7" x14ac:dyDescent="0.25">
      <c r="A5166" t="s">
        <v>1462</v>
      </c>
      <c r="B5166" t="s">
        <v>1872</v>
      </c>
      <c r="C5166" t="s">
        <v>3259</v>
      </c>
      <c r="D5166">
        <v>67.577600000000004</v>
      </c>
      <c r="E5166">
        <v>10.529</v>
      </c>
      <c r="F5166">
        <v>0</v>
      </c>
      <c r="G5166">
        <v>0</v>
      </c>
    </row>
    <row r="5167" spans="1:7" x14ac:dyDescent="0.25">
      <c r="A5167" t="s">
        <v>1462</v>
      </c>
      <c r="B5167" t="s">
        <v>1873</v>
      </c>
      <c r="C5167" t="s">
        <v>3260</v>
      </c>
      <c r="D5167">
        <v>117.5656</v>
      </c>
      <c r="E5167">
        <v>20.209</v>
      </c>
      <c r="F5167">
        <v>0</v>
      </c>
      <c r="G5167">
        <v>0</v>
      </c>
    </row>
    <row r="5168" spans="1:7" x14ac:dyDescent="0.25">
      <c r="A5168" t="s">
        <v>1462</v>
      </c>
      <c r="B5168" t="s">
        <v>1873</v>
      </c>
      <c r="C5168" t="s">
        <v>3261</v>
      </c>
      <c r="D5168">
        <v>298.50189999999998</v>
      </c>
      <c r="E5168">
        <v>58.503599999999999</v>
      </c>
      <c r="F5168">
        <v>0</v>
      </c>
      <c r="G5168">
        <v>0</v>
      </c>
    </row>
    <row r="5169" spans="1:7" x14ac:dyDescent="0.25">
      <c r="A5169" t="s">
        <v>1462</v>
      </c>
      <c r="B5169" t="s">
        <v>1873</v>
      </c>
      <c r="C5169" t="s">
        <v>3262</v>
      </c>
      <c r="D5169">
        <v>341.46170000000001</v>
      </c>
      <c r="E5169">
        <v>49.781799999999997</v>
      </c>
      <c r="F5169">
        <v>0</v>
      </c>
      <c r="G5169">
        <v>0</v>
      </c>
    </row>
    <row r="5170" spans="1:7" x14ac:dyDescent="0.25">
      <c r="A5170" t="s">
        <v>1462</v>
      </c>
      <c r="B5170" t="s">
        <v>1874</v>
      </c>
      <c r="C5170" t="s">
        <v>3263</v>
      </c>
      <c r="D5170">
        <v>6.3975</v>
      </c>
      <c r="E5170">
        <v>1.5552999999999999</v>
      </c>
      <c r="F5170">
        <v>0</v>
      </c>
      <c r="G5170">
        <v>0</v>
      </c>
    </row>
    <row r="5171" spans="1:7" x14ac:dyDescent="0.25">
      <c r="A5171" t="s">
        <v>1462</v>
      </c>
      <c r="B5171" t="s">
        <v>1874</v>
      </c>
      <c r="C5171" t="s">
        <v>3264</v>
      </c>
      <c r="D5171">
        <v>4.4612999999999996</v>
      </c>
      <c r="E5171">
        <v>1.2229000000000001</v>
      </c>
      <c r="F5171">
        <v>0</v>
      </c>
      <c r="G5171">
        <v>0</v>
      </c>
    </row>
    <row r="5172" spans="1:7" x14ac:dyDescent="0.25">
      <c r="A5172" t="s">
        <v>1462</v>
      </c>
      <c r="B5172" t="s">
        <v>1874</v>
      </c>
      <c r="C5172" t="s">
        <v>3265</v>
      </c>
      <c r="D5172">
        <v>4.2252999999999998</v>
      </c>
      <c r="E5172">
        <v>0.57779999999999998</v>
      </c>
      <c r="F5172">
        <v>0</v>
      </c>
      <c r="G5172">
        <v>0</v>
      </c>
    </row>
    <row r="5173" spans="1:7" x14ac:dyDescent="0.25">
      <c r="A5173" t="s">
        <v>1462</v>
      </c>
      <c r="B5173" t="s">
        <v>1875</v>
      </c>
      <c r="C5173" t="s">
        <v>3266</v>
      </c>
      <c r="D5173">
        <v>36.225999999999999</v>
      </c>
      <c r="E5173">
        <v>10.192600000000001</v>
      </c>
      <c r="F5173">
        <v>0</v>
      </c>
      <c r="G5173">
        <v>0</v>
      </c>
    </row>
    <row r="5174" spans="1:7" x14ac:dyDescent="0.25">
      <c r="A5174" t="s">
        <v>1462</v>
      </c>
      <c r="B5174" t="s">
        <v>1875</v>
      </c>
      <c r="C5174" t="s">
        <v>3267</v>
      </c>
      <c r="D5174">
        <v>39.206000000000003</v>
      </c>
      <c r="E5174">
        <v>5.0594000000000001</v>
      </c>
      <c r="F5174">
        <v>0</v>
      </c>
      <c r="G5174">
        <v>0</v>
      </c>
    </row>
    <row r="5175" spans="1:7" x14ac:dyDescent="0.25">
      <c r="A5175" t="s">
        <v>1462</v>
      </c>
      <c r="B5175" t="s">
        <v>1875</v>
      </c>
      <c r="C5175" t="s">
        <v>3268</v>
      </c>
      <c r="D5175">
        <v>120.8056</v>
      </c>
      <c r="E5175">
        <v>18.258400000000002</v>
      </c>
      <c r="F5175">
        <v>0</v>
      </c>
      <c r="G5175">
        <v>0</v>
      </c>
    </row>
    <row r="5176" spans="1:7" x14ac:dyDescent="0.25">
      <c r="A5176" t="s">
        <v>1462</v>
      </c>
      <c r="B5176" t="s">
        <v>1876</v>
      </c>
      <c r="C5176" t="s">
        <v>3269</v>
      </c>
      <c r="D5176">
        <v>1275.1745000000001</v>
      </c>
      <c r="E5176">
        <v>225.6354</v>
      </c>
      <c r="F5176">
        <v>0</v>
      </c>
      <c r="G5176">
        <v>0</v>
      </c>
    </row>
    <row r="5177" spans="1:7" x14ac:dyDescent="0.25">
      <c r="A5177" t="s">
        <v>1462</v>
      </c>
      <c r="B5177" t="s">
        <v>1876</v>
      </c>
      <c r="C5177" t="s">
        <v>3270</v>
      </c>
      <c r="D5177">
        <v>495.185</v>
      </c>
      <c r="E5177">
        <v>91.219499999999996</v>
      </c>
      <c r="F5177">
        <v>0</v>
      </c>
      <c r="G5177">
        <v>0</v>
      </c>
    </row>
    <row r="5178" spans="1:7" x14ac:dyDescent="0.25">
      <c r="A5178" t="s">
        <v>1462</v>
      </c>
      <c r="B5178" t="s">
        <v>1876</v>
      </c>
      <c r="C5178" t="s">
        <v>3271</v>
      </c>
      <c r="D5178">
        <v>809.49379999999996</v>
      </c>
      <c r="E5178">
        <v>151.00020000000001</v>
      </c>
      <c r="F5178">
        <v>0</v>
      </c>
      <c r="G5178">
        <v>0</v>
      </c>
    </row>
    <row r="5179" spans="1:7" x14ac:dyDescent="0.25">
      <c r="A5179" t="s">
        <v>1462</v>
      </c>
      <c r="B5179" t="s">
        <v>1962</v>
      </c>
      <c r="C5179" t="s">
        <v>3512</v>
      </c>
      <c r="D5179">
        <v>254.0659</v>
      </c>
      <c r="E5179">
        <v>30.815999999999999</v>
      </c>
      <c r="F5179">
        <v>0</v>
      </c>
      <c r="G5179">
        <v>0</v>
      </c>
    </row>
    <row r="5180" spans="1:7" x14ac:dyDescent="0.25">
      <c r="A5180" t="s">
        <v>1462</v>
      </c>
      <c r="B5180" t="s">
        <v>1962</v>
      </c>
      <c r="C5180" t="s">
        <v>3513</v>
      </c>
      <c r="D5180">
        <v>71.625399999999999</v>
      </c>
      <c r="E5180">
        <v>10.007099999999999</v>
      </c>
      <c r="F5180">
        <v>0</v>
      </c>
      <c r="G5180">
        <v>0</v>
      </c>
    </row>
    <row r="5181" spans="1:7" x14ac:dyDescent="0.25">
      <c r="A5181" t="s">
        <v>1462</v>
      </c>
      <c r="B5181" t="s">
        <v>1962</v>
      </c>
      <c r="C5181" t="s">
        <v>3514</v>
      </c>
      <c r="D5181">
        <v>280.37529999999998</v>
      </c>
      <c r="E5181">
        <v>44.601300000000002</v>
      </c>
      <c r="F5181">
        <v>0</v>
      </c>
      <c r="G5181">
        <v>0</v>
      </c>
    </row>
    <row r="5182" spans="1:7" x14ac:dyDescent="0.25">
      <c r="A5182" t="s">
        <v>1462</v>
      </c>
      <c r="B5182" t="s">
        <v>1947</v>
      </c>
      <c r="C5182" t="s">
        <v>3468</v>
      </c>
      <c r="D5182">
        <v>123.4418</v>
      </c>
      <c r="E5182">
        <v>38.763399999999997</v>
      </c>
      <c r="F5182">
        <v>0</v>
      </c>
      <c r="G5182">
        <v>0</v>
      </c>
    </row>
    <row r="5183" spans="1:7" x14ac:dyDescent="0.25">
      <c r="A5183" t="s">
        <v>1462</v>
      </c>
      <c r="B5183" t="s">
        <v>1947</v>
      </c>
      <c r="C5183" t="s">
        <v>3469</v>
      </c>
      <c r="D5183">
        <v>129.43199999999999</v>
      </c>
      <c r="E5183">
        <v>46.234200000000001</v>
      </c>
      <c r="F5183">
        <v>0</v>
      </c>
      <c r="G5183">
        <v>0</v>
      </c>
    </row>
    <row r="5184" spans="1:7" x14ac:dyDescent="0.25">
      <c r="A5184" t="s">
        <v>1462</v>
      </c>
      <c r="B5184" t="s">
        <v>1947</v>
      </c>
      <c r="C5184" t="s">
        <v>3470</v>
      </c>
      <c r="D5184">
        <v>258.54140000000001</v>
      </c>
      <c r="E5184">
        <v>45.330800000000004</v>
      </c>
      <c r="F5184">
        <v>0</v>
      </c>
      <c r="G5184">
        <v>0</v>
      </c>
    </row>
    <row r="5185" spans="1:7" x14ac:dyDescent="0.25">
      <c r="A5185" t="s">
        <v>1462</v>
      </c>
      <c r="B5185" t="s">
        <v>1877</v>
      </c>
      <c r="C5185" t="s">
        <v>3272</v>
      </c>
      <c r="D5185">
        <v>59.595100000000002</v>
      </c>
      <c r="E5185">
        <v>10.103400000000001</v>
      </c>
      <c r="F5185">
        <v>0</v>
      </c>
      <c r="G5185">
        <v>0</v>
      </c>
    </row>
    <row r="5186" spans="1:7" x14ac:dyDescent="0.25">
      <c r="A5186" t="s">
        <v>1462</v>
      </c>
      <c r="B5186" t="s">
        <v>1877</v>
      </c>
      <c r="C5186" t="s">
        <v>3273</v>
      </c>
      <c r="D5186">
        <v>15.662100000000001</v>
      </c>
      <c r="E5186">
        <v>2.1463999999999999</v>
      </c>
      <c r="F5186">
        <v>0</v>
      </c>
      <c r="G5186">
        <v>0</v>
      </c>
    </row>
    <row r="5187" spans="1:7" x14ac:dyDescent="0.25">
      <c r="A5187" t="s">
        <v>1462</v>
      </c>
      <c r="B5187" t="s">
        <v>1877</v>
      </c>
      <c r="C5187" t="s">
        <v>3274</v>
      </c>
      <c r="D5187">
        <v>242.08349999999999</v>
      </c>
      <c r="E5187">
        <v>43.363700000000001</v>
      </c>
      <c r="F5187">
        <v>0</v>
      </c>
      <c r="G5187">
        <v>0</v>
      </c>
    </row>
    <row r="5188" spans="1:7" x14ac:dyDescent="0.25">
      <c r="A5188" t="s">
        <v>1462</v>
      </c>
      <c r="B5188" t="s">
        <v>1878</v>
      </c>
      <c r="C5188" t="s">
        <v>3275</v>
      </c>
      <c r="D5188">
        <v>267.43959999999998</v>
      </c>
      <c r="E5188">
        <v>53.690100000000001</v>
      </c>
      <c r="F5188">
        <v>0</v>
      </c>
      <c r="G5188">
        <v>0</v>
      </c>
    </row>
    <row r="5189" spans="1:7" x14ac:dyDescent="0.25">
      <c r="A5189" t="s">
        <v>1462</v>
      </c>
      <c r="B5189" t="s">
        <v>1878</v>
      </c>
      <c r="C5189" t="s">
        <v>3276</v>
      </c>
      <c r="D5189">
        <v>11.079000000000001</v>
      </c>
      <c r="E5189">
        <v>2.0251999999999999</v>
      </c>
      <c r="F5189">
        <v>0</v>
      </c>
      <c r="G5189">
        <v>0</v>
      </c>
    </row>
    <row r="5190" spans="1:7" x14ac:dyDescent="0.25">
      <c r="A5190" t="s">
        <v>1462</v>
      </c>
      <c r="B5190" t="s">
        <v>1878</v>
      </c>
      <c r="C5190" t="s">
        <v>3277</v>
      </c>
      <c r="D5190">
        <v>155.5616</v>
      </c>
      <c r="E5190">
        <v>29.091999999999999</v>
      </c>
      <c r="F5190">
        <v>0</v>
      </c>
      <c r="G5190">
        <v>0</v>
      </c>
    </row>
    <row r="5191" spans="1:7" x14ac:dyDescent="0.25">
      <c r="A5191" t="s">
        <v>1462</v>
      </c>
      <c r="B5191" t="s">
        <v>1879</v>
      </c>
      <c r="C5191" t="s">
        <v>3278</v>
      </c>
      <c r="D5191">
        <v>459.6703</v>
      </c>
      <c r="E5191">
        <v>123.5967</v>
      </c>
      <c r="F5191">
        <v>0</v>
      </c>
      <c r="G5191">
        <v>0</v>
      </c>
    </row>
    <row r="5192" spans="1:7" x14ac:dyDescent="0.25">
      <c r="A5192" t="s">
        <v>1462</v>
      </c>
      <c r="B5192" t="s">
        <v>1879</v>
      </c>
      <c r="C5192" t="s">
        <v>3279</v>
      </c>
      <c r="D5192">
        <v>957.25220000000002</v>
      </c>
      <c r="E5192">
        <v>119.7217</v>
      </c>
      <c r="F5192">
        <v>0</v>
      </c>
      <c r="G5192">
        <v>0</v>
      </c>
    </row>
    <row r="5193" spans="1:7" x14ac:dyDescent="0.25">
      <c r="A5193" t="s">
        <v>1462</v>
      </c>
      <c r="B5193" t="s">
        <v>1879</v>
      </c>
      <c r="C5193" t="s">
        <v>3280</v>
      </c>
      <c r="D5193">
        <v>528.81129999999996</v>
      </c>
      <c r="E5193">
        <v>112.68519999999999</v>
      </c>
      <c r="F5193">
        <v>0</v>
      </c>
      <c r="G5193">
        <v>0</v>
      </c>
    </row>
    <row r="5194" spans="1:7" x14ac:dyDescent="0.25">
      <c r="A5194" t="s">
        <v>1462</v>
      </c>
      <c r="B5194" t="s">
        <v>1880</v>
      </c>
      <c r="C5194" t="s">
        <v>3281</v>
      </c>
      <c r="D5194">
        <v>374.69049999999999</v>
      </c>
      <c r="E5194">
        <v>94.953199999999995</v>
      </c>
      <c r="F5194">
        <v>0</v>
      </c>
      <c r="G5194">
        <v>0</v>
      </c>
    </row>
    <row r="5195" spans="1:7" x14ac:dyDescent="0.25">
      <c r="A5195" t="s">
        <v>1462</v>
      </c>
      <c r="B5195" t="s">
        <v>1880</v>
      </c>
      <c r="C5195" t="s">
        <v>3282</v>
      </c>
      <c r="D5195">
        <v>136.7903</v>
      </c>
      <c r="E5195">
        <v>27.442399999999999</v>
      </c>
      <c r="F5195">
        <v>0</v>
      </c>
      <c r="G5195">
        <v>0</v>
      </c>
    </row>
    <row r="5196" spans="1:7" x14ac:dyDescent="0.25">
      <c r="A5196" t="s">
        <v>1462</v>
      </c>
      <c r="B5196" t="s">
        <v>1880</v>
      </c>
      <c r="C5196" t="s">
        <v>3283</v>
      </c>
      <c r="D5196">
        <v>461.03120000000001</v>
      </c>
      <c r="E5196">
        <v>80.556799999999996</v>
      </c>
      <c r="F5196">
        <v>0</v>
      </c>
      <c r="G5196">
        <v>0</v>
      </c>
    </row>
    <row r="5197" spans="1:7" x14ac:dyDescent="0.25">
      <c r="A5197" t="s">
        <v>1462</v>
      </c>
      <c r="B5197" t="s">
        <v>1963</v>
      </c>
      <c r="C5197" t="s">
        <v>3515</v>
      </c>
      <c r="D5197">
        <v>28.300599999999999</v>
      </c>
      <c r="E5197">
        <v>4.42</v>
      </c>
      <c r="F5197">
        <v>0</v>
      </c>
      <c r="G5197">
        <v>0</v>
      </c>
    </row>
    <row r="5198" spans="1:7" x14ac:dyDescent="0.25">
      <c r="A5198" t="s">
        <v>1462</v>
      </c>
      <c r="B5198" t="s">
        <v>1963</v>
      </c>
      <c r="C5198" t="s">
        <v>3516</v>
      </c>
      <c r="D5198">
        <v>2.5710000000000002</v>
      </c>
      <c r="E5198">
        <v>0.70169999999999999</v>
      </c>
      <c r="F5198">
        <v>0</v>
      </c>
      <c r="G5198">
        <v>0</v>
      </c>
    </row>
    <row r="5199" spans="1:7" x14ac:dyDescent="0.25">
      <c r="A5199" t="s">
        <v>1462</v>
      </c>
      <c r="B5199" t="s">
        <v>1963</v>
      </c>
      <c r="C5199" t="s">
        <v>3517</v>
      </c>
      <c r="D5199">
        <v>84.338899999999995</v>
      </c>
      <c r="E5199">
        <v>10.2273</v>
      </c>
      <c r="F5199">
        <v>0</v>
      </c>
      <c r="G5199">
        <v>0</v>
      </c>
    </row>
    <row r="5200" spans="1:7" x14ac:dyDescent="0.25">
      <c r="A5200" t="s">
        <v>1462</v>
      </c>
      <c r="B5200" t="s">
        <v>1948</v>
      </c>
      <c r="C5200" t="s">
        <v>3471</v>
      </c>
      <c r="D5200">
        <v>4.5194000000000001</v>
      </c>
      <c r="E5200">
        <v>1.5762</v>
      </c>
      <c r="F5200">
        <v>0</v>
      </c>
      <c r="G5200">
        <v>0</v>
      </c>
    </row>
    <row r="5201" spans="1:7" x14ac:dyDescent="0.25">
      <c r="A5201" t="s">
        <v>1462</v>
      </c>
      <c r="B5201" t="s">
        <v>1948</v>
      </c>
      <c r="C5201" t="s">
        <v>3472</v>
      </c>
      <c r="D5201">
        <v>33.986499999999999</v>
      </c>
      <c r="E5201">
        <v>4.5140000000000002</v>
      </c>
      <c r="F5201">
        <v>0</v>
      </c>
      <c r="G5201">
        <v>0</v>
      </c>
    </row>
    <row r="5202" spans="1:7" x14ac:dyDescent="0.25">
      <c r="A5202" t="s">
        <v>1462</v>
      </c>
      <c r="B5202" t="s">
        <v>1948</v>
      </c>
      <c r="C5202" t="s">
        <v>3473</v>
      </c>
      <c r="D5202">
        <v>1.4963</v>
      </c>
      <c r="E5202">
        <v>0.67559999999999998</v>
      </c>
      <c r="F5202">
        <v>0</v>
      </c>
      <c r="G5202">
        <v>0</v>
      </c>
    </row>
    <row r="5203" spans="1:7" x14ac:dyDescent="0.25">
      <c r="A5203" t="s">
        <v>1462</v>
      </c>
      <c r="B5203" t="s">
        <v>1881</v>
      </c>
      <c r="C5203" t="s">
        <v>3284</v>
      </c>
      <c r="D5203">
        <v>172.6087</v>
      </c>
      <c r="E5203">
        <v>36.8748</v>
      </c>
      <c r="F5203">
        <v>0</v>
      </c>
      <c r="G5203">
        <v>0</v>
      </c>
    </row>
    <row r="5204" spans="1:7" x14ac:dyDescent="0.25">
      <c r="A5204" t="s">
        <v>1462</v>
      </c>
      <c r="B5204" t="s">
        <v>1881</v>
      </c>
      <c r="C5204" t="s">
        <v>3285</v>
      </c>
      <c r="D5204">
        <v>583.82939999999996</v>
      </c>
      <c r="E5204">
        <v>103.22190000000001</v>
      </c>
      <c r="F5204">
        <v>0</v>
      </c>
      <c r="G5204">
        <v>0</v>
      </c>
    </row>
    <row r="5205" spans="1:7" x14ac:dyDescent="0.25">
      <c r="A5205" t="s">
        <v>1462</v>
      </c>
      <c r="B5205" t="s">
        <v>1881</v>
      </c>
      <c r="C5205" t="s">
        <v>3286</v>
      </c>
      <c r="D5205">
        <v>1996.1663000000001</v>
      </c>
      <c r="E5205">
        <v>285.34120000000001</v>
      </c>
      <c r="F5205">
        <v>0</v>
      </c>
      <c r="G5205">
        <v>0</v>
      </c>
    </row>
    <row r="5206" spans="1:7" x14ac:dyDescent="0.25">
      <c r="A5206" t="s">
        <v>1462</v>
      </c>
      <c r="B5206" t="s">
        <v>1964</v>
      </c>
      <c r="C5206" t="s">
        <v>3518</v>
      </c>
      <c r="D5206">
        <v>412.72219999999999</v>
      </c>
      <c r="E5206">
        <v>41.573599999999999</v>
      </c>
      <c r="F5206">
        <v>0</v>
      </c>
      <c r="G5206">
        <v>0</v>
      </c>
    </row>
    <row r="5207" spans="1:7" x14ac:dyDescent="0.25">
      <c r="A5207" t="s">
        <v>1462</v>
      </c>
      <c r="B5207" t="s">
        <v>1964</v>
      </c>
      <c r="C5207" t="s">
        <v>3519</v>
      </c>
      <c r="D5207">
        <v>41.756900000000002</v>
      </c>
      <c r="E5207">
        <v>11.5097</v>
      </c>
      <c r="F5207">
        <v>0</v>
      </c>
      <c r="G5207">
        <v>0</v>
      </c>
    </row>
    <row r="5208" spans="1:7" x14ac:dyDescent="0.25">
      <c r="A5208" t="s">
        <v>1462</v>
      </c>
      <c r="B5208" t="s">
        <v>1964</v>
      </c>
      <c r="C5208" t="s">
        <v>3520</v>
      </c>
      <c r="D5208">
        <v>63.3797</v>
      </c>
      <c r="E5208">
        <v>9.5680999999999994</v>
      </c>
      <c r="F5208">
        <v>0</v>
      </c>
      <c r="G5208">
        <v>0</v>
      </c>
    </row>
    <row r="5209" spans="1:7" x14ac:dyDescent="0.25">
      <c r="A5209" t="s">
        <v>1462</v>
      </c>
      <c r="B5209" t="s">
        <v>1949</v>
      </c>
      <c r="C5209" t="s">
        <v>3474</v>
      </c>
      <c r="D5209">
        <v>21.713899999999999</v>
      </c>
      <c r="E5209">
        <v>3.8328000000000002</v>
      </c>
      <c r="F5209">
        <v>0</v>
      </c>
      <c r="G5209">
        <v>0</v>
      </c>
    </row>
    <row r="5210" spans="1:7" x14ac:dyDescent="0.25">
      <c r="A5210" t="s">
        <v>1462</v>
      </c>
      <c r="B5210" t="s">
        <v>1949</v>
      </c>
      <c r="C5210" t="s">
        <v>3475</v>
      </c>
      <c r="D5210">
        <v>117.8569</v>
      </c>
      <c r="E5210">
        <v>20.688500000000001</v>
      </c>
      <c r="F5210">
        <v>0</v>
      </c>
      <c r="G5210">
        <v>0</v>
      </c>
    </row>
    <row r="5211" spans="1:7" x14ac:dyDescent="0.25">
      <c r="A5211" t="s">
        <v>1462</v>
      </c>
      <c r="B5211" t="s">
        <v>1949</v>
      </c>
      <c r="C5211" t="s">
        <v>3476</v>
      </c>
      <c r="D5211">
        <v>80.697699999999998</v>
      </c>
      <c r="E5211">
        <v>22.080300000000001</v>
      </c>
      <c r="F5211">
        <v>0</v>
      </c>
      <c r="G5211">
        <v>0</v>
      </c>
    </row>
    <row r="5212" spans="1:7" x14ac:dyDescent="0.25">
      <c r="A5212" t="s">
        <v>1462</v>
      </c>
      <c r="B5212" t="s">
        <v>1882</v>
      </c>
      <c r="C5212" t="s">
        <v>3287</v>
      </c>
      <c r="D5212">
        <v>483.58929999999998</v>
      </c>
      <c r="E5212">
        <v>81.120199999999997</v>
      </c>
      <c r="F5212">
        <v>0</v>
      </c>
      <c r="G5212">
        <v>0</v>
      </c>
    </row>
    <row r="5213" spans="1:7" x14ac:dyDescent="0.25">
      <c r="A5213" t="s">
        <v>1462</v>
      </c>
      <c r="B5213" t="s">
        <v>1882</v>
      </c>
      <c r="C5213" t="s">
        <v>3288</v>
      </c>
      <c r="D5213">
        <v>228.54820000000001</v>
      </c>
      <c r="E5213">
        <v>38.875599999999999</v>
      </c>
      <c r="F5213">
        <v>0</v>
      </c>
      <c r="G5213">
        <v>0</v>
      </c>
    </row>
    <row r="5214" spans="1:7" x14ac:dyDescent="0.25">
      <c r="A5214" t="s">
        <v>1462</v>
      </c>
      <c r="B5214" t="s">
        <v>1882</v>
      </c>
      <c r="C5214" t="s">
        <v>3289</v>
      </c>
      <c r="D5214">
        <v>750.73869999999999</v>
      </c>
      <c r="E5214">
        <v>147.19640000000001</v>
      </c>
      <c r="F5214">
        <v>0</v>
      </c>
      <c r="G5214">
        <v>0</v>
      </c>
    </row>
    <row r="5215" spans="1:7" x14ac:dyDescent="0.25">
      <c r="A5215" t="s">
        <v>1462</v>
      </c>
      <c r="B5215" t="s">
        <v>1950</v>
      </c>
      <c r="C5215" t="s">
        <v>3477</v>
      </c>
      <c r="D5215">
        <v>91.020700000000005</v>
      </c>
      <c r="E5215">
        <v>15.095000000000001</v>
      </c>
      <c r="F5215">
        <v>0</v>
      </c>
      <c r="G5215">
        <v>0</v>
      </c>
    </row>
    <row r="5216" spans="1:7" x14ac:dyDescent="0.25">
      <c r="A5216" t="s">
        <v>1462</v>
      </c>
      <c r="B5216" t="s">
        <v>1950</v>
      </c>
      <c r="C5216" t="s">
        <v>3478</v>
      </c>
      <c r="D5216">
        <v>85.866399999999999</v>
      </c>
      <c r="E5216">
        <v>12.407999999999999</v>
      </c>
      <c r="F5216">
        <v>0</v>
      </c>
      <c r="G5216">
        <v>0</v>
      </c>
    </row>
    <row r="5217" spans="1:7" x14ac:dyDescent="0.25">
      <c r="A5217" t="s">
        <v>1462</v>
      </c>
      <c r="B5217" t="s">
        <v>1950</v>
      </c>
      <c r="C5217" t="s">
        <v>3479</v>
      </c>
      <c r="D5217">
        <v>219.00790000000001</v>
      </c>
      <c r="E5217">
        <v>37.795699999999997</v>
      </c>
      <c r="F5217">
        <v>0</v>
      </c>
      <c r="G5217">
        <v>0</v>
      </c>
    </row>
    <row r="5218" spans="1:7" x14ac:dyDescent="0.25">
      <c r="A5218" t="s">
        <v>1462</v>
      </c>
      <c r="B5218" t="s">
        <v>1883</v>
      </c>
      <c r="C5218" t="s">
        <v>3290</v>
      </c>
      <c r="D5218">
        <v>291.07220000000001</v>
      </c>
      <c r="E5218">
        <v>55.815800000000003</v>
      </c>
      <c r="F5218">
        <v>0</v>
      </c>
      <c r="G5218">
        <v>0</v>
      </c>
    </row>
    <row r="5219" spans="1:7" x14ac:dyDescent="0.25">
      <c r="A5219" t="s">
        <v>1462</v>
      </c>
      <c r="B5219" t="s">
        <v>1883</v>
      </c>
      <c r="C5219" t="s">
        <v>3291</v>
      </c>
      <c r="D5219">
        <v>1315.9839999999999</v>
      </c>
      <c r="E5219">
        <v>210.39769999999999</v>
      </c>
      <c r="F5219">
        <v>0</v>
      </c>
      <c r="G5219">
        <v>0</v>
      </c>
    </row>
    <row r="5220" spans="1:7" x14ac:dyDescent="0.25">
      <c r="A5220" t="s">
        <v>1462</v>
      </c>
      <c r="B5220" t="s">
        <v>1883</v>
      </c>
      <c r="C5220" t="s">
        <v>3292</v>
      </c>
      <c r="D5220">
        <v>810.70910000000003</v>
      </c>
      <c r="E5220">
        <v>159.75530000000001</v>
      </c>
      <c r="F5220">
        <v>0</v>
      </c>
      <c r="G5220">
        <v>0</v>
      </c>
    </row>
    <row r="5221" spans="1:7" x14ac:dyDescent="0.25">
      <c r="A5221" t="s">
        <v>1462</v>
      </c>
      <c r="B5221" t="s">
        <v>1951</v>
      </c>
      <c r="C5221" t="s">
        <v>3480</v>
      </c>
      <c r="D5221">
        <v>79.251599999999996</v>
      </c>
      <c r="E5221">
        <v>9.8680000000000003</v>
      </c>
      <c r="F5221">
        <v>0</v>
      </c>
      <c r="G5221">
        <v>0</v>
      </c>
    </row>
    <row r="5222" spans="1:7" x14ac:dyDescent="0.25">
      <c r="A5222" t="s">
        <v>1462</v>
      </c>
      <c r="B5222" t="s">
        <v>1951</v>
      </c>
      <c r="C5222" t="s">
        <v>3481</v>
      </c>
      <c r="D5222">
        <v>118.3917</v>
      </c>
      <c r="E5222">
        <v>21.7605</v>
      </c>
      <c r="F5222">
        <v>0</v>
      </c>
      <c r="G5222">
        <v>0</v>
      </c>
    </row>
    <row r="5223" spans="1:7" x14ac:dyDescent="0.25">
      <c r="A5223" t="s">
        <v>1462</v>
      </c>
      <c r="B5223" t="s">
        <v>1951</v>
      </c>
      <c r="C5223" t="s">
        <v>3482</v>
      </c>
      <c r="D5223">
        <v>83.667900000000003</v>
      </c>
      <c r="E5223">
        <v>11.5601</v>
      </c>
      <c r="F5223">
        <v>0</v>
      </c>
      <c r="G5223">
        <v>0</v>
      </c>
    </row>
    <row r="5224" spans="1:7" x14ac:dyDescent="0.25">
      <c r="A5224" t="s">
        <v>1462</v>
      </c>
      <c r="B5224" t="s">
        <v>1884</v>
      </c>
      <c r="C5224" t="s">
        <v>3293</v>
      </c>
      <c r="D5224">
        <v>315.76670000000001</v>
      </c>
      <c r="E5224">
        <v>54.759300000000003</v>
      </c>
      <c r="F5224">
        <v>0</v>
      </c>
      <c r="G5224">
        <v>0</v>
      </c>
    </row>
    <row r="5225" spans="1:7" x14ac:dyDescent="0.25">
      <c r="A5225" t="s">
        <v>1462</v>
      </c>
      <c r="B5225" t="s">
        <v>1884</v>
      </c>
      <c r="C5225" t="s">
        <v>3294</v>
      </c>
      <c r="D5225">
        <v>356.13139999999999</v>
      </c>
      <c r="E5225">
        <v>67.328599999999994</v>
      </c>
      <c r="F5225">
        <v>0</v>
      </c>
      <c r="G5225">
        <v>0</v>
      </c>
    </row>
    <row r="5226" spans="1:7" x14ac:dyDescent="0.25">
      <c r="A5226" t="s">
        <v>1462</v>
      </c>
      <c r="B5226" t="s">
        <v>1884</v>
      </c>
      <c r="C5226" t="s">
        <v>3295</v>
      </c>
      <c r="D5226">
        <v>386.71460000000002</v>
      </c>
      <c r="E5226">
        <v>71.340599999999995</v>
      </c>
      <c r="F5226">
        <v>0</v>
      </c>
      <c r="G5226">
        <v>0</v>
      </c>
    </row>
    <row r="5227" spans="1:7" x14ac:dyDescent="0.25">
      <c r="A5227" t="s">
        <v>1462</v>
      </c>
      <c r="B5227" t="s">
        <v>1965</v>
      </c>
      <c r="C5227" t="s">
        <v>3521</v>
      </c>
      <c r="D5227">
        <v>16.287500000000001</v>
      </c>
      <c r="E5227">
        <v>3.4087999999999998</v>
      </c>
      <c r="F5227">
        <v>0</v>
      </c>
      <c r="G5227">
        <v>0</v>
      </c>
    </row>
    <row r="5228" spans="1:7" x14ac:dyDescent="0.25">
      <c r="A5228" t="s">
        <v>1462</v>
      </c>
      <c r="B5228" t="s">
        <v>1965</v>
      </c>
      <c r="C5228" t="s">
        <v>3522</v>
      </c>
      <c r="D5228">
        <v>11.445600000000001</v>
      </c>
      <c r="E5228">
        <v>2.6244000000000001</v>
      </c>
      <c r="F5228">
        <v>0</v>
      </c>
      <c r="G5228">
        <v>0</v>
      </c>
    </row>
    <row r="5229" spans="1:7" x14ac:dyDescent="0.25">
      <c r="A5229" t="s">
        <v>1462</v>
      </c>
      <c r="B5229" t="s">
        <v>1965</v>
      </c>
      <c r="C5229" t="s">
        <v>3523</v>
      </c>
      <c r="D5229">
        <v>6.5323000000000002</v>
      </c>
      <c r="E5229">
        <v>1.5284</v>
      </c>
      <c r="F5229">
        <v>0</v>
      </c>
      <c r="G5229">
        <v>0</v>
      </c>
    </row>
    <row r="5230" spans="1:7" x14ac:dyDescent="0.25">
      <c r="A5230" t="s">
        <v>1462</v>
      </c>
      <c r="B5230" t="s">
        <v>1952</v>
      </c>
      <c r="C5230" t="s">
        <v>3483</v>
      </c>
      <c r="D5230">
        <v>65.855500000000006</v>
      </c>
      <c r="E5230">
        <v>14.751200000000001</v>
      </c>
      <c r="F5230">
        <v>0</v>
      </c>
      <c r="G5230">
        <v>0</v>
      </c>
    </row>
    <row r="5231" spans="1:7" x14ac:dyDescent="0.25">
      <c r="A5231" t="s">
        <v>1462</v>
      </c>
      <c r="B5231" t="s">
        <v>1952</v>
      </c>
      <c r="C5231" t="s">
        <v>3484</v>
      </c>
      <c r="D5231">
        <v>1.2301</v>
      </c>
      <c r="E5231">
        <v>0.46960000000000002</v>
      </c>
      <c r="F5231">
        <v>0</v>
      </c>
      <c r="G5231">
        <v>0</v>
      </c>
    </row>
    <row r="5232" spans="1:7" x14ac:dyDescent="0.25">
      <c r="A5232" t="s">
        <v>1462</v>
      </c>
      <c r="B5232" t="s">
        <v>1952</v>
      </c>
      <c r="C5232" t="s">
        <v>3485</v>
      </c>
      <c r="D5232">
        <v>90.966399999999993</v>
      </c>
      <c r="E5232">
        <v>26.731999999999999</v>
      </c>
      <c r="F5232">
        <v>0</v>
      </c>
      <c r="G5232">
        <v>0</v>
      </c>
    </row>
    <row r="5233" spans="1:7" x14ac:dyDescent="0.25">
      <c r="A5233" t="s">
        <v>1462</v>
      </c>
      <c r="B5233" t="s">
        <v>1885</v>
      </c>
      <c r="C5233" t="s">
        <v>3296</v>
      </c>
      <c r="D5233">
        <v>532.85509999999999</v>
      </c>
      <c r="E5233">
        <v>118.72450000000001</v>
      </c>
      <c r="F5233">
        <v>0</v>
      </c>
      <c r="G5233">
        <v>0</v>
      </c>
    </row>
    <row r="5234" spans="1:7" x14ac:dyDescent="0.25">
      <c r="A5234" t="s">
        <v>1462</v>
      </c>
      <c r="B5234" t="s">
        <v>1885</v>
      </c>
      <c r="C5234" t="s">
        <v>3297</v>
      </c>
      <c r="D5234">
        <v>666.21820000000002</v>
      </c>
      <c r="E5234">
        <v>113.2863</v>
      </c>
      <c r="F5234">
        <v>0</v>
      </c>
      <c r="G5234">
        <v>0</v>
      </c>
    </row>
    <row r="5235" spans="1:7" x14ac:dyDescent="0.25">
      <c r="A5235" t="s">
        <v>1462</v>
      </c>
      <c r="B5235" t="s">
        <v>1885</v>
      </c>
      <c r="C5235" t="s">
        <v>3298</v>
      </c>
      <c r="D5235">
        <v>419.6626</v>
      </c>
      <c r="E5235">
        <v>78.146199999999993</v>
      </c>
      <c r="F5235">
        <v>0</v>
      </c>
      <c r="G5235">
        <v>0</v>
      </c>
    </row>
    <row r="5236" spans="1:7" x14ac:dyDescent="0.25">
      <c r="A5236" t="s">
        <v>1462</v>
      </c>
      <c r="B5236" t="s">
        <v>1886</v>
      </c>
      <c r="C5236" t="s">
        <v>3299</v>
      </c>
      <c r="D5236">
        <v>248.7235</v>
      </c>
      <c r="E5236">
        <v>52.147300000000001</v>
      </c>
      <c r="F5236">
        <v>0</v>
      </c>
      <c r="G5236">
        <v>0</v>
      </c>
    </row>
    <row r="5237" spans="1:7" x14ac:dyDescent="0.25">
      <c r="A5237" t="s">
        <v>1462</v>
      </c>
      <c r="B5237" t="s">
        <v>1886</v>
      </c>
      <c r="C5237" t="s">
        <v>3300</v>
      </c>
      <c r="D5237">
        <v>237.20750000000001</v>
      </c>
      <c r="E5237">
        <v>38.5304</v>
      </c>
      <c r="F5237">
        <v>0</v>
      </c>
      <c r="G5237">
        <v>0</v>
      </c>
    </row>
    <row r="5238" spans="1:7" x14ac:dyDescent="0.25">
      <c r="A5238" t="s">
        <v>1462</v>
      </c>
      <c r="B5238" t="s">
        <v>1886</v>
      </c>
      <c r="C5238" t="s">
        <v>3301</v>
      </c>
      <c r="D5238">
        <v>135.84979999999999</v>
      </c>
      <c r="E5238">
        <v>22.331499999999998</v>
      </c>
      <c r="F5238">
        <v>0</v>
      </c>
      <c r="G5238">
        <v>0</v>
      </c>
    </row>
    <row r="5239" spans="1:7" x14ac:dyDescent="0.25">
      <c r="A5239" t="s">
        <v>1462</v>
      </c>
      <c r="B5239" t="s">
        <v>1887</v>
      </c>
      <c r="C5239" t="s">
        <v>3302</v>
      </c>
      <c r="D5239">
        <v>12.3108</v>
      </c>
      <c r="E5239">
        <v>1.4711000000000001</v>
      </c>
      <c r="F5239">
        <v>0</v>
      </c>
      <c r="G5239">
        <v>0</v>
      </c>
    </row>
    <row r="5240" spans="1:7" x14ac:dyDescent="0.25">
      <c r="A5240" t="s">
        <v>1462</v>
      </c>
      <c r="B5240" t="s">
        <v>1887</v>
      </c>
      <c r="C5240" t="s">
        <v>3303</v>
      </c>
      <c r="D5240">
        <v>132.77090000000001</v>
      </c>
      <c r="E5240">
        <v>27.760899999999999</v>
      </c>
      <c r="F5240">
        <v>0</v>
      </c>
      <c r="G5240">
        <v>0</v>
      </c>
    </row>
    <row r="5241" spans="1:7" x14ac:dyDescent="0.25">
      <c r="A5241" t="s">
        <v>1462</v>
      </c>
      <c r="B5241" t="s">
        <v>1887</v>
      </c>
      <c r="C5241" t="s">
        <v>3304</v>
      </c>
      <c r="D5241">
        <v>126.5354</v>
      </c>
      <c r="E5241">
        <v>21.955300000000001</v>
      </c>
      <c r="F5241">
        <v>0</v>
      </c>
      <c r="G5241">
        <v>0</v>
      </c>
    </row>
    <row r="5242" spans="1:7" x14ac:dyDescent="0.25">
      <c r="A5242" t="s">
        <v>1462</v>
      </c>
      <c r="B5242" t="s">
        <v>1888</v>
      </c>
      <c r="C5242" t="s">
        <v>3305</v>
      </c>
      <c r="D5242">
        <v>410.19189999999998</v>
      </c>
      <c r="E5242">
        <v>87.963999999999999</v>
      </c>
      <c r="F5242">
        <v>0</v>
      </c>
      <c r="G5242">
        <v>0</v>
      </c>
    </row>
    <row r="5243" spans="1:7" x14ac:dyDescent="0.25">
      <c r="A5243" t="s">
        <v>1462</v>
      </c>
      <c r="B5243" t="s">
        <v>1888</v>
      </c>
      <c r="C5243" t="s">
        <v>3306</v>
      </c>
      <c r="D5243">
        <v>911.22760000000005</v>
      </c>
      <c r="E5243">
        <v>176.84229999999999</v>
      </c>
      <c r="F5243">
        <v>0</v>
      </c>
      <c r="G5243">
        <v>0</v>
      </c>
    </row>
    <row r="5244" spans="1:7" x14ac:dyDescent="0.25">
      <c r="A5244" t="s">
        <v>1462</v>
      </c>
      <c r="B5244" t="s">
        <v>1888</v>
      </c>
      <c r="C5244" t="s">
        <v>3307</v>
      </c>
      <c r="D5244">
        <v>519.95309999999995</v>
      </c>
      <c r="E5244">
        <v>117.3395</v>
      </c>
      <c r="F5244">
        <v>0</v>
      </c>
      <c r="G5244">
        <v>0</v>
      </c>
    </row>
    <row r="5245" spans="1:7" x14ac:dyDescent="0.25">
      <c r="A5245" t="s">
        <v>1462</v>
      </c>
      <c r="B5245" t="s">
        <v>1953</v>
      </c>
      <c r="C5245" t="s">
        <v>3486</v>
      </c>
      <c r="D5245">
        <v>37.218899999999998</v>
      </c>
      <c r="E5245">
        <v>8.3973999999999993</v>
      </c>
      <c r="F5245">
        <v>0</v>
      </c>
      <c r="G5245">
        <v>0</v>
      </c>
    </row>
    <row r="5246" spans="1:7" x14ac:dyDescent="0.25">
      <c r="A5246" t="s">
        <v>1462</v>
      </c>
      <c r="B5246" t="s">
        <v>1953</v>
      </c>
      <c r="C5246" t="s">
        <v>3487</v>
      </c>
      <c r="D5246">
        <v>115.19970000000001</v>
      </c>
      <c r="E5246">
        <v>25.1692</v>
      </c>
      <c r="F5246">
        <v>0</v>
      </c>
      <c r="G5246">
        <v>0</v>
      </c>
    </row>
    <row r="5247" spans="1:7" x14ac:dyDescent="0.25">
      <c r="A5247" t="s">
        <v>1462</v>
      </c>
      <c r="B5247" t="s">
        <v>1953</v>
      </c>
      <c r="C5247" t="s">
        <v>3488</v>
      </c>
      <c r="D5247">
        <v>26.747199999999999</v>
      </c>
      <c r="E5247">
        <v>9.3941999999999997</v>
      </c>
      <c r="F5247">
        <v>0</v>
      </c>
      <c r="G5247">
        <v>0</v>
      </c>
    </row>
    <row r="5248" spans="1:7" x14ac:dyDescent="0.25">
      <c r="A5248" t="s">
        <v>1462</v>
      </c>
      <c r="B5248" t="s">
        <v>1889</v>
      </c>
      <c r="C5248" t="s">
        <v>3308</v>
      </c>
      <c r="D5248">
        <v>10.266</v>
      </c>
      <c r="E5248">
        <v>2.3475999999999999</v>
      </c>
      <c r="F5248">
        <v>0</v>
      </c>
      <c r="G5248">
        <v>0</v>
      </c>
    </row>
    <row r="5249" spans="1:7" x14ac:dyDescent="0.25">
      <c r="A5249" t="s">
        <v>1462</v>
      </c>
      <c r="B5249" t="s">
        <v>1889</v>
      </c>
      <c r="C5249" t="s">
        <v>3309</v>
      </c>
      <c r="D5249">
        <v>25.172499999999999</v>
      </c>
      <c r="E5249">
        <v>4.8532000000000002</v>
      </c>
      <c r="F5249">
        <v>0</v>
      </c>
      <c r="G5249">
        <v>0</v>
      </c>
    </row>
    <row r="5250" spans="1:7" x14ac:dyDescent="0.25">
      <c r="A5250" t="s">
        <v>1462</v>
      </c>
      <c r="B5250" t="s">
        <v>1889</v>
      </c>
      <c r="C5250" t="s">
        <v>3310</v>
      </c>
      <c r="D5250">
        <v>254.38919999999999</v>
      </c>
      <c r="E5250">
        <v>45.803800000000003</v>
      </c>
      <c r="F5250">
        <v>0</v>
      </c>
      <c r="G5250">
        <v>0</v>
      </c>
    </row>
    <row r="5251" spans="1:7" x14ac:dyDescent="0.25">
      <c r="A5251" t="s">
        <v>1462</v>
      </c>
      <c r="B5251" t="s">
        <v>1890</v>
      </c>
      <c r="C5251" t="s">
        <v>3311</v>
      </c>
      <c r="D5251">
        <v>43.4863</v>
      </c>
      <c r="E5251">
        <v>7.8791000000000002</v>
      </c>
      <c r="F5251">
        <v>0</v>
      </c>
      <c r="G5251">
        <v>0</v>
      </c>
    </row>
    <row r="5252" spans="1:7" x14ac:dyDescent="0.25">
      <c r="A5252" t="s">
        <v>1462</v>
      </c>
      <c r="B5252" t="s">
        <v>1890</v>
      </c>
      <c r="C5252" t="s">
        <v>3312</v>
      </c>
      <c r="D5252">
        <v>316.91930000000002</v>
      </c>
      <c r="E5252">
        <v>64.675399999999996</v>
      </c>
      <c r="F5252">
        <v>0</v>
      </c>
      <c r="G5252">
        <v>0</v>
      </c>
    </row>
    <row r="5253" spans="1:7" x14ac:dyDescent="0.25">
      <c r="A5253" t="s">
        <v>1462</v>
      </c>
      <c r="B5253" t="s">
        <v>1890</v>
      </c>
      <c r="C5253" t="s">
        <v>3313</v>
      </c>
      <c r="D5253">
        <v>37.036000000000001</v>
      </c>
      <c r="E5253">
        <v>9.1569000000000003</v>
      </c>
      <c r="F5253">
        <v>0</v>
      </c>
      <c r="G5253">
        <v>0</v>
      </c>
    </row>
    <row r="5254" spans="1:7" x14ac:dyDescent="0.25">
      <c r="A5254" t="s">
        <v>1462</v>
      </c>
      <c r="B5254" t="s">
        <v>1891</v>
      </c>
      <c r="C5254" t="s">
        <v>3314</v>
      </c>
      <c r="D5254">
        <v>36.3401</v>
      </c>
      <c r="E5254">
        <v>8.7752999999999997</v>
      </c>
      <c r="F5254">
        <v>0</v>
      </c>
      <c r="G5254">
        <v>0</v>
      </c>
    </row>
    <row r="5255" spans="1:7" x14ac:dyDescent="0.25">
      <c r="A5255" t="s">
        <v>1462</v>
      </c>
      <c r="B5255" t="s">
        <v>1891</v>
      </c>
      <c r="C5255" t="s">
        <v>3315</v>
      </c>
      <c r="D5255">
        <v>11.7226</v>
      </c>
      <c r="E5255">
        <v>4.2826000000000004</v>
      </c>
      <c r="F5255">
        <v>0</v>
      </c>
      <c r="G5255">
        <v>0</v>
      </c>
    </row>
    <row r="5256" spans="1:7" x14ac:dyDescent="0.25">
      <c r="A5256" t="s">
        <v>1462</v>
      </c>
      <c r="B5256" t="s">
        <v>1891</v>
      </c>
      <c r="C5256" t="s">
        <v>3316</v>
      </c>
      <c r="D5256">
        <v>6.8367000000000004</v>
      </c>
      <c r="E5256">
        <v>1.2948</v>
      </c>
      <c r="F5256">
        <v>0</v>
      </c>
      <c r="G5256">
        <v>0</v>
      </c>
    </row>
    <row r="5257" spans="1:7" x14ac:dyDescent="0.25">
      <c r="A5257" t="s">
        <v>1462</v>
      </c>
      <c r="B5257" t="s">
        <v>1892</v>
      </c>
      <c r="C5257" t="s">
        <v>3317</v>
      </c>
      <c r="D5257">
        <v>46.3446</v>
      </c>
      <c r="E5257">
        <v>10.0053</v>
      </c>
      <c r="F5257">
        <v>0</v>
      </c>
      <c r="G5257">
        <v>0</v>
      </c>
    </row>
    <row r="5258" spans="1:7" x14ac:dyDescent="0.25">
      <c r="A5258" t="s">
        <v>1462</v>
      </c>
      <c r="B5258" t="s">
        <v>1892</v>
      </c>
      <c r="C5258" t="s">
        <v>3318</v>
      </c>
      <c r="D5258">
        <v>327.65280000000001</v>
      </c>
      <c r="E5258">
        <v>62.588700000000003</v>
      </c>
      <c r="F5258">
        <v>0</v>
      </c>
      <c r="G5258">
        <v>0</v>
      </c>
    </row>
    <row r="5259" spans="1:7" x14ac:dyDescent="0.25">
      <c r="A5259" t="s">
        <v>1462</v>
      </c>
      <c r="B5259" t="s">
        <v>1892</v>
      </c>
      <c r="C5259" t="s">
        <v>3319</v>
      </c>
      <c r="D5259">
        <v>15.279500000000001</v>
      </c>
      <c r="E5259">
        <v>3.4988999999999999</v>
      </c>
      <c r="F5259">
        <v>0</v>
      </c>
      <c r="G5259">
        <v>0</v>
      </c>
    </row>
    <row r="5260" spans="1:7" x14ac:dyDescent="0.25">
      <c r="A5260" t="s">
        <v>1462</v>
      </c>
      <c r="B5260" t="s">
        <v>1893</v>
      </c>
      <c r="C5260" t="s">
        <v>3320</v>
      </c>
      <c r="D5260">
        <v>560.06610000000001</v>
      </c>
      <c r="E5260">
        <v>122.73860000000001</v>
      </c>
      <c r="F5260">
        <v>0</v>
      </c>
      <c r="G5260">
        <v>0</v>
      </c>
    </row>
    <row r="5261" spans="1:7" x14ac:dyDescent="0.25">
      <c r="A5261" t="s">
        <v>1462</v>
      </c>
      <c r="B5261" t="s">
        <v>1893</v>
      </c>
      <c r="C5261" t="s">
        <v>3321</v>
      </c>
      <c r="D5261">
        <v>142.8622</v>
      </c>
      <c r="E5261">
        <v>24.735900000000001</v>
      </c>
      <c r="F5261">
        <v>0</v>
      </c>
      <c r="G5261">
        <v>0</v>
      </c>
    </row>
    <row r="5262" spans="1:7" x14ac:dyDescent="0.25">
      <c r="A5262" t="s">
        <v>1462</v>
      </c>
      <c r="B5262" t="s">
        <v>1893</v>
      </c>
      <c r="C5262" t="s">
        <v>3322</v>
      </c>
      <c r="D5262">
        <v>355.90230000000003</v>
      </c>
      <c r="E5262">
        <v>70.802000000000007</v>
      </c>
      <c r="F5262">
        <v>0</v>
      </c>
      <c r="G5262">
        <v>0</v>
      </c>
    </row>
    <row r="5263" spans="1:7" x14ac:dyDescent="0.25">
      <c r="A5263" t="s">
        <v>1462</v>
      </c>
      <c r="B5263" t="s">
        <v>1894</v>
      </c>
      <c r="C5263" t="s">
        <v>3323</v>
      </c>
      <c r="D5263">
        <v>41.070799999999998</v>
      </c>
      <c r="E5263">
        <v>10.178900000000001</v>
      </c>
      <c r="F5263">
        <v>0</v>
      </c>
      <c r="G5263">
        <v>0</v>
      </c>
    </row>
    <row r="5264" spans="1:7" x14ac:dyDescent="0.25">
      <c r="A5264" t="s">
        <v>1462</v>
      </c>
      <c r="B5264" t="s">
        <v>1894</v>
      </c>
      <c r="C5264" t="s">
        <v>3324</v>
      </c>
      <c r="D5264">
        <v>505.28719999999998</v>
      </c>
      <c r="E5264">
        <v>131.7998</v>
      </c>
      <c r="F5264">
        <v>0</v>
      </c>
      <c r="G5264">
        <v>0</v>
      </c>
    </row>
    <row r="5265" spans="1:7" x14ac:dyDescent="0.25">
      <c r="A5265" t="s">
        <v>1462</v>
      </c>
      <c r="B5265" t="s">
        <v>1894</v>
      </c>
      <c r="C5265" t="s">
        <v>3325</v>
      </c>
      <c r="D5265">
        <v>5.6920999999999999</v>
      </c>
      <c r="E5265">
        <v>0.52549999999999997</v>
      </c>
      <c r="F5265">
        <v>0</v>
      </c>
      <c r="G5265">
        <v>0</v>
      </c>
    </row>
    <row r="5266" spans="1:7" x14ac:dyDescent="0.25">
      <c r="A5266" t="s">
        <v>1462</v>
      </c>
      <c r="B5266" t="s">
        <v>1895</v>
      </c>
      <c r="C5266" t="s">
        <v>3326</v>
      </c>
      <c r="D5266">
        <v>213.46770000000001</v>
      </c>
      <c r="E5266">
        <v>44.768000000000001</v>
      </c>
      <c r="F5266">
        <v>0</v>
      </c>
      <c r="G5266">
        <v>0</v>
      </c>
    </row>
    <row r="5267" spans="1:7" x14ac:dyDescent="0.25">
      <c r="A5267" t="s">
        <v>1462</v>
      </c>
      <c r="B5267" t="s">
        <v>1895</v>
      </c>
      <c r="C5267" t="s">
        <v>3327</v>
      </c>
      <c r="D5267">
        <v>41.0351</v>
      </c>
      <c r="E5267">
        <v>4.6493000000000002</v>
      </c>
      <c r="F5267">
        <v>0</v>
      </c>
      <c r="G5267">
        <v>0</v>
      </c>
    </row>
    <row r="5268" spans="1:7" x14ac:dyDescent="0.25">
      <c r="A5268" t="s">
        <v>1462</v>
      </c>
      <c r="B5268" t="s">
        <v>1895</v>
      </c>
      <c r="C5268" t="s">
        <v>3328</v>
      </c>
      <c r="D5268">
        <v>405.6472</v>
      </c>
      <c r="E5268">
        <v>76.312700000000007</v>
      </c>
      <c r="F5268">
        <v>0</v>
      </c>
      <c r="G5268">
        <v>0</v>
      </c>
    </row>
    <row r="5269" spans="1:7" x14ac:dyDescent="0.25">
      <c r="A5269" t="s">
        <v>1462</v>
      </c>
      <c r="B5269" t="s">
        <v>1896</v>
      </c>
      <c r="C5269" t="s">
        <v>3329</v>
      </c>
      <c r="D5269">
        <v>298.7457</v>
      </c>
      <c r="E5269">
        <v>88.781599999999997</v>
      </c>
      <c r="F5269">
        <v>0</v>
      </c>
      <c r="G5269">
        <v>0</v>
      </c>
    </row>
    <row r="5270" spans="1:7" x14ac:dyDescent="0.25">
      <c r="A5270" t="s">
        <v>1462</v>
      </c>
      <c r="B5270" t="s">
        <v>1896</v>
      </c>
      <c r="C5270" t="s">
        <v>3330</v>
      </c>
      <c r="D5270">
        <v>176.85429999999999</v>
      </c>
      <c r="E5270">
        <v>45.525300000000001</v>
      </c>
      <c r="F5270">
        <v>0</v>
      </c>
      <c r="G5270">
        <v>0</v>
      </c>
    </row>
    <row r="5271" spans="1:7" x14ac:dyDescent="0.25">
      <c r="A5271" t="s">
        <v>1462</v>
      </c>
      <c r="B5271" t="s">
        <v>1896</v>
      </c>
      <c r="C5271" t="s">
        <v>3331</v>
      </c>
      <c r="D5271">
        <v>340.75650000000002</v>
      </c>
      <c r="E5271">
        <v>64.023799999999994</v>
      </c>
      <c r="F5271">
        <v>0</v>
      </c>
      <c r="G5271">
        <v>0</v>
      </c>
    </row>
    <row r="5272" spans="1:7" x14ac:dyDescent="0.25">
      <c r="A5272" t="s">
        <v>1462</v>
      </c>
      <c r="B5272" t="s">
        <v>1954</v>
      </c>
      <c r="C5272" t="s">
        <v>3489</v>
      </c>
      <c r="D5272">
        <v>25.523499999999999</v>
      </c>
      <c r="E5272">
        <v>7.5869999999999997</v>
      </c>
      <c r="F5272">
        <v>0</v>
      </c>
      <c r="G5272">
        <v>0</v>
      </c>
    </row>
    <row r="5273" spans="1:7" x14ac:dyDescent="0.25">
      <c r="A5273" t="s">
        <v>1462</v>
      </c>
      <c r="B5273" t="s">
        <v>1954</v>
      </c>
      <c r="C5273" t="s">
        <v>3490</v>
      </c>
      <c r="D5273">
        <v>65.570599999999999</v>
      </c>
      <c r="E5273">
        <v>20.525400000000001</v>
      </c>
      <c r="F5273">
        <v>0</v>
      </c>
      <c r="G5273">
        <v>0</v>
      </c>
    </row>
    <row r="5274" spans="1:7" x14ac:dyDescent="0.25">
      <c r="A5274" t="s">
        <v>1462</v>
      </c>
      <c r="B5274" t="s">
        <v>1954</v>
      </c>
      <c r="C5274" t="s">
        <v>3491</v>
      </c>
      <c r="D5274">
        <v>62.363700000000001</v>
      </c>
      <c r="E5274">
        <v>16.2027</v>
      </c>
      <c r="F5274">
        <v>0</v>
      </c>
      <c r="G5274">
        <v>0</v>
      </c>
    </row>
    <row r="5275" spans="1:7" x14ac:dyDescent="0.25">
      <c r="A5275" t="s">
        <v>1462</v>
      </c>
      <c r="B5275" t="s">
        <v>1897</v>
      </c>
      <c r="C5275" t="s">
        <v>3332</v>
      </c>
      <c r="D5275">
        <v>42.743000000000002</v>
      </c>
      <c r="E5275">
        <v>6.4493</v>
      </c>
      <c r="F5275">
        <v>0</v>
      </c>
      <c r="G5275">
        <v>0</v>
      </c>
    </row>
    <row r="5276" spans="1:7" x14ac:dyDescent="0.25">
      <c r="A5276" t="s">
        <v>1462</v>
      </c>
      <c r="B5276" t="s">
        <v>1897</v>
      </c>
      <c r="C5276" t="s">
        <v>3333</v>
      </c>
      <c r="D5276">
        <v>50.740400000000001</v>
      </c>
      <c r="E5276">
        <v>10.1059</v>
      </c>
      <c r="F5276">
        <v>0</v>
      </c>
      <c r="G5276">
        <v>0</v>
      </c>
    </row>
    <row r="5277" spans="1:7" x14ac:dyDescent="0.25">
      <c r="A5277" t="s">
        <v>1462</v>
      </c>
      <c r="B5277" t="s">
        <v>1897</v>
      </c>
      <c r="C5277" t="s">
        <v>3334</v>
      </c>
      <c r="D5277">
        <v>217.7766</v>
      </c>
      <c r="E5277">
        <v>35.859499999999997</v>
      </c>
      <c r="F5277">
        <v>0</v>
      </c>
      <c r="G5277">
        <v>0</v>
      </c>
    </row>
    <row r="5278" spans="1:7" x14ac:dyDescent="0.25">
      <c r="A5278" t="s">
        <v>1462</v>
      </c>
      <c r="B5278" t="s">
        <v>1898</v>
      </c>
      <c r="C5278" t="s">
        <v>3338</v>
      </c>
      <c r="D5278">
        <v>175.66560000000001</v>
      </c>
      <c r="E5278">
        <v>27.526</v>
      </c>
      <c r="F5278">
        <v>0</v>
      </c>
      <c r="G5278">
        <v>0</v>
      </c>
    </row>
    <row r="5279" spans="1:7" x14ac:dyDescent="0.25">
      <c r="A5279" t="s">
        <v>1462</v>
      </c>
      <c r="B5279" t="s">
        <v>1898</v>
      </c>
      <c r="C5279" t="s">
        <v>3335</v>
      </c>
      <c r="D5279">
        <v>195.30090000000001</v>
      </c>
      <c r="E5279">
        <v>23.234300000000001</v>
      </c>
      <c r="F5279">
        <v>0</v>
      </c>
      <c r="G5279">
        <v>0</v>
      </c>
    </row>
    <row r="5280" spans="1:7" x14ac:dyDescent="0.25">
      <c r="A5280" t="s">
        <v>1462</v>
      </c>
      <c r="B5280" t="s">
        <v>1898</v>
      </c>
      <c r="C5280" t="s">
        <v>3336</v>
      </c>
      <c r="D5280">
        <v>57.875399999999999</v>
      </c>
      <c r="E5280">
        <v>8.2806999999999995</v>
      </c>
      <c r="F5280">
        <v>0</v>
      </c>
      <c r="G5280">
        <v>0</v>
      </c>
    </row>
    <row r="5281" spans="1:7" x14ac:dyDescent="0.25">
      <c r="A5281" t="s">
        <v>1462</v>
      </c>
      <c r="B5281" t="s">
        <v>1898</v>
      </c>
      <c r="C5281" t="s">
        <v>3337</v>
      </c>
      <c r="D5281">
        <v>92.938100000000006</v>
      </c>
      <c r="E5281">
        <v>15.500500000000001</v>
      </c>
      <c r="F5281">
        <v>0</v>
      </c>
      <c r="G5281">
        <v>0</v>
      </c>
    </row>
    <row r="5282" spans="1:7" x14ac:dyDescent="0.25">
      <c r="A5282" t="s">
        <v>1462</v>
      </c>
      <c r="B5282" t="s">
        <v>1899</v>
      </c>
      <c r="C5282" t="s">
        <v>3339</v>
      </c>
      <c r="D5282">
        <v>606.80589999999995</v>
      </c>
      <c r="E5282">
        <v>83.705100000000002</v>
      </c>
      <c r="F5282">
        <v>0</v>
      </c>
      <c r="G5282">
        <v>0</v>
      </c>
    </row>
    <row r="5283" spans="1:7" x14ac:dyDescent="0.25">
      <c r="A5283" t="s">
        <v>1462</v>
      </c>
      <c r="B5283" t="s">
        <v>1899</v>
      </c>
      <c r="C5283" t="s">
        <v>3340</v>
      </c>
      <c r="D5283">
        <v>9.4260000000000002</v>
      </c>
      <c r="E5283">
        <v>1.3755999999999999</v>
      </c>
      <c r="F5283">
        <v>0</v>
      </c>
      <c r="G5283">
        <v>0</v>
      </c>
    </row>
    <row r="5284" spans="1:7" x14ac:dyDescent="0.25">
      <c r="A5284" t="s">
        <v>1462</v>
      </c>
      <c r="B5284" t="s">
        <v>1900</v>
      </c>
      <c r="C5284" t="s">
        <v>3341</v>
      </c>
      <c r="D5284">
        <v>35.957099999999997</v>
      </c>
      <c r="E5284">
        <v>7.5396999999999998</v>
      </c>
      <c r="F5284">
        <v>0</v>
      </c>
      <c r="G5284">
        <v>0</v>
      </c>
    </row>
    <row r="5285" spans="1:7" x14ac:dyDescent="0.25">
      <c r="A5285" t="s">
        <v>1462</v>
      </c>
      <c r="B5285" t="s">
        <v>1900</v>
      </c>
      <c r="C5285" t="s">
        <v>3342</v>
      </c>
      <c r="D5285">
        <v>414.21980000000002</v>
      </c>
      <c r="E5285">
        <v>80.129400000000004</v>
      </c>
      <c r="F5285">
        <v>0</v>
      </c>
      <c r="G5285">
        <v>0</v>
      </c>
    </row>
    <row r="5286" spans="1:7" x14ac:dyDescent="0.25">
      <c r="A5286" t="s">
        <v>1462</v>
      </c>
      <c r="B5286" t="s">
        <v>1900</v>
      </c>
      <c r="C5286" t="s">
        <v>3343</v>
      </c>
      <c r="D5286">
        <v>46.389600000000002</v>
      </c>
      <c r="E5286">
        <v>9.4184999999999999</v>
      </c>
      <c r="F5286">
        <v>0</v>
      </c>
      <c r="G5286">
        <v>0</v>
      </c>
    </row>
    <row r="5287" spans="1:7" x14ac:dyDescent="0.25">
      <c r="A5287" t="s">
        <v>1462</v>
      </c>
      <c r="B5287" t="s">
        <v>1901</v>
      </c>
      <c r="C5287" t="s">
        <v>855</v>
      </c>
      <c r="D5287">
        <v>1469.9077</v>
      </c>
      <c r="E5287">
        <v>278.27100000000002</v>
      </c>
      <c r="F5287">
        <v>0</v>
      </c>
      <c r="G5287">
        <v>0</v>
      </c>
    </row>
    <row r="5288" spans="1:7" x14ac:dyDescent="0.25">
      <c r="A5288" t="s">
        <v>1462</v>
      </c>
      <c r="B5288" t="s">
        <v>1901</v>
      </c>
      <c r="C5288" t="s">
        <v>3344</v>
      </c>
      <c r="D5288">
        <v>772.84950000000003</v>
      </c>
      <c r="E5288">
        <v>161.98949999999999</v>
      </c>
      <c r="F5288">
        <v>0</v>
      </c>
      <c r="G5288">
        <v>0</v>
      </c>
    </row>
    <row r="5289" spans="1:7" x14ac:dyDescent="0.25">
      <c r="A5289" t="s">
        <v>1462</v>
      </c>
      <c r="B5289" t="s">
        <v>1901</v>
      </c>
      <c r="C5289" t="s">
        <v>3345</v>
      </c>
      <c r="D5289">
        <v>496.0616</v>
      </c>
      <c r="E5289">
        <v>94.368700000000004</v>
      </c>
      <c r="F5289">
        <v>0</v>
      </c>
      <c r="G5289">
        <v>0</v>
      </c>
    </row>
    <row r="5290" spans="1:7" x14ac:dyDescent="0.25">
      <c r="A5290" t="s">
        <v>1462</v>
      </c>
      <c r="B5290" t="s">
        <v>1955</v>
      </c>
      <c r="C5290" t="s">
        <v>3492</v>
      </c>
      <c r="D5290">
        <v>119.7046</v>
      </c>
      <c r="E5290">
        <v>23.462399999999999</v>
      </c>
      <c r="F5290">
        <v>0</v>
      </c>
      <c r="G5290">
        <v>0</v>
      </c>
    </row>
    <row r="5291" spans="1:7" x14ac:dyDescent="0.25">
      <c r="A5291" t="s">
        <v>1462</v>
      </c>
      <c r="B5291" t="s">
        <v>1955</v>
      </c>
      <c r="C5291" t="s">
        <v>3493</v>
      </c>
      <c r="D5291">
        <v>152.2824</v>
      </c>
      <c r="E5291">
        <v>25.9573</v>
      </c>
      <c r="F5291">
        <v>0</v>
      </c>
      <c r="G5291">
        <v>0</v>
      </c>
    </row>
    <row r="5292" spans="1:7" x14ac:dyDescent="0.25">
      <c r="A5292" t="s">
        <v>1462</v>
      </c>
      <c r="B5292" t="s">
        <v>1955</v>
      </c>
      <c r="C5292" t="s">
        <v>3494</v>
      </c>
      <c r="D5292">
        <v>413.71789999999999</v>
      </c>
      <c r="E5292">
        <v>104.29900000000001</v>
      </c>
      <c r="F5292">
        <v>0</v>
      </c>
      <c r="G5292">
        <v>0</v>
      </c>
    </row>
    <row r="5293" spans="1:7" x14ac:dyDescent="0.25">
      <c r="A5293" t="s">
        <v>1462</v>
      </c>
      <c r="B5293" t="s">
        <v>1902</v>
      </c>
      <c r="C5293" t="s">
        <v>3346</v>
      </c>
      <c r="D5293">
        <v>148.39009999999999</v>
      </c>
      <c r="E5293">
        <v>9.2245000000000008</v>
      </c>
      <c r="F5293">
        <v>0</v>
      </c>
      <c r="G5293">
        <v>0</v>
      </c>
    </row>
    <row r="5294" spans="1:7" x14ac:dyDescent="0.25">
      <c r="A5294" t="s">
        <v>1462</v>
      </c>
      <c r="B5294" t="s">
        <v>1902</v>
      </c>
      <c r="C5294" t="s">
        <v>3347</v>
      </c>
      <c r="D5294">
        <v>116.7375</v>
      </c>
      <c r="E5294">
        <v>50.606000000000002</v>
      </c>
      <c r="F5294">
        <v>0</v>
      </c>
      <c r="G5294">
        <v>0</v>
      </c>
    </row>
    <row r="5295" spans="1:7" x14ac:dyDescent="0.25">
      <c r="A5295" t="s">
        <v>1462</v>
      </c>
      <c r="B5295" t="s">
        <v>1902</v>
      </c>
      <c r="C5295" t="s">
        <v>3348</v>
      </c>
      <c r="D5295">
        <v>99.836200000000005</v>
      </c>
      <c r="E5295">
        <v>15.245200000000001</v>
      </c>
      <c r="F5295">
        <v>0</v>
      </c>
      <c r="G5295">
        <v>0</v>
      </c>
    </row>
    <row r="5296" spans="1:7" x14ac:dyDescent="0.25">
      <c r="A5296" t="s">
        <v>1462</v>
      </c>
      <c r="B5296" t="s">
        <v>1903</v>
      </c>
      <c r="C5296" t="s">
        <v>623</v>
      </c>
      <c r="D5296">
        <v>30.8552</v>
      </c>
      <c r="E5296">
        <v>5.4748999999999999</v>
      </c>
      <c r="F5296">
        <v>0</v>
      </c>
      <c r="G5296">
        <v>0</v>
      </c>
    </row>
    <row r="5297" spans="1:7" x14ac:dyDescent="0.25">
      <c r="A5297" t="s">
        <v>1462</v>
      </c>
      <c r="B5297" t="s">
        <v>1903</v>
      </c>
      <c r="C5297" t="s">
        <v>350</v>
      </c>
      <c r="D5297">
        <v>102.26560000000001</v>
      </c>
      <c r="E5297">
        <v>14.573499999999999</v>
      </c>
      <c r="F5297">
        <v>0</v>
      </c>
      <c r="G5297">
        <v>0</v>
      </c>
    </row>
    <row r="5298" spans="1:7" x14ac:dyDescent="0.25">
      <c r="A5298" t="s">
        <v>1462</v>
      </c>
      <c r="B5298" t="s">
        <v>1903</v>
      </c>
      <c r="C5298" t="s">
        <v>3349</v>
      </c>
      <c r="D5298">
        <v>53.055700000000002</v>
      </c>
      <c r="E5298">
        <v>9.9155999999999995</v>
      </c>
      <c r="F5298">
        <v>0</v>
      </c>
      <c r="G5298">
        <v>0</v>
      </c>
    </row>
    <row r="5299" spans="1:7" x14ac:dyDescent="0.25">
      <c r="A5299" t="s">
        <v>1462</v>
      </c>
      <c r="B5299" t="s">
        <v>1956</v>
      </c>
      <c r="C5299" t="s">
        <v>3495</v>
      </c>
      <c r="D5299">
        <v>6.5030000000000001</v>
      </c>
      <c r="E5299">
        <v>1.6086</v>
      </c>
      <c r="F5299">
        <v>0</v>
      </c>
      <c r="G5299">
        <v>0</v>
      </c>
    </row>
    <row r="5300" spans="1:7" x14ac:dyDescent="0.25">
      <c r="A5300" t="s">
        <v>1462</v>
      </c>
      <c r="B5300" t="s">
        <v>1956</v>
      </c>
      <c r="C5300" t="s">
        <v>3496</v>
      </c>
      <c r="D5300">
        <v>2.6890000000000001</v>
      </c>
      <c r="E5300">
        <v>0.83360000000000001</v>
      </c>
      <c r="F5300">
        <v>0</v>
      </c>
      <c r="G5300">
        <v>0</v>
      </c>
    </row>
    <row r="5301" spans="1:7" x14ac:dyDescent="0.25">
      <c r="A5301" t="s">
        <v>1462</v>
      </c>
      <c r="B5301" t="s">
        <v>1956</v>
      </c>
      <c r="C5301" t="s">
        <v>3497</v>
      </c>
      <c r="D5301">
        <v>6.9961000000000002</v>
      </c>
      <c r="E5301">
        <v>1.1819</v>
      </c>
      <c r="F5301">
        <v>0</v>
      </c>
      <c r="G5301">
        <v>0</v>
      </c>
    </row>
    <row r="5302" spans="1:7" x14ac:dyDescent="0.25">
      <c r="A5302" t="s">
        <v>1462</v>
      </c>
      <c r="B5302" t="s">
        <v>1904</v>
      </c>
      <c r="C5302" t="s">
        <v>3350</v>
      </c>
      <c r="D5302">
        <v>5.5826000000000002</v>
      </c>
      <c r="E5302">
        <v>1.7873000000000001</v>
      </c>
      <c r="F5302">
        <v>0</v>
      </c>
      <c r="G5302">
        <v>0</v>
      </c>
    </row>
    <row r="5303" spans="1:7" x14ac:dyDescent="0.25">
      <c r="A5303" t="s">
        <v>1462</v>
      </c>
      <c r="B5303" t="s">
        <v>1904</v>
      </c>
      <c r="C5303" t="s">
        <v>3351</v>
      </c>
      <c r="D5303">
        <v>12.4351</v>
      </c>
      <c r="E5303">
        <v>0.91990000000000005</v>
      </c>
      <c r="F5303">
        <v>0</v>
      </c>
      <c r="G5303">
        <v>0</v>
      </c>
    </row>
    <row r="5304" spans="1:7" x14ac:dyDescent="0.25">
      <c r="A5304" t="s">
        <v>1462</v>
      </c>
      <c r="B5304" t="s">
        <v>1904</v>
      </c>
      <c r="C5304" t="s">
        <v>3352</v>
      </c>
      <c r="D5304">
        <v>15.776199999999999</v>
      </c>
      <c r="E5304">
        <v>5.2302</v>
      </c>
      <c r="F5304">
        <v>0</v>
      </c>
      <c r="G5304">
        <v>0</v>
      </c>
    </row>
    <row r="5305" spans="1:7" x14ac:dyDescent="0.25">
      <c r="A5305" t="s">
        <v>1462</v>
      </c>
      <c r="B5305" t="s">
        <v>1905</v>
      </c>
      <c r="C5305" t="s">
        <v>803</v>
      </c>
      <c r="D5305">
        <v>36.973599999999998</v>
      </c>
      <c r="E5305">
        <v>9.6974</v>
      </c>
      <c r="F5305">
        <v>0</v>
      </c>
      <c r="G5305">
        <v>0</v>
      </c>
    </row>
    <row r="5306" spans="1:7" x14ac:dyDescent="0.25">
      <c r="A5306" t="s">
        <v>1462</v>
      </c>
      <c r="B5306" t="s">
        <v>1905</v>
      </c>
      <c r="C5306" t="s">
        <v>3353</v>
      </c>
      <c r="D5306">
        <v>13.1251</v>
      </c>
      <c r="E5306">
        <v>1.66</v>
      </c>
      <c r="F5306">
        <v>0</v>
      </c>
      <c r="G5306">
        <v>0</v>
      </c>
    </row>
    <row r="5307" spans="1:7" x14ac:dyDescent="0.25">
      <c r="A5307" t="s">
        <v>1462</v>
      </c>
      <c r="B5307" t="s">
        <v>1905</v>
      </c>
      <c r="C5307" t="s">
        <v>3354</v>
      </c>
      <c r="D5307">
        <v>14.527799999999999</v>
      </c>
      <c r="E5307">
        <v>3.1465999999999998</v>
      </c>
      <c r="F5307">
        <v>0</v>
      </c>
      <c r="G5307">
        <v>0</v>
      </c>
    </row>
    <row r="5308" spans="1:7" x14ac:dyDescent="0.25">
      <c r="A5308" t="s">
        <v>1462</v>
      </c>
      <c r="B5308" t="s">
        <v>1906</v>
      </c>
      <c r="C5308" t="s">
        <v>3355</v>
      </c>
      <c r="D5308">
        <v>0.29920000000000002</v>
      </c>
      <c r="E5308">
        <v>8.6999999999999994E-2</v>
      </c>
      <c r="F5308">
        <v>0</v>
      </c>
      <c r="G5308">
        <v>0</v>
      </c>
    </row>
    <row r="5309" spans="1:7" x14ac:dyDescent="0.25">
      <c r="A5309" t="s">
        <v>1462</v>
      </c>
      <c r="B5309" t="s">
        <v>1906</v>
      </c>
      <c r="C5309" t="s">
        <v>3356</v>
      </c>
      <c r="D5309">
        <v>20.259599999999999</v>
      </c>
      <c r="E5309">
        <v>2.3877999999999999</v>
      </c>
      <c r="F5309">
        <v>0</v>
      </c>
      <c r="G5309">
        <v>0</v>
      </c>
    </row>
    <row r="5310" spans="1:7" x14ac:dyDescent="0.25">
      <c r="A5310" t="s">
        <v>1462</v>
      </c>
      <c r="B5310" t="s">
        <v>1906</v>
      </c>
      <c r="C5310" t="s">
        <v>3357</v>
      </c>
      <c r="D5310">
        <v>1.9763999999999999</v>
      </c>
      <c r="E5310">
        <v>0.39419999999999999</v>
      </c>
      <c r="F5310">
        <v>0</v>
      </c>
      <c r="G5310">
        <v>0</v>
      </c>
    </row>
    <row r="5311" spans="1:7" x14ac:dyDescent="0.25">
      <c r="A5311" t="s">
        <v>1462</v>
      </c>
      <c r="B5311" t="s">
        <v>1907</v>
      </c>
      <c r="C5311" t="s">
        <v>3358</v>
      </c>
      <c r="D5311">
        <v>11.3004</v>
      </c>
      <c r="E5311">
        <v>2.8401999999999998</v>
      </c>
      <c r="F5311">
        <v>0</v>
      </c>
      <c r="G5311">
        <v>0</v>
      </c>
    </row>
    <row r="5312" spans="1:7" x14ac:dyDescent="0.25">
      <c r="A5312" t="s">
        <v>1462</v>
      </c>
      <c r="B5312" t="s">
        <v>1907</v>
      </c>
      <c r="C5312" t="s">
        <v>3359</v>
      </c>
      <c r="D5312">
        <v>31.446200000000001</v>
      </c>
      <c r="E5312">
        <v>4.9305000000000003</v>
      </c>
      <c r="F5312">
        <v>0</v>
      </c>
      <c r="G5312">
        <v>0</v>
      </c>
    </row>
    <row r="5313" spans="1:7" x14ac:dyDescent="0.25">
      <c r="A5313" t="s">
        <v>1462</v>
      </c>
      <c r="B5313" t="s">
        <v>1907</v>
      </c>
      <c r="C5313" t="s">
        <v>3360</v>
      </c>
      <c r="D5313">
        <v>91.744100000000003</v>
      </c>
      <c r="E5313">
        <v>18.5456</v>
      </c>
      <c r="F5313">
        <v>0</v>
      </c>
      <c r="G5313">
        <v>0</v>
      </c>
    </row>
    <row r="5314" spans="1:7" x14ac:dyDescent="0.25">
      <c r="A5314" t="s">
        <v>1462</v>
      </c>
      <c r="B5314" t="s">
        <v>1908</v>
      </c>
      <c r="C5314" t="s">
        <v>3361</v>
      </c>
      <c r="D5314">
        <v>116.0907</v>
      </c>
      <c r="E5314">
        <v>18.468599999999999</v>
      </c>
      <c r="F5314">
        <v>0</v>
      </c>
      <c r="G5314">
        <v>0</v>
      </c>
    </row>
    <row r="5315" spans="1:7" x14ac:dyDescent="0.25">
      <c r="A5315" t="s">
        <v>1462</v>
      </c>
      <c r="B5315" t="s">
        <v>1908</v>
      </c>
      <c r="C5315" t="s">
        <v>3362</v>
      </c>
      <c r="D5315">
        <v>57.855800000000002</v>
      </c>
      <c r="E5315">
        <v>18.839600000000001</v>
      </c>
      <c r="F5315">
        <v>0</v>
      </c>
      <c r="G5315">
        <v>0</v>
      </c>
    </row>
    <row r="5316" spans="1:7" x14ac:dyDescent="0.25">
      <c r="A5316" t="s">
        <v>1462</v>
      </c>
      <c r="B5316" t="s">
        <v>1908</v>
      </c>
      <c r="C5316" t="s">
        <v>3363</v>
      </c>
      <c r="D5316">
        <v>233.69280000000001</v>
      </c>
      <c r="E5316">
        <v>23.438400000000001</v>
      </c>
      <c r="F5316">
        <v>0</v>
      </c>
      <c r="G5316">
        <v>0</v>
      </c>
    </row>
    <row r="5317" spans="1:7" x14ac:dyDescent="0.25">
      <c r="A5317" t="s">
        <v>1462</v>
      </c>
      <c r="B5317" t="s">
        <v>1909</v>
      </c>
      <c r="C5317" t="s">
        <v>3364</v>
      </c>
      <c r="D5317">
        <v>0.39689999999999998</v>
      </c>
      <c r="E5317">
        <v>8.6999999999999994E-2</v>
      </c>
      <c r="F5317">
        <v>0</v>
      </c>
      <c r="G5317">
        <v>0</v>
      </c>
    </row>
    <row r="5318" spans="1:7" x14ac:dyDescent="0.25">
      <c r="A5318" t="s">
        <v>1462</v>
      </c>
      <c r="B5318" t="s">
        <v>1909</v>
      </c>
      <c r="C5318" t="s">
        <v>3365</v>
      </c>
      <c r="D5318">
        <v>0.21560000000000001</v>
      </c>
      <c r="E5318">
        <v>4.4900000000000002E-2</v>
      </c>
      <c r="F5318">
        <v>0</v>
      </c>
      <c r="G5318">
        <v>0</v>
      </c>
    </row>
    <row r="5319" spans="1:7" x14ac:dyDescent="0.25">
      <c r="A5319" t="s">
        <v>1462</v>
      </c>
      <c r="B5319" t="s">
        <v>1909</v>
      </c>
      <c r="C5319" t="s">
        <v>3366</v>
      </c>
      <c r="D5319">
        <v>6.8613</v>
      </c>
      <c r="E5319">
        <v>1.502</v>
      </c>
      <c r="F5319">
        <v>0</v>
      </c>
      <c r="G5319">
        <v>0</v>
      </c>
    </row>
    <row r="5320" spans="1:7" x14ac:dyDescent="0.25">
      <c r="A5320" t="s">
        <v>1462</v>
      </c>
      <c r="B5320" t="s">
        <v>1910</v>
      </c>
      <c r="C5320" t="s">
        <v>3367</v>
      </c>
      <c r="D5320">
        <v>1.2521</v>
      </c>
      <c r="E5320">
        <v>0.32390000000000002</v>
      </c>
      <c r="F5320">
        <v>0</v>
      </c>
      <c r="G5320">
        <v>0</v>
      </c>
    </row>
    <row r="5321" spans="1:7" x14ac:dyDescent="0.25">
      <c r="A5321" t="s">
        <v>1462</v>
      </c>
      <c r="B5321" t="s">
        <v>1910</v>
      </c>
      <c r="C5321" t="s">
        <v>3368</v>
      </c>
      <c r="D5321">
        <v>1.4696</v>
      </c>
      <c r="E5321">
        <v>0.5403</v>
      </c>
      <c r="F5321">
        <v>0</v>
      </c>
      <c r="G5321">
        <v>0</v>
      </c>
    </row>
    <row r="5322" spans="1:7" x14ac:dyDescent="0.25">
      <c r="A5322" t="s">
        <v>1462</v>
      </c>
      <c r="B5322" t="s">
        <v>1910</v>
      </c>
      <c r="C5322" t="s">
        <v>3369</v>
      </c>
      <c r="D5322">
        <v>2.4306999999999999</v>
      </c>
      <c r="E5322">
        <v>0.47299999999999998</v>
      </c>
      <c r="F5322">
        <v>0</v>
      </c>
      <c r="G5322">
        <v>0</v>
      </c>
    </row>
    <row r="5323" spans="1:7" x14ac:dyDescent="0.25">
      <c r="A5323" t="s">
        <v>1462</v>
      </c>
      <c r="B5323" t="s">
        <v>1911</v>
      </c>
      <c r="C5323" t="s">
        <v>3370</v>
      </c>
      <c r="D5323">
        <v>146.79810000000001</v>
      </c>
      <c r="E5323">
        <v>17.979099999999999</v>
      </c>
      <c r="F5323">
        <v>0</v>
      </c>
      <c r="G5323">
        <v>0</v>
      </c>
    </row>
    <row r="5324" spans="1:7" x14ac:dyDescent="0.25">
      <c r="A5324" t="s">
        <v>1462</v>
      </c>
      <c r="B5324" t="s">
        <v>1911</v>
      </c>
      <c r="C5324" t="s">
        <v>3371</v>
      </c>
      <c r="D5324">
        <v>58.390999999999998</v>
      </c>
      <c r="E5324">
        <v>10.151999999999999</v>
      </c>
      <c r="F5324">
        <v>0</v>
      </c>
      <c r="G5324">
        <v>0</v>
      </c>
    </row>
    <row r="5325" spans="1:7" x14ac:dyDescent="0.25">
      <c r="A5325" t="s">
        <v>1462</v>
      </c>
      <c r="B5325" t="s">
        <v>1911</v>
      </c>
      <c r="C5325" t="s">
        <v>3372</v>
      </c>
      <c r="D5325">
        <v>53.173999999999999</v>
      </c>
      <c r="E5325">
        <v>9.3882999999999992</v>
      </c>
      <c r="F5325">
        <v>0</v>
      </c>
      <c r="G5325">
        <v>0</v>
      </c>
    </row>
    <row r="5326" spans="1:7" x14ac:dyDescent="0.25">
      <c r="A5326" t="s">
        <v>1462</v>
      </c>
      <c r="B5326" t="s">
        <v>1912</v>
      </c>
      <c r="C5326" t="s">
        <v>3373</v>
      </c>
      <c r="D5326">
        <v>19.953900000000001</v>
      </c>
      <c r="E5326">
        <v>1.4059999999999999</v>
      </c>
      <c r="F5326">
        <v>0</v>
      </c>
      <c r="G5326">
        <v>0</v>
      </c>
    </row>
    <row r="5327" spans="1:7" x14ac:dyDescent="0.25">
      <c r="A5327" t="s">
        <v>1462</v>
      </c>
      <c r="B5327" t="s">
        <v>1912</v>
      </c>
      <c r="C5327" t="s">
        <v>3374</v>
      </c>
      <c r="D5327">
        <v>1.7554000000000001</v>
      </c>
      <c r="E5327">
        <v>0.4748</v>
      </c>
      <c r="F5327">
        <v>0</v>
      </c>
      <c r="G5327">
        <v>0</v>
      </c>
    </row>
    <row r="5328" spans="1:7" x14ac:dyDescent="0.25">
      <c r="A5328" t="s">
        <v>1462</v>
      </c>
      <c r="B5328" t="s">
        <v>1912</v>
      </c>
      <c r="C5328" t="s">
        <v>1223</v>
      </c>
      <c r="D5328">
        <v>21.179400000000001</v>
      </c>
      <c r="E5328">
        <v>3.4937</v>
      </c>
      <c r="F5328">
        <v>0</v>
      </c>
      <c r="G5328">
        <v>0</v>
      </c>
    </row>
    <row r="5329" spans="1:7" x14ac:dyDescent="0.25">
      <c r="A5329" t="s">
        <v>1462</v>
      </c>
      <c r="B5329" t="s">
        <v>1913</v>
      </c>
      <c r="C5329" t="s">
        <v>3378</v>
      </c>
      <c r="D5329">
        <v>1.9331</v>
      </c>
      <c r="E5329">
        <v>0.40089999999999998</v>
      </c>
      <c r="F5329">
        <v>0</v>
      </c>
      <c r="G5329">
        <v>0</v>
      </c>
    </row>
    <row r="5330" spans="1:7" x14ac:dyDescent="0.25">
      <c r="A5330" t="s">
        <v>1462</v>
      </c>
      <c r="B5330" t="s">
        <v>1913</v>
      </c>
      <c r="C5330" t="s">
        <v>3375</v>
      </c>
      <c r="D5330">
        <v>14.624000000000001</v>
      </c>
      <c r="E5330">
        <v>5.7670000000000003</v>
      </c>
      <c r="F5330">
        <v>0</v>
      </c>
      <c r="G5330">
        <v>0</v>
      </c>
    </row>
    <row r="5331" spans="1:7" x14ac:dyDescent="0.25">
      <c r="A5331" t="s">
        <v>1462</v>
      </c>
      <c r="B5331" t="s">
        <v>1913</v>
      </c>
      <c r="C5331" t="s">
        <v>3376</v>
      </c>
      <c r="D5331">
        <v>0.86880000000000002</v>
      </c>
      <c r="E5331">
        <v>0.1678</v>
      </c>
      <c r="F5331">
        <v>0</v>
      </c>
      <c r="G5331">
        <v>0</v>
      </c>
    </row>
    <row r="5332" spans="1:7" x14ac:dyDescent="0.25">
      <c r="A5332" t="s">
        <v>1462</v>
      </c>
      <c r="B5332" t="s">
        <v>1913</v>
      </c>
      <c r="C5332" t="s">
        <v>3377</v>
      </c>
      <c r="D5332">
        <v>19.572299999999998</v>
      </c>
      <c r="E5332">
        <v>3.0929000000000002</v>
      </c>
      <c r="F5332">
        <v>0</v>
      </c>
      <c r="G5332">
        <v>0</v>
      </c>
    </row>
    <row r="5333" spans="1:7" x14ac:dyDescent="0.25">
      <c r="A5333" t="s">
        <v>1462</v>
      </c>
      <c r="B5333" t="s">
        <v>1914</v>
      </c>
      <c r="C5333" t="s">
        <v>3379</v>
      </c>
      <c r="D5333">
        <v>24.0914</v>
      </c>
      <c r="E5333">
        <v>4.8906000000000001</v>
      </c>
      <c r="F5333">
        <v>0</v>
      </c>
      <c r="G5333">
        <v>0</v>
      </c>
    </row>
    <row r="5334" spans="1:7" x14ac:dyDescent="0.25">
      <c r="A5334" t="s">
        <v>1462</v>
      </c>
      <c r="B5334" t="s">
        <v>1914</v>
      </c>
      <c r="C5334" t="s">
        <v>3380</v>
      </c>
      <c r="D5334">
        <v>9.0925999999999991</v>
      </c>
      <c r="E5334">
        <v>2.4845000000000002</v>
      </c>
      <c r="F5334">
        <v>0</v>
      </c>
      <c r="G5334">
        <v>0</v>
      </c>
    </row>
    <row r="5335" spans="1:7" x14ac:dyDescent="0.25">
      <c r="A5335" t="s">
        <v>1462</v>
      </c>
      <c r="B5335" t="s">
        <v>1915</v>
      </c>
      <c r="C5335" t="s">
        <v>972</v>
      </c>
      <c r="D5335">
        <v>39.369599999999998</v>
      </c>
      <c r="E5335">
        <v>8.8573000000000004</v>
      </c>
      <c r="F5335">
        <v>0</v>
      </c>
      <c r="G5335">
        <v>0</v>
      </c>
    </row>
    <row r="5336" spans="1:7" x14ac:dyDescent="0.25">
      <c r="A5336" t="s">
        <v>1462</v>
      </c>
      <c r="B5336" t="s">
        <v>1915</v>
      </c>
      <c r="C5336" t="s">
        <v>3381</v>
      </c>
      <c r="D5336">
        <v>15.9251</v>
      </c>
      <c r="E5336">
        <v>2.7395</v>
      </c>
      <c r="F5336">
        <v>0</v>
      </c>
      <c r="G5336">
        <v>0</v>
      </c>
    </row>
    <row r="5337" spans="1:7" x14ac:dyDescent="0.25">
      <c r="A5337" t="s">
        <v>1462</v>
      </c>
      <c r="B5337" t="s">
        <v>1915</v>
      </c>
      <c r="C5337" t="s">
        <v>3382</v>
      </c>
      <c r="D5337">
        <v>18.637899999999998</v>
      </c>
      <c r="E5337">
        <v>2.2997999999999998</v>
      </c>
      <c r="F5337">
        <v>0</v>
      </c>
      <c r="G5337">
        <v>0</v>
      </c>
    </row>
    <row r="5338" spans="1:7" x14ac:dyDescent="0.25">
      <c r="A5338" t="s">
        <v>1462</v>
      </c>
      <c r="B5338" t="s">
        <v>1916</v>
      </c>
      <c r="C5338" t="s">
        <v>3383</v>
      </c>
      <c r="D5338">
        <v>15.966699999999999</v>
      </c>
      <c r="E5338">
        <v>5.8807</v>
      </c>
      <c r="F5338">
        <v>0</v>
      </c>
      <c r="G5338">
        <v>0</v>
      </c>
    </row>
    <row r="5339" spans="1:7" x14ac:dyDescent="0.25">
      <c r="A5339" t="s">
        <v>1462</v>
      </c>
      <c r="B5339" t="s">
        <v>1916</v>
      </c>
      <c r="C5339" t="s">
        <v>3384</v>
      </c>
      <c r="D5339">
        <v>45.540300000000002</v>
      </c>
      <c r="E5339">
        <v>12.3453</v>
      </c>
      <c r="F5339">
        <v>0</v>
      </c>
      <c r="G5339">
        <v>0</v>
      </c>
    </row>
    <row r="5340" spans="1:7" x14ac:dyDescent="0.25">
      <c r="A5340" t="s">
        <v>1462</v>
      </c>
      <c r="B5340" t="s">
        <v>1917</v>
      </c>
      <c r="C5340" t="s">
        <v>3385</v>
      </c>
      <c r="D5340">
        <v>18.2316</v>
      </c>
      <c r="E5340">
        <v>5.6367000000000003</v>
      </c>
      <c r="F5340">
        <v>0</v>
      </c>
      <c r="G5340">
        <v>0</v>
      </c>
    </row>
    <row r="5341" spans="1:7" x14ac:dyDescent="0.25">
      <c r="A5341" t="s">
        <v>1462</v>
      </c>
      <c r="B5341" t="s">
        <v>1917</v>
      </c>
      <c r="C5341" t="s">
        <v>692</v>
      </c>
      <c r="D5341">
        <v>145.61799999999999</v>
      </c>
      <c r="E5341">
        <v>22.2011</v>
      </c>
      <c r="F5341">
        <v>0</v>
      </c>
      <c r="G5341">
        <v>0</v>
      </c>
    </row>
    <row r="5342" spans="1:7" x14ac:dyDescent="0.25">
      <c r="A5342" t="s">
        <v>1462</v>
      </c>
      <c r="B5342" t="s">
        <v>1917</v>
      </c>
      <c r="C5342" t="s">
        <v>3386</v>
      </c>
      <c r="D5342">
        <v>22.4041</v>
      </c>
      <c r="E5342">
        <v>3.0708000000000002</v>
      </c>
      <c r="F5342">
        <v>0</v>
      </c>
      <c r="G5342">
        <v>0</v>
      </c>
    </row>
    <row r="5343" spans="1:7" x14ac:dyDescent="0.25">
      <c r="A5343" t="s">
        <v>1462</v>
      </c>
      <c r="B5343" t="s">
        <v>1918</v>
      </c>
      <c r="C5343" t="s">
        <v>3387</v>
      </c>
      <c r="D5343">
        <v>8.7623999999999995</v>
      </c>
      <c r="E5343">
        <v>1.8714</v>
      </c>
      <c r="F5343">
        <v>0</v>
      </c>
      <c r="G5343">
        <v>0</v>
      </c>
    </row>
    <row r="5344" spans="1:7" x14ac:dyDescent="0.25">
      <c r="A5344" t="s">
        <v>1462</v>
      </c>
      <c r="B5344" t="s">
        <v>1918</v>
      </c>
      <c r="C5344" t="s">
        <v>3388</v>
      </c>
      <c r="D5344">
        <v>13.2561</v>
      </c>
      <c r="E5344">
        <v>3.4729000000000001</v>
      </c>
      <c r="F5344">
        <v>0</v>
      </c>
      <c r="G5344">
        <v>0</v>
      </c>
    </row>
    <row r="5345" spans="1:7" x14ac:dyDescent="0.25">
      <c r="A5345" t="s">
        <v>1462</v>
      </c>
      <c r="B5345" t="s">
        <v>1918</v>
      </c>
      <c r="C5345" t="s">
        <v>3389</v>
      </c>
      <c r="D5345">
        <v>1.2639</v>
      </c>
      <c r="E5345">
        <v>0.27950000000000003</v>
      </c>
      <c r="F5345">
        <v>0</v>
      </c>
      <c r="G5345">
        <v>0</v>
      </c>
    </row>
    <row r="5346" spans="1:7" x14ac:dyDescent="0.25">
      <c r="A5346" t="s">
        <v>1462</v>
      </c>
      <c r="B5346" t="s">
        <v>1919</v>
      </c>
      <c r="C5346" t="s">
        <v>3390</v>
      </c>
      <c r="D5346">
        <v>9.0882000000000005</v>
      </c>
      <c r="E5346">
        <v>1.4374</v>
      </c>
      <c r="F5346">
        <v>0</v>
      </c>
      <c r="G5346">
        <v>0</v>
      </c>
    </row>
    <row r="5347" spans="1:7" x14ac:dyDescent="0.25">
      <c r="A5347" t="s">
        <v>1462</v>
      </c>
      <c r="B5347" t="s">
        <v>1919</v>
      </c>
      <c r="C5347" t="s">
        <v>3391</v>
      </c>
      <c r="D5347">
        <v>66.823499999999996</v>
      </c>
      <c r="E5347">
        <v>14.274900000000001</v>
      </c>
      <c r="F5347">
        <v>0</v>
      </c>
      <c r="G5347">
        <v>0</v>
      </c>
    </row>
    <row r="5348" spans="1:7" x14ac:dyDescent="0.25">
      <c r="A5348" t="s">
        <v>1462</v>
      </c>
      <c r="B5348" t="s">
        <v>1919</v>
      </c>
      <c r="C5348" t="s">
        <v>3392</v>
      </c>
      <c r="D5348">
        <v>16.060700000000001</v>
      </c>
      <c r="E5348">
        <v>3.0064000000000002</v>
      </c>
      <c r="F5348">
        <v>0</v>
      </c>
      <c r="G5348">
        <v>0</v>
      </c>
    </row>
    <row r="5349" spans="1:7" x14ac:dyDescent="0.25">
      <c r="A5349" t="s">
        <v>1462</v>
      </c>
      <c r="B5349" t="s">
        <v>1920</v>
      </c>
      <c r="C5349" t="s">
        <v>3393</v>
      </c>
      <c r="D5349">
        <v>7.5896999999999997</v>
      </c>
      <c r="E5349">
        <v>2.2219000000000002</v>
      </c>
      <c r="F5349">
        <v>0</v>
      </c>
      <c r="G5349">
        <v>0</v>
      </c>
    </row>
    <row r="5350" spans="1:7" x14ac:dyDescent="0.25">
      <c r="A5350" t="s">
        <v>1462</v>
      </c>
      <c r="B5350" t="s">
        <v>1920</v>
      </c>
      <c r="C5350" t="s">
        <v>3394</v>
      </c>
      <c r="D5350">
        <v>37.266800000000003</v>
      </c>
      <c r="E5350">
        <v>7.2180999999999997</v>
      </c>
      <c r="F5350">
        <v>0</v>
      </c>
      <c r="G5350">
        <v>0</v>
      </c>
    </row>
    <row r="5351" spans="1:7" x14ac:dyDescent="0.25">
      <c r="A5351" t="s">
        <v>1462</v>
      </c>
      <c r="B5351" t="s">
        <v>1920</v>
      </c>
      <c r="C5351" t="s">
        <v>3395</v>
      </c>
      <c r="D5351">
        <v>170.35419999999999</v>
      </c>
      <c r="E5351">
        <v>34.123100000000001</v>
      </c>
      <c r="F5351">
        <v>0</v>
      </c>
      <c r="G5351">
        <v>0</v>
      </c>
    </row>
    <row r="5352" spans="1:7" x14ac:dyDescent="0.25">
      <c r="A5352" t="s">
        <v>1462</v>
      </c>
      <c r="B5352" t="s">
        <v>1921</v>
      </c>
      <c r="C5352" t="s">
        <v>3396</v>
      </c>
      <c r="D5352">
        <v>1.0900000000000001</v>
      </c>
      <c r="E5352">
        <v>0.16930000000000001</v>
      </c>
      <c r="F5352">
        <v>0</v>
      </c>
      <c r="G5352">
        <v>0</v>
      </c>
    </row>
    <row r="5353" spans="1:7" x14ac:dyDescent="0.25">
      <c r="A5353" t="s">
        <v>1462</v>
      </c>
      <c r="B5353" t="s">
        <v>1921</v>
      </c>
      <c r="C5353" t="s">
        <v>3397</v>
      </c>
      <c r="D5353">
        <v>41.911099999999998</v>
      </c>
      <c r="E5353">
        <v>16.251200000000001</v>
      </c>
      <c r="F5353">
        <v>0</v>
      </c>
      <c r="G5353">
        <v>0</v>
      </c>
    </row>
    <row r="5354" spans="1:7" x14ac:dyDescent="0.25">
      <c r="A5354" t="s">
        <v>1462</v>
      </c>
      <c r="B5354" t="s">
        <v>1921</v>
      </c>
      <c r="C5354" t="s">
        <v>3398</v>
      </c>
      <c r="D5354">
        <v>3.3512</v>
      </c>
      <c r="E5354">
        <v>0.311</v>
      </c>
      <c r="F5354">
        <v>0</v>
      </c>
      <c r="G5354">
        <v>0</v>
      </c>
    </row>
    <row r="5355" spans="1:7" x14ac:dyDescent="0.25">
      <c r="A5355" t="s">
        <v>1462</v>
      </c>
      <c r="B5355" t="s">
        <v>1922</v>
      </c>
      <c r="C5355" t="s">
        <v>3399</v>
      </c>
      <c r="D5355">
        <v>6.3710000000000004</v>
      </c>
      <c r="E5355">
        <v>0.64559999999999995</v>
      </c>
      <c r="F5355">
        <v>0</v>
      </c>
      <c r="G5355">
        <v>0</v>
      </c>
    </row>
    <row r="5356" spans="1:7" x14ac:dyDescent="0.25">
      <c r="A5356" t="s">
        <v>1462</v>
      </c>
      <c r="B5356" t="s">
        <v>1922</v>
      </c>
      <c r="C5356" t="s">
        <v>3400</v>
      </c>
      <c r="D5356">
        <v>28.4453</v>
      </c>
      <c r="E5356">
        <v>3.4034</v>
      </c>
      <c r="F5356">
        <v>0</v>
      </c>
      <c r="G5356">
        <v>0</v>
      </c>
    </row>
    <row r="5357" spans="1:7" x14ac:dyDescent="0.25">
      <c r="A5357" t="s">
        <v>1462</v>
      </c>
      <c r="B5357" t="s">
        <v>1922</v>
      </c>
      <c r="C5357" t="s">
        <v>3401</v>
      </c>
      <c r="D5357">
        <v>80.504099999999994</v>
      </c>
      <c r="E5357">
        <v>13.420400000000001</v>
      </c>
      <c r="F5357">
        <v>0</v>
      </c>
      <c r="G5357">
        <v>0</v>
      </c>
    </row>
    <row r="5358" spans="1:7" x14ac:dyDescent="0.25">
      <c r="A5358" t="s">
        <v>1462</v>
      </c>
      <c r="B5358" t="s">
        <v>1923</v>
      </c>
      <c r="C5358" t="s">
        <v>3402</v>
      </c>
      <c r="D5358">
        <v>40.314900000000002</v>
      </c>
      <c r="E5358">
        <v>1.5058</v>
      </c>
      <c r="F5358">
        <v>0</v>
      </c>
      <c r="G5358">
        <v>0</v>
      </c>
    </row>
    <row r="5359" spans="1:7" x14ac:dyDescent="0.25">
      <c r="A5359" t="s">
        <v>1462</v>
      </c>
      <c r="B5359" t="s">
        <v>1923</v>
      </c>
      <c r="C5359" t="s">
        <v>3403</v>
      </c>
      <c r="D5359">
        <v>6.6471</v>
      </c>
      <c r="E5359">
        <v>1.9480999999999999</v>
      </c>
      <c r="F5359">
        <v>0</v>
      </c>
      <c r="G5359">
        <v>0</v>
      </c>
    </row>
    <row r="5360" spans="1:7" x14ac:dyDescent="0.25">
      <c r="A5360" t="s">
        <v>1462</v>
      </c>
      <c r="B5360" t="s">
        <v>1923</v>
      </c>
      <c r="C5360" t="s">
        <v>806</v>
      </c>
      <c r="D5360">
        <v>9.6428999999999991</v>
      </c>
      <c r="E5360">
        <v>0.58479999999999999</v>
      </c>
      <c r="F5360">
        <v>0</v>
      </c>
      <c r="G5360">
        <v>0</v>
      </c>
    </row>
    <row r="5361" spans="1:7" x14ac:dyDescent="0.25">
      <c r="A5361" t="s">
        <v>1462</v>
      </c>
      <c r="B5361" t="s">
        <v>1924</v>
      </c>
      <c r="C5361" t="s">
        <v>3404</v>
      </c>
      <c r="D5361">
        <v>0.745</v>
      </c>
      <c r="E5361">
        <v>0.184</v>
      </c>
      <c r="F5361">
        <v>0</v>
      </c>
      <c r="G5361">
        <v>0</v>
      </c>
    </row>
    <row r="5362" spans="1:7" x14ac:dyDescent="0.25">
      <c r="A5362" t="s">
        <v>1462</v>
      </c>
      <c r="B5362" t="s">
        <v>1924</v>
      </c>
      <c r="C5362" t="s">
        <v>3405</v>
      </c>
      <c r="D5362">
        <v>10.194000000000001</v>
      </c>
      <c r="E5362">
        <v>1.8938999999999999</v>
      </c>
      <c r="F5362">
        <v>0</v>
      </c>
      <c r="G5362">
        <v>0</v>
      </c>
    </row>
    <row r="5363" spans="1:7" x14ac:dyDescent="0.25">
      <c r="A5363" t="s">
        <v>1462</v>
      </c>
      <c r="B5363" t="s">
        <v>1924</v>
      </c>
      <c r="C5363" t="s">
        <v>3406</v>
      </c>
      <c r="D5363">
        <v>3.0230000000000001</v>
      </c>
      <c r="E5363">
        <v>0.9556</v>
      </c>
      <c r="F5363">
        <v>0</v>
      </c>
      <c r="G5363">
        <v>0</v>
      </c>
    </row>
    <row r="5364" spans="1:7" x14ac:dyDescent="0.25">
      <c r="A5364" t="s">
        <v>1462</v>
      </c>
      <c r="B5364" t="s">
        <v>1925</v>
      </c>
      <c r="C5364" t="s">
        <v>3407</v>
      </c>
      <c r="D5364">
        <v>66.788300000000007</v>
      </c>
      <c r="E5364">
        <v>10.6408</v>
      </c>
      <c r="F5364">
        <v>0</v>
      </c>
      <c r="G5364">
        <v>0</v>
      </c>
    </row>
    <row r="5365" spans="1:7" x14ac:dyDescent="0.25">
      <c r="A5365" t="s">
        <v>1462</v>
      </c>
      <c r="B5365" t="s">
        <v>1925</v>
      </c>
      <c r="C5365" t="s">
        <v>3408</v>
      </c>
      <c r="D5365">
        <v>1.0084</v>
      </c>
      <c r="E5365">
        <v>0.23480000000000001</v>
      </c>
      <c r="F5365">
        <v>0</v>
      </c>
      <c r="G5365">
        <v>0</v>
      </c>
    </row>
    <row r="5366" spans="1:7" x14ac:dyDescent="0.25">
      <c r="A5366" t="s">
        <v>1462</v>
      </c>
      <c r="B5366" t="s">
        <v>1925</v>
      </c>
      <c r="C5366" t="s">
        <v>3409</v>
      </c>
      <c r="D5366">
        <v>32.770000000000003</v>
      </c>
      <c r="E5366">
        <v>5.4215</v>
      </c>
      <c r="F5366">
        <v>0</v>
      </c>
      <c r="G5366">
        <v>0</v>
      </c>
    </row>
    <row r="5367" spans="1:7" x14ac:dyDescent="0.25">
      <c r="A5367" t="s">
        <v>1462</v>
      </c>
      <c r="B5367" t="s">
        <v>1926</v>
      </c>
      <c r="C5367" t="s">
        <v>3410</v>
      </c>
      <c r="D5367">
        <v>33.1492</v>
      </c>
      <c r="E5367">
        <v>9.5140999999999991</v>
      </c>
      <c r="F5367">
        <v>0</v>
      </c>
      <c r="G5367">
        <v>0</v>
      </c>
    </row>
    <row r="5368" spans="1:7" x14ac:dyDescent="0.25">
      <c r="A5368" t="s">
        <v>1462</v>
      </c>
      <c r="B5368" t="s">
        <v>1926</v>
      </c>
      <c r="C5368" t="s">
        <v>3411</v>
      </c>
      <c r="D5368">
        <v>185.113</v>
      </c>
      <c r="E5368">
        <v>38.692</v>
      </c>
      <c r="F5368">
        <v>0</v>
      </c>
      <c r="G5368">
        <v>0</v>
      </c>
    </row>
    <row r="5369" spans="1:7" x14ac:dyDescent="0.25">
      <c r="A5369" t="s">
        <v>1462</v>
      </c>
      <c r="B5369" t="s">
        <v>1926</v>
      </c>
      <c r="C5369" t="s">
        <v>3412</v>
      </c>
      <c r="D5369">
        <v>74.139799999999994</v>
      </c>
      <c r="E5369">
        <v>10.904500000000001</v>
      </c>
      <c r="F5369">
        <v>0</v>
      </c>
      <c r="G5369">
        <v>0</v>
      </c>
    </row>
    <row r="5370" spans="1:7" x14ac:dyDescent="0.25">
      <c r="A5370" t="s">
        <v>1462</v>
      </c>
      <c r="B5370" t="s">
        <v>1927</v>
      </c>
      <c r="C5370" t="s">
        <v>3413</v>
      </c>
      <c r="D5370">
        <v>2.5417000000000001</v>
      </c>
      <c r="E5370">
        <v>1.1583000000000001</v>
      </c>
      <c r="F5370">
        <v>0</v>
      </c>
      <c r="G5370">
        <v>0</v>
      </c>
    </row>
    <row r="5371" spans="1:7" x14ac:dyDescent="0.25">
      <c r="A5371" t="s">
        <v>1462</v>
      </c>
      <c r="B5371" t="s">
        <v>1927</v>
      </c>
      <c r="C5371" t="s">
        <v>3414</v>
      </c>
      <c r="D5371">
        <v>1.3817999999999999</v>
      </c>
      <c r="E5371">
        <v>0.3024</v>
      </c>
      <c r="F5371">
        <v>0</v>
      </c>
      <c r="G5371">
        <v>0</v>
      </c>
    </row>
    <row r="5372" spans="1:7" x14ac:dyDescent="0.25">
      <c r="A5372" t="s">
        <v>1462</v>
      </c>
      <c r="B5372" t="s">
        <v>1927</v>
      </c>
      <c r="C5372" t="s">
        <v>3415</v>
      </c>
      <c r="D5372">
        <v>3.8969999999999998</v>
      </c>
      <c r="E5372">
        <v>0.3735</v>
      </c>
      <c r="F5372">
        <v>0</v>
      </c>
      <c r="G5372">
        <v>0</v>
      </c>
    </row>
    <row r="5373" spans="1:7" x14ac:dyDescent="0.25">
      <c r="A5373" t="s">
        <v>1462</v>
      </c>
      <c r="B5373" t="s">
        <v>1928</v>
      </c>
      <c r="C5373" t="s">
        <v>3416</v>
      </c>
      <c r="D5373">
        <v>25.4328</v>
      </c>
      <c r="E5373">
        <v>2.5108000000000001</v>
      </c>
      <c r="F5373">
        <v>0</v>
      </c>
      <c r="G5373">
        <v>0</v>
      </c>
    </row>
    <row r="5374" spans="1:7" x14ac:dyDescent="0.25">
      <c r="A5374" t="s">
        <v>1462</v>
      </c>
      <c r="B5374" t="s">
        <v>1928</v>
      </c>
      <c r="C5374" t="s">
        <v>3417</v>
      </c>
      <c r="D5374">
        <v>5.2523</v>
      </c>
      <c r="E5374">
        <v>0.40799999999999997</v>
      </c>
      <c r="F5374">
        <v>0</v>
      </c>
      <c r="G5374">
        <v>0</v>
      </c>
    </row>
    <row r="5375" spans="1:7" x14ac:dyDescent="0.25">
      <c r="A5375" t="s">
        <v>1462</v>
      </c>
      <c r="B5375" t="s">
        <v>1928</v>
      </c>
      <c r="C5375" t="s">
        <v>3418</v>
      </c>
      <c r="D5375">
        <v>2.1070000000000002</v>
      </c>
      <c r="E5375">
        <v>0.2049</v>
      </c>
      <c r="F5375">
        <v>0</v>
      </c>
      <c r="G5375">
        <v>0</v>
      </c>
    </row>
    <row r="5376" spans="1:7" x14ac:dyDescent="0.25">
      <c r="A5376" t="s">
        <v>1462</v>
      </c>
      <c r="B5376" t="s">
        <v>1929</v>
      </c>
      <c r="C5376" t="s">
        <v>3419</v>
      </c>
      <c r="D5376">
        <v>0.91020000000000001</v>
      </c>
      <c r="E5376">
        <v>0.1701</v>
      </c>
      <c r="F5376">
        <v>0</v>
      </c>
      <c r="G5376">
        <v>0</v>
      </c>
    </row>
    <row r="5377" spans="1:7" x14ac:dyDescent="0.25">
      <c r="A5377" t="s">
        <v>1462</v>
      </c>
      <c r="B5377" t="s">
        <v>1929</v>
      </c>
      <c r="C5377" t="s">
        <v>3420</v>
      </c>
      <c r="D5377">
        <v>3.5068000000000001</v>
      </c>
      <c r="E5377">
        <v>1.0629</v>
      </c>
      <c r="F5377">
        <v>0</v>
      </c>
      <c r="G5377">
        <v>0</v>
      </c>
    </row>
    <row r="5378" spans="1:7" x14ac:dyDescent="0.25">
      <c r="A5378" t="s">
        <v>1462</v>
      </c>
      <c r="B5378" t="s">
        <v>1929</v>
      </c>
      <c r="C5378" t="s">
        <v>3421</v>
      </c>
      <c r="D5378">
        <v>5.7782</v>
      </c>
      <c r="E5378">
        <v>3.0680000000000001</v>
      </c>
      <c r="F5378">
        <v>0</v>
      </c>
      <c r="G5378">
        <v>0</v>
      </c>
    </row>
    <row r="5379" spans="1:7" x14ac:dyDescent="0.25">
      <c r="A5379" t="s">
        <v>1462</v>
      </c>
      <c r="B5379" t="s">
        <v>1930</v>
      </c>
      <c r="C5379" t="s">
        <v>3422</v>
      </c>
      <c r="D5379">
        <v>4.7676999999999996</v>
      </c>
      <c r="E5379">
        <v>0.39939999999999998</v>
      </c>
      <c r="F5379">
        <v>0</v>
      </c>
      <c r="G5379">
        <v>0</v>
      </c>
    </row>
    <row r="5380" spans="1:7" x14ac:dyDescent="0.25">
      <c r="A5380" t="s">
        <v>1462</v>
      </c>
      <c r="B5380" t="s">
        <v>1930</v>
      </c>
      <c r="C5380" t="s">
        <v>3423</v>
      </c>
      <c r="D5380">
        <v>42.574300000000001</v>
      </c>
      <c r="E5380">
        <v>3.2572000000000001</v>
      </c>
      <c r="F5380">
        <v>0</v>
      </c>
      <c r="G5380">
        <v>0</v>
      </c>
    </row>
    <row r="5381" spans="1:7" x14ac:dyDescent="0.25">
      <c r="A5381" t="s">
        <v>1462</v>
      </c>
      <c r="B5381" t="s">
        <v>1930</v>
      </c>
      <c r="C5381" t="s">
        <v>3424</v>
      </c>
      <c r="D5381">
        <v>3.8334999999999999</v>
      </c>
      <c r="E5381">
        <v>0.60580000000000001</v>
      </c>
      <c r="F5381">
        <v>0</v>
      </c>
      <c r="G5381">
        <v>0</v>
      </c>
    </row>
    <row r="5382" spans="1:7" x14ac:dyDescent="0.25">
      <c r="A5382" t="s">
        <v>1462</v>
      </c>
      <c r="B5382" t="s">
        <v>1931</v>
      </c>
      <c r="C5382" t="s">
        <v>3425</v>
      </c>
      <c r="D5382">
        <v>5.0018000000000002</v>
      </c>
      <c r="E5382">
        <v>0.75839999999999996</v>
      </c>
      <c r="F5382">
        <v>0</v>
      </c>
      <c r="G5382">
        <v>0</v>
      </c>
    </row>
    <row r="5383" spans="1:7" x14ac:dyDescent="0.25">
      <c r="A5383" t="s">
        <v>1462</v>
      </c>
      <c r="B5383" t="s">
        <v>1931</v>
      </c>
      <c r="C5383" t="s">
        <v>3426</v>
      </c>
      <c r="D5383">
        <v>8.8148</v>
      </c>
      <c r="E5383">
        <v>1.3029999999999999</v>
      </c>
      <c r="F5383">
        <v>0</v>
      </c>
      <c r="G5383">
        <v>0</v>
      </c>
    </row>
    <row r="5384" spans="1:7" x14ac:dyDescent="0.25">
      <c r="A5384" t="s">
        <v>1462</v>
      </c>
      <c r="B5384" t="s">
        <v>1931</v>
      </c>
      <c r="C5384" t="s">
        <v>3427</v>
      </c>
      <c r="D5384">
        <v>15.873799999999999</v>
      </c>
      <c r="E5384">
        <v>0.83020000000000005</v>
      </c>
      <c r="F5384">
        <v>0</v>
      </c>
      <c r="G5384">
        <v>0</v>
      </c>
    </row>
    <row r="5385" spans="1:7" x14ac:dyDescent="0.25">
      <c r="A5385" t="s">
        <v>1462</v>
      </c>
      <c r="B5385" t="s">
        <v>1932</v>
      </c>
      <c r="C5385" t="s">
        <v>3428</v>
      </c>
      <c r="D5385">
        <v>21.457899999999999</v>
      </c>
      <c r="E5385">
        <v>3.6526999999999998</v>
      </c>
      <c r="F5385">
        <v>0</v>
      </c>
      <c r="G5385">
        <v>0</v>
      </c>
    </row>
    <row r="5386" spans="1:7" x14ac:dyDescent="0.25">
      <c r="A5386" t="s">
        <v>1462</v>
      </c>
      <c r="B5386" t="s">
        <v>1932</v>
      </c>
      <c r="C5386" t="s">
        <v>3429</v>
      </c>
      <c r="D5386">
        <v>0.3906</v>
      </c>
      <c r="E5386">
        <v>6.2799999999999995E-2</v>
      </c>
      <c r="F5386">
        <v>0</v>
      </c>
      <c r="G5386">
        <v>0</v>
      </c>
    </row>
    <row r="5387" spans="1:7" x14ac:dyDescent="0.25">
      <c r="A5387" t="s">
        <v>1462</v>
      </c>
      <c r="B5387" t="s">
        <v>1933</v>
      </c>
      <c r="C5387" t="s">
        <v>1044</v>
      </c>
      <c r="D5387">
        <v>0.36170000000000002</v>
      </c>
      <c r="E5387">
        <v>8.3799999999999999E-2</v>
      </c>
      <c r="F5387">
        <v>0</v>
      </c>
      <c r="G5387">
        <v>0</v>
      </c>
    </row>
    <row r="5388" spans="1:7" x14ac:dyDescent="0.25">
      <c r="A5388" t="s">
        <v>1462</v>
      </c>
      <c r="B5388" t="s">
        <v>1933</v>
      </c>
      <c r="C5388" t="s">
        <v>3430</v>
      </c>
      <c r="D5388">
        <v>26.791399999999999</v>
      </c>
      <c r="E5388">
        <v>10.3385</v>
      </c>
      <c r="F5388">
        <v>0</v>
      </c>
      <c r="G5388">
        <v>0</v>
      </c>
    </row>
    <row r="5389" spans="1:7" x14ac:dyDescent="0.25">
      <c r="A5389" t="s">
        <v>1462</v>
      </c>
      <c r="B5389" t="s">
        <v>1933</v>
      </c>
      <c r="C5389" t="s">
        <v>3431</v>
      </c>
      <c r="D5389">
        <v>24.862500000000001</v>
      </c>
      <c r="E5389">
        <v>3.7728999999999999</v>
      </c>
      <c r="F5389">
        <v>0</v>
      </c>
      <c r="G5389">
        <v>0</v>
      </c>
    </row>
    <row r="5390" spans="1:7" x14ac:dyDescent="0.25">
      <c r="A5390" t="s">
        <v>1462</v>
      </c>
      <c r="B5390" t="s">
        <v>1934</v>
      </c>
      <c r="C5390" t="s">
        <v>3432</v>
      </c>
      <c r="D5390">
        <v>4.6578999999999997</v>
      </c>
      <c r="E5390">
        <v>5.7908999999999997</v>
      </c>
      <c r="F5390">
        <v>0</v>
      </c>
      <c r="G5390">
        <v>0</v>
      </c>
    </row>
    <row r="5391" spans="1:7" x14ac:dyDescent="0.25">
      <c r="A5391" t="s">
        <v>1462</v>
      </c>
      <c r="B5391" t="s">
        <v>1934</v>
      </c>
      <c r="C5391" t="s">
        <v>1127</v>
      </c>
      <c r="D5391">
        <v>281.07830000000001</v>
      </c>
      <c r="E5391">
        <v>57.752499999999998</v>
      </c>
      <c r="F5391">
        <v>0</v>
      </c>
      <c r="G5391">
        <v>0</v>
      </c>
    </row>
    <row r="5392" spans="1:7" x14ac:dyDescent="0.25">
      <c r="A5392" t="s">
        <v>1462</v>
      </c>
      <c r="B5392" t="s">
        <v>1934</v>
      </c>
      <c r="C5392" t="s">
        <v>3433</v>
      </c>
      <c r="D5392">
        <v>8.2340999999999998</v>
      </c>
      <c r="E5392">
        <v>6.7069000000000001</v>
      </c>
      <c r="F5392">
        <v>0</v>
      </c>
      <c r="G5392">
        <v>0</v>
      </c>
    </row>
    <row r="5393" spans="1:7" x14ac:dyDescent="0.25">
      <c r="A5393" t="s">
        <v>1462</v>
      </c>
      <c r="B5393" t="s">
        <v>10595</v>
      </c>
      <c r="C5393" t="s">
        <v>10614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 t="s">
        <v>1462</v>
      </c>
      <c r="B5394" t="s">
        <v>10595</v>
      </c>
      <c r="C5394" t="s">
        <v>10615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 t="s">
        <v>1462</v>
      </c>
      <c r="B5395" t="s">
        <v>10595</v>
      </c>
      <c r="C5395" t="s">
        <v>10616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 t="s">
        <v>1462</v>
      </c>
      <c r="B5396" t="s">
        <v>1935</v>
      </c>
      <c r="C5396" t="s">
        <v>3434</v>
      </c>
      <c r="D5396">
        <v>3.4942000000000002</v>
      </c>
      <c r="E5396">
        <v>0.65269999999999995</v>
      </c>
      <c r="F5396">
        <v>0</v>
      </c>
      <c r="G5396">
        <v>0</v>
      </c>
    </row>
    <row r="5397" spans="1:7" x14ac:dyDescent="0.25">
      <c r="A5397" t="s">
        <v>1462</v>
      </c>
      <c r="B5397" t="s">
        <v>1935</v>
      </c>
      <c r="C5397" t="s">
        <v>3435</v>
      </c>
      <c r="D5397">
        <v>29.3552</v>
      </c>
      <c r="E5397">
        <v>3.2793999999999999</v>
      </c>
      <c r="F5397">
        <v>0</v>
      </c>
      <c r="G5397">
        <v>0</v>
      </c>
    </row>
    <row r="5398" spans="1:7" x14ac:dyDescent="0.25">
      <c r="A5398" t="s">
        <v>1462</v>
      </c>
      <c r="B5398" t="s">
        <v>1936</v>
      </c>
      <c r="C5398" t="s">
        <v>3436</v>
      </c>
      <c r="D5398">
        <v>1.5126999999999999</v>
      </c>
      <c r="E5398">
        <v>0.32740000000000002</v>
      </c>
      <c r="F5398">
        <v>0</v>
      </c>
      <c r="G5398">
        <v>0</v>
      </c>
    </row>
    <row r="5399" spans="1:7" x14ac:dyDescent="0.25">
      <c r="A5399" t="s">
        <v>1462</v>
      </c>
      <c r="B5399" t="s">
        <v>1936</v>
      </c>
      <c r="C5399" t="s">
        <v>3437</v>
      </c>
      <c r="D5399">
        <v>38.535499999999999</v>
      </c>
      <c r="E5399">
        <v>9.0035000000000007</v>
      </c>
      <c r="F5399">
        <v>0</v>
      </c>
      <c r="G5399">
        <v>0</v>
      </c>
    </row>
    <row r="5400" spans="1:7" x14ac:dyDescent="0.25">
      <c r="A5400" t="s">
        <v>1462</v>
      </c>
      <c r="B5400" t="s">
        <v>1936</v>
      </c>
      <c r="C5400" t="s">
        <v>3438</v>
      </c>
      <c r="D5400">
        <v>12.3551</v>
      </c>
      <c r="E5400">
        <v>4.4950999999999999</v>
      </c>
      <c r="F5400">
        <v>0</v>
      </c>
      <c r="G5400">
        <v>0</v>
      </c>
    </row>
    <row r="5401" spans="1:7" x14ac:dyDescent="0.25">
      <c r="A5401" t="s">
        <v>1462</v>
      </c>
      <c r="B5401" t="s">
        <v>1937</v>
      </c>
      <c r="C5401" t="s">
        <v>3439</v>
      </c>
      <c r="D5401">
        <v>1.0334000000000001</v>
      </c>
      <c r="E5401">
        <v>0.20180000000000001</v>
      </c>
      <c r="F5401">
        <v>0</v>
      </c>
      <c r="G5401">
        <v>0</v>
      </c>
    </row>
    <row r="5402" spans="1:7" x14ac:dyDescent="0.25">
      <c r="A5402" t="s">
        <v>1462</v>
      </c>
      <c r="B5402" t="s">
        <v>1937</v>
      </c>
      <c r="C5402" t="s">
        <v>3440</v>
      </c>
      <c r="D5402">
        <v>39.813400000000001</v>
      </c>
      <c r="E5402">
        <v>5.2751999999999999</v>
      </c>
      <c r="F5402">
        <v>0</v>
      </c>
      <c r="G5402">
        <v>0</v>
      </c>
    </row>
    <row r="5403" spans="1:7" x14ac:dyDescent="0.25">
      <c r="A5403" t="s">
        <v>1462</v>
      </c>
      <c r="B5403" t="s">
        <v>1937</v>
      </c>
      <c r="C5403" t="s">
        <v>3441</v>
      </c>
      <c r="D5403">
        <v>68.320499999999996</v>
      </c>
      <c r="E5403">
        <v>4.5259</v>
      </c>
      <c r="F5403">
        <v>0</v>
      </c>
      <c r="G5403">
        <v>0</v>
      </c>
    </row>
    <row r="5404" spans="1:7" x14ac:dyDescent="0.25">
      <c r="A5404" t="s">
        <v>1462</v>
      </c>
      <c r="B5404" t="s">
        <v>1938</v>
      </c>
      <c r="C5404" t="s">
        <v>3442</v>
      </c>
      <c r="D5404">
        <v>7.3712</v>
      </c>
      <c r="E5404">
        <v>1.7238</v>
      </c>
      <c r="F5404">
        <v>0</v>
      </c>
      <c r="G5404">
        <v>0</v>
      </c>
    </row>
    <row r="5405" spans="1:7" x14ac:dyDescent="0.25">
      <c r="A5405" t="s">
        <v>1462</v>
      </c>
      <c r="B5405" t="s">
        <v>1938</v>
      </c>
      <c r="C5405" t="s">
        <v>3443</v>
      </c>
      <c r="D5405">
        <v>12.1998</v>
      </c>
      <c r="E5405">
        <v>4.234</v>
      </c>
      <c r="F5405">
        <v>0</v>
      </c>
      <c r="G5405">
        <v>0</v>
      </c>
    </row>
    <row r="5406" spans="1:7" x14ac:dyDescent="0.25">
      <c r="A5406" t="s">
        <v>1462</v>
      </c>
      <c r="B5406" t="s">
        <v>1938</v>
      </c>
      <c r="C5406" t="s">
        <v>3444</v>
      </c>
      <c r="D5406">
        <v>4.5784000000000002</v>
      </c>
      <c r="E5406">
        <v>0.65139999999999998</v>
      </c>
      <c r="F5406">
        <v>0</v>
      </c>
      <c r="G5406">
        <v>0</v>
      </c>
    </row>
    <row r="5407" spans="1:7" x14ac:dyDescent="0.25">
      <c r="A5407" t="s">
        <v>1462</v>
      </c>
      <c r="B5407" t="s">
        <v>10596</v>
      </c>
      <c r="C5407" t="s">
        <v>10620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 t="s">
        <v>1462</v>
      </c>
      <c r="B5408" t="s">
        <v>10596</v>
      </c>
      <c r="C5408" t="s">
        <v>10617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 t="s">
        <v>1462</v>
      </c>
      <c r="B5409" t="s">
        <v>10596</v>
      </c>
      <c r="C5409" t="s">
        <v>10618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 t="s">
        <v>1462</v>
      </c>
      <c r="B5410" t="s">
        <v>10596</v>
      </c>
      <c r="C5410" t="s">
        <v>10619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 t="s">
        <v>1462</v>
      </c>
      <c r="B5411" t="s">
        <v>10597</v>
      </c>
      <c r="C5411" t="s">
        <v>10621</v>
      </c>
      <c r="D5411">
        <v>6.9238</v>
      </c>
      <c r="E5411">
        <v>3.2385999999999999</v>
      </c>
      <c r="F5411">
        <v>0</v>
      </c>
      <c r="G5411">
        <v>0</v>
      </c>
    </row>
    <row r="5412" spans="1:7" x14ac:dyDescent="0.25">
      <c r="A5412" t="s">
        <v>1462</v>
      </c>
      <c r="B5412" t="s">
        <v>10597</v>
      </c>
      <c r="C5412" t="s">
        <v>10622</v>
      </c>
      <c r="D5412">
        <v>4.9085000000000001</v>
      </c>
      <c r="E5412">
        <v>0.95960000000000001</v>
      </c>
      <c r="F5412">
        <v>0</v>
      </c>
      <c r="G5412">
        <v>0</v>
      </c>
    </row>
    <row r="5413" spans="1:7" x14ac:dyDescent="0.25">
      <c r="A5413" t="s">
        <v>1462</v>
      </c>
      <c r="B5413" t="s">
        <v>10597</v>
      </c>
      <c r="C5413" t="s">
        <v>10623</v>
      </c>
      <c r="D5413">
        <v>17.9236</v>
      </c>
      <c r="E5413">
        <v>7.1543999999999999</v>
      </c>
      <c r="F5413">
        <v>0</v>
      </c>
      <c r="G5413">
        <v>0</v>
      </c>
    </row>
    <row r="5414" spans="1:7" x14ac:dyDescent="0.25">
      <c r="A5414" t="s">
        <v>1462</v>
      </c>
      <c r="B5414" t="s">
        <v>10598</v>
      </c>
      <c r="C5414" t="s">
        <v>10624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 t="s">
        <v>1462</v>
      </c>
      <c r="B5415" t="s">
        <v>10598</v>
      </c>
      <c r="C5415" t="s">
        <v>10625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 t="s">
        <v>1462</v>
      </c>
      <c r="B5416" t="s">
        <v>10598</v>
      </c>
      <c r="C5416" t="s">
        <v>10626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 t="s">
        <v>1462</v>
      </c>
      <c r="B5417" t="s">
        <v>10599</v>
      </c>
      <c r="C5417" t="s">
        <v>10627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 t="s">
        <v>1462</v>
      </c>
      <c r="B5418" t="s">
        <v>10599</v>
      </c>
      <c r="C5418" t="s">
        <v>10628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 t="s">
        <v>1462</v>
      </c>
      <c r="B5419" t="s">
        <v>10600</v>
      </c>
      <c r="C5419" t="s">
        <v>10629</v>
      </c>
      <c r="D5419">
        <v>5.8010000000000002</v>
      </c>
      <c r="E5419">
        <v>1.1406000000000001</v>
      </c>
      <c r="F5419">
        <v>0</v>
      </c>
      <c r="G5419">
        <v>0</v>
      </c>
    </row>
    <row r="5420" spans="1:7" x14ac:dyDescent="0.25">
      <c r="A5420" t="s">
        <v>1462</v>
      </c>
      <c r="B5420" t="s">
        <v>10600</v>
      </c>
      <c r="C5420" t="s">
        <v>10630</v>
      </c>
      <c r="D5420">
        <v>5.8832000000000004</v>
      </c>
      <c r="E5420">
        <v>0.5333</v>
      </c>
      <c r="F5420">
        <v>0</v>
      </c>
      <c r="G5420">
        <v>0</v>
      </c>
    </row>
    <row r="5421" spans="1:7" x14ac:dyDescent="0.25">
      <c r="A5421" t="s">
        <v>1462</v>
      </c>
      <c r="B5421" t="s">
        <v>10600</v>
      </c>
      <c r="C5421" t="s">
        <v>10631</v>
      </c>
      <c r="D5421">
        <v>0.74380000000000002</v>
      </c>
      <c r="E5421">
        <v>0.10050000000000001</v>
      </c>
      <c r="F5421">
        <v>0</v>
      </c>
      <c r="G5421">
        <v>0</v>
      </c>
    </row>
    <row r="5422" spans="1:7" x14ac:dyDescent="0.25">
      <c r="A5422" t="s">
        <v>1462</v>
      </c>
      <c r="B5422" t="s">
        <v>10601</v>
      </c>
      <c r="C5422" t="s">
        <v>10632</v>
      </c>
      <c r="D5422">
        <v>6.9268999999999998</v>
      </c>
      <c r="E5422">
        <v>1.0118</v>
      </c>
      <c r="F5422">
        <v>0</v>
      </c>
      <c r="G5422">
        <v>0</v>
      </c>
    </row>
    <row r="5423" spans="1:7" x14ac:dyDescent="0.25">
      <c r="A5423" t="s">
        <v>1462</v>
      </c>
      <c r="B5423" t="s">
        <v>10601</v>
      </c>
      <c r="C5423" t="s">
        <v>10633</v>
      </c>
      <c r="D5423">
        <v>0.87570000000000003</v>
      </c>
      <c r="E5423">
        <v>0.1769</v>
      </c>
      <c r="F5423">
        <v>0</v>
      </c>
      <c r="G5423">
        <v>0</v>
      </c>
    </row>
    <row r="5424" spans="1:7" x14ac:dyDescent="0.25">
      <c r="A5424" t="s">
        <v>1462</v>
      </c>
      <c r="B5424" t="s">
        <v>10601</v>
      </c>
      <c r="C5424" t="s">
        <v>10634</v>
      </c>
      <c r="D5424">
        <v>0.65669999999999995</v>
      </c>
      <c r="E5424">
        <v>7.2999999999999995E-2</v>
      </c>
      <c r="F5424">
        <v>0</v>
      </c>
      <c r="G5424">
        <v>0</v>
      </c>
    </row>
    <row r="5425" spans="1:7" x14ac:dyDescent="0.25">
      <c r="A5425" t="s">
        <v>1462</v>
      </c>
      <c r="B5425" t="s">
        <v>10602</v>
      </c>
      <c r="C5425" t="s">
        <v>10635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 t="s">
        <v>1462</v>
      </c>
      <c r="B5426" t="s">
        <v>10602</v>
      </c>
      <c r="C5426" t="s">
        <v>10636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 t="s">
        <v>1462</v>
      </c>
      <c r="B5427" t="s">
        <v>10602</v>
      </c>
      <c r="C5427" t="s">
        <v>10637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 t="s">
        <v>1462</v>
      </c>
      <c r="B5428" t="s">
        <v>10603</v>
      </c>
      <c r="C5428" t="s">
        <v>10638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 t="s">
        <v>1462</v>
      </c>
      <c r="B5429" t="s">
        <v>10603</v>
      </c>
      <c r="C5429" t="s">
        <v>10639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 t="s">
        <v>1462</v>
      </c>
      <c r="B5430" t="s">
        <v>10603</v>
      </c>
      <c r="C5430" t="s">
        <v>10640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 t="s">
        <v>1460</v>
      </c>
      <c r="B5431" t="s">
        <v>1526</v>
      </c>
      <c r="C5431" t="s">
        <v>2320</v>
      </c>
      <c r="D5431">
        <v>656.48400000000004</v>
      </c>
      <c r="E5431">
        <v>131.13419999999999</v>
      </c>
      <c r="F5431">
        <v>0</v>
      </c>
      <c r="G5431">
        <v>0</v>
      </c>
    </row>
    <row r="5432" spans="1:7" x14ac:dyDescent="0.25">
      <c r="A5432" t="s">
        <v>1460</v>
      </c>
      <c r="B5432" t="s">
        <v>1526</v>
      </c>
      <c r="C5432" t="s">
        <v>2321</v>
      </c>
      <c r="D5432">
        <v>174.6379</v>
      </c>
      <c r="E5432">
        <v>35.715299999999999</v>
      </c>
      <c r="F5432">
        <v>0</v>
      </c>
      <c r="G5432">
        <v>0</v>
      </c>
    </row>
    <row r="5433" spans="1:7" x14ac:dyDescent="0.25">
      <c r="A5433" t="s">
        <v>1460</v>
      </c>
      <c r="B5433" t="s">
        <v>1526</v>
      </c>
      <c r="C5433" t="s">
        <v>2322</v>
      </c>
      <c r="D5433">
        <v>503.7106</v>
      </c>
      <c r="E5433">
        <v>138.08420000000001</v>
      </c>
      <c r="F5433">
        <v>0</v>
      </c>
      <c r="G5433">
        <v>0</v>
      </c>
    </row>
    <row r="5434" spans="1:7" x14ac:dyDescent="0.25">
      <c r="A5434" t="s">
        <v>1460</v>
      </c>
      <c r="B5434" t="s">
        <v>1527</v>
      </c>
      <c r="C5434" t="s">
        <v>2323</v>
      </c>
      <c r="D5434">
        <v>875.9</v>
      </c>
      <c r="E5434">
        <v>167.70849999999999</v>
      </c>
      <c r="F5434">
        <v>0</v>
      </c>
      <c r="G5434">
        <v>0</v>
      </c>
    </row>
    <row r="5435" spans="1:7" x14ac:dyDescent="0.25">
      <c r="A5435" t="s">
        <v>1460</v>
      </c>
      <c r="B5435" t="s">
        <v>1527</v>
      </c>
      <c r="C5435" t="s">
        <v>2324</v>
      </c>
      <c r="D5435">
        <v>3.8169</v>
      </c>
      <c r="E5435">
        <v>0.92869999999999997</v>
      </c>
      <c r="F5435">
        <v>0</v>
      </c>
      <c r="G5435">
        <v>0</v>
      </c>
    </row>
    <row r="5436" spans="1:7" x14ac:dyDescent="0.25">
      <c r="A5436" t="s">
        <v>1460</v>
      </c>
      <c r="B5436" t="s">
        <v>1528</v>
      </c>
      <c r="C5436" t="s">
        <v>2325</v>
      </c>
      <c r="D5436">
        <v>576.16049999999996</v>
      </c>
      <c r="E5436">
        <v>137.54669999999999</v>
      </c>
      <c r="F5436">
        <v>0</v>
      </c>
      <c r="G5436">
        <v>0</v>
      </c>
    </row>
    <row r="5437" spans="1:7" x14ac:dyDescent="0.25">
      <c r="A5437" t="s">
        <v>1460</v>
      </c>
      <c r="B5437" t="s">
        <v>1528</v>
      </c>
      <c r="C5437" t="s">
        <v>2326</v>
      </c>
      <c r="D5437">
        <v>627.89710000000002</v>
      </c>
      <c r="E5437">
        <v>191.7079</v>
      </c>
      <c r="F5437">
        <v>0</v>
      </c>
      <c r="G5437">
        <v>0</v>
      </c>
    </row>
    <row r="5438" spans="1:7" x14ac:dyDescent="0.25">
      <c r="A5438" t="s">
        <v>1460</v>
      </c>
      <c r="B5438" t="s">
        <v>1528</v>
      </c>
      <c r="C5438" t="s">
        <v>2327</v>
      </c>
      <c r="D5438">
        <v>135.01</v>
      </c>
      <c r="E5438">
        <v>25.6218</v>
      </c>
      <c r="F5438">
        <v>0</v>
      </c>
      <c r="G5438">
        <v>0</v>
      </c>
    </row>
    <row r="5439" spans="1:7" x14ac:dyDescent="0.25">
      <c r="A5439" t="s">
        <v>1460</v>
      </c>
      <c r="B5439" t="s">
        <v>1529</v>
      </c>
      <c r="C5439" t="s">
        <v>913</v>
      </c>
      <c r="D5439">
        <v>7.4832000000000001</v>
      </c>
      <c r="E5439">
        <v>1.0651999999999999</v>
      </c>
      <c r="F5439">
        <v>0</v>
      </c>
      <c r="G5439">
        <v>0</v>
      </c>
    </row>
    <row r="5440" spans="1:7" x14ac:dyDescent="0.25">
      <c r="A5440" t="s">
        <v>1460</v>
      </c>
      <c r="B5440" t="s">
        <v>1529</v>
      </c>
      <c r="C5440" t="s">
        <v>2328</v>
      </c>
      <c r="D5440">
        <v>31.8767</v>
      </c>
      <c r="E5440">
        <v>5.9311999999999996</v>
      </c>
      <c r="F5440">
        <v>0</v>
      </c>
      <c r="G5440">
        <v>0</v>
      </c>
    </row>
    <row r="5441" spans="1:7" x14ac:dyDescent="0.25">
      <c r="A5441" t="s">
        <v>1460</v>
      </c>
      <c r="B5441" t="s">
        <v>1529</v>
      </c>
      <c r="C5441" t="s">
        <v>2329</v>
      </c>
      <c r="D5441">
        <v>9.5084</v>
      </c>
      <c r="E5441">
        <v>1.0777000000000001</v>
      </c>
      <c r="F5441">
        <v>0</v>
      </c>
      <c r="G5441">
        <v>0</v>
      </c>
    </row>
    <row r="5442" spans="1:7" x14ac:dyDescent="0.25">
      <c r="A5442" t="s">
        <v>1460</v>
      </c>
      <c r="B5442" t="s">
        <v>1661</v>
      </c>
      <c r="C5442" t="s">
        <v>895</v>
      </c>
      <c r="D5442">
        <v>73.440700000000007</v>
      </c>
      <c r="E5442">
        <v>36.420900000000003</v>
      </c>
      <c r="F5442">
        <v>0</v>
      </c>
      <c r="G5442">
        <v>0</v>
      </c>
    </row>
    <row r="5443" spans="1:7" x14ac:dyDescent="0.25">
      <c r="A5443" t="s">
        <v>1460</v>
      </c>
      <c r="B5443" t="s">
        <v>1661</v>
      </c>
      <c r="C5443" t="s">
        <v>2686</v>
      </c>
      <c r="D5443">
        <v>175.67449999999999</v>
      </c>
      <c r="E5443">
        <v>23.0106</v>
      </c>
      <c r="F5443">
        <v>0</v>
      </c>
      <c r="G5443">
        <v>0</v>
      </c>
    </row>
    <row r="5444" spans="1:7" x14ac:dyDescent="0.25">
      <c r="A5444" t="s">
        <v>1460</v>
      </c>
      <c r="B5444" t="s">
        <v>1661</v>
      </c>
      <c r="C5444" t="s">
        <v>2687</v>
      </c>
      <c r="D5444">
        <v>0.8407</v>
      </c>
      <c r="E5444">
        <v>0.19600000000000001</v>
      </c>
      <c r="F5444">
        <v>0</v>
      </c>
      <c r="G5444">
        <v>0</v>
      </c>
    </row>
    <row r="5445" spans="1:7" x14ac:dyDescent="0.25">
      <c r="A5445" t="s">
        <v>1460</v>
      </c>
      <c r="B5445" t="s">
        <v>1530</v>
      </c>
      <c r="C5445" t="s">
        <v>2330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 t="s">
        <v>1460</v>
      </c>
      <c r="B5446" t="s">
        <v>1530</v>
      </c>
      <c r="C5446" t="s">
        <v>2331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 t="s">
        <v>1460</v>
      </c>
      <c r="B5447" t="s">
        <v>1530</v>
      </c>
      <c r="C5447" t="s">
        <v>2332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 t="s">
        <v>1460</v>
      </c>
      <c r="B5448" t="s">
        <v>1531</v>
      </c>
      <c r="C5448" t="s">
        <v>2333</v>
      </c>
      <c r="D5448">
        <v>205.76900000000001</v>
      </c>
      <c r="E5448">
        <v>38.735599999999998</v>
      </c>
      <c r="F5448">
        <v>0</v>
      </c>
      <c r="G5448">
        <v>0</v>
      </c>
    </row>
    <row r="5449" spans="1:7" x14ac:dyDescent="0.25">
      <c r="A5449" t="s">
        <v>1460</v>
      </c>
      <c r="B5449" t="s">
        <v>1531</v>
      </c>
      <c r="C5449" t="s">
        <v>2334</v>
      </c>
      <c r="D5449">
        <v>384.75229999999999</v>
      </c>
      <c r="E5449">
        <v>93.214799999999997</v>
      </c>
      <c r="F5449">
        <v>0</v>
      </c>
      <c r="G5449">
        <v>0</v>
      </c>
    </row>
    <row r="5450" spans="1:7" x14ac:dyDescent="0.25">
      <c r="A5450" t="s">
        <v>1460</v>
      </c>
      <c r="B5450" t="s">
        <v>1531</v>
      </c>
      <c r="C5450" t="s">
        <v>2335</v>
      </c>
      <c r="D5450">
        <v>205.86619999999999</v>
      </c>
      <c r="E5450">
        <v>36.663400000000003</v>
      </c>
      <c r="F5450">
        <v>0</v>
      </c>
      <c r="G5450">
        <v>0</v>
      </c>
    </row>
    <row r="5451" spans="1:7" x14ac:dyDescent="0.25">
      <c r="A5451" t="s">
        <v>1460</v>
      </c>
      <c r="B5451" t="s">
        <v>1532</v>
      </c>
      <c r="C5451" t="s">
        <v>2336</v>
      </c>
      <c r="D5451">
        <v>281.88139999999999</v>
      </c>
      <c r="E5451">
        <v>73.5441</v>
      </c>
      <c r="F5451">
        <v>0</v>
      </c>
      <c r="G5451">
        <v>0</v>
      </c>
    </row>
    <row r="5452" spans="1:7" x14ac:dyDescent="0.25">
      <c r="A5452" t="s">
        <v>1460</v>
      </c>
      <c r="B5452" t="s">
        <v>1532</v>
      </c>
      <c r="C5452" t="s">
        <v>2337</v>
      </c>
      <c r="D5452">
        <v>561.28380000000004</v>
      </c>
      <c r="E5452">
        <v>116.5163</v>
      </c>
      <c r="F5452">
        <v>0</v>
      </c>
      <c r="G5452">
        <v>0</v>
      </c>
    </row>
    <row r="5453" spans="1:7" x14ac:dyDescent="0.25">
      <c r="A5453" t="s">
        <v>1460</v>
      </c>
      <c r="B5453" t="s">
        <v>1532</v>
      </c>
      <c r="C5453" t="s">
        <v>2338</v>
      </c>
      <c r="D5453">
        <v>478.08839999999998</v>
      </c>
      <c r="E5453">
        <v>74.378100000000003</v>
      </c>
      <c r="F5453">
        <v>0</v>
      </c>
      <c r="G5453">
        <v>0</v>
      </c>
    </row>
    <row r="5454" spans="1:7" x14ac:dyDescent="0.25">
      <c r="A5454" t="s">
        <v>1460</v>
      </c>
      <c r="B5454" t="s">
        <v>1533</v>
      </c>
      <c r="C5454" t="s">
        <v>2339</v>
      </c>
      <c r="D5454">
        <v>209.40710000000001</v>
      </c>
      <c r="E5454">
        <v>40.5105</v>
      </c>
      <c r="F5454">
        <v>0</v>
      </c>
      <c r="G5454">
        <v>0</v>
      </c>
    </row>
    <row r="5455" spans="1:7" x14ac:dyDescent="0.25">
      <c r="A5455" t="s">
        <v>1460</v>
      </c>
      <c r="B5455" t="s">
        <v>1533</v>
      </c>
      <c r="C5455" t="s">
        <v>2340</v>
      </c>
      <c r="D5455">
        <v>279.2303</v>
      </c>
      <c r="E5455">
        <v>60.027299999999997</v>
      </c>
      <c r="F5455">
        <v>0</v>
      </c>
      <c r="G5455">
        <v>0</v>
      </c>
    </row>
    <row r="5456" spans="1:7" x14ac:dyDescent="0.25">
      <c r="A5456" t="s">
        <v>1460</v>
      </c>
      <c r="B5456" t="s">
        <v>1533</v>
      </c>
      <c r="C5456" t="s">
        <v>2341</v>
      </c>
      <c r="D5456">
        <v>466.351</v>
      </c>
      <c r="E5456">
        <v>113.9241</v>
      </c>
      <c r="F5456">
        <v>0</v>
      </c>
      <c r="G5456">
        <v>0</v>
      </c>
    </row>
    <row r="5457" spans="1:7" x14ac:dyDescent="0.25">
      <c r="A5457" t="s">
        <v>1460</v>
      </c>
      <c r="B5457" t="s">
        <v>1534</v>
      </c>
      <c r="C5457" t="s">
        <v>2342</v>
      </c>
      <c r="D5457">
        <v>364.27420000000001</v>
      </c>
      <c r="E5457">
        <v>75.043199999999999</v>
      </c>
      <c r="F5457">
        <v>0</v>
      </c>
      <c r="G5457">
        <v>0</v>
      </c>
    </row>
    <row r="5458" spans="1:7" x14ac:dyDescent="0.25">
      <c r="A5458" t="s">
        <v>1460</v>
      </c>
      <c r="B5458" t="s">
        <v>1534</v>
      </c>
      <c r="C5458" t="s">
        <v>2343</v>
      </c>
      <c r="D5458">
        <v>51.804200000000002</v>
      </c>
      <c r="E5458">
        <v>12.930400000000001</v>
      </c>
      <c r="F5458">
        <v>0</v>
      </c>
      <c r="G5458">
        <v>0</v>
      </c>
    </row>
    <row r="5459" spans="1:7" x14ac:dyDescent="0.25">
      <c r="A5459" t="s">
        <v>1460</v>
      </c>
      <c r="B5459" t="s">
        <v>1534</v>
      </c>
      <c r="C5459" t="s">
        <v>2344</v>
      </c>
      <c r="D5459">
        <v>358.54059999999998</v>
      </c>
      <c r="E5459">
        <v>78.960400000000007</v>
      </c>
      <c r="F5459">
        <v>0</v>
      </c>
      <c r="G5459">
        <v>0</v>
      </c>
    </row>
    <row r="5460" spans="1:7" x14ac:dyDescent="0.25">
      <c r="A5460" t="s">
        <v>1460</v>
      </c>
      <c r="B5460" t="s">
        <v>1535</v>
      </c>
      <c r="C5460" t="s">
        <v>2345</v>
      </c>
      <c r="D5460">
        <v>245.90530000000001</v>
      </c>
      <c r="E5460">
        <v>78.328800000000001</v>
      </c>
      <c r="F5460">
        <v>0</v>
      </c>
      <c r="G5460">
        <v>0</v>
      </c>
    </row>
    <row r="5461" spans="1:7" x14ac:dyDescent="0.25">
      <c r="A5461" t="s">
        <v>1460</v>
      </c>
      <c r="B5461" t="s">
        <v>1535</v>
      </c>
      <c r="C5461" t="s">
        <v>1128</v>
      </c>
      <c r="D5461">
        <v>199.08340000000001</v>
      </c>
      <c r="E5461">
        <v>68.601500000000001</v>
      </c>
      <c r="F5461">
        <v>0</v>
      </c>
      <c r="G5461">
        <v>0</v>
      </c>
    </row>
    <row r="5462" spans="1:7" x14ac:dyDescent="0.25">
      <c r="A5462" t="s">
        <v>1460</v>
      </c>
      <c r="B5462" t="s">
        <v>1535</v>
      </c>
      <c r="C5462" t="s">
        <v>2346</v>
      </c>
      <c r="D5462">
        <v>531.93230000000005</v>
      </c>
      <c r="E5462">
        <v>111.87479999999999</v>
      </c>
      <c r="F5462">
        <v>0</v>
      </c>
      <c r="G5462">
        <v>0</v>
      </c>
    </row>
    <row r="5463" spans="1:7" x14ac:dyDescent="0.25">
      <c r="A5463" t="s">
        <v>1460</v>
      </c>
      <c r="B5463" t="s">
        <v>1536</v>
      </c>
      <c r="C5463" t="s">
        <v>2347</v>
      </c>
      <c r="D5463">
        <v>201.52369999999999</v>
      </c>
      <c r="E5463">
        <v>57.285400000000003</v>
      </c>
      <c r="F5463">
        <v>0</v>
      </c>
      <c r="G5463">
        <v>0</v>
      </c>
    </row>
    <row r="5464" spans="1:7" x14ac:dyDescent="0.25">
      <c r="A5464" t="s">
        <v>1460</v>
      </c>
      <c r="B5464" t="s">
        <v>1536</v>
      </c>
      <c r="C5464" t="s">
        <v>2348</v>
      </c>
      <c r="D5464">
        <v>10.474399999999999</v>
      </c>
      <c r="E5464">
        <v>3.4022999999999999</v>
      </c>
      <c r="F5464">
        <v>0</v>
      </c>
      <c r="G5464">
        <v>0</v>
      </c>
    </row>
    <row r="5465" spans="1:7" x14ac:dyDescent="0.25">
      <c r="A5465" t="s">
        <v>1460</v>
      </c>
      <c r="B5465" t="s">
        <v>1536</v>
      </c>
      <c r="C5465" t="s">
        <v>2349</v>
      </c>
      <c r="D5465">
        <v>218.02189999999999</v>
      </c>
      <c r="E5465">
        <v>50.6785</v>
      </c>
      <c r="F5465">
        <v>0</v>
      </c>
      <c r="G5465">
        <v>0</v>
      </c>
    </row>
    <row r="5466" spans="1:7" x14ac:dyDescent="0.25">
      <c r="A5466" t="s">
        <v>1460</v>
      </c>
      <c r="B5466" t="s">
        <v>1537</v>
      </c>
      <c r="C5466" t="s">
        <v>2350</v>
      </c>
      <c r="D5466">
        <v>77.848500000000001</v>
      </c>
      <c r="E5466">
        <v>15.4032</v>
      </c>
      <c r="F5466">
        <v>0</v>
      </c>
      <c r="G5466">
        <v>0</v>
      </c>
    </row>
    <row r="5467" spans="1:7" x14ac:dyDescent="0.25">
      <c r="A5467" t="s">
        <v>1460</v>
      </c>
      <c r="B5467" t="s">
        <v>1537</v>
      </c>
      <c r="C5467" t="s">
        <v>2351</v>
      </c>
      <c r="D5467">
        <v>172.97280000000001</v>
      </c>
      <c r="E5467">
        <v>21.703600000000002</v>
      </c>
      <c r="F5467">
        <v>0</v>
      </c>
      <c r="G5467">
        <v>0</v>
      </c>
    </row>
    <row r="5468" spans="1:7" x14ac:dyDescent="0.25">
      <c r="A5468" t="s">
        <v>1460</v>
      </c>
      <c r="B5468" t="s">
        <v>1537</v>
      </c>
      <c r="C5468" t="s">
        <v>2352</v>
      </c>
      <c r="D5468">
        <v>332.77569999999997</v>
      </c>
      <c r="E5468">
        <v>50.732999999999997</v>
      </c>
      <c r="F5468">
        <v>0</v>
      </c>
      <c r="G5468">
        <v>0</v>
      </c>
    </row>
    <row r="5469" spans="1:7" x14ac:dyDescent="0.25">
      <c r="A5469" t="s">
        <v>1460</v>
      </c>
      <c r="B5469" t="s">
        <v>1538</v>
      </c>
      <c r="C5469" t="s">
        <v>2353</v>
      </c>
      <c r="D5469">
        <v>202.1387</v>
      </c>
      <c r="E5469">
        <v>28.709900000000001</v>
      </c>
      <c r="F5469">
        <v>0</v>
      </c>
      <c r="G5469">
        <v>0</v>
      </c>
    </row>
    <row r="5470" spans="1:7" x14ac:dyDescent="0.25">
      <c r="A5470" t="s">
        <v>1460</v>
      </c>
      <c r="B5470" t="s">
        <v>1538</v>
      </c>
      <c r="C5470" t="s">
        <v>2354</v>
      </c>
      <c r="D5470">
        <v>473.63049999999998</v>
      </c>
      <c r="E5470">
        <v>111.91549999999999</v>
      </c>
      <c r="F5470">
        <v>0</v>
      </c>
      <c r="G5470">
        <v>0</v>
      </c>
    </row>
    <row r="5471" spans="1:7" x14ac:dyDescent="0.25">
      <c r="A5471" t="s">
        <v>1460</v>
      </c>
      <c r="B5471" t="s">
        <v>1538</v>
      </c>
      <c r="C5471" t="s">
        <v>2355</v>
      </c>
      <c r="D5471">
        <v>78.483099999999993</v>
      </c>
      <c r="E5471">
        <v>11.4093</v>
      </c>
      <c r="F5471">
        <v>0</v>
      </c>
      <c r="G5471">
        <v>0</v>
      </c>
    </row>
    <row r="5472" spans="1:7" x14ac:dyDescent="0.25">
      <c r="A5472" t="s">
        <v>1460</v>
      </c>
      <c r="B5472" t="s">
        <v>1539</v>
      </c>
      <c r="C5472" t="s">
        <v>2356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 t="s">
        <v>1460</v>
      </c>
      <c r="B5473" t="s">
        <v>1539</v>
      </c>
      <c r="C5473" t="s">
        <v>2357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 t="s">
        <v>1460</v>
      </c>
      <c r="B5474" t="s">
        <v>1539</v>
      </c>
      <c r="C5474" t="s">
        <v>2358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 t="s">
        <v>1460</v>
      </c>
      <c r="B5475" t="s">
        <v>1540</v>
      </c>
      <c r="C5475" t="s">
        <v>2359</v>
      </c>
      <c r="D5475">
        <v>462.82580000000002</v>
      </c>
      <c r="E5475">
        <v>79.370199999999997</v>
      </c>
      <c r="F5475">
        <v>0</v>
      </c>
      <c r="G5475">
        <v>0</v>
      </c>
    </row>
    <row r="5476" spans="1:7" x14ac:dyDescent="0.25">
      <c r="A5476" t="s">
        <v>1460</v>
      </c>
      <c r="B5476" t="s">
        <v>1540</v>
      </c>
      <c r="C5476" t="s">
        <v>2360</v>
      </c>
      <c r="D5476">
        <v>261.64519999999999</v>
      </c>
      <c r="E5476">
        <v>35.513399999999997</v>
      </c>
      <c r="F5476">
        <v>0</v>
      </c>
      <c r="G5476">
        <v>0</v>
      </c>
    </row>
    <row r="5477" spans="1:7" x14ac:dyDescent="0.25">
      <c r="A5477" t="s">
        <v>1460</v>
      </c>
      <c r="B5477" t="s">
        <v>1540</v>
      </c>
      <c r="C5477" t="s">
        <v>2361</v>
      </c>
      <c r="D5477">
        <v>185.43680000000001</v>
      </c>
      <c r="E5477">
        <v>32.698399999999999</v>
      </c>
      <c r="F5477">
        <v>0</v>
      </c>
      <c r="G5477">
        <v>0</v>
      </c>
    </row>
    <row r="5478" spans="1:7" x14ac:dyDescent="0.25">
      <c r="A5478" t="s">
        <v>1460</v>
      </c>
      <c r="B5478" t="s">
        <v>1541</v>
      </c>
      <c r="C5478" t="s">
        <v>2362</v>
      </c>
      <c r="D5478">
        <v>402.97669999999999</v>
      </c>
      <c r="E5478">
        <v>41.486600000000003</v>
      </c>
      <c r="F5478">
        <v>0</v>
      </c>
      <c r="G5478">
        <v>0</v>
      </c>
    </row>
    <row r="5479" spans="1:7" x14ac:dyDescent="0.25">
      <c r="A5479" t="s">
        <v>1460</v>
      </c>
      <c r="B5479" t="s">
        <v>1541</v>
      </c>
      <c r="C5479" t="s">
        <v>1129</v>
      </c>
      <c r="D5479">
        <v>253.13419999999999</v>
      </c>
      <c r="E5479">
        <v>55.488</v>
      </c>
      <c r="F5479">
        <v>0</v>
      </c>
      <c r="G5479">
        <v>0</v>
      </c>
    </row>
    <row r="5480" spans="1:7" x14ac:dyDescent="0.25">
      <c r="A5480" t="s">
        <v>1460</v>
      </c>
      <c r="B5480" t="s">
        <v>1541</v>
      </c>
      <c r="C5480" t="s">
        <v>2363</v>
      </c>
      <c r="D5480">
        <v>160.02879999999999</v>
      </c>
      <c r="E5480">
        <v>42.289099999999998</v>
      </c>
      <c r="F5480">
        <v>0</v>
      </c>
      <c r="G5480">
        <v>0</v>
      </c>
    </row>
    <row r="5481" spans="1:7" x14ac:dyDescent="0.25">
      <c r="A5481" t="s">
        <v>1460</v>
      </c>
      <c r="B5481" t="s">
        <v>1542</v>
      </c>
      <c r="C5481" t="s">
        <v>1438</v>
      </c>
      <c r="D5481">
        <v>584.85159999999996</v>
      </c>
      <c r="E5481">
        <v>134.26259999999999</v>
      </c>
      <c r="F5481">
        <v>0</v>
      </c>
      <c r="G5481">
        <v>0</v>
      </c>
    </row>
    <row r="5482" spans="1:7" x14ac:dyDescent="0.25">
      <c r="A5482" t="s">
        <v>1460</v>
      </c>
      <c r="B5482" t="s">
        <v>1542</v>
      </c>
      <c r="C5482" t="s">
        <v>2364</v>
      </c>
      <c r="D5482">
        <v>507.8252</v>
      </c>
      <c r="E5482">
        <v>183.2277</v>
      </c>
      <c r="F5482">
        <v>0</v>
      </c>
      <c r="G5482">
        <v>0</v>
      </c>
    </row>
    <row r="5483" spans="1:7" x14ac:dyDescent="0.25">
      <c r="A5483" t="s">
        <v>1460</v>
      </c>
      <c r="B5483" t="s">
        <v>1542</v>
      </c>
      <c r="C5483" t="s">
        <v>2365</v>
      </c>
      <c r="D5483">
        <v>211.34350000000001</v>
      </c>
      <c r="E5483">
        <v>40.168300000000002</v>
      </c>
      <c r="F5483">
        <v>0</v>
      </c>
      <c r="G5483">
        <v>0</v>
      </c>
    </row>
    <row r="5484" spans="1:7" x14ac:dyDescent="0.25">
      <c r="A5484" t="s">
        <v>1460</v>
      </c>
      <c r="B5484" t="s">
        <v>1543</v>
      </c>
      <c r="C5484" t="s">
        <v>2366</v>
      </c>
      <c r="D5484">
        <v>715.85590000000002</v>
      </c>
      <c r="E5484">
        <v>203.63929999999999</v>
      </c>
      <c r="F5484">
        <v>0</v>
      </c>
      <c r="G5484">
        <v>0</v>
      </c>
    </row>
    <row r="5485" spans="1:7" x14ac:dyDescent="0.25">
      <c r="A5485" t="s">
        <v>1460</v>
      </c>
      <c r="B5485" t="s">
        <v>1543</v>
      </c>
      <c r="C5485" t="s">
        <v>2367</v>
      </c>
      <c r="D5485">
        <v>387.09649999999999</v>
      </c>
      <c r="E5485">
        <v>60.890099999999997</v>
      </c>
      <c r="F5485">
        <v>0</v>
      </c>
      <c r="G5485">
        <v>0</v>
      </c>
    </row>
    <row r="5486" spans="1:7" x14ac:dyDescent="0.25">
      <c r="A5486" t="s">
        <v>1460</v>
      </c>
      <c r="B5486" t="s">
        <v>1543</v>
      </c>
      <c r="C5486" t="s">
        <v>2368</v>
      </c>
      <c r="D5486">
        <v>501.47579999999999</v>
      </c>
      <c r="E5486">
        <v>67.721699999999998</v>
      </c>
      <c r="F5486">
        <v>0</v>
      </c>
      <c r="G5486">
        <v>0</v>
      </c>
    </row>
    <row r="5487" spans="1:7" x14ac:dyDescent="0.25">
      <c r="A5487" t="s">
        <v>1460</v>
      </c>
      <c r="B5487" t="s">
        <v>1544</v>
      </c>
      <c r="C5487" t="s">
        <v>2369</v>
      </c>
      <c r="D5487">
        <v>37.301499999999997</v>
      </c>
      <c r="E5487">
        <v>9.8201000000000001</v>
      </c>
      <c r="F5487">
        <v>0</v>
      </c>
      <c r="G5487">
        <v>0</v>
      </c>
    </row>
    <row r="5488" spans="1:7" x14ac:dyDescent="0.25">
      <c r="A5488" t="s">
        <v>1460</v>
      </c>
      <c r="B5488" t="s">
        <v>1544</v>
      </c>
      <c r="C5488" t="s">
        <v>2370</v>
      </c>
      <c r="D5488">
        <v>463.10829999999999</v>
      </c>
      <c r="E5488">
        <v>122.4909</v>
      </c>
      <c r="F5488">
        <v>0</v>
      </c>
      <c r="G5488">
        <v>0</v>
      </c>
    </row>
    <row r="5489" spans="1:7" x14ac:dyDescent="0.25">
      <c r="A5489" t="s">
        <v>1460</v>
      </c>
      <c r="B5489" t="s">
        <v>1544</v>
      </c>
      <c r="C5489" t="s">
        <v>2371</v>
      </c>
      <c r="D5489">
        <v>451.59910000000002</v>
      </c>
      <c r="E5489">
        <v>96.693600000000004</v>
      </c>
      <c r="F5489">
        <v>0</v>
      </c>
      <c r="G5489">
        <v>0</v>
      </c>
    </row>
    <row r="5490" spans="1:7" x14ac:dyDescent="0.25">
      <c r="A5490" t="s">
        <v>1460</v>
      </c>
      <c r="B5490" t="s">
        <v>1545</v>
      </c>
      <c r="C5490" t="s">
        <v>2372</v>
      </c>
      <c r="D5490">
        <v>4.8033000000000001</v>
      </c>
      <c r="E5490">
        <v>0.71779999999999999</v>
      </c>
      <c r="F5490">
        <v>0</v>
      </c>
      <c r="G5490">
        <v>0</v>
      </c>
    </row>
    <row r="5491" spans="1:7" x14ac:dyDescent="0.25">
      <c r="A5491" t="s">
        <v>1460</v>
      </c>
      <c r="B5491" t="s">
        <v>1545</v>
      </c>
      <c r="C5491" t="s">
        <v>2373</v>
      </c>
      <c r="D5491">
        <v>832.39779999999996</v>
      </c>
      <c r="E5491">
        <v>201.55779999999999</v>
      </c>
      <c r="F5491">
        <v>0</v>
      </c>
      <c r="G5491">
        <v>0</v>
      </c>
    </row>
    <row r="5492" spans="1:7" x14ac:dyDescent="0.25">
      <c r="A5492" t="s">
        <v>1460</v>
      </c>
      <c r="B5492" t="s">
        <v>1545</v>
      </c>
      <c r="C5492" t="s">
        <v>2374</v>
      </c>
      <c r="D5492">
        <v>339.3313</v>
      </c>
      <c r="E5492">
        <v>52.581000000000003</v>
      </c>
      <c r="F5492">
        <v>0</v>
      </c>
      <c r="G5492">
        <v>0</v>
      </c>
    </row>
    <row r="5493" spans="1:7" x14ac:dyDescent="0.25">
      <c r="A5493" t="s">
        <v>1460</v>
      </c>
      <c r="B5493" t="s">
        <v>1546</v>
      </c>
      <c r="C5493" t="s">
        <v>2375</v>
      </c>
      <c r="D5493">
        <v>772.60519999999997</v>
      </c>
      <c r="E5493">
        <v>116.2448</v>
      </c>
      <c r="F5493">
        <v>0</v>
      </c>
      <c r="G5493">
        <v>0</v>
      </c>
    </row>
    <row r="5494" spans="1:7" x14ac:dyDescent="0.25">
      <c r="A5494" t="s">
        <v>1460</v>
      </c>
      <c r="B5494" t="s">
        <v>1546</v>
      </c>
      <c r="C5494" t="s">
        <v>2376</v>
      </c>
      <c r="D5494">
        <v>587.90599999999995</v>
      </c>
      <c r="E5494">
        <v>107.4943</v>
      </c>
      <c r="F5494">
        <v>0</v>
      </c>
      <c r="G5494">
        <v>0</v>
      </c>
    </row>
    <row r="5495" spans="1:7" x14ac:dyDescent="0.25">
      <c r="A5495" t="s">
        <v>1460</v>
      </c>
      <c r="B5495" t="s">
        <v>1546</v>
      </c>
      <c r="C5495" t="s">
        <v>2377</v>
      </c>
      <c r="D5495">
        <v>332.61590000000001</v>
      </c>
      <c r="E5495">
        <v>64.746700000000004</v>
      </c>
      <c r="F5495">
        <v>0</v>
      </c>
      <c r="G5495">
        <v>0</v>
      </c>
    </row>
    <row r="5496" spans="1:7" x14ac:dyDescent="0.25">
      <c r="A5496" t="s">
        <v>1460</v>
      </c>
      <c r="B5496" t="s">
        <v>1547</v>
      </c>
      <c r="C5496" t="s">
        <v>2378</v>
      </c>
      <c r="D5496">
        <v>375.1182</v>
      </c>
      <c r="E5496">
        <v>81.316000000000003</v>
      </c>
      <c r="F5496">
        <v>0</v>
      </c>
      <c r="G5496">
        <v>0</v>
      </c>
    </row>
    <row r="5497" spans="1:7" x14ac:dyDescent="0.25">
      <c r="A5497" t="s">
        <v>1460</v>
      </c>
      <c r="B5497" t="s">
        <v>1547</v>
      </c>
      <c r="C5497" t="s">
        <v>2379</v>
      </c>
      <c r="D5497">
        <v>909.64620000000002</v>
      </c>
      <c r="E5497">
        <v>191.4143</v>
      </c>
      <c r="F5497">
        <v>0</v>
      </c>
      <c r="G5497">
        <v>0</v>
      </c>
    </row>
    <row r="5498" spans="1:7" x14ac:dyDescent="0.25">
      <c r="A5498" t="s">
        <v>1460</v>
      </c>
      <c r="B5498" t="s">
        <v>1547</v>
      </c>
      <c r="C5498" t="s">
        <v>2380</v>
      </c>
      <c r="D5498">
        <v>309.71100000000001</v>
      </c>
      <c r="E5498">
        <v>72.898799999999994</v>
      </c>
      <c r="F5498">
        <v>0</v>
      </c>
      <c r="G5498">
        <v>0</v>
      </c>
    </row>
    <row r="5499" spans="1:7" x14ac:dyDescent="0.25">
      <c r="A5499" t="s">
        <v>1460</v>
      </c>
      <c r="B5499" t="s">
        <v>1548</v>
      </c>
      <c r="C5499" t="s">
        <v>2381</v>
      </c>
      <c r="D5499">
        <v>770.05290000000002</v>
      </c>
      <c r="E5499">
        <v>196.34700000000001</v>
      </c>
      <c r="F5499">
        <v>0</v>
      </c>
      <c r="G5499">
        <v>0</v>
      </c>
    </row>
    <row r="5500" spans="1:7" x14ac:dyDescent="0.25">
      <c r="A5500" t="s">
        <v>1460</v>
      </c>
      <c r="B5500" t="s">
        <v>1548</v>
      </c>
      <c r="C5500" t="s">
        <v>2382</v>
      </c>
      <c r="D5500">
        <v>1154.9884</v>
      </c>
      <c r="E5500">
        <v>345.26060000000001</v>
      </c>
      <c r="F5500">
        <v>0</v>
      </c>
      <c r="G5500">
        <v>0</v>
      </c>
    </row>
    <row r="5501" spans="1:7" x14ac:dyDescent="0.25">
      <c r="A5501" t="s">
        <v>1460</v>
      </c>
      <c r="B5501" t="s">
        <v>1548</v>
      </c>
      <c r="C5501" t="s">
        <v>2383</v>
      </c>
      <c r="D5501">
        <v>259.66140000000001</v>
      </c>
      <c r="E5501">
        <v>73.0869</v>
      </c>
      <c r="F5501">
        <v>0</v>
      </c>
      <c r="G5501">
        <v>0</v>
      </c>
    </row>
    <row r="5502" spans="1:7" x14ac:dyDescent="0.25">
      <c r="A5502" t="s">
        <v>1460</v>
      </c>
      <c r="B5502" t="s">
        <v>1549</v>
      </c>
      <c r="C5502" t="s">
        <v>2384</v>
      </c>
      <c r="D5502">
        <v>599.12890000000004</v>
      </c>
      <c r="E5502">
        <v>123.604</v>
      </c>
      <c r="F5502">
        <v>0</v>
      </c>
      <c r="G5502">
        <v>0</v>
      </c>
    </row>
    <row r="5503" spans="1:7" x14ac:dyDescent="0.25">
      <c r="A5503" t="s">
        <v>1460</v>
      </c>
      <c r="B5503" t="s">
        <v>1549</v>
      </c>
      <c r="C5503" t="s">
        <v>2385</v>
      </c>
      <c r="D5503">
        <v>362.13350000000003</v>
      </c>
      <c r="E5503">
        <v>82.006299999999996</v>
      </c>
      <c r="F5503">
        <v>0</v>
      </c>
      <c r="G5503">
        <v>0</v>
      </c>
    </row>
    <row r="5504" spans="1:7" x14ac:dyDescent="0.25">
      <c r="A5504" t="s">
        <v>1460</v>
      </c>
      <c r="B5504" t="s">
        <v>1549</v>
      </c>
      <c r="C5504" t="s">
        <v>2386</v>
      </c>
      <c r="D5504">
        <v>1019.649</v>
      </c>
      <c r="E5504">
        <v>205.05260000000001</v>
      </c>
      <c r="F5504">
        <v>0</v>
      </c>
      <c r="G5504">
        <v>0</v>
      </c>
    </row>
    <row r="5505" spans="1:7" x14ac:dyDescent="0.25">
      <c r="A5505" t="s">
        <v>1460</v>
      </c>
      <c r="B5505" t="s">
        <v>1550</v>
      </c>
      <c r="C5505" t="s">
        <v>2387</v>
      </c>
      <c r="D5505">
        <v>397.4785</v>
      </c>
      <c r="E5505">
        <v>86.0899</v>
      </c>
      <c r="F5505">
        <v>0</v>
      </c>
      <c r="G5505">
        <v>0</v>
      </c>
    </row>
    <row r="5506" spans="1:7" x14ac:dyDescent="0.25">
      <c r="A5506" t="s">
        <v>1460</v>
      </c>
      <c r="B5506" t="s">
        <v>1550</v>
      </c>
      <c r="C5506" t="s">
        <v>2388</v>
      </c>
      <c r="D5506">
        <v>423.54649999999998</v>
      </c>
      <c r="E5506">
        <v>123.99420000000001</v>
      </c>
      <c r="F5506">
        <v>0</v>
      </c>
      <c r="G5506">
        <v>0</v>
      </c>
    </row>
    <row r="5507" spans="1:7" x14ac:dyDescent="0.25">
      <c r="A5507" t="s">
        <v>1460</v>
      </c>
      <c r="B5507" t="s">
        <v>1550</v>
      </c>
      <c r="C5507" t="s">
        <v>2389</v>
      </c>
      <c r="D5507">
        <v>828.28420000000006</v>
      </c>
      <c r="E5507">
        <v>253.8288</v>
      </c>
      <c r="F5507">
        <v>0</v>
      </c>
      <c r="G5507">
        <v>0</v>
      </c>
    </row>
    <row r="5508" spans="1:7" x14ac:dyDescent="0.25">
      <c r="A5508" t="s">
        <v>1460</v>
      </c>
      <c r="B5508" t="s">
        <v>1551</v>
      </c>
      <c r="C5508" t="s">
        <v>2390</v>
      </c>
      <c r="D5508">
        <v>533.72389999999996</v>
      </c>
      <c r="E5508">
        <v>113.9063</v>
      </c>
      <c r="F5508">
        <v>0</v>
      </c>
      <c r="G5508">
        <v>0</v>
      </c>
    </row>
    <row r="5509" spans="1:7" x14ac:dyDescent="0.25">
      <c r="A5509" t="s">
        <v>1460</v>
      </c>
      <c r="B5509" t="s">
        <v>1551</v>
      </c>
      <c r="C5509" t="s">
        <v>2391</v>
      </c>
      <c r="D5509">
        <v>115.5042</v>
      </c>
      <c r="E5509">
        <v>28.1023</v>
      </c>
      <c r="F5509">
        <v>0</v>
      </c>
      <c r="G5509">
        <v>0</v>
      </c>
    </row>
    <row r="5510" spans="1:7" x14ac:dyDescent="0.25">
      <c r="A5510" t="s">
        <v>1460</v>
      </c>
      <c r="B5510" t="s">
        <v>1551</v>
      </c>
      <c r="C5510" t="s">
        <v>2392</v>
      </c>
      <c r="D5510">
        <v>215.3211</v>
      </c>
      <c r="E5510">
        <v>60.7102</v>
      </c>
      <c r="F5510">
        <v>0</v>
      </c>
      <c r="G5510">
        <v>0</v>
      </c>
    </row>
    <row r="5511" spans="1:7" x14ac:dyDescent="0.25">
      <c r="A5511" t="s">
        <v>1460</v>
      </c>
      <c r="B5511" t="s">
        <v>1552</v>
      </c>
      <c r="C5511" t="s">
        <v>2393</v>
      </c>
      <c r="D5511">
        <v>54.93</v>
      </c>
      <c r="E5511">
        <v>13.914899999999999</v>
      </c>
      <c r="F5511">
        <v>0</v>
      </c>
      <c r="G5511">
        <v>0</v>
      </c>
    </row>
    <row r="5512" spans="1:7" x14ac:dyDescent="0.25">
      <c r="A5512" t="s">
        <v>1460</v>
      </c>
      <c r="B5512" t="s">
        <v>1552</v>
      </c>
      <c r="C5512" t="s">
        <v>2394</v>
      </c>
      <c r="D5512">
        <v>26.238700000000001</v>
      </c>
      <c r="E5512">
        <v>8.7806999999999995</v>
      </c>
      <c r="F5512">
        <v>0</v>
      </c>
      <c r="G5512">
        <v>0</v>
      </c>
    </row>
    <row r="5513" spans="1:7" x14ac:dyDescent="0.25">
      <c r="A5513" t="s">
        <v>1460</v>
      </c>
      <c r="B5513" t="s">
        <v>1553</v>
      </c>
      <c r="C5513" t="s">
        <v>2395</v>
      </c>
      <c r="D5513">
        <v>839.42079999999999</v>
      </c>
      <c r="E5513">
        <v>160.57849999999999</v>
      </c>
      <c r="F5513">
        <v>0</v>
      </c>
      <c r="G5513">
        <v>0</v>
      </c>
    </row>
    <row r="5514" spans="1:7" x14ac:dyDescent="0.25">
      <c r="A5514" t="s">
        <v>1460</v>
      </c>
      <c r="B5514" t="s">
        <v>1553</v>
      </c>
      <c r="C5514" t="s">
        <v>1130</v>
      </c>
      <c r="D5514">
        <v>68.375500000000002</v>
      </c>
      <c r="E5514">
        <v>12.5785</v>
      </c>
      <c r="F5514">
        <v>0</v>
      </c>
      <c r="G5514">
        <v>0</v>
      </c>
    </row>
    <row r="5515" spans="1:7" x14ac:dyDescent="0.25">
      <c r="A5515" t="s">
        <v>1460</v>
      </c>
      <c r="B5515" t="s">
        <v>1553</v>
      </c>
      <c r="C5515" t="s">
        <v>2396</v>
      </c>
      <c r="D5515">
        <v>353.57209999999998</v>
      </c>
      <c r="E5515">
        <v>53.6357</v>
      </c>
      <c r="F5515">
        <v>0</v>
      </c>
      <c r="G5515">
        <v>0</v>
      </c>
    </row>
    <row r="5516" spans="1:7" x14ac:dyDescent="0.25">
      <c r="A5516" t="s">
        <v>1460</v>
      </c>
      <c r="B5516" t="s">
        <v>1554</v>
      </c>
      <c r="C5516" t="s">
        <v>2397</v>
      </c>
      <c r="D5516">
        <v>5.1853999999999996</v>
      </c>
      <c r="E5516">
        <v>0.81989999999999996</v>
      </c>
      <c r="F5516">
        <v>0</v>
      </c>
      <c r="G5516">
        <v>0</v>
      </c>
    </row>
    <row r="5517" spans="1:7" x14ac:dyDescent="0.25">
      <c r="A5517" t="s">
        <v>1460</v>
      </c>
      <c r="B5517" t="s">
        <v>1554</v>
      </c>
      <c r="C5517" t="s">
        <v>2398</v>
      </c>
      <c r="D5517">
        <v>73.110500000000002</v>
      </c>
      <c r="E5517">
        <v>13.3041</v>
      </c>
      <c r="F5517">
        <v>0</v>
      </c>
      <c r="G5517">
        <v>0</v>
      </c>
    </row>
    <row r="5518" spans="1:7" x14ac:dyDescent="0.25">
      <c r="A5518" t="s">
        <v>1460</v>
      </c>
      <c r="B5518" t="s">
        <v>1554</v>
      </c>
      <c r="C5518" t="s">
        <v>2399</v>
      </c>
      <c r="D5518">
        <v>94.903099999999995</v>
      </c>
      <c r="E5518">
        <v>26.948399999999999</v>
      </c>
      <c r="F5518">
        <v>0</v>
      </c>
      <c r="G5518">
        <v>0</v>
      </c>
    </row>
    <row r="5519" spans="1:7" x14ac:dyDescent="0.25">
      <c r="A5519" t="s">
        <v>1460</v>
      </c>
      <c r="B5519" t="s">
        <v>1555</v>
      </c>
      <c r="C5519" t="s">
        <v>2400</v>
      </c>
      <c r="D5519">
        <v>183.0352</v>
      </c>
      <c r="E5519">
        <v>22.6404</v>
      </c>
      <c r="F5519">
        <v>0</v>
      </c>
      <c r="G5519">
        <v>0</v>
      </c>
    </row>
    <row r="5520" spans="1:7" x14ac:dyDescent="0.25">
      <c r="A5520" t="s">
        <v>1460</v>
      </c>
      <c r="B5520" t="s">
        <v>1555</v>
      </c>
      <c r="C5520" t="s">
        <v>2401</v>
      </c>
      <c r="D5520">
        <v>37.587200000000003</v>
      </c>
      <c r="E5520">
        <v>8.8228000000000009</v>
      </c>
      <c r="F5520">
        <v>0</v>
      </c>
      <c r="G5520">
        <v>0</v>
      </c>
    </row>
    <row r="5521" spans="1:7" x14ac:dyDescent="0.25">
      <c r="A5521" t="s">
        <v>1460</v>
      </c>
      <c r="B5521" t="s">
        <v>1555</v>
      </c>
      <c r="C5521" t="s">
        <v>2402</v>
      </c>
      <c r="D5521">
        <v>354.19349999999997</v>
      </c>
      <c r="E5521">
        <v>76.616500000000002</v>
      </c>
      <c r="F5521">
        <v>0</v>
      </c>
      <c r="G5521">
        <v>0</v>
      </c>
    </row>
    <row r="5522" spans="1:7" x14ac:dyDescent="0.25">
      <c r="A5522" t="s">
        <v>1460</v>
      </c>
      <c r="B5522" t="s">
        <v>1556</v>
      </c>
      <c r="C5522" t="s">
        <v>2403</v>
      </c>
      <c r="D5522">
        <v>355.88409999999999</v>
      </c>
      <c r="E5522">
        <v>84.498500000000007</v>
      </c>
      <c r="F5522">
        <v>0</v>
      </c>
      <c r="G5522">
        <v>0</v>
      </c>
    </row>
    <row r="5523" spans="1:7" x14ac:dyDescent="0.25">
      <c r="A5523" t="s">
        <v>1460</v>
      </c>
      <c r="B5523" t="s">
        <v>1556</v>
      </c>
      <c r="C5523" t="s">
        <v>2404</v>
      </c>
      <c r="D5523">
        <v>269.29070000000002</v>
      </c>
      <c r="E5523">
        <v>51.179699999999997</v>
      </c>
      <c r="F5523">
        <v>0</v>
      </c>
      <c r="G5523">
        <v>0</v>
      </c>
    </row>
    <row r="5524" spans="1:7" x14ac:dyDescent="0.25">
      <c r="A5524" t="s">
        <v>1460</v>
      </c>
      <c r="B5524" t="s">
        <v>1556</v>
      </c>
      <c r="C5524" t="s">
        <v>2405</v>
      </c>
      <c r="D5524">
        <v>670.71169999999995</v>
      </c>
      <c r="E5524">
        <v>120.1704</v>
      </c>
      <c r="F5524">
        <v>0</v>
      </c>
      <c r="G5524">
        <v>0</v>
      </c>
    </row>
    <row r="5525" spans="1:7" x14ac:dyDescent="0.25">
      <c r="A5525" t="s">
        <v>1460</v>
      </c>
      <c r="B5525" t="s">
        <v>1557</v>
      </c>
      <c r="C5525" t="s">
        <v>2406</v>
      </c>
      <c r="D5525">
        <v>15.7782</v>
      </c>
      <c r="E5525">
        <v>3.0392000000000001</v>
      </c>
      <c r="F5525">
        <v>0</v>
      </c>
      <c r="G5525">
        <v>0</v>
      </c>
    </row>
    <row r="5526" spans="1:7" x14ac:dyDescent="0.25">
      <c r="A5526" t="s">
        <v>1460</v>
      </c>
      <c r="B5526" t="s">
        <v>1557</v>
      </c>
      <c r="C5526" t="s">
        <v>2407</v>
      </c>
      <c r="D5526">
        <v>201.15549999999999</v>
      </c>
      <c r="E5526">
        <v>41.773899999999998</v>
      </c>
      <c r="F5526">
        <v>0</v>
      </c>
      <c r="G5526">
        <v>0</v>
      </c>
    </row>
    <row r="5527" spans="1:7" x14ac:dyDescent="0.25">
      <c r="A5527" t="s">
        <v>1460</v>
      </c>
      <c r="B5527" t="s">
        <v>1557</v>
      </c>
      <c r="C5527" t="s">
        <v>2408</v>
      </c>
      <c r="D5527">
        <v>274.42910000000001</v>
      </c>
      <c r="E5527">
        <v>47.917000000000002</v>
      </c>
      <c r="F5527">
        <v>0</v>
      </c>
      <c r="G5527">
        <v>0</v>
      </c>
    </row>
    <row r="5528" spans="1:7" x14ac:dyDescent="0.25">
      <c r="A5528" t="s">
        <v>1460</v>
      </c>
      <c r="B5528" t="s">
        <v>1558</v>
      </c>
      <c r="C5528" t="s">
        <v>2409</v>
      </c>
      <c r="D5528">
        <v>622.33309999999994</v>
      </c>
      <c r="E5528">
        <v>116.1275</v>
      </c>
      <c r="F5528">
        <v>0</v>
      </c>
      <c r="G5528">
        <v>0</v>
      </c>
    </row>
    <row r="5529" spans="1:7" x14ac:dyDescent="0.25">
      <c r="A5529" t="s">
        <v>1460</v>
      </c>
      <c r="B5529" t="s">
        <v>1558</v>
      </c>
      <c r="C5529" t="s">
        <v>2410</v>
      </c>
      <c r="D5529">
        <v>400.06290000000001</v>
      </c>
      <c r="E5529">
        <v>71.299899999999994</v>
      </c>
      <c r="F5529">
        <v>0</v>
      </c>
      <c r="G5529">
        <v>0</v>
      </c>
    </row>
    <row r="5530" spans="1:7" x14ac:dyDescent="0.25">
      <c r="A5530" t="s">
        <v>1460</v>
      </c>
      <c r="B5530" t="s">
        <v>1558</v>
      </c>
      <c r="C5530" t="s">
        <v>2411</v>
      </c>
      <c r="D5530">
        <v>922.55640000000005</v>
      </c>
      <c r="E5530">
        <v>171.4759</v>
      </c>
      <c r="F5530">
        <v>0</v>
      </c>
      <c r="G5530">
        <v>0</v>
      </c>
    </row>
    <row r="5531" spans="1:7" x14ac:dyDescent="0.25">
      <c r="A5531" t="s">
        <v>1460</v>
      </c>
      <c r="B5531" t="s">
        <v>1559</v>
      </c>
      <c r="C5531" t="s">
        <v>2412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 t="s">
        <v>1460</v>
      </c>
      <c r="B5532" t="s">
        <v>1559</v>
      </c>
      <c r="C5532" t="s">
        <v>2413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 t="s">
        <v>1460</v>
      </c>
      <c r="B5533" t="s">
        <v>1559</v>
      </c>
      <c r="C5533" t="s">
        <v>2414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 t="s">
        <v>1460</v>
      </c>
      <c r="B5534" t="s">
        <v>1560</v>
      </c>
      <c r="C5534" t="s">
        <v>2415</v>
      </c>
      <c r="D5534">
        <v>961.50509999999997</v>
      </c>
      <c r="E5534">
        <v>198.98679999999999</v>
      </c>
      <c r="F5534">
        <v>0</v>
      </c>
      <c r="G5534">
        <v>0</v>
      </c>
    </row>
    <row r="5535" spans="1:7" x14ac:dyDescent="0.25">
      <c r="A5535" t="s">
        <v>1460</v>
      </c>
      <c r="B5535" t="s">
        <v>1560</v>
      </c>
      <c r="C5535" t="s">
        <v>2416</v>
      </c>
      <c r="D5535">
        <v>107.4928</v>
      </c>
      <c r="E5535">
        <v>17.732299999999999</v>
      </c>
      <c r="F5535">
        <v>0</v>
      </c>
      <c r="G5535">
        <v>0</v>
      </c>
    </row>
    <row r="5536" spans="1:7" x14ac:dyDescent="0.25">
      <c r="A5536" t="s">
        <v>1460</v>
      </c>
      <c r="B5536" t="s">
        <v>1560</v>
      </c>
      <c r="C5536" t="s">
        <v>2417</v>
      </c>
      <c r="D5536">
        <v>221.76140000000001</v>
      </c>
      <c r="E5536">
        <v>61.891199999999998</v>
      </c>
      <c r="F5536">
        <v>0</v>
      </c>
      <c r="G5536">
        <v>0</v>
      </c>
    </row>
    <row r="5537" spans="1:7" x14ac:dyDescent="0.25">
      <c r="A5537" t="s">
        <v>1460</v>
      </c>
      <c r="B5537" t="s">
        <v>1561</v>
      </c>
      <c r="C5537" t="s">
        <v>2418</v>
      </c>
      <c r="D5537">
        <v>82.959000000000003</v>
      </c>
      <c r="E5537">
        <v>15.5305</v>
      </c>
      <c r="F5537">
        <v>0</v>
      </c>
      <c r="G5537">
        <v>0</v>
      </c>
    </row>
    <row r="5538" spans="1:7" x14ac:dyDescent="0.25">
      <c r="A5538" t="s">
        <v>1460</v>
      </c>
      <c r="B5538" t="s">
        <v>1561</v>
      </c>
      <c r="C5538" t="s">
        <v>2419</v>
      </c>
      <c r="D5538">
        <v>310.52620000000002</v>
      </c>
      <c r="E5538">
        <v>45.686799999999998</v>
      </c>
      <c r="F5538">
        <v>0</v>
      </c>
      <c r="G5538">
        <v>0</v>
      </c>
    </row>
    <row r="5539" spans="1:7" x14ac:dyDescent="0.25">
      <c r="A5539" t="s">
        <v>1460</v>
      </c>
      <c r="B5539" t="s">
        <v>1561</v>
      </c>
      <c r="C5539" t="s">
        <v>2420</v>
      </c>
      <c r="D5539">
        <v>376.76859999999999</v>
      </c>
      <c r="E5539">
        <v>70.281000000000006</v>
      </c>
      <c r="F5539">
        <v>0</v>
      </c>
      <c r="G5539">
        <v>0</v>
      </c>
    </row>
    <row r="5540" spans="1:7" x14ac:dyDescent="0.25">
      <c r="A5540" t="s">
        <v>1460</v>
      </c>
      <c r="B5540" t="s">
        <v>1562</v>
      </c>
      <c r="C5540" t="s">
        <v>2421</v>
      </c>
      <c r="D5540">
        <v>409.88159999999999</v>
      </c>
      <c r="E5540">
        <v>70.268299999999996</v>
      </c>
      <c r="F5540">
        <v>0</v>
      </c>
      <c r="G5540">
        <v>0</v>
      </c>
    </row>
    <row r="5541" spans="1:7" x14ac:dyDescent="0.25">
      <c r="A5541" t="s">
        <v>1460</v>
      </c>
      <c r="B5541" t="s">
        <v>1562</v>
      </c>
      <c r="C5541" t="s">
        <v>2422</v>
      </c>
      <c r="D5541">
        <v>283.69979999999998</v>
      </c>
      <c r="E5541">
        <v>44.088000000000001</v>
      </c>
      <c r="F5541">
        <v>0</v>
      </c>
      <c r="G5541">
        <v>0</v>
      </c>
    </row>
    <row r="5542" spans="1:7" x14ac:dyDescent="0.25">
      <c r="A5542" t="s">
        <v>1460</v>
      </c>
      <c r="B5542" t="s">
        <v>1562</v>
      </c>
      <c r="C5542" t="s">
        <v>2423</v>
      </c>
      <c r="D5542">
        <v>1564.6885</v>
      </c>
      <c r="E5542">
        <v>251.81110000000001</v>
      </c>
      <c r="F5542">
        <v>0</v>
      </c>
      <c r="G5542">
        <v>0</v>
      </c>
    </row>
    <row r="5543" spans="1:7" x14ac:dyDescent="0.25">
      <c r="A5543" t="s">
        <v>1460</v>
      </c>
      <c r="B5543" t="s">
        <v>1563</v>
      </c>
      <c r="C5543" t="s">
        <v>2424</v>
      </c>
      <c r="D5543">
        <v>43.359900000000003</v>
      </c>
      <c r="E5543">
        <v>9.5960000000000001</v>
      </c>
      <c r="F5543">
        <v>0</v>
      </c>
      <c r="G5543">
        <v>0</v>
      </c>
    </row>
    <row r="5544" spans="1:7" x14ac:dyDescent="0.25">
      <c r="A5544" t="s">
        <v>1460</v>
      </c>
      <c r="B5544" t="s">
        <v>1563</v>
      </c>
      <c r="C5544" t="s">
        <v>2425</v>
      </c>
      <c r="D5544">
        <v>181.0087</v>
      </c>
      <c r="E5544">
        <v>29.989699999999999</v>
      </c>
      <c r="F5544">
        <v>0</v>
      </c>
      <c r="G5544">
        <v>0</v>
      </c>
    </row>
    <row r="5545" spans="1:7" x14ac:dyDescent="0.25">
      <c r="A5545" t="s">
        <v>1460</v>
      </c>
      <c r="B5545" t="s">
        <v>1563</v>
      </c>
      <c r="C5545" t="s">
        <v>2426</v>
      </c>
      <c r="D5545">
        <v>504.25369999999998</v>
      </c>
      <c r="E5545">
        <v>65.225499999999997</v>
      </c>
      <c r="F5545">
        <v>0</v>
      </c>
      <c r="G5545">
        <v>0</v>
      </c>
    </row>
    <row r="5546" spans="1:7" x14ac:dyDescent="0.25">
      <c r="A5546" t="s">
        <v>1460</v>
      </c>
      <c r="B5546" t="s">
        <v>1564</v>
      </c>
      <c r="C5546" t="s">
        <v>2427</v>
      </c>
      <c r="D5546">
        <v>529.20460000000003</v>
      </c>
      <c r="E5546">
        <v>84.663700000000006</v>
      </c>
      <c r="F5546">
        <v>0</v>
      </c>
      <c r="G5546">
        <v>0</v>
      </c>
    </row>
    <row r="5547" spans="1:7" x14ac:dyDescent="0.25">
      <c r="A5547" t="s">
        <v>1460</v>
      </c>
      <c r="B5547" t="s">
        <v>1564</v>
      </c>
      <c r="C5547" t="s">
        <v>2428</v>
      </c>
      <c r="D5547">
        <v>475.74149999999997</v>
      </c>
      <c r="E5547">
        <v>83.4392</v>
      </c>
      <c r="F5547">
        <v>0</v>
      </c>
      <c r="G5547">
        <v>0</v>
      </c>
    </row>
    <row r="5548" spans="1:7" x14ac:dyDescent="0.25">
      <c r="A5548" t="s">
        <v>1460</v>
      </c>
      <c r="B5548" t="s">
        <v>1564</v>
      </c>
      <c r="C5548" t="s">
        <v>2429</v>
      </c>
      <c r="D5548">
        <v>384.96539999999999</v>
      </c>
      <c r="E5548">
        <v>88.674499999999995</v>
      </c>
      <c r="F5548">
        <v>0</v>
      </c>
      <c r="G5548">
        <v>0</v>
      </c>
    </row>
    <row r="5549" spans="1:7" x14ac:dyDescent="0.25">
      <c r="A5549" t="s">
        <v>1460</v>
      </c>
      <c r="B5549" t="s">
        <v>1565</v>
      </c>
      <c r="C5549" t="s">
        <v>2430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 t="s">
        <v>1460</v>
      </c>
      <c r="B5550" t="s">
        <v>1565</v>
      </c>
      <c r="C5550" t="s">
        <v>2431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 t="s">
        <v>1460</v>
      </c>
      <c r="B5551" t="s">
        <v>1565</v>
      </c>
      <c r="C5551" t="s">
        <v>2432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 t="s">
        <v>1460</v>
      </c>
      <c r="B5552" t="s">
        <v>1566</v>
      </c>
      <c r="C5552" t="s">
        <v>2433</v>
      </c>
      <c r="D5552">
        <v>890.51329999999996</v>
      </c>
      <c r="E5552">
        <v>128.13380000000001</v>
      </c>
      <c r="F5552">
        <v>0</v>
      </c>
      <c r="G5552">
        <v>0</v>
      </c>
    </row>
    <row r="5553" spans="1:7" x14ac:dyDescent="0.25">
      <c r="A5553" t="s">
        <v>1460</v>
      </c>
      <c r="B5553" t="s">
        <v>1566</v>
      </c>
      <c r="C5553" t="s">
        <v>2434</v>
      </c>
      <c r="D5553">
        <v>259.53390000000002</v>
      </c>
      <c r="E5553">
        <v>42.723799999999997</v>
      </c>
      <c r="F5553">
        <v>0</v>
      </c>
      <c r="G5553">
        <v>0</v>
      </c>
    </row>
    <row r="5554" spans="1:7" x14ac:dyDescent="0.25">
      <c r="A5554" t="s">
        <v>1460</v>
      </c>
      <c r="B5554" t="s">
        <v>1566</v>
      </c>
      <c r="C5554" t="s">
        <v>2435</v>
      </c>
      <c r="D5554">
        <v>446.5806</v>
      </c>
      <c r="E5554">
        <v>111.4152</v>
      </c>
      <c r="F5554">
        <v>0</v>
      </c>
      <c r="G5554">
        <v>0</v>
      </c>
    </row>
    <row r="5555" spans="1:7" x14ac:dyDescent="0.25">
      <c r="A5555" t="s">
        <v>1461</v>
      </c>
      <c r="B5555" t="s">
        <v>1787</v>
      </c>
      <c r="C5555" t="s">
        <v>3017</v>
      </c>
      <c r="D5555">
        <v>58.775300000000001</v>
      </c>
      <c r="E5555">
        <v>7.2919999999999998</v>
      </c>
      <c r="F5555">
        <v>0</v>
      </c>
      <c r="G5555">
        <v>0</v>
      </c>
    </row>
    <row r="5556" spans="1:7" x14ac:dyDescent="0.25">
      <c r="A5556" t="s">
        <v>1461</v>
      </c>
      <c r="B5556" t="s">
        <v>1787</v>
      </c>
      <c r="C5556" t="s">
        <v>3018</v>
      </c>
      <c r="D5556">
        <v>115.012</v>
      </c>
      <c r="E5556">
        <v>34.443600000000004</v>
      </c>
      <c r="F5556">
        <v>0</v>
      </c>
      <c r="G5556">
        <v>0</v>
      </c>
    </row>
    <row r="5557" spans="1:7" x14ac:dyDescent="0.25">
      <c r="A5557" t="s">
        <v>1461</v>
      </c>
      <c r="B5557" t="s">
        <v>1787</v>
      </c>
      <c r="C5557" t="s">
        <v>3019</v>
      </c>
      <c r="D5557">
        <v>49.545000000000002</v>
      </c>
      <c r="E5557">
        <v>18.681699999999999</v>
      </c>
      <c r="F5557">
        <v>0</v>
      </c>
      <c r="G5557">
        <v>0</v>
      </c>
    </row>
    <row r="5558" spans="1:7" x14ac:dyDescent="0.25">
      <c r="A5558" t="s">
        <v>1461</v>
      </c>
      <c r="B5558" t="s">
        <v>1816</v>
      </c>
      <c r="C5558" t="s">
        <v>339</v>
      </c>
      <c r="D5558">
        <v>4.7630999999999997</v>
      </c>
      <c r="E5558">
        <v>1.0185999999999999</v>
      </c>
      <c r="F5558">
        <v>0</v>
      </c>
      <c r="G5558">
        <v>0</v>
      </c>
    </row>
    <row r="5559" spans="1:7" x14ac:dyDescent="0.25">
      <c r="A5559" t="s">
        <v>1461</v>
      </c>
      <c r="B5559" t="s">
        <v>1816</v>
      </c>
      <c r="C5559" t="s">
        <v>1137</v>
      </c>
      <c r="D5559">
        <v>17.753900000000002</v>
      </c>
      <c r="E5559">
        <v>3.4308999999999998</v>
      </c>
      <c r="F5559">
        <v>0</v>
      </c>
      <c r="G5559">
        <v>0</v>
      </c>
    </row>
    <row r="5560" spans="1:7" x14ac:dyDescent="0.25">
      <c r="A5560" t="s">
        <v>1461</v>
      </c>
      <c r="B5560" t="s">
        <v>1816</v>
      </c>
      <c r="C5560" t="s">
        <v>1450</v>
      </c>
      <c r="D5560">
        <v>13.7188</v>
      </c>
      <c r="E5560">
        <v>2.4857</v>
      </c>
      <c r="F5560">
        <v>0</v>
      </c>
      <c r="G5560">
        <v>0</v>
      </c>
    </row>
    <row r="5561" spans="1:7" x14ac:dyDescent="0.25">
      <c r="A5561" t="s">
        <v>1460</v>
      </c>
      <c r="B5561" t="s">
        <v>1567</v>
      </c>
      <c r="C5561" t="s">
        <v>2436</v>
      </c>
      <c r="D5561">
        <v>1094.6447000000001</v>
      </c>
      <c r="E5561">
        <v>245.57830000000001</v>
      </c>
      <c r="F5561">
        <v>0</v>
      </c>
      <c r="G5561">
        <v>0</v>
      </c>
    </row>
    <row r="5562" spans="1:7" x14ac:dyDescent="0.25">
      <c r="A5562" t="s">
        <v>1460</v>
      </c>
      <c r="B5562" t="s">
        <v>1567</v>
      </c>
      <c r="C5562" t="s">
        <v>2437</v>
      </c>
      <c r="D5562">
        <v>477.50580000000002</v>
      </c>
      <c r="E5562">
        <v>105.9053</v>
      </c>
      <c r="F5562">
        <v>0</v>
      </c>
      <c r="G5562">
        <v>0</v>
      </c>
    </row>
    <row r="5563" spans="1:7" x14ac:dyDescent="0.25">
      <c r="A5563" t="s">
        <v>1460</v>
      </c>
      <c r="B5563" t="s">
        <v>1567</v>
      </c>
      <c r="C5563" t="s">
        <v>2438</v>
      </c>
      <c r="D5563">
        <v>1145.7017000000001</v>
      </c>
      <c r="E5563">
        <v>248.2268</v>
      </c>
      <c r="F5563">
        <v>0</v>
      </c>
      <c r="G5563">
        <v>0</v>
      </c>
    </row>
    <row r="5564" spans="1:7" x14ac:dyDescent="0.25">
      <c r="A5564" t="s">
        <v>1460</v>
      </c>
      <c r="B5564" t="s">
        <v>1568</v>
      </c>
      <c r="C5564" t="s">
        <v>2439</v>
      </c>
      <c r="D5564">
        <v>1052.8148000000001</v>
      </c>
      <c r="E5564">
        <v>169.8228</v>
      </c>
      <c r="F5564">
        <v>0</v>
      </c>
      <c r="G5564">
        <v>0</v>
      </c>
    </row>
    <row r="5565" spans="1:7" x14ac:dyDescent="0.25">
      <c r="A5565" t="s">
        <v>1460</v>
      </c>
      <c r="B5565" t="s">
        <v>1568</v>
      </c>
      <c r="C5565" t="s">
        <v>2440</v>
      </c>
      <c r="D5565">
        <v>285.2629</v>
      </c>
      <c r="E5565">
        <v>58.906199999999998</v>
      </c>
      <c r="F5565">
        <v>0</v>
      </c>
      <c r="G5565">
        <v>0</v>
      </c>
    </row>
    <row r="5566" spans="1:7" x14ac:dyDescent="0.25">
      <c r="A5566" t="s">
        <v>1460</v>
      </c>
      <c r="B5566" t="s">
        <v>1568</v>
      </c>
      <c r="C5566" t="s">
        <v>1052</v>
      </c>
      <c r="D5566">
        <v>767.18499999999995</v>
      </c>
      <c r="E5566">
        <v>145.74</v>
      </c>
      <c r="F5566">
        <v>0</v>
      </c>
      <c r="G5566">
        <v>0</v>
      </c>
    </row>
    <row r="5567" spans="1:7" x14ac:dyDescent="0.25">
      <c r="A5567" t="s">
        <v>1460</v>
      </c>
      <c r="B5567" t="s">
        <v>1569</v>
      </c>
      <c r="C5567" t="s">
        <v>2441</v>
      </c>
      <c r="D5567">
        <v>552.13009999999997</v>
      </c>
      <c r="E5567">
        <v>119.1891</v>
      </c>
      <c r="F5567">
        <v>0</v>
      </c>
      <c r="G5567">
        <v>0</v>
      </c>
    </row>
    <row r="5568" spans="1:7" x14ac:dyDescent="0.25">
      <c r="A5568" t="s">
        <v>1460</v>
      </c>
      <c r="B5568" t="s">
        <v>1569</v>
      </c>
      <c r="C5568" t="s">
        <v>2442</v>
      </c>
      <c r="D5568">
        <v>768.08709999999996</v>
      </c>
      <c r="E5568">
        <v>146.7115</v>
      </c>
      <c r="F5568">
        <v>0</v>
      </c>
      <c r="G5568">
        <v>0</v>
      </c>
    </row>
    <row r="5569" spans="1:7" x14ac:dyDescent="0.25">
      <c r="A5569" t="s">
        <v>1460</v>
      </c>
      <c r="B5569" t="s">
        <v>1569</v>
      </c>
      <c r="C5569" t="s">
        <v>2443</v>
      </c>
      <c r="D5569">
        <v>1010.7685</v>
      </c>
      <c r="E5569">
        <v>215.41730000000001</v>
      </c>
      <c r="F5569">
        <v>0</v>
      </c>
      <c r="G5569">
        <v>0</v>
      </c>
    </row>
    <row r="5570" spans="1:7" x14ac:dyDescent="0.25">
      <c r="A5570" t="s">
        <v>1460</v>
      </c>
      <c r="B5570" t="s">
        <v>1570</v>
      </c>
      <c r="C5570" t="s">
        <v>2444</v>
      </c>
      <c r="D5570">
        <v>297.17140000000001</v>
      </c>
      <c r="E5570">
        <v>60.354999999999997</v>
      </c>
      <c r="F5570">
        <v>0</v>
      </c>
      <c r="G5570">
        <v>0</v>
      </c>
    </row>
    <row r="5571" spans="1:7" x14ac:dyDescent="0.25">
      <c r="A5571" t="s">
        <v>1460</v>
      </c>
      <c r="B5571" t="s">
        <v>1570</v>
      </c>
      <c r="C5571" t="s">
        <v>629</v>
      </c>
      <c r="D5571">
        <v>720.04849999999999</v>
      </c>
      <c r="E5571">
        <v>142.39609999999999</v>
      </c>
      <c r="F5571">
        <v>0</v>
      </c>
      <c r="G5571">
        <v>0</v>
      </c>
    </row>
    <row r="5572" spans="1:7" x14ac:dyDescent="0.25">
      <c r="A5572" t="s">
        <v>1460</v>
      </c>
      <c r="B5572" t="s">
        <v>1570</v>
      </c>
      <c r="C5572" t="s">
        <v>2445</v>
      </c>
      <c r="D5572">
        <v>167.66399999999999</v>
      </c>
      <c r="E5572">
        <v>31.745200000000001</v>
      </c>
      <c r="F5572">
        <v>0</v>
      </c>
      <c r="G5572">
        <v>0</v>
      </c>
    </row>
    <row r="5573" spans="1:7" x14ac:dyDescent="0.25">
      <c r="A5573" t="s">
        <v>1460</v>
      </c>
      <c r="B5573" t="s">
        <v>1571</v>
      </c>
      <c r="C5573" t="s">
        <v>2446</v>
      </c>
      <c r="D5573">
        <v>353.1549</v>
      </c>
      <c r="E5573">
        <v>59.9938</v>
      </c>
      <c r="F5573">
        <v>0</v>
      </c>
      <c r="G5573">
        <v>0</v>
      </c>
    </row>
    <row r="5574" spans="1:7" x14ac:dyDescent="0.25">
      <c r="A5574" t="s">
        <v>1460</v>
      </c>
      <c r="B5574" t="s">
        <v>1571</v>
      </c>
      <c r="C5574" t="s">
        <v>2447</v>
      </c>
      <c r="D5574">
        <v>848.6463</v>
      </c>
      <c r="E5574">
        <v>151.09270000000001</v>
      </c>
      <c r="F5574">
        <v>0</v>
      </c>
      <c r="G5574">
        <v>0</v>
      </c>
    </row>
    <row r="5575" spans="1:7" x14ac:dyDescent="0.25">
      <c r="A5575" t="s">
        <v>1460</v>
      </c>
      <c r="B5575" t="s">
        <v>1571</v>
      </c>
      <c r="C5575" t="s">
        <v>1224</v>
      </c>
      <c r="D5575">
        <v>401.5102</v>
      </c>
      <c r="E5575">
        <v>76.325599999999994</v>
      </c>
      <c r="F5575">
        <v>0</v>
      </c>
      <c r="G5575">
        <v>0</v>
      </c>
    </row>
    <row r="5576" spans="1:7" x14ac:dyDescent="0.25">
      <c r="A5576" t="s">
        <v>1460</v>
      </c>
      <c r="B5576" t="s">
        <v>1572</v>
      </c>
      <c r="C5576" t="s">
        <v>2448</v>
      </c>
      <c r="D5576">
        <v>69.2393</v>
      </c>
      <c r="E5576">
        <v>16.497900000000001</v>
      </c>
      <c r="F5576">
        <v>0</v>
      </c>
      <c r="G5576">
        <v>0</v>
      </c>
    </row>
    <row r="5577" spans="1:7" x14ac:dyDescent="0.25">
      <c r="A5577" t="s">
        <v>1460</v>
      </c>
      <c r="B5577" t="s">
        <v>1572</v>
      </c>
      <c r="C5577" t="s">
        <v>2449</v>
      </c>
      <c r="D5577">
        <v>451.0693</v>
      </c>
      <c r="E5577">
        <v>85.641000000000005</v>
      </c>
      <c r="F5577">
        <v>0</v>
      </c>
      <c r="G5577">
        <v>0</v>
      </c>
    </row>
    <row r="5578" spans="1:7" x14ac:dyDescent="0.25">
      <c r="A5578" t="s">
        <v>1460</v>
      </c>
      <c r="B5578" t="s">
        <v>1572</v>
      </c>
      <c r="C5578" t="s">
        <v>2450</v>
      </c>
      <c r="D5578">
        <v>308.18360000000001</v>
      </c>
      <c r="E5578">
        <v>59.037100000000002</v>
      </c>
      <c r="F5578">
        <v>0</v>
      </c>
      <c r="G5578">
        <v>0</v>
      </c>
    </row>
    <row r="5579" spans="1:7" x14ac:dyDescent="0.25">
      <c r="A5579" t="s">
        <v>1460</v>
      </c>
      <c r="B5579" t="s">
        <v>1573</v>
      </c>
      <c r="C5579" t="s">
        <v>2451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 t="s">
        <v>1460</v>
      </c>
      <c r="B5580" t="s">
        <v>1573</v>
      </c>
      <c r="C5580" t="s">
        <v>2452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 t="s">
        <v>1460</v>
      </c>
      <c r="B5581" t="s">
        <v>1573</v>
      </c>
      <c r="C5581" t="s">
        <v>2453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 t="s">
        <v>1460</v>
      </c>
      <c r="B5582" t="s">
        <v>1574</v>
      </c>
      <c r="C5582" t="s">
        <v>2454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 t="s">
        <v>1460</v>
      </c>
      <c r="B5583" t="s">
        <v>1574</v>
      </c>
      <c r="C5583" t="s">
        <v>2455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 t="s">
        <v>1460</v>
      </c>
      <c r="B5584" t="s">
        <v>1574</v>
      </c>
      <c r="C5584" t="s">
        <v>2456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 t="s">
        <v>1460</v>
      </c>
      <c r="B5585" t="s">
        <v>1575</v>
      </c>
      <c r="C5585" t="s">
        <v>2457</v>
      </c>
      <c r="D5585">
        <v>822.81769999999995</v>
      </c>
      <c r="E5585">
        <v>211.8897</v>
      </c>
      <c r="F5585">
        <v>0</v>
      </c>
      <c r="G5585">
        <v>0</v>
      </c>
    </row>
    <row r="5586" spans="1:7" x14ac:dyDescent="0.25">
      <c r="A5586" t="s">
        <v>1460</v>
      </c>
      <c r="B5586" t="s">
        <v>1575</v>
      </c>
      <c r="C5586" t="s">
        <v>2458</v>
      </c>
      <c r="D5586">
        <v>1282.0614</v>
      </c>
      <c r="E5586">
        <v>220.49430000000001</v>
      </c>
      <c r="F5586">
        <v>0</v>
      </c>
      <c r="G5586">
        <v>0</v>
      </c>
    </row>
    <row r="5587" spans="1:7" x14ac:dyDescent="0.25">
      <c r="A5587" t="s">
        <v>1460</v>
      </c>
      <c r="B5587" t="s">
        <v>1575</v>
      </c>
      <c r="C5587" t="s">
        <v>2459</v>
      </c>
      <c r="D5587">
        <v>391.29270000000002</v>
      </c>
      <c r="E5587">
        <v>98.7303</v>
      </c>
      <c r="F5587">
        <v>0</v>
      </c>
      <c r="G5587">
        <v>0</v>
      </c>
    </row>
    <row r="5588" spans="1:7" x14ac:dyDescent="0.25">
      <c r="A5588" t="s">
        <v>1460</v>
      </c>
      <c r="B5588" t="s">
        <v>1576</v>
      </c>
      <c r="C5588" t="s">
        <v>2460</v>
      </c>
      <c r="D5588">
        <v>410.9144</v>
      </c>
      <c r="E5588">
        <v>100.68170000000001</v>
      </c>
      <c r="F5588">
        <v>0</v>
      </c>
      <c r="G5588">
        <v>0</v>
      </c>
    </row>
    <row r="5589" spans="1:7" x14ac:dyDescent="0.25">
      <c r="A5589" t="s">
        <v>1460</v>
      </c>
      <c r="B5589" t="s">
        <v>1576</v>
      </c>
      <c r="C5589" t="s">
        <v>2461</v>
      </c>
      <c r="D5589">
        <v>371.72890000000001</v>
      </c>
      <c r="E5589">
        <v>83.593100000000007</v>
      </c>
      <c r="F5589">
        <v>0</v>
      </c>
      <c r="G5589">
        <v>0</v>
      </c>
    </row>
    <row r="5590" spans="1:7" x14ac:dyDescent="0.25">
      <c r="A5590" t="s">
        <v>1460</v>
      </c>
      <c r="B5590" t="s">
        <v>1576</v>
      </c>
      <c r="C5590" t="s">
        <v>982</v>
      </c>
      <c r="D5590">
        <v>1066.076</v>
      </c>
      <c r="E5590">
        <v>441.51179999999999</v>
      </c>
      <c r="F5590">
        <v>0</v>
      </c>
      <c r="G5590">
        <v>0</v>
      </c>
    </row>
    <row r="5591" spans="1:7" x14ac:dyDescent="0.25">
      <c r="A5591" t="s">
        <v>1460</v>
      </c>
      <c r="B5591" t="s">
        <v>1577</v>
      </c>
      <c r="C5591" t="s">
        <v>2462</v>
      </c>
      <c r="D5591">
        <v>157.65649999999999</v>
      </c>
      <c r="E5591">
        <v>16.842400000000001</v>
      </c>
      <c r="F5591">
        <v>0</v>
      </c>
      <c r="G5591">
        <v>0</v>
      </c>
    </row>
    <row r="5592" spans="1:7" x14ac:dyDescent="0.25">
      <c r="A5592" t="s">
        <v>1460</v>
      </c>
      <c r="B5592" t="s">
        <v>1577</v>
      </c>
      <c r="C5592" t="s">
        <v>2463</v>
      </c>
      <c r="D5592">
        <v>409.07229999999998</v>
      </c>
      <c r="E5592">
        <v>91.058099999999996</v>
      </c>
      <c r="F5592">
        <v>0</v>
      </c>
      <c r="G5592">
        <v>0</v>
      </c>
    </row>
    <row r="5593" spans="1:7" x14ac:dyDescent="0.25">
      <c r="A5593" t="s">
        <v>1460</v>
      </c>
      <c r="B5593" t="s">
        <v>1577</v>
      </c>
      <c r="C5593" t="s">
        <v>2464</v>
      </c>
      <c r="D5593">
        <v>257.98739999999998</v>
      </c>
      <c r="E5593">
        <v>58.224299999999999</v>
      </c>
      <c r="F5593">
        <v>0</v>
      </c>
      <c r="G5593">
        <v>0</v>
      </c>
    </row>
    <row r="5594" spans="1:7" x14ac:dyDescent="0.25">
      <c r="A5594" t="s">
        <v>1461</v>
      </c>
      <c r="B5594" t="s">
        <v>1788</v>
      </c>
      <c r="C5594" t="s">
        <v>3020</v>
      </c>
      <c r="D5594">
        <v>432.67110000000002</v>
      </c>
      <c r="E5594">
        <v>81.664299999999997</v>
      </c>
      <c r="F5594">
        <v>0</v>
      </c>
      <c r="G5594">
        <v>0</v>
      </c>
    </row>
    <row r="5595" spans="1:7" x14ac:dyDescent="0.25">
      <c r="A5595" t="s">
        <v>1461</v>
      </c>
      <c r="B5595" t="s">
        <v>1788</v>
      </c>
      <c r="C5595" t="s">
        <v>3021</v>
      </c>
      <c r="D5595">
        <v>161.8098</v>
      </c>
      <c r="E5595">
        <v>22.252300000000002</v>
      </c>
      <c r="F5595">
        <v>0</v>
      </c>
      <c r="G5595">
        <v>0</v>
      </c>
    </row>
    <row r="5596" spans="1:7" x14ac:dyDescent="0.25">
      <c r="A5596" t="s">
        <v>1461</v>
      </c>
      <c r="B5596" t="s">
        <v>1788</v>
      </c>
      <c r="C5596" t="s">
        <v>1368</v>
      </c>
      <c r="D5596">
        <v>138.99610000000001</v>
      </c>
      <c r="E5596">
        <v>41.866700000000002</v>
      </c>
      <c r="F5596">
        <v>0</v>
      </c>
      <c r="G5596">
        <v>0</v>
      </c>
    </row>
    <row r="5597" spans="1:7" x14ac:dyDescent="0.25">
      <c r="A5597" t="s">
        <v>1461</v>
      </c>
      <c r="B5597" t="s">
        <v>1817</v>
      </c>
      <c r="C5597" t="s">
        <v>3093</v>
      </c>
      <c r="D5597">
        <v>93.520399999999995</v>
      </c>
      <c r="E5597">
        <v>12.8117</v>
      </c>
      <c r="F5597">
        <v>0</v>
      </c>
      <c r="G5597">
        <v>0</v>
      </c>
    </row>
    <row r="5598" spans="1:7" x14ac:dyDescent="0.25">
      <c r="A5598" t="s">
        <v>1461</v>
      </c>
      <c r="B5598" t="s">
        <v>1817</v>
      </c>
      <c r="C5598" t="s">
        <v>3094</v>
      </c>
      <c r="D5598">
        <v>57.662500000000001</v>
      </c>
      <c r="E5598">
        <v>11.779299999999999</v>
      </c>
      <c r="F5598">
        <v>0</v>
      </c>
      <c r="G5598">
        <v>0</v>
      </c>
    </row>
    <row r="5599" spans="1:7" x14ac:dyDescent="0.25">
      <c r="A5599" t="s">
        <v>1461</v>
      </c>
      <c r="B5599" t="s">
        <v>1817</v>
      </c>
      <c r="C5599" t="s">
        <v>3095</v>
      </c>
      <c r="D5599">
        <v>20.355699999999999</v>
      </c>
      <c r="E5599">
        <v>5.7302999999999997</v>
      </c>
      <c r="F5599">
        <v>0</v>
      </c>
      <c r="G5599">
        <v>0</v>
      </c>
    </row>
    <row r="5600" spans="1:7" x14ac:dyDescent="0.25">
      <c r="A5600" t="s">
        <v>1460</v>
      </c>
      <c r="B5600" t="s">
        <v>1578</v>
      </c>
      <c r="C5600" t="s">
        <v>2465</v>
      </c>
      <c r="D5600">
        <v>100.1969</v>
      </c>
      <c r="E5600">
        <v>21.805700000000002</v>
      </c>
      <c r="F5600">
        <v>0</v>
      </c>
      <c r="G5600">
        <v>0</v>
      </c>
    </row>
    <row r="5601" spans="1:7" x14ac:dyDescent="0.25">
      <c r="A5601" t="s">
        <v>1460</v>
      </c>
      <c r="B5601" t="s">
        <v>1578</v>
      </c>
      <c r="C5601" t="s">
        <v>2466</v>
      </c>
      <c r="D5601">
        <v>848.99969999999996</v>
      </c>
      <c r="E5601">
        <v>140.45310000000001</v>
      </c>
      <c r="F5601">
        <v>0</v>
      </c>
      <c r="G5601">
        <v>0</v>
      </c>
    </row>
    <row r="5602" spans="1:7" x14ac:dyDescent="0.25">
      <c r="A5602" t="s">
        <v>1460</v>
      </c>
      <c r="B5602" t="s">
        <v>1578</v>
      </c>
      <c r="C5602" t="s">
        <v>2467</v>
      </c>
      <c r="D5602">
        <v>250.2749</v>
      </c>
      <c r="E5602">
        <v>65.345299999999995</v>
      </c>
      <c r="F5602">
        <v>0</v>
      </c>
      <c r="G5602">
        <v>0</v>
      </c>
    </row>
    <row r="5603" spans="1:7" x14ac:dyDescent="0.25">
      <c r="A5603" t="s">
        <v>1461</v>
      </c>
      <c r="B5603" t="s">
        <v>1789</v>
      </c>
      <c r="C5603" t="s">
        <v>3022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 t="s">
        <v>1461</v>
      </c>
      <c r="B5604" t="s">
        <v>1789</v>
      </c>
      <c r="C5604" t="s">
        <v>3023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 t="s">
        <v>1460</v>
      </c>
      <c r="B5605" t="s">
        <v>1579</v>
      </c>
      <c r="C5605" t="s">
        <v>2468</v>
      </c>
      <c r="D5605">
        <v>211.74440000000001</v>
      </c>
      <c r="E5605">
        <v>36.248100000000001</v>
      </c>
      <c r="F5605">
        <v>0</v>
      </c>
      <c r="G5605">
        <v>0</v>
      </c>
    </row>
    <row r="5606" spans="1:7" x14ac:dyDescent="0.25">
      <c r="A5606" t="s">
        <v>1460</v>
      </c>
      <c r="B5606" t="s">
        <v>1579</v>
      </c>
      <c r="C5606" t="s">
        <v>2469</v>
      </c>
      <c r="D5606">
        <v>155.8905</v>
      </c>
      <c r="E5606">
        <v>34.250700000000002</v>
      </c>
      <c r="F5606">
        <v>0</v>
      </c>
      <c r="G5606">
        <v>0</v>
      </c>
    </row>
    <row r="5607" spans="1:7" x14ac:dyDescent="0.25">
      <c r="A5607" t="s">
        <v>1460</v>
      </c>
      <c r="B5607" t="s">
        <v>1579</v>
      </c>
      <c r="C5607" t="s">
        <v>2470</v>
      </c>
      <c r="D5607">
        <v>137.08539999999999</v>
      </c>
      <c r="E5607">
        <v>26.382200000000001</v>
      </c>
      <c r="F5607">
        <v>0</v>
      </c>
      <c r="G5607">
        <v>0</v>
      </c>
    </row>
    <row r="5608" spans="1:7" x14ac:dyDescent="0.25">
      <c r="A5608" t="s">
        <v>1460</v>
      </c>
      <c r="B5608" t="s">
        <v>1580</v>
      </c>
      <c r="C5608" t="s">
        <v>1439</v>
      </c>
      <c r="D5608">
        <v>67.195300000000003</v>
      </c>
      <c r="E5608">
        <v>11.726800000000001</v>
      </c>
      <c r="F5608">
        <v>0</v>
      </c>
      <c r="G5608">
        <v>0</v>
      </c>
    </row>
    <row r="5609" spans="1:7" x14ac:dyDescent="0.25">
      <c r="A5609" t="s">
        <v>1460</v>
      </c>
      <c r="B5609" t="s">
        <v>1580</v>
      </c>
      <c r="C5609" t="s">
        <v>2471</v>
      </c>
      <c r="D5609">
        <v>467.86020000000002</v>
      </c>
      <c r="E5609">
        <v>79.475800000000007</v>
      </c>
      <c r="F5609">
        <v>0</v>
      </c>
      <c r="G5609">
        <v>0</v>
      </c>
    </row>
    <row r="5610" spans="1:7" x14ac:dyDescent="0.25">
      <c r="A5610" t="s">
        <v>1460</v>
      </c>
      <c r="B5610" t="s">
        <v>1580</v>
      </c>
      <c r="C5610" t="s">
        <v>2472</v>
      </c>
      <c r="D5610">
        <v>539.70429999999999</v>
      </c>
      <c r="E5610">
        <v>106.741</v>
      </c>
      <c r="F5610">
        <v>0</v>
      </c>
      <c r="G5610">
        <v>0</v>
      </c>
    </row>
    <row r="5611" spans="1:7" x14ac:dyDescent="0.25">
      <c r="A5611" t="s">
        <v>1460</v>
      </c>
      <c r="B5611" t="s">
        <v>1581</v>
      </c>
      <c r="C5611" t="s">
        <v>2473</v>
      </c>
      <c r="D5611">
        <v>221.7646</v>
      </c>
      <c r="E5611">
        <v>46.129899999999999</v>
      </c>
      <c r="F5611">
        <v>0</v>
      </c>
      <c r="G5611">
        <v>0</v>
      </c>
    </row>
    <row r="5612" spans="1:7" x14ac:dyDescent="0.25">
      <c r="A5612" t="s">
        <v>1460</v>
      </c>
      <c r="B5612" t="s">
        <v>1581</v>
      </c>
      <c r="C5612" t="s">
        <v>2474</v>
      </c>
      <c r="D5612">
        <v>249.75810000000001</v>
      </c>
      <c r="E5612">
        <v>47.445999999999998</v>
      </c>
      <c r="F5612">
        <v>0</v>
      </c>
      <c r="G5612">
        <v>0</v>
      </c>
    </row>
    <row r="5613" spans="1:7" x14ac:dyDescent="0.25">
      <c r="A5613" t="s">
        <v>1460</v>
      </c>
      <c r="B5613" t="s">
        <v>1581</v>
      </c>
      <c r="C5613" t="s">
        <v>2475</v>
      </c>
      <c r="D5613">
        <v>96.568299999999994</v>
      </c>
      <c r="E5613">
        <v>14.5512</v>
      </c>
      <c r="F5613">
        <v>0</v>
      </c>
      <c r="G5613">
        <v>0</v>
      </c>
    </row>
    <row r="5614" spans="1:7" x14ac:dyDescent="0.25">
      <c r="A5614" t="s">
        <v>1460</v>
      </c>
      <c r="B5614" t="s">
        <v>1582</v>
      </c>
      <c r="C5614" t="s">
        <v>2476</v>
      </c>
      <c r="D5614">
        <v>2.6524999999999999</v>
      </c>
      <c r="E5614">
        <v>0.76749999999999996</v>
      </c>
      <c r="F5614">
        <v>0</v>
      </c>
      <c r="G5614">
        <v>0</v>
      </c>
    </row>
    <row r="5615" spans="1:7" x14ac:dyDescent="0.25">
      <c r="A5615" t="s">
        <v>1460</v>
      </c>
      <c r="B5615" t="s">
        <v>1582</v>
      </c>
      <c r="C5615" t="s">
        <v>1445</v>
      </c>
      <c r="D5615">
        <v>11.8439</v>
      </c>
      <c r="E5615">
        <v>2.4363999999999999</v>
      </c>
      <c r="F5615">
        <v>0</v>
      </c>
      <c r="G5615">
        <v>0</v>
      </c>
    </row>
    <row r="5616" spans="1:7" x14ac:dyDescent="0.25">
      <c r="A5616" t="s">
        <v>1460</v>
      </c>
      <c r="B5616" t="s">
        <v>1582</v>
      </c>
      <c r="C5616" t="s">
        <v>2477</v>
      </c>
      <c r="D5616">
        <v>11.2447</v>
      </c>
      <c r="E5616">
        <v>1.9691000000000001</v>
      </c>
      <c r="F5616">
        <v>0</v>
      </c>
      <c r="G5616">
        <v>0</v>
      </c>
    </row>
    <row r="5617" spans="1:7" x14ac:dyDescent="0.25">
      <c r="A5617" t="s">
        <v>1460</v>
      </c>
      <c r="B5617" t="s">
        <v>1583</v>
      </c>
      <c r="C5617" t="s">
        <v>2478</v>
      </c>
      <c r="D5617">
        <v>213.26779999999999</v>
      </c>
      <c r="E5617">
        <v>64.778300000000002</v>
      </c>
      <c r="F5617">
        <v>0</v>
      </c>
      <c r="G5617">
        <v>0</v>
      </c>
    </row>
    <row r="5618" spans="1:7" x14ac:dyDescent="0.25">
      <c r="A5618" t="s">
        <v>1460</v>
      </c>
      <c r="B5618" t="s">
        <v>1583</v>
      </c>
      <c r="C5618" t="s">
        <v>2479</v>
      </c>
      <c r="D5618">
        <v>595.88570000000004</v>
      </c>
      <c r="E5618">
        <v>74.613</v>
      </c>
      <c r="F5618">
        <v>0</v>
      </c>
      <c r="G5618">
        <v>0</v>
      </c>
    </row>
    <row r="5619" spans="1:7" x14ac:dyDescent="0.25">
      <c r="A5619" t="s">
        <v>1460</v>
      </c>
      <c r="B5619" t="s">
        <v>1583</v>
      </c>
      <c r="C5619" t="s">
        <v>2480</v>
      </c>
      <c r="D5619">
        <v>306.33980000000003</v>
      </c>
      <c r="E5619">
        <v>61.206899999999997</v>
      </c>
      <c r="F5619">
        <v>0</v>
      </c>
      <c r="G5619">
        <v>0</v>
      </c>
    </row>
    <row r="5620" spans="1:7" x14ac:dyDescent="0.25">
      <c r="A5620" t="s">
        <v>1460</v>
      </c>
      <c r="B5620" t="s">
        <v>1584</v>
      </c>
      <c r="C5620" t="s">
        <v>2481</v>
      </c>
      <c r="D5620">
        <v>621.89160000000004</v>
      </c>
      <c r="E5620">
        <v>139.584</v>
      </c>
      <c r="F5620">
        <v>0</v>
      </c>
      <c r="G5620">
        <v>0</v>
      </c>
    </row>
    <row r="5621" spans="1:7" x14ac:dyDescent="0.25">
      <c r="A5621" t="s">
        <v>1460</v>
      </c>
      <c r="B5621" t="s">
        <v>1584</v>
      </c>
      <c r="C5621" t="s">
        <v>2482</v>
      </c>
      <c r="D5621">
        <v>610.92960000000005</v>
      </c>
      <c r="E5621">
        <v>142.6885</v>
      </c>
      <c r="F5621">
        <v>0</v>
      </c>
      <c r="G5621">
        <v>0</v>
      </c>
    </row>
    <row r="5622" spans="1:7" x14ac:dyDescent="0.25">
      <c r="A5622" t="s">
        <v>1460</v>
      </c>
      <c r="B5622" t="s">
        <v>1584</v>
      </c>
      <c r="C5622" t="s">
        <v>2483</v>
      </c>
      <c r="D5622">
        <v>504.0958</v>
      </c>
      <c r="E5622">
        <v>125.9117</v>
      </c>
      <c r="F5622">
        <v>0</v>
      </c>
      <c r="G5622">
        <v>0</v>
      </c>
    </row>
    <row r="5623" spans="1:7" x14ac:dyDescent="0.25">
      <c r="A5623" t="s">
        <v>1460</v>
      </c>
      <c r="B5623" t="s">
        <v>1585</v>
      </c>
      <c r="C5623" t="s">
        <v>2484</v>
      </c>
      <c r="D5623">
        <v>569.41499999999996</v>
      </c>
      <c r="E5623">
        <v>107.8271</v>
      </c>
      <c r="F5623">
        <v>0</v>
      </c>
      <c r="G5623">
        <v>0</v>
      </c>
    </row>
    <row r="5624" spans="1:7" x14ac:dyDescent="0.25">
      <c r="A5624" t="s">
        <v>1460</v>
      </c>
      <c r="B5624" t="s">
        <v>1585</v>
      </c>
      <c r="C5624" t="s">
        <v>2485</v>
      </c>
      <c r="D5624">
        <v>417.15769999999998</v>
      </c>
      <c r="E5624">
        <v>70.933800000000005</v>
      </c>
      <c r="F5624">
        <v>0</v>
      </c>
      <c r="G5624">
        <v>0</v>
      </c>
    </row>
    <row r="5625" spans="1:7" x14ac:dyDescent="0.25">
      <c r="A5625" t="s">
        <v>1460</v>
      </c>
      <c r="B5625" t="s">
        <v>1585</v>
      </c>
      <c r="C5625" t="s">
        <v>2486</v>
      </c>
      <c r="D5625">
        <v>162.38399999999999</v>
      </c>
      <c r="E5625">
        <v>29.9224</v>
      </c>
      <c r="F5625">
        <v>0</v>
      </c>
      <c r="G5625">
        <v>0</v>
      </c>
    </row>
    <row r="5626" spans="1:7" x14ac:dyDescent="0.25">
      <c r="A5626" t="s">
        <v>1460</v>
      </c>
      <c r="B5626" t="s">
        <v>1586</v>
      </c>
      <c r="C5626" t="s">
        <v>1216</v>
      </c>
      <c r="D5626">
        <v>543.82209999999998</v>
      </c>
      <c r="E5626">
        <v>92.051400000000001</v>
      </c>
      <c r="F5626">
        <v>0</v>
      </c>
      <c r="G5626">
        <v>0</v>
      </c>
    </row>
    <row r="5627" spans="1:7" x14ac:dyDescent="0.25">
      <c r="A5627" t="s">
        <v>1460</v>
      </c>
      <c r="B5627" t="s">
        <v>1586</v>
      </c>
      <c r="C5627" t="s">
        <v>1219</v>
      </c>
      <c r="D5627">
        <v>62.169899999999998</v>
      </c>
      <c r="E5627">
        <v>6.6142000000000003</v>
      </c>
      <c r="F5627">
        <v>0</v>
      </c>
      <c r="G5627">
        <v>0</v>
      </c>
    </row>
    <row r="5628" spans="1:7" x14ac:dyDescent="0.25">
      <c r="A5628" t="s">
        <v>1460</v>
      </c>
      <c r="B5628" t="s">
        <v>1586</v>
      </c>
      <c r="C5628" t="s">
        <v>1225</v>
      </c>
      <c r="D5628">
        <v>239.2398</v>
      </c>
      <c r="E5628">
        <v>56.003999999999998</v>
      </c>
      <c r="F5628">
        <v>0</v>
      </c>
      <c r="G5628">
        <v>0</v>
      </c>
    </row>
    <row r="5629" spans="1:7" x14ac:dyDescent="0.25">
      <c r="A5629" t="s">
        <v>1460</v>
      </c>
      <c r="B5629" t="s">
        <v>1587</v>
      </c>
      <c r="C5629" t="s">
        <v>2487</v>
      </c>
      <c r="D5629">
        <v>449.18560000000002</v>
      </c>
      <c r="E5629">
        <v>99.9358</v>
      </c>
      <c r="F5629">
        <v>0</v>
      </c>
      <c r="G5629">
        <v>0</v>
      </c>
    </row>
    <row r="5630" spans="1:7" x14ac:dyDescent="0.25">
      <c r="A5630" t="s">
        <v>1460</v>
      </c>
      <c r="B5630" t="s">
        <v>1587</v>
      </c>
      <c r="C5630" t="s">
        <v>2488</v>
      </c>
      <c r="D5630">
        <v>599.22910000000002</v>
      </c>
      <c r="E5630">
        <v>137.64879999999999</v>
      </c>
      <c r="F5630">
        <v>0</v>
      </c>
      <c r="G5630">
        <v>0</v>
      </c>
    </row>
    <row r="5631" spans="1:7" x14ac:dyDescent="0.25">
      <c r="A5631" t="s">
        <v>1460</v>
      </c>
      <c r="B5631" t="s">
        <v>1587</v>
      </c>
      <c r="C5631" t="s">
        <v>2489</v>
      </c>
      <c r="D5631">
        <v>264.95010000000002</v>
      </c>
      <c r="E5631">
        <v>46.901499999999999</v>
      </c>
      <c r="F5631">
        <v>0</v>
      </c>
      <c r="G5631">
        <v>0</v>
      </c>
    </row>
    <row r="5632" spans="1:7" x14ac:dyDescent="0.25">
      <c r="A5632" t="s">
        <v>1460</v>
      </c>
      <c r="B5632" t="s">
        <v>1588</v>
      </c>
      <c r="C5632" t="s">
        <v>2490</v>
      </c>
      <c r="D5632">
        <v>1093.701</v>
      </c>
      <c r="E5632">
        <v>218.99930000000001</v>
      </c>
      <c r="F5632">
        <v>0</v>
      </c>
      <c r="G5632">
        <v>0</v>
      </c>
    </row>
    <row r="5633" spans="1:7" x14ac:dyDescent="0.25">
      <c r="A5633" t="s">
        <v>1460</v>
      </c>
      <c r="B5633" t="s">
        <v>1588</v>
      </c>
      <c r="C5633" t="s">
        <v>2491</v>
      </c>
      <c r="D5633">
        <v>176.93029999999999</v>
      </c>
      <c r="E5633">
        <v>28.888500000000001</v>
      </c>
      <c r="F5633">
        <v>0</v>
      </c>
      <c r="G5633">
        <v>0</v>
      </c>
    </row>
    <row r="5634" spans="1:7" x14ac:dyDescent="0.25">
      <c r="A5634" t="s">
        <v>1460</v>
      </c>
      <c r="B5634" t="s">
        <v>1588</v>
      </c>
      <c r="C5634" t="s">
        <v>2492</v>
      </c>
      <c r="D5634">
        <v>123.5206</v>
      </c>
      <c r="E5634">
        <v>11.847799999999999</v>
      </c>
      <c r="F5634">
        <v>0</v>
      </c>
      <c r="G5634">
        <v>0</v>
      </c>
    </row>
    <row r="5635" spans="1:7" x14ac:dyDescent="0.25">
      <c r="A5635" t="s">
        <v>1460</v>
      </c>
      <c r="B5635" t="s">
        <v>1662</v>
      </c>
      <c r="C5635" t="s">
        <v>1229</v>
      </c>
      <c r="D5635">
        <v>2.9618000000000002</v>
      </c>
      <c r="E5635">
        <v>0.4415</v>
      </c>
      <c r="F5635">
        <v>0</v>
      </c>
      <c r="G5635">
        <v>0</v>
      </c>
    </row>
    <row r="5636" spans="1:7" x14ac:dyDescent="0.25">
      <c r="A5636" t="s">
        <v>1460</v>
      </c>
      <c r="B5636" t="s">
        <v>1662</v>
      </c>
      <c r="C5636" t="s">
        <v>839</v>
      </c>
      <c r="D5636">
        <v>222.67580000000001</v>
      </c>
      <c r="E5636">
        <v>46.668599999999998</v>
      </c>
      <c r="F5636">
        <v>0</v>
      </c>
      <c r="G5636">
        <v>0</v>
      </c>
    </row>
    <row r="5637" spans="1:7" x14ac:dyDescent="0.25">
      <c r="A5637" t="s">
        <v>1460</v>
      </c>
      <c r="B5637" t="s">
        <v>1662</v>
      </c>
      <c r="C5637" t="s">
        <v>2688</v>
      </c>
      <c r="D5637">
        <v>0.2203</v>
      </c>
      <c r="E5637">
        <v>7.7499999999999999E-2</v>
      </c>
      <c r="F5637">
        <v>0</v>
      </c>
      <c r="G5637">
        <v>0</v>
      </c>
    </row>
    <row r="5638" spans="1:7" x14ac:dyDescent="0.25">
      <c r="A5638" t="s">
        <v>1460</v>
      </c>
      <c r="B5638" t="s">
        <v>1589</v>
      </c>
      <c r="C5638" t="s">
        <v>2493</v>
      </c>
      <c r="D5638">
        <v>126.4239</v>
      </c>
      <c r="E5638">
        <v>16.936399999999999</v>
      </c>
      <c r="F5638">
        <v>0</v>
      </c>
      <c r="G5638">
        <v>0</v>
      </c>
    </row>
    <row r="5639" spans="1:7" x14ac:dyDescent="0.25">
      <c r="A5639" t="s">
        <v>1460</v>
      </c>
      <c r="B5639" t="s">
        <v>1589</v>
      </c>
      <c r="C5639" t="s">
        <v>2494</v>
      </c>
      <c r="D5639">
        <v>242.82810000000001</v>
      </c>
      <c r="E5639">
        <v>45.820599999999999</v>
      </c>
      <c r="F5639">
        <v>0</v>
      </c>
      <c r="G5639">
        <v>0</v>
      </c>
    </row>
    <row r="5640" spans="1:7" x14ac:dyDescent="0.25">
      <c r="A5640" t="s">
        <v>1460</v>
      </c>
      <c r="B5640" t="s">
        <v>1589</v>
      </c>
      <c r="C5640" t="s">
        <v>2495</v>
      </c>
      <c r="D5640">
        <v>327.58260000000001</v>
      </c>
      <c r="E5640">
        <v>54.804900000000004</v>
      </c>
      <c r="F5640">
        <v>0</v>
      </c>
      <c r="G5640">
        <v>0</v>
      </c>
    </row>
    <row r="5641" spans="1:7" x14ac:dyDescent="0.25">
      <c r="A5641" t="s">
        <v>1460</v>
      </c>
      <c r="B5641" t="s">
        <v>1590</v>
      </c>
      <c r="C5641" t="s">
        <v>2496</v>
      </c>
      <c r="D5641">
        <v>943.45770000000005</v>
      </c>
      <c r="E5641">
        <v>281.28469999999999</v>
      </c>
      <c r="F5641">
        <v>0</v>
      </c>
      <c r="G5641">
        <v>0</v>
      </c>
    </row>
    <row r="5642" spans="1:7" x14ac:dyDescent="0.25">
      <c r="A5642" t="s">
        <v>1460</v>
      </c>
      <c r="B5642" t="s">
        <v>1590</v>
      </c>
      <c r="C5642" t="s">
        <v>2497</v>
      </c>
      <c r="D5642">
        <v>219.5411</v>
      </c>
      <c r="E5642">
        <v>27.223099999999999</v>
      </c>
      <c r="F5642">
        <v>0</v>
      </c>
      <c r="G5642">
        <v>0</v>
      </c>
    </row>
    <row r="5643" spans="1:7" x14ac:dyDescent="0.25">
      <c r="A5643" t="s">
        <v>1460</v>
      </c>
      <c r="B5643" t="s">
        <v>1590</v>
      </c>
      <c r="C5643" t="s">
        <v>2498</v>
      </c>
      <c r="D5643">
        <v>146.64760000000001</v>
      </c>
      <c r="E5643">
        <v>36.358899999999998</v>
      </c>
      <c r="F5643">
        <v>0</v>
      </c>
      <c r="G5643">
        <v>0</v>
      </c>
    </row>
    <row r="5644" spans="1:7" x14ac:dyDescent="0.25">
      <c r="A5644" t="s">
        <v>1460</v>
      </c>
      <c r="B5644" t="s">
        <v>1663</v>
      </c>
      <c r="C5644" t="s">
        <v>2689</v>
      </c>
      <c r="D5644">
        <v>288.73439999999999</v>
      </c>
      <c r="E5644">
        <v>41.127899999999997</v>
      </c>
      <c r="F5644">
        <v>0</v>
      </c>
      <c r="G5644">
        <v>0</v>
      </c>
    </row>
    <row r="5645" spans="1:7" x14ac:dyDescent="0.25">
      <c r="A5645" t="s">
        <v>1460</v>
      </c>
      <c r="B5645" t="s">
        <v>1663</v>
      </c>
      <c r="C5645" t="s">
        <v>2690</v>
      </c>
      <c r="D5645">
        <v>5.0891000000000002</v>
      </c>
      <c r="E5645">
        <v>0.92530000000000001</v>
      </c>
      <c r="F5645">
        <v>0</v>
      </c>
      <c r="G5645">
        <v>0</v>
      </c>
    </row>
    <row r="5646" spans="1:7" x14ac:dyDescent="0.25">
      <c r="A5646" t="s">
        <v>1460</v>
      </c>
      <c r="B5646" t="s">
        <v>1663</v>
      </c>
      <c r="C5646" t="s">
        <v>2691</v>
      </c>
      <c r="D5646">
        <v>28.467300000000002</v>
      </c>
      <c r="E5646">
        <v>2.6922000000000001</v>
      </c>
      <c r="F5646">
        <v>0</v>
      </c>
      <c r="G5646">
        <v>0</v>
      </c>
    </row>
    <row r="5647" spans="1:7" x14ac:dyDescent="0.25">
      <c r="A5647" t="s">
        <v>1460</v>
      </c>
      <c r="B5647" t="s">
        <v>1591</v>
      </c>
      <c r="C5647" t="s">
        <v>2499</v>
      </c>
      <c r="D5647">
        <v>430.87540000000001</v>
      </c>
      <c r="E5647">
        <v>68.460899999999995</v>
      </c>
      <c r="F5647">
        <v>0</v>
      </c>
      <c r="G5647">
        <v>0</v>
      </c>
    </row>
    <row r="5648" spans="1:7" x14ac:dyDescent="0.25">
      <c r="A5648" t="s">
        <v>1460</v>
      </c>
      <c r="B5648" t="s">
        <v>1591</v>
      </c>
      <c r="C5648" t="s">
        <v>2500</v>
      </c>
      <c r="D5648">
        <v>165.1317</v>
      </c>
      <c r="E5648">
        <v>29.58</v>
      </c>
      <c r="F5648">
        <v>0</v>
      </c>
      <c r="G5648">
        <v>0</v>
      </c>
    </row>
    <row r="5649" spans="1:7" x14ac:dyDescent="0.25">
      <c r="A5649" t="s">
        <v>1460</v>
      </c>
      <c r="B5649" t="s">
        <v>1591</v>
      </c>
      <c r="C5649" t="s">
        <v>2501</v>
      </c>
      <c r="D5649">
        <v>490.23840000000001</v>
      </c>
      <c r="E5649">
        <v>86.533100000000005</v>
      </c>
      <c r="F5649">
        <v>0</v>
      </c>
      <c r="G5649">
        <v>0</v>
      </c>
    </row>
    <row r="5650" spans="1:7" x14ac:dyDescent="0.25">
      <c r="A5650" t="s">
        <v>1460</v>
      </c>
      <c r="B5650" t="s">
        <v>1664</v>
      </c>
      <c r="C5650" t="s">
        <v>838</v>
      </c>
      <c r="D5650">
        <v>146.03569999999999</v>
      </c>
      <c r="E5650">
        <v>25.539100000000001</v>
      </c>
      <c r="F5650">
        <v>0</v>
      </c>
      <c r="G5650">
        <v>0</v>
      </c>
    </row>
    <row r="5651" spans="1:7" x14ac:dyDescent="0.25">
      <c r="A5651" t="s">
        <v>1460</v>
      </c>
      <c r="B5651" t="s">
        <v>1664</v>
      </c>
      <c r="C5651" t="s">
        <v>2692</v>
      </c>
      <c r="D5651">
        <v>146.10210000000001</v>
      </c>
      <c r="E5651">
        <v>25.744700000000002</v>
      </c>
      <c r="F5651">
        <v>0</v>
      </c>
      <c r="G5651">
        <v>0</v>
      </c>
    </row>
    <row r="5652" spans="1:7" x14ac:dyDescent="0.25">
      <c r="A5652" t="s">
        <v>1460</v>
      </c>
      <c r="B5652" t="s">
        <v>1664</v>
      </c>
      <c r="C5652" t="s">
        <v>2693</v>
      </c>
      <c r="D5652">
        <v>31.095300000000002</v>
      </c>
      <c r="E5652">
        <v>7.9987000000000004</v>
      </c>
      <c r="F5652">
        <v>0</v>
      </c>
      <c r="G5652">
        <v>0</v>
      </c>
    </row>
    <row r="5653" spans="1:7" x14ac:dyDescent="0.25">
      <c r="A5653" t="s">
        <v>1460</v>
      </c>
      <c r="B5653" t="s">
        <v>1592</v>
      </c>
      <c r="C5653" t="s">
        <v>2502</v>
      </c>
      <c r="D5653">
        <v>77.087400000000002</v>
      </c>
      <c r="E5653">
        <v>12.575699999999999</v>
      </c>
      <c r="F5653">
        <v>0</v>
      </c>
      <c r="G5653">
        <v>0</v>
      </c>
    </row>
    <row r="5654" spans="1:7" x14ac:dyDescent="0.25">
      <c r="A5654" t="s">
        <v>1460</v>
      </c>
      <c r="B5654" t="s">
        <v>1592</v>
      </c>
      <c r="C5654" t="s">
        <v>2503</v>
      </c>
      <c r="D5654">
        <v>134.05779999999999</v>
      </c>
      <c r="E5654">
        <v>19.789899999999999</v>
      </c>
      <c r="F5654">
        <v>0</v>
      </c>
      <c r="G5654">
        <v>0</v>
      </c>
    </row>
    <row r="5655" spans="1:7" x14ac:dyDescent="0.25">
      <c r="A5655" t="s">
        <v>1460</v>
      </c>
      <c r="B5655" t="s">
        <v>1592</v>
      </c>
      <c r="C5655" t="s">
        <v>2504</v>
      </c>
      <c r="D5655">
        <v>86.516499999999994</v>
      </c>
      <c r="E5655">
        <v>16.3706</v>
      </c>
      <c r="F5655">
        <v>0</v>
      </c>
      <c r="G5655">
        <v>0</v>
      </c>
    </row>
    <row r="5656" spans="1:7" x14ac:dyDescent="0.25">
      <c r="A5656" t="s">
        <v>1460</v>
      </c>
      <c r="B5656" t="s">
        <v>1593</v>
      </c>
      <c r="C5656" t="s">
        <v>2505</v>
      </c>
      <c r="D5656">
        <v>316.10320000000002</v>
      </c>
      <c r="E5656">
        <v>61.209099999999999</v>
      </c>
      <c r="F5656">
        <v>0</v>
      </c>
      <c r="G5656">
        <v>0</v>
      </c>
    </row>
    <row r="5657" spans="1:7" x14ac:dyDescent="0.25">
      <c r="A5657" t="s">
        <v>1460</v>
      </c>
      <c r="B5657" t="s">
        <v>1593</v>
      </c>
      <c r="C5657" t="s">
        <v>2506</v>
      </c>
      <c r="D5657">
        <v>950.98789999999997</v>
      </c>
      <c r="E5657">
        <v>223.7303</v>
      </c>
      <c r="F5657">
        <v>0</v>
      </c>
      <c r="G5657">
        <v>0</v>
      </c>
    </row>
    <row r="5658" spans="1:7" x14ac:dyDescent="0.25">
      <c r="A5658" t="s">
        <v>1460</v>
      </c>
      <c r="B5658" t="s">
        <v>1593</v>
      </c>
      <c r="C5658" t="s">
        <v>2507</v>
      </c>
      <c r="D5658">
        <v>713.87030000000004</v>
      </c>
      <c r="E5658">
        <v>139.4427</v>
      </c>
      <c r="F5658">
        <v>0</v>
      </c>
      <c r="G5658">
        <v>0</v>
      </c>
    </row>
    <row r="5659" spans="1:7" x14ac:dyDescent="0.25">
      <c r="A5659" t="s">
        <v>1460</v>
      </c>
      <c r="B5659" t="s">
        <v>1594</v>
      </c>
      <c r="C5659" t="s">
        <v>2508</v>
      </c>
      <c r="D5659">
        <v>350.82740000000001</v>
      </c>
      <c r="E5659">
        <v>40.631</v>
      </c>
      <c r="F5659">
        <v>0</v>
      </c>
      <c r="G5659">
        <v>0</v>
      </c>
    </row>
    <row r="5660" spans="1:7" x14ac:dyDescent="0.25">
      <c r="A5660" t="s">
        <v>1460</v>
      </c>
      <c r="B5660" t="s">
        <v>1594</v>
      </c>
      <c r="C5660" t="s">
        <v>2509</v>
      </c>
      <c r="D5660">
        <v>585.40329999999994</v>
      </c>
      <c r="E5660">
        <v>113.4335</v>
      </c>
      <c r="F5660">
        <v>0</v>
      </c>
      <c r="G5660">
        <v>0</v>
      </c>
    </row>
    <row r="5661" spans="1:7" x14ac:dyDescent="0.25">
      <c r="A5661" t="s">
        <v>1460</v>
      </c>
      <c r="B5661" t="s">
        <v>1594</v>
      </c>
      <c r="C5661" t="s">
        <v>2510</v>
      </c>
      <c r="D5661">
        <v>529.47770000000003</v>
      </c>
      <c r="E5661">
        <v>99.880300000000005</v>
      </c>
      <c r="F5661">
        <v>0</v>
      </c>
      <c r="G5661">
        <v>0</v>
      </c>
    </row>
    <row r="5662" spans="1:7" x14ac:dyDescent="0.25">
      <c r="A5662" t="s">
        <v>1460</v>
      </c>
      <c r="B5662" t="s">
        <v>1595</v>
      </c>
      <c r="C5662" t="s">
        <v>2511</v>
      </c>
      <c r="D5662">
        <v>201.03800000000001</v>
      </c>
      <c r="E5662">
        <v>27.017499999999998</v>
      </c>
      <c r="F5662">
        <v>0</v>
      </c>
      <c r="G5662">
        <v>0</v>
      </c>
    </row>
    <row r="5663" spans="1:7" x14ac:dyDescent="0.25">
      <c r="A5663" t="s">
        <v>1460</v>
      </c>
      <c r="B5663" t="s">
        <v>1595</v>
      </c>
      <c r="C5663" t="s">
        <v>2512</v>
      </c>
      <c r="D5663">
        <v>58.965800000000002</v>
      </c>
      <c r="E5663">
        <v>10.1067</v>
      </c>
      <c r="F5663">
        <v>0</v>
      </c>
      <c r="G5663">
        <v>0</v>
      </c>
    </row>
    <row r="5664" spans="1:7" x14ac:dyDescent="0.25">
      <c r="A5664" t="s">
        <v>1460</v>
      </c>
      <c r="B5664" t="s">
        <v>1595</v>
      </c>
      <c r="C5664" t="s">
        <v>2513</v>
      </c>
      <c r="D5664">
        <v>344.77719999999999</v>
      </c>
      <c r="E5664">
        <v>57.765599999999999</v>
      </c>
      <c r="F5664">
        <v>0</v>
      </c>
      <c r="G5664">
        <v>0</v>
      </c>
    </row>
    <row r="5665" spans="1:7" x14ac:dyDescent="0.25">
      <c r="A5665" t="s">
        <v>1461</v>
      </c>
      <c r="B5665" t="s">
        <v>1790</v>
      </c>
      <c r="C5665" t="s">
        <v>3024</v>
      </c>
      <c r="D5665">
        <v>155.36109999999999</v>
      </c>
      <c r="E5665">
        <v>32.841000000000001</v>
      </c>
      <c r="F5665">
        <v>0</v>
      </c>
      <c r="G5665">
        <v>0</v>
      </c>
    </row>
    <row r="5666" spans="1:7" x14ac:dyDescent="0.25">
      <c r="A5666" t="s">
        <v>1461</v>
      </c>
      <c r="B5666" t="s">
        <v>1790</v>
      </c>
      <c r="C5666" t="s">
        <v>3025</v>
      </c>
      <c r="D5666">
        <v>153.82310000000001</v>
      </c>
      <c r="E5666">
        <v>21.663</v>
      </c>
      <c r="F5666">
        <v>0</v>
      </c>
      <c r="G5666">
        <v>0</v>
      </c>
    </row>
    <row r="5667" spans="1:7" x14ac:dyDescent="0.25">
      <c r="A5667" t="s">
        <v>1461</v>
      </c>
      <c r="B5667" t="s">
        <v>1790</v>
      </c>
      <c r="C5667" t="s">
        <v>3026</v>
      </c>
      <c r="D5667">
        <v>83.683700000000002</v>
      </c>
      <c r="E5667">
        <v>18.5167</v>
      </c>
      <c r="F5667">
        <v>0</v>
      </c>
      <c r="G5667">
        <v>0</v>
      </c>
    </row>
    <row r="5668" spans="1:7" x14ac:dyDescent="0.25">
      <c r="A5668" t="s">
        <v>1461</v>
      </c>
      <c r="B5668" t="s">
        <v>1791</v>
      </c>
      <c r="C5668" t="s">
        <v>1046</v>
      </c>
      <c r="D5668">
        <v>158.8081</v>
      </c>
      <c r="E5668">
        <v>50.097799999999999</v>
      </c>
      <c r="F5668">
        <v>0</v>
      </c>
      <c r="G5668">
        <v>0</v>
      </c>
    </row>
    <row r="5669" spans="1:7" x14ac:dyDescent="0.25">
      <c r="A5669" t="s">
        <v>1461</v>
      </c>
      <c r="B5669" t="s">
        <v>1791</v>
      </c>
      <c r="C5669" t="s">
        <v>3027</v>
      </c>
      <c r="D5669">
        <v>74.201300000000003</v>
      </c>
      <c r="E5669">
        <v>13.8832</v>
      </c>
      <c r="F5669">
        <v>0</v>
      </c>
      <c r="G5669">
        <v>0</v>
      </c>
    </row>
    <row r="5670" spans="1:7" x14ac:dyDescent="0.25">
      <c r="A5670" t="s">
        <v>1461</v>
      </c>
      <c r="B5670" t="s">
        <v>1791</v>
      </c>
      <c r="C5670" t="s">
        <v>3028</v>
      </c>
      <c r="D5670">
        <v>20.0685</v>
      </c>
      <c r="E5670">
        <v>5.9120999999999997</v>
      </c>
      <c r="F5670">
        <v>0</v>
      </c>
      <c r="G5670">
        <v>0</v>
      </c>
    </row>
    <row r="5671" spans="1:7" x14ac:dyDescent="0.25">
      <c r="A5671" t="s">
        <v>1461</v>
      </c>
      <c r="B5671" t="s">
        <v>1792</v>
      </c>
      <c r="C5671" t="s">
        <v>3029</v>
      </c>
      <c r="D5671">
        <v>120.31870000000001</v>
      </c>
      <c r="E5671">
        <v>26.886900000000001</v>
      </c>
      <c r="F5671">
        <v>0</v>
      </c>
      <c r="G5671">
        <v>0</v>
      </c>
    </row>
    <row r="5672" spans="1:7" x14ac:dyDescent="0.25">
      <c r="A5672" t="s">
        <v>1461</v>
      </c>
      <c r="B5672" t="s">
        <v>1792</v>
      </c>
      <c r="C5672" t="s">
        <v>3030</v>
      </c>
      <c r="D5672">
        <v>148.24019999999999</v>
      </c>
      <c r="E5672">
        <v>35.204099999999997</v>
      </c>
      <c r="F5672">
        <v>0</v>
      </c>
      <c r="G5672">
        <v>0</v>
      </c>
    </row>
    <row r="5673" spans="1:7" x14ac:dyDescent="0.25">
      <c r="A5673" t="s">
        <v>1461</v>
      </c>
      <c r="B5673" t="s">
        <v>1792</v>
      </c>
      <c r="C5673" t="s">
        <v>3031</v>
      </c>
      <c r="D5673">
        <v>520.94410000000005</v>
      </c>
      <c r="E5673">
        <v>107.5881</v>
      </c>
      <c r="F5673">
        <v>0</v>
      </c>
      <c r="G5673">
        <v>0</v>
      </c>
    </row>
    <row r="5674" spans="1:7" x14ac:dyDescent="0.25">
      <c r="A5674" t="s">
        <v>1461</v>
      </c>
      <c r="B5674" t="s">
        <v>1793</v>
      </c>
      <c r="C5674" t="s">
        <v>3032</v>
      </c>
      <c r="D5674">
        <v>67.205500000000001</v>
      </c>
      <c r="E5674">
        <v>10.081</v>
      </c>
      <c r="F5674">
        <v>0</v>
      </c>
      <c r="G5674">
        <v>0</v>
      </c>
    </row>
    <row r="5675" spans="1:7" x14ac:dyDescent="0.25">
      <c r="A5675" t="s">
        <v>1461</v>
      </c>
      <c r="B5675" t="s">
        <v>1793</v>
      </c>
      <c r="C5675" t="s">
        <v>3033</v>
      </c>
      <c r="D5675">
        <v>12.972899999999999</v>
      </c>
      <c r="E5675">
        <v>2.3570000000000002</v>
      </c>
      <c r="F5675">
        <v>0</v>
      </c>
      <c r="G5675">
        <v>0</v>
      </c>
    </row>
    <row r="5676" spans="1:7" x14ac:dyDescent="0.25">
      <c r="A5676" t="s">
        <v>1461</v>
      </c>
      <c r="B5676" t="s">
        <v>1793</v>
      </c>
      <c r="C5676" t="s">
        <v>3034</v>
      </c>
      <c r="D5676">
        <v>691.77070000000003</v>
      </c>
      <c r="E5676">
        <v>113.8342</v>
      </c>
      <c r="F5676">
        <v>0</v>
      </c>
      <c r="G5676">
        <v>0</v>
      </c>
    </row>
    <row r="5677" spans="1:7" x14ac:dyDescent="0.25">
      <c r="A5677" t="s">
        <v>1461</v>
      </c>
      <c r="B5677" t="s">
        <v>1818</v>
      </c>
      <c r="C5677" t="s">
        <v>3096</v>
      </c>
      <c r="D5677">
        <v>7.5293999999999999</v>
      </c>
      <c r="E5677">
        <v>0.91849999999999998</v>
      </c>
      <c r="F5677">
        <v>0</v>
      </c>
      <c r="G5677">
        <v>0</v>
      </c>
    </row>
    <row r="5678" spans="1:7" x14ac:dyDescent="0.25">
      <c r="A5678" t="s">
        <v>1461</v>
      </c>
      <c r="B5678" t="s">
        <v>1818</v>
      </c>
      <c r="C5678" t="s">
        <v>3097</v>
      </c>
      <c r="D5678">
        <v>11.500299999999999</v>
      </c>
      <c r="E5678">
        <v>1.7037</v>
      </c>
      <c r="F5678">
        <v>0</v>
      </c>
      <c r="G5678">
        <v>0</v>
      </c>
    </row>
    <row r="5679" spans="1:7" x14ac:dyDescent="0.25">
      <c r="A5679" t="s">
        <v>1461</v>
      </c>
      <c r="B5679" t="s">
        <v>1818</v>
      </c>
      <c r="C5679" t="s">
        <v>3098</v>
      </c>
      <c r="D5679">
        <v>124.3459</v>
      </c>
      <c r="E5679">
        <v>30.847000000000001</v>
      </c>
      <c r="F5679">
        <v>0</v>
      </c>
      <c r="G5679">
        <v>0</v>
      </c>
    </row>
    <row r="5680" spans="1:7" x14ac:dyDescent="0.25">
      <c r="A5680" t="s">
        <v>1461</v>
      </c>
      <c r="B5680" t="s">
        <v>1794</v>
      </c>
      <c r="C5680" t="s">
        <v>3035</v>
      </c>
      <c r="D5680">
        <v>784.2971</v>
      </c>
      <c r="E5680">
        <v>156.703</v>
      </c>
      <c r="F5680">
        <v>0</v>
      </c>
      <c r="G5680">
        <v>0</v>
      </c>
    </row>
    <row r="5681" spans="1:7" x14ac:dyDescent="0.25">
      <c r="A5681" t="s">
        <v>1461</v>
      </c>
      <c r="B5681" t="s">
        <v>1794</v>
      </c>
      <c r="C5681" t="s">
        <v>3036</v>
      </c>
      <c r="D5681">
        <v>163.43170000000001</v>
      </c>
      <c r="E5681">
        <v>28.834399999999999</v>
      </c>
      <c r="F5681">
        <v>0</v>
      </c>
      <c r="G5681">
        <v>0</v>
      </c>
    </row>
    <row r="5682" spans="1:7" x14ac:dyDescent="0.25">
      <c r="A5682" t="s">
        <v>1461</v>
      </c>
      <c r="B5682" t="s">
        <v>1794</v>
      </c>
      <c r="C5682" t="s">
        <v>3037</v>
      </c>
      <c r="D5682">
        <v>220.0977</v>
      </c>
      <c r="E5682">
        <v>41.041400000000003</v>
      </c>
      <c r="F5682">
        <v>0</v>
      </c>
      <c r="G5682">
        <v>0</v>
      </c>
    </row>
    <row r="5683" spans="1:7" x14ac:dyDescent="0.25">
      <c r="A5683" t="s">
        <v>1461</v>
      </c>
      <c r="B5683" t="s">
        <v>1819</v>
      </c>
      <c r="C5683" t="s">
        <v>3099</v>
      </c>
      <c r="D5683">
        <v>79.828500000000005</v>
      </c>
      <c r="E5683">
        <v>9.8917000000000002</v>
      </c>
      <c r="F5683">
        <v>0</v>
      </c>
      <c r="G5683">
        <v>0</v>
      </c>
    </row>
    <row r="5684" spans="1:7" x14ac:dyDescent="0.25">
      <c r="A5684" t="s">
        <v>1461</v>
      </c>
      <c r="B5684" t="s">
        <v>1819</v>
      </c>
      <c r="C5684" t="s">
        <v>3100</v>
      </c>
      <c r="D5684">
        <v>21.0078</v>
      </c>
      <c r="E5684">
        <v>2.754</v>
      </c>
      <c r="F5684">
        <v>0</v>
      </c>
      <c r="G5684">
        <v>0</v>
      </c>
    </row>
    <row r="5685" spans="1:7" x14ac:dyDescent="0.25">
      <c r="A5685" t="s">
        <v>1461</v>
      </c>
      <c r="B5685" t="s">
        <v>1819</v>
      </c>
      <c r="C5685" t="s">
        <v>3101</v>
      </c>
      <c r="D5685">
        <v>30.111999999999998</v>
      </c>
      <c r="E5685">
        <v>3.3447</v>
      </c>
      <c r="F5685">
        <v>0</v>
      </c>
      <c r="G5685">
        <v>0</v>
      </c>
    </row>
    <row r="5686" spans="1:7" x14ac:dyDescent="0.25">
      <c r="A5686" t="s">
        <v>1461</v>
      </c>
      <c r="B5686" t="s">
        <v>1795</v>
      </c>
      <c r="C5686" t="s">
        <v>3038</v>
      </c>
      <c r="D5686">
        <v>6.6811999999999996</v>
      </c>
      <c r="E5686">
        <v>0.84950000000000003</v>
      </c>
      <c r="F5686">
        <v>0</v>
      </c>
      <c r="G5686">
        <v>0</v>
      </c>
    </row>
    <row r="5687" spans="1:7" x14ac:dyDescent="0.25">
      <c r="A5687" t="s">
        <v>1461</v>
      </c>
      <c r="B5687" t="s">
        <v>1795</v>
      </c>
      <c r="C5687" t="s">
        <v>3039</v>
      </c>
      <c r="D5687">
        <v>17.414200000000001</v>
      </c>
      <c r="E5687">
        <v>3.2321</v>
      </c>
      <c r="F5687">
        <v>0</v>
      </c>
      <c r="G5687">
        <v>0</v>
      </c>
    </row>
    <row r="5688" spans="1:7" x14ac:dyDescent="0.25">
      <c r="A5688" t="s">
        <v>1461</v>
      </c>
      <c r="B5688" t="s">
        <v>1795</v>
      </c>
      <c r="C5688" t="s">
        <v>3040</v>
      </c>
      <c r="D5688">
        <v>8.5899000000000001</v>
      </c>
      <c r="E5688">
        <v>1.4872000000000001</v>
      </c>
      <c r="F5688">
        <v>0</v>
      </c>
      <c r="G5688">
        <v>0</v>
      </c>
    </row>
    <row r="5689" spans="1:7" x14ac:dyDescent="0.25">
      <c r="A5689" t="s">
        <v>1461</v>
      </c>
      <c r="B5689" t="s">
        <v>1796</v>
      </c>
      <c r="C5689" t="s">
        <v>3041</v>
      </c>
      <c r="D5689">
        <v>13.255800000000001</v>
      </c>
      <c r="E5689">
        <v>3.3782999999999999</v>
      </c>
      <c r="F5689">
        <v>0</v>
      </c>
      <c r="G5689">
        <v>0</v>
      </c>
    </row>
    <row r="5690" spans="1:7" x14ac:dyDescent="0.25">
      <c r="A5690" t="s">
        <v>1461</v>
      </c>
      <c r="B5690" t="s">
        <v>1796</v>
      </c>
      <c r="C5690" t="s">
        <v>3042</v>
      </c>
      <c r="D5690">
        <v>1.6483000000000001</v>
      </c>
      <c r="E5690">
        <v>0.68969999999999998</v>
      </c>
      <c r="F5690">
        <v>0</v>
      </c>
      <c r="G5690">
        <v>0</v>
      </c>
    </row>
    <row r="5691" spans="1:7" x14ac:dyDescent="0.25">
      <c r="A5691" t="s">
        <v>1461</v>
      </c>
      <c r="B5691" t="s">
        <v>1796</v>
      </c>
      <c r="C5691" t="s">
        <v>3043</v>
      </c>
      <c r="D5691">
        <v>25.7362</v>
      </c>
      <c r="E5691">
        <v>7.3936999999999999</v>
      </c>
      <c r="F5691">
        <v>0</v>
      </c>
      <c r="G5691">
        <v>0</v>
      </c>
    </row>
    <row r="5692" spans="1:7" x14ac:dyDescent="0.25">
      <c r="A5692" t="s">
        <v>1461</v>
      </c>
      <c r="B5692" t="s">
        <v>1797</v>
      </c>
      <c r="C5692" t="s">
        <v>3044</v>
      </c>
      <c r="D5692">
        <v>683.37540000000001</v>
      </c>
      <c r="E5692">
        <v>143.47909999999999</v>
      </c>
      <c r="F5692">
        <v>0</v>
      </c>
      <c r="G5692">
        <v>0</v>
      </c>
    </row>
    <row r="5693" spans="1:7" x14ac:dyDescent="0.25">
      <c r="A5693" t="s">
        <v>1461</v>
      </c>
      <c r="B5693" t="s">
        <v>1797</v>
      </c>
      <c r="C5693" t="s">
        <v>3045</v>
      </c>
      <c r="D5693">
        <v>419.596</v>
      </c>
      <c r="E5693">
        <v>118.69929999999999</v>
      </c>
      <c r="F5693">
        <v>0</v>
      </c>
      <c r="G5693">
        <v>0</v>
      </c>
    </row>
    <row r="5694" spans="1:7" x14ac:dyDescent="0.25">
      <c r="A5694" t="s">
        <v>1461</v>
      </c>
      <c r="B5694" t="s">
        <v>1797</v>
      </c>
      <c r="C5694" t="s">
        <v>3046</v>
      </c>
      <c r="D5694">
        <v>221.13919999999999</v>
      </c>
      <c r="E5694">
        <v>73.403199999999998</v>
      </c>
      <c r="F5694">
        <v>0</v>
      </c>
      <c r="G5694">
        <v>0</v>
      </c>
    </row>
    <row r="5695" spans="1:7" x14ac:dyDescent="0.25">
      <c r="A5695" t="s">
        <v>1461</v>
      </c>
      <c r="B5695" t="s">
        <v>1798</v>
      </c>
      <c r="C5695" t="s">
        <v>3047</v>
      </c>
      <c r="D5695">
        <v>11.0779</v>
      </c>
      <c r="E5695">
        <v>2.7572999999999999</v>
      </c>
      <c r="F5695">
        <v>0</v>
      </c>
      <c r="G5695">
        <v>0</v>
      </c>
    </row>
    <row r="5696" spans="1:7" x14ac:dyDescent="0.25">
      <c r="A5696" t="s">
        <v>1461</v>
      </c>
      <c r="B5696" t="s">
        <v>1798</v>
      </c>
      <c r="C5696" t="s">
        <v>3048</v>
      </c>
      <c r="D5696">
        <v>43.776800000000001</v>
      </c>
      <c r="E5696">
        <v>7.3986000000000001</v>
      </c>
      <c r="F5696">
        <v>0</v>
      </c>
      <c r="G5696">
        <v>0</v>
      </c>
    </row>
    <row r="5697" spans="1:7" x14ac:dyDescent="0.25">
      <c r="A5697" t="s">
        <v>1461</v>
      </c>
      <c r="B5697" t="s">
        <v>1798</v>
      </c>
      <c r="C5697" t="s">
        <v>1369</v>
      </c>
      <c r="D5697">
        <v>218.77500000000001</v>
      </c>
      <c r="E5697">
        <v>65.711500000000001</v>
      </c>
      <c r="F5697">
        <v>0</v>
      </c>
      <c r="G5697">
        <v>0</v>
      </c>
    </row>
    <row r="5698" spans="1:7" x14ac:dyDescent="0.25">
      <c r="A5698" t="s">
        <v>1460</v>
      </c>
      <c r="B5698" t="s">
        <v>1596</v>
      </c>
      <c r="C5698" t="s">
        <v>2514</v>
      </c>
      <c r="D5698">
        <v>215.01820000000001</v>
      </c>
      <c r="E5698">
        <v>35.597499999999997</v>
      </c>
      <c r="F5698">
        <v>0</v>
      </c>
      <c r="G5698">
        <v>0</v>
      </c>
    </row>
    <row r="5699" spans="1:7" x14ac:dyDescent="0.25">
      <c r="A5699" t="s">
        <v>1460</v>
      </c>
      <c r="B5699" t="s">
        <v>1596</v>
      </c>
      <c r="C5699" t="s">
        <v>916</v>
      </c>
      <c r="D5699">
        <v>113.0068</v>
      </c>
      <c r="E5699">
        <v>16.160699999999999</v>
      </c>
      <c r="F5699">
        <v>0</v>
      </c>
      <c r="G5699">
        <v>0</v>
      </c>
    </row>
    <row r="5700" spans="1:7" x14ac:dyDescent="0.25">
      <c r="A5700" t="s">
        <v>1460</v>
      </c>
      <c r="B5700" t="s">
        <v>1596</v>
      </c>
      <c r="C5700" t="s">
        <v>2515</v>
      </c>
      <c r="D5700">
        <v>518.40750000000003</v>
      </c>
      <c r="E5700">
        <v>110.2051</v>
      </c>
      <c r="F5700">
        <v>0</v>
      </c>
      <c r="G5700">
        <v>0</v>
      </c>
    </row>
    <row r="5701" spans="1:7" x14ac:dyDescent="0.25">
      <c r="A5701" t="s">
        <v>1460</v>
      </c>
      <c r="B5701" t="s">
        <v>1597</v>
      </c>
      <c r="C5701" t="s">
        <v>2516</v>
      </c>
      <c r="D5701">
        <v>604.38400000000001</v>
      </c>
      <c r="E5701">
        <v>100.05800000000001</v>
      </c>
      <c r="F5701">
        <v>0</v>
      </c>
      <c r="G5701">
        <v>0</v>
      </c>
    </row>
    <row r="5702" spans="1:7" x14ac:dyDescent="0.25">
      <c r="A5702" t="s">
        <v>1460</v>
      </c>
      <c r="B5702" t="s">
        <v>1597</v>
      </c>
      <c r="C5702" t="s">
        <v>2517</v>
      </c>
      <c r="D5702">
        <v>141.2218</v>
      </c>
      <c r="E5702">
        <v>30.655799999999999</v>
      </c>
      <c r="F5702">
        <v>0</v>
      </c>
      <c r="G5702">
        <v>0</v>
      </c>
    </row>
    <row r="5703" spans="1:7" x14ac:dyDescent="0.25">
      <c r="A5703" t="s">
        <v>1460</v>
      </c>
      <c r="B5703" t="s">
        <v>1597</v>
      </c>
      <c r="C5703" t="s">
        <v>2518</v>
      </c>
      <c r="D5703">
        <v>50.6417</v>
      </c>
      <c r="E5703">
        <v>12.1188</v>
      </c>
      <c r="F5703">
        <v>0</v>
      </c>
      <c r="G5703">
        <v>0</v>
      </c>
    </row>
    <row r="5704" spans="1:7" x14ac:dyDescent="0.25">
      <c r="A5704" t="s">
        <v>1460</v>
      </c>
      <c r="B5704" t="s">
        <v>1598</v>
      </c>
      <c r="C5704" t="s">
        <v>2519</v>
      </c>
      <c r="D5704">
        <v>30.6934</v>
      </c>
      <c r="E5704">
        <v>7.5187999999999997</v>
      </c>
      <c r="F5704">
        <v>0</v>
      </c>
      <c r="G5704">
        <v>0</v>
      </c>
    </row>
    <row r="5705" spans="1:7" x14ac:dyDescent="0.25">
      <c r="A5705" t="s">
        <v>1460</v>
      </c>
      <c r="B5705" t="s">
        <v>1598</v>
      </c>
      <c r="C5705" t="s">
        <v>2520</v>
      </c>
      <c r="D5705">
        <v>44.68</v>
      </c>
      <c r="E5705">
        <v>8.7136999999999993</v>
      </c>
      <c r="F5705">
        <v>0</v>
      </c>
      <c r="G5705">
        <v>0</v>
      </c>
    </row>
    <row r="5706" spans="1:7" x14ac:dyDescent="0.25">
      <c r="A5706" t="s">
        <v>1460</v>
      </c>
      <c r="B5706" t="s">
        <v>1598</v>
      </c>
      <c r="C5706" t="s">
        <v>2521</v>
      </c>
      <c r="D5706">
        <v>619.3623</v>
      </c>
      <c r="E5706">
        <v>103.46080000000001</v>
      </c>
      <c r="F5706">
        <v>0</v>
      </c>
      <c r="G5706">
        <v>0</v>
      </c>
    </row>
    <row r="5707" spans="1:7" x14ac:dyDescent="0.25">
      <c r="A5707" t="s">
        <v>1460</v>
      </c>
      <c r="B5707" t="s">
        <v>1599</v>
      </c>
      <c r="C5707" t="s">
        <v>2522</v>
      </c>
      <c r="D5707">
        <v>1068.9871000000001</v>
      </c>
      <c r="E5707">
        <v>207.76329999999999</v>
      </c>
      <c r="F5707">
        <v>0</v>
      </c>
      <c r="G5707">
        <v>0</v>
      </c>
    </row>
    <row r="5708" spans="1:7" x14ac:dyDescent="0.25">
      <c r="A5708" t="s">
        <v>1460</v>
      </c>
      <c r="B5708" t="s">
        <v>1599</v>
      </c>
      <c r="C5708" t="s">
        <v>2523</v>
      </c>
      <c r="D5708">
        <v>1800.0436</v>
      </c>
      <c r="E5708">
        <v>395.0566</v>
      </c>
      <c r="F5708">
        <v>0</v>
      </c>
      <c r="G5708">
        <v>0</v>
      </c>
    </row>
    <row r="5709" spans="1:7" x14ac:dyDescent="0.25">
      <c r="A5709" t="s">
        <v>1460</v>
      </c>
      <c r="B5709" t="s">
        <v>1599</v>
      </c>
      <c r="C5709" t="s">
        <v>2524</v>
      </c>
      <c r="D5709">
        <v>341.2414</v>
      </c>
      <c r="E5709">
        <v>61.408299999999997</v>
      </c>
      <c r="F5709">
        <v>0</v>
      </c>
      <c r="G5709">
        <v>0</v>
      </c>
    </row>
    <row r="5710" spans="1:7" x14ac:dyDescent="0.25">
      <c r="A5710" t="s">
        <v>1460</v>
      </c>
      <c r="B5710" t="s">
        <v>1600</v>
      </c>
      <c r="C5710" t="s">
        <v>2525</v>
      </c>
      <c r="D5710">
        <v>50.578400000000002</v>
      </c>
      <c r="E5710">
        <v>5.16</v>
      </c>
      <c r="F5710">
        <v>0</v>
      </c>
      <c r="G5710">
        <v>0</v>
      </c>
    </row>
    <row r="5711" spans="1:7" x14ac:dyDescent="0.25">
      <c r="A5711" t="s">
        <v>1460</v>
      </c>
      <c r="B5711" t="s">
        <v>1600</v>
      </c>
      <c r="C5711" t="s">
        <v>2526</v>
      </c>
      <c r="D5711">
        <v>186.44970000000001</v>
      </c>
      <c r="E5711">
        <v>41.6068</v>
      </c>
      <c r="F5711">
        <v>0</v>
      </c>
      <c r="G5711">
        <v>0</v>
      </c>
    </row>
    <row r="5712" spans="1:7" x14ac:dyDescent="0.25">
      <c r="A5712" t="s">
        <v>1460</v>
      </c>
      <c r="B5712" t="s">
        <v>1600</v>
      </c>
      <c r="C5712" t="s">
        <v>2527</v>
      </c>
      <c r="D5712">
        <v>290.26159999999999</v>
      </c>
      <c r="E5712">
        <v>59.464300000000001</v>
      </c>
      <c r="F5712">
        <v>0</v>
      </c>
      <c r="G5712">
        <v>0</v>
      </c>
    </row>
    <row r="5713" spans="1:7" x14ac:dyDescent="0.25">
      <c r="A5713" t="s">
        <v>1461</v>
      </c>
      <c r="B5713" t="s">
        <v>1799</v>
      </c>
      <c r="C5713" t="s">
        <v>3049</v>
      </c>
      <c r="D5713">
        <v>46.351399999999998</v>
      </c>
      <c r="E5713">
        <v>20.446200000000001</v>
      </c>
      <c r="F5713">
        <v>0</v>
      </c>
      <c r="G5713">
        <v>0</v>
      </c>
    </row>
    <row r="5714" spans="1:7" x14ac:dyDescent="0.25">
      <c r="A5714" t="s">
        <v>1461</v>
      </c>
      <c r="B5714" t="s">
        <v>1799</v>
      </c>
      <c r="C5714" t="s">
        <v>3050</v>
      </c>
      <c r="D5714">
        <v>92.331900000000005</v>
      </c>
      <c r="E5714">
        <v>22.2682</v>
      </c>
      <c r="F5714">
        <v>0</v>
      </c>
      <c r="G5714">
        <v>0</v>
      </c>
    </row>
    <row r="5715" spans="1:7" x14ac:dyDescent="0.25">
      <c r="A5715" t="s">
        <v>1461</v>
      </c>
      <c r="B5715" t="s">
        <v>1799</v>
      </c>
      <c r="C5715" t="s">
        <v>3051</v>
      </c>
      <c r="D5715">
        <v>57.488599999999998</v>
      </c>
      <c r="E5715">
        <v>20.354900000000001</v>
      </c>
      <c r="F5715">
        <v>0</v>
      </c>
      <c r="G5715">
        <v>0</v>
      </c>
    </row>
    <row r="5716" spans="1:7" x14ac:dyDescent="0.25">
      <c r="A5716" t="s">
        <v>1460</v>
      </c>
      <c r="B5716" t="s">
        <v>1601</v>
      </c>
      <c r="C5716" t="s">
        <v>2528</v>
      </c>
      <c r="D5716">
        <v>146.79679999999999</v>
      </c>
      <c r="E5716">
        <v>24.360399999999998</v>
      </c>
      <c r="F5716">
        <v>0</v>
      </c>
      <c r="G5716">
        <v>0</v>
      </c>
    </row>
    <row r="5717" spans="1:7" x14ac:dyDescent="0.25">
      <c r="A5717" t="s">
        <v>1460</v>
      </c>
      <c r="B5717" t="s">
        <v>1601</v>
      </c>
      <c r="C5717" t="s">
        <v>2529</v>
      </c>
      <c r="D5717">
        <v>148.40209999999999</v>
      </c>
      <c r="E5717">
        <v>32.051299999999998</v>
      </c>
      <c r="F5717">
        <v>0</v>
      </c>
      <c r="G5717">
        <v>0</v>
      </c>
    </row>
    <row r="5718" spans="1:7" x14ac:dyDescent="0.25">
      <c r="A5718" t="s">
        <v>1460</v>
      </c>
      <c r="B5718" t="s">
        <v>1601</v>
      </c>
      <c r="C5718" t="s">
        <v>2530</v>
      </c>
      <c r="D5718">
        <v>508.40839999999997</v>
      </c>
      <c r="E5718">
        <v>112.5321</v>
      </c>
      <c r="F5718">
        <v>0</v>
      </c>
      <c r="G5718">
        <v>0</v>
      </c>
    </row>
    <row r="5719" spans="1:7" x14ac:dyDescent="0.25">
      <c r="A5719" t="s">
        <v>1460</v>
      </c>
      <c r="B5719" t="s">
        <v>1602</v>
      </c>
      <c r="C5719" t="s">
        <v>2531</v>
      </c>
      <c r="D5719">
        <v>158.11189999999999</v>
      </c>
      <c r="E5719">
        <v>34.081800000000001</v>
      </c>
      <c r="F5719">
        <v>0</v>
      </c>
      <c r="G5719">
        <v>0</v>
      </c>
    </row>
    <row r="5720" spans="1:7" x14ac:dyDescent="0.25">
      <c r="A5720" t="s">
        <v>1460</v>
      </c>
      <c r="B5720" t="s">
        <v>1602</v>
      </c>
      <c r="C5720" t="s">
        <v>2532</v>
      </c>
      <c r="D5720">
        <v>320.6053</v>
      </c>
      <c r="E5720">
        <v>85.921499999999995</v>
      </c>
      <c r="F5720">
        <v>0</v>
      </c>
      <c r="G5720">
        <v>0</v>
      </c>
    </row>
    <row r="5721" spans="1:7" x14ac:dyDescent="0.25">
      <c r="A5721" t="s">
        <v>1461</v>
      </c>
      <c r="B5721" t="s">
        <v>1800</v>
      </c>
      <c r="C5721" t="s">
        <v>3052</v>
      </c>
      <c r="D5721">
        <v>520.34960000000001</v>
      </c>
      <c r="E5721">
        <v>101.18259999999999</v>
      </c>
      <c r="F5721">
        <v>0</v>
      </c>
      <c r="G5721">
        <v>0</v>
      </c>
    </row>
    <row r="5722" spans="1:7" x14ac:dyDescent="0.25">
      <c r="A5722" t="s">
        <v>1461</v>
      </c>
      <c r="B5722" t="s">
        <v>1800</v>
      </c>
      <c r="C5722" t="s">
        <v>3053</v>
      </c>
      <c r="D5722">
        <v>61.541600000000003</v>
      </c>
      <c r="E5722">
        <v>12.532299999999999</v>
      </c>
      <c r="F5722">
        <v>0</v>
      </c>
      <c r="G5722">
        <v>0</v>
      </c>
    </row>
    <row r="5723" spans="1:7" x14ac:dyDescent="0.25">
      <c r="A5723" t="s">
        <v>1461</v>
      </c>
      <c r="B5723" t="s">
        <v>1800</v>
      </c>
      <c r="C5723" t="s">
        <v>3054</v>
      </c>
      <c r="D5723">
        <v>1.4798</v>
      </c>
      <c r="E5723">
        <v>0.51649999999999996</v>
      </c>
      <c r="F5723">
        <v>0</v>
      </c>
      <c r="G5723">
        <v>0</v>
      </c>
    </row>
    <row r="5724" spans="1:7" x14ac:dyDescent="0.25">
      <c r="A5724" t="s">
        <v>1460</v>
      </c>
      <c r="B5724" t="s">
        <v>1603</v>
      </c>
      <c r="C5724" t="s">
        <v>2533</v>
      </c>
      <c r="D5724">
        <v>100.5121</v>
      </c>
      <c r="E5724">
        <v>15.779299999999999</v>
      </c>
      <c r="F5724">
        <v>0</v>
      </c>
      <c r="G5724">
        <v>0</v>
      </c>
    </row>
    <row r="5725" spans="1:7" x14ac:dyDescent="0.25">
      <c r="A5725" t="s">
        <v>1460</v>
      </c>
      <c r="B5725" t="s">
        <v>1603</v>
      </c>
      <c r="C5725" t="s">
        <v>2534</v>
      </c>
      <c r="D5725">
        <v>319.8732</v>
      </c>
      <c r="E5725">
        <v>39.429699999999997</v>
      </c>
      <c r="F5725">
        <v>0</v>
      </c>
      <c r="G5725">
        <v>0</v>
      </c>
    </row>
    <row r="5726" spans="1:7" x14ac:dyDescent="0.25">
      <c r="A5726" t="s">
        <v>1460</v>
      </c>
      <c r="B5726" t="s">
        <v>1603</v>
      </c>
      <c r="C5726" t="s">
        <v>630</v>
      </c>
      <c r="D5726">
        <v>57.831400000000002</v>
      </c>
      <c r="E5726">
        <v>6.2709000000000001</v>
      </c>
      <c r="F5726">
        <v>0</v>
      </c>
      <c r="G5726">
        <v>0</v>
      </c>
    </row>
    <row r="5727" spans="1:7" x14ac:dyDescent="0.25">
      <c r="A5727" t="s">
        <v>1460</v>
      </c>
      <c r="B5727" t="s">
        <v>1604</v>
      </c>
      <c r="C5727" t="s">
        <v>2535</v>
      </c>
      <c r="D5727">
        <v>153.3648</v>
      </c>
      <c r="E5727">
        <v>40.184600000000003</v>
      </c>
      <c r="F5727">
        <v>0</v>
      </c>
      <c r="G5727">
        <v>0</v>
      </c>
    </row>
    <row r="5728" spans="1:7" x14ac:dyDescent="0.25">
      <c r="A5728" t="s">
        <v>1460</v>
      </c>
      <c r="B5728" t="s">
        <v>1604</v>
      </c>
      <c r="C5728" t="s">
        <v>2536</v>
      </c>
      <c r="D5728">
        <v>13.0328</v>
      </c>
      <c r="E5728">
        <v>1.6171</v>
      </c>
      <c r="F5728">
        <v>0</v>
      </c>
      <c r="G5728">
        <v>0</v>
      </c>
    </row>
    <row r="5729" spans="1:7" x14ac:dyDescent="0.25">
      <c r="A5729" t="s">
        <v>1460</v>
      </c>
      <c r="B5729" t="s">
        <v>1604</v>
      </c>
      <c r="C5729" t="s">
        <v>2537</v>
      </c>
      <c r="D5729">
        <v>115.0988</v>
      </c>
      <c r="E5729">
        <v>13.3992</v>
      </c>
      <c r="F5729">
        <v>0</v>
      </c>
      <c r="G5729">
        <v>0</v>
      </c>
    </row>
    <row r="5730" spans="1:7" x14ac:dyDescent="0.25">
      <c r="A5730" t="s">
        <v>1460</v>
      </c>
      <c r="B5730" t="s">
        <v>1605</v>
      </c>
      <c r="C5730" t="s">
        <v>2538</v>
      </c>
      <c r="D5730">
        <v>33.726300000000002</v>
      </c>
      <c r="E5730">
        <v>9.4146000000000001</v>
      </c>
      <c r="F5730">
        <v>0</v>
      </c>
      <c r="G5730">
        <v>0</v>
      </c>
    </row>
    <row r="5731" spans="1:7" x14ac:dyDescent="0.25">
      <c r="A5731" t="s">
        <v>1460</v>
      </c>
      <c r="B5731" t="s">
        <v>1605</v>
      </c>
      <c r="C5731" t="s">
        <v>2539</v>
      </c>
      <c r="D5731">
        <v>64.264399999999995</v>
      </c>
      <c r="E5731">
        <v>8.8767999999999994</v>
      </c>
      <c r="F5731">
        <v>0</v>
      </c>
      <c r="G5731">
        <v>0</v>
      </c>
    </row>
    <row r="5732" spans="1:7" x14ac:dyDescent="0.25">
      <c r="A5732" t="s">
        <v>1460</v>
      </c>
      <c r="B5732" t="s">
        <v>1605</v>
      </c>
      <c r="C5732" t="s">
        <v>2540</v>
      </c>
      <c r="D5732">
        <v>6.3316999999999997</v>
      </c>
      <c r="E5732">
        <v>3.2995999999999999</v>
      </c>
      <c r="F5732">
        <v>0</v>
      </c>
      <c r="G5732">
        <v>0</v>
      </c>
    </row>
    <row r="5733" spans="1:7" x14ac:dyDescent="0.25">
      <c r="A5733" t="s">
        <v>1460</v>
      </c>
      <c r="B5733" t="s">
        <v>1606</v>
      </c>
      <c r="C5733" t="s">
        <v>2541</v>
      </c>
      <c r="D5733">
        <v>40.691699999999997</v>
      </c>
      <c r="E5733">
        <v>8.6410999999999998</v>
      </c>
      <c r="F5733">
        <v>0</v>
      </c>
      <c r="G5733">
        <v>0</v>
      </c>
    </row>
    <row r="5734" spans="1:7" x14ac:dyDescent="0.25">
      <c r="A5734" t="s">
        <v>1460</v>
      </c>
      <c r="B5734" t="s">
        <v>1606</v>
      </c>
      <c r="C5734" t="s">
        <v>2542</v>
      </c>
      <c r="D5734">
        <v>13.3728</v>
      </c>
      <c r="E5734">
        <v>0.98340000000000005</v>
      </c>
      <c r="F5734">
        <v>0</v>
      </c>
      <c r="G5734">
        <v>0</v>
      </c>
    </row>
    <row r="5735" spans="1:7" x14ac:dyDescent="0.25">
      <c r="A5735" t="s">
        <v>1460</v>
      </c>
      <c r="B5735" t="s">
        <v>1606</v>
      </c>
      <c r="C5735" t="s">
        <v>2543</v>
      </c>
      <c r="D5735">
        <v>62.613100000000003</v>
      </c>
      <c r="E5735">
        <v>9.3175000000000008</v>
      </c>
      <c r="F5735">
        <v>0</v>
      </c>
      <c r="G5735">
        <v>0</v>
      </c>
    </row>
    <row r="5736" spans="1:7" x14ac:dyDescent="0.25">
      <c r="A5736" t="s">
        <v>1460</v>
      </c>
      <c r="B5736" t="s">
        <v>1607</v>
      </c>
      <c r="C5736" t="s">
        <v>2544</v>
      </c>
      <c r="D5736">
        <v>66.0381</v>
      </c>
      <c r="E5736">
        <v>5.6319999999999997</v>
      </c>
      <c r="F5736">
        <v>0</v>
      </c>
      <c r="G5736">
        <v>0</v>
      </c>
    </row>
    <row r="5737" spans="1:7" x14ac:dyDescent="0.25">
      <c r="A5737" t="s">
        <v>1460</v>
      </c>
      <c r="B5737" t="s">
        <v>1607</v>
      </c>
      <c r="C5737" t="s">
        <v>2545</v>
      </c>
      <c r="D5737">
        <v>129.42830000000001</v>
      </c>
      <c r="E5737">
        <v>25.222000000000001</v>
      </c>
      <c r="F5737">
        <v>0</v>
      </c>
      <c r="G5737">
        <v>0</v>
      </c>
    </row>
    <row r="5738" spans="1:7" x14ac:dyDescent="0.25">
      <c r="A5738" t="s">
        <v>1460</v>
      </c>
      <c r="B5738" t="s">
        <v>1607</v>
      </c>
      <c r="C5738" t="s">
        <v>2546</v>
      </c>
      <c r="D5738">
        <v>52.742100000000001</v>
      </c>
      <c r="E5738">
        <v>8.7470999999999997</v>
      </c>
      <c r="F5738">
        <v>0</v>
      </c>
      <c r="G5738">
        <v>0</v>
      </c>
    </row>
    <row r="5739" spans="1:7" x14ac:dyDescent="0.25">
      <c r="A5739" t="s">
        <v>1460</v>
      </c>
      <c r="B5739" t="s">
        <v>1608</v>
      </c>
      <c r="C5739" t="s">
        <v>2547</v>
      </c>
      <c r="D5739">
        <v>25.506699999999999</v>
      </c>
      <c r="E5739">
        <v>6.7239000000000004</v>
      </c>
      <c r="F5739">
        <v>0</v>
      </c>
      <c r="G5739">
        <v>0</v>
      </c>
    </row>
    <row r="5740" spans="1:7" x14ac:dyDescent="0.25">
      <c r="A5740" t="s">
        <v>1460</v>
      </c>
      <c r="B5740" t="s">
        <v>1608</v>
      </c>
      <c r="C5740" t="s">
        <v>2548</v>
      </c>
      <c r="D5740">
        <v>88.682500000000005</v>
      </c>
      <c r="E5740">
        <v>27.163</v>
      </c>
      <c r="F5740">
        <v>0</v>
      </c>
      <c r="G5740">
        <v>0</v>
      </c>
    </row>
    <row r="5741" spans="1:7" x14ac:dyDescent="0.25">
      <c r="A5741" t="s">
        <v>1460</v>
      </c>
      <c r="B5741" t="s">
        <v>1608</v>
      </c>
      <c r="C5741" t="s">
        <v>2549</v>
      </c>
      <c r="D5741">
        <v>2.1644000000000001</v>
      </c>
      <c r="E5741">
        <v>0.33300000000000002</v>
      </c>
      <c r="F5741">
        <v>0</v>
      </c>
      <c r="G5741">
        <v>0</v>
      </c>
    </row>
    <row r="5742" spans="1:7" x14ac:dyDescent="0.25">
      <c r="A5742" t="s">
        <v>1460</v>
      </c>
      <c r="B5742" t="s">
        <v>1609</v>
      </c>
      <c r="C5742" t="s">
        <v>2550</v>
      </c>
      <c r="D5742">
        <v>264.64240000000001</v>
      </c>
      <c r="E5742">
        <v>59.502600000000001</v>
      </c>
      <c r="F5742">
        <v>0</v>
      </c>
      <c r="G5742">
        <v>0</v>
      </c>
    </row>
    <row r="5743" spans="1:7" x14ac:dyDescent="0.25">
      <c r="A5743" t="s">
        <v>1460</v>
      </c>
      <c r="B5743" t="s">
        <v>1609</v>
      </c>
      <c r="C5743" t="s">
        <v>976</v>
      </c>
      <c r="D5743">
        <v>654.56889999999999</v>
      </c>
      <c r="E5743">
        <v>136.0788</v>
      </c>
      <c r="F5743">
        <v>0</v>
      </c>
      <c r="G5743">
        <v>0</v>
      </c>
    </row>
    <row r="5744" spans="1:7" x14ac:dyDescent="0.25">
      <c r="A5744" t="s">
        <v>1460</v>
      </c>
      <c r="B5744" t="s">
        <v>1609</v>
      </c>
      <c r="C5744" t="s">
        <v>2551</v>
      </c>
      <c r="D5744">
        <v>1295.4802999999999</v>
      </c>
      <c r="E5744">
        <v>269.56319999999999</v>
      </c>
      <c r="F5744">
        <v>0</v>
      </c>
      <c r="G5744">
        <v>0</v>
      </c>
    </row>
    <row r="5745" spans="1:7" x14ac:dyDescent="0.25">
      <c r="A5745" t="s">
        <v>1460</v>
      </c>
      <c r="B5745" t="s">
        <v>1665</v>
      </c>
      <c r="C5745" t="s">
        <v>2694</v>
      </c>
      <c r="D5745">
        <v>130.36709999999999</v>
      </c>
      <c r="E5745">
        <v>27.090699999999998</v>
      </c>
      <c r="F5745">
        <v>0</v>
      </c>
      <c r="G5745">
        <v>0</v>
      </c>
    </row>
    <row r="5746" spans="1:7" x14ac:dyDescent="0.25">
      <c r="A5746" t="s">
        <v>1460</v>
      </c>
      <c r="B5746" t="s">
        <v>1665</v>
      </c>
      <c r="C5746" t="s">
        <v>1055</v>
      </c>
      <c r="D5746">
        <v>62.712000000000003</v>
      </c>
      <c r="E5746">
        <v>12.141299999999999</v>
      </c>
      <c r="F5746">
        <v>0</v>
      </c>
      <c r="G5746">
        <v>0</v>
      </c>
    </row>
    <row r="5747" spans="1:7" x14ac:dyDescent="0.25">
      <c r="A5747" t="s">
        <v>1460</v>
      </c>
      <c r="B5747" t="s">
        <v>1665</v>
      </c>
      <c r="C5747" t="s">
        <v>2695</v>
      </c>
      <c r="D5747">
        <v>204.03970000000001</v>
      </c>
      <c r="E5747">
        <v>34.275300000000001</v>
      </c>
      <c r="F5747">
        <v>0</v>
      </c>
      <c r="G5747">
        <v>0</v>
      </c>
    </row>
    <row r="5748" spans="1:7" x14ac:dyDescent="0.25">
      <c r="A5748" t="s">
        <v>1460</v>
      </c>
      <c r="B5748" t="s">
        <v>1610</v>
      </c>
      <c r="C5748" t="s">
        <v>2552</v>
      </c>
      <c r="D5748">
        <v>49.126199999999997</v>
      </c>
      <c r="E5748">
        <v>10.397399999999999</v>
      </c>
      <c r="F5748">
        <v>0</v>
      </c>
      <c r="G5748">
        <v>0</v>
      </c>
    </row>
    <row r="5749" spans="1:7" x14ac:dyDescent="0.25">
      <c r="A5749" t="s">
        <v>1460</v>
      </c>
      <c r="B5749" t="s">
        <v>1610</v>
      </c>
      <c r="C5749" t="s">
        <v>2553</v>
      </c>
      <c r="D5749">
        <v>160.48150000000001</v>
      </c>
      <c r="E5749">
        <v>34.322000000000003</v>
      </c>
      <c r="F5749">
        <v>0</v>
      </c>
      <c r="G5749">
        <v>0</v>
      </c>
    </row>
    <row r="5750" spans="1:7" x14ac:dyDescent="0.25">
      <c r="A5750" t="s">
        <v>1460</v>
      </c>
      <c r="B5750" t="s">
        <v>1610</v>
      </c>
      <c r="C5750" t="s">
        <v>631</v>
      </c>
      <c r="D5750">
        <v>96.997799999999998</v>
      </c>
      <c r="E5750">
        <v>15.9986</v>
      </c>
      <c r="F5750">
        <v>0</v>
      </c>
      <c r="G5750">
        <v>0</v>
      </c>
    </row>
    <row r="5751" spans="1:7" x14ac:dyDescent="0.25">
      <c r="A5751" t="s">
        <v>1460</v>
      </c>
      <c r="B5751" t="s">
        <v>1611</v>
      </c>
      <c r="C5751" t="s">
        <v>2554</v>
      </c>
      <c r="D5751">
        <v>50.7102</v>
      </c>
      <c r="E5751">
        <v>10.8916</v>
      </c>
      <c r="F5751">
        <v>0</v>
      </c>
      <c r="G5751">
        <v>0</v>
      </c>
    </row>
    <row r="5752" spans="1:7" x14ac:dyDescent="0.25">
      <c r="A5752" t="s">
        <v>1460</v>
      </c>
      <c r="B5752" t="s">
        <v>1611</v>
      </c>
      <c r="C5752" t="s">
        <v>2555</v>
      </c>
      <c r="D5752">
        <v>253.30449999999999</v>
      </c>
      <c r="E5752">
        <v>41.628399999999999</v>
      </c>
      <c r="F5752">
        <v>0</v>
      </c>
      <c r="G5752">
        <v>0</v>
      </c>
    </row>
    <row r="5753" spans="1:7" x14ac:dyDescent="0.25">
      <c r="A5753" t="s">
        <v>1460</v>
      </c>
      <c r="B5753" t="s">
        <v>1611</v>
      </c>
      <c r="C5753" t="s">
        <v>2556</v>
      </c>
      <c r="D5753">
        <v>6.4928999999999997</v>
      </c>
      <c r="E5753">
        <v>1.2126999999999999</v>
      </c>
      <c r="F5753">
        <v>0</v>
      </c>
      <c r="G5753">
        <v>0</v>
      </c>
    </row>
    <row r="5754" spans="1:7" x14ac:dyDescent="0.25">
      <c r="A5754" t="s">
        <v>1461</v>
      </c>
      <c r="B5754" t="s">
        <v>1801</v>
      </c>
      <c r="C5754" t="s">
        <v>3055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 t="s">
        <v>1461</v>
      </c>
      <c r="B5755" t="s">
        <v>1801</v>
      </c>
      <c r="C5755" t="s">
        <v>3056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 t="s">
        <v>1461</v>
      </c>
      <c r="B5756" t="s">
        <v>1802</v>
      </c>
      <c r="C5756" t="s">
        <v>3057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 t="s">
        <v>1461</v>
      </c>
      <c r="B5757" t="s">
        <v>1802</v>
      </c>
      <c r="C5757" t="s">
        <v>3058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 t="s">
        <v>1460</v>
      </c>
      <c r="B5758" t="s">
        <v>1612</v>
      </c>
      <c r="C5758" t="s">
        <v>2557</v>
      </c>
      <c r="D5758">
        <v>6.0136000000000003</v>
      </c>
      <c r="E5758">
        <v>0.91600000000000004</v>
      </c>
      <c r="F5758">
        <v>0</v>
      </c>
      <c r="G5758">
        <v>0</v>
      </c>
    </row>
    <row r="5759" spans="1:7" x14ac:dyDescent="0.25">
      <c r="A5759" t="s">
        <v>1460</v>
      </c>
      <c r="B5759" t="s">
        <v>1612</v>
      </c>
      <c r="C5759" t="s">
        <v>2558</v>
      </c>
      <c r="D5759">
        <v>81.761099999999999</v>
      </c>
      <c r="E5759">
        <v>12.2889</v>
      </c>
      <c r="F5759">
        <v>0</v>
      </c>
      <c r="G5759">
        <v>0</v>
      </c>
    </row>
    <row r="5760" spans="1:7" x14ac:dyDescent="0.25">
      <c r="A5760" t="s">
        <v>1460</v>
      </c>
      <c r="B5760" t="s">
        <v>1612</v>
      </c>
      <c r="C5760" t="s">
        <v>2559</v>
      </c>
      <c r="D5760">
        <v>171.25020000000001</v>
      </c>
      <c r="E5760">
        <v>35.981000000000002</v>
      </c>
      <c r="F5760">
        <v>0</v>
      </c>
      <c r="G5760">
        <v>0</v>
      </c>
    </row>
    <row r="5761" spans="1:7" x14ac:dyDescent="0.25">
      <c r="A5761" t="s">
        <v>1460</v>
      </c>
      <c r="B5761" t="s">
        <v>1613</v>
      </c>
      <c r="C5761" t="s">
        <v>2560</v>
      </c>
      <c r="D5761">
        <v>28.245000000000001</v>
      </c>
      <c r="E5761">
        <v>6.7534999999999998</v>
      </c>
      <c r="F5761">
        <v>0</v>
      </c>
      <c r="G5761">
        <v>0</v>
      </c>
    </row>
    <row r="5762" spans="1:7" x14ac:dyDescent="0.25">
      <c r="A5762" t="s">
        <v>1460</v>
      </c>
      <c r="B5762" t="s">
        <v>1613</v>
      </c>
      <c r="C5762" t="s">
        <v>2561</v>
      </c>
      <c r="D5762">
        <v>105.6499</v>
      </c>
      <c r="E5762">
        <v>13.206300000000001</v>
      </c>
      <c r="F5762">
        <v>0</v>
      </c>
      <c r="G5762">
        <v>0</v>
      </c>
    </row>
    <row r="5763" spans="1:7" x14ac:dyDescent="0.25">
      <c r="A5763" t="s">
        <v>1460</v>
      </c>
      <c r="B5763" t="s">
        <v>1613</v>
      </c>
      <c r="C5763" t="s">
        <v>2562</v>
      </c>
      <c r="D5763">
        <v>5.6645000000000003</v>
      </c>
      <c r="E5763">
        <v>1.0472999999999999</v>
      </c>
      <c r="F5763">
        <v>0</v>
      </c>
      <c r="G5763">
        <v>0</v>
      </c>
    </row>
    <row r="5764" spans="1:7" x14ac:dyDescent="0.25">
      <c r="A5764" t="s">
        <v>1460</v>
      </c>
      <c r="B5764" t="s">
        <v>1614</v>
      </c>
      <c r="C5764" t="s">
        <v>2563</v>
      </c>
      <c r="D5764">
        <v>245.59309999999999</v>
      </c>
      <c r="E5764">
        <v>55.399799999999999</v>
      </c>
      <c r="F5764">
        <v>0</v>
      </c>
      <c r="G5764">
        <v>0</v>
      </c>
    </row>
    <row r="5765" spans="1:7" x14ac:dyDescent="0.25">
      <c r="A5765" t="s">
        <v>1460</v>
      </c>
      <c r="B5765" t="s">
        <v>1614</v>
      </c>
      <c r="C5765" t="s">
        <v>2564</v>
      </c>
      <c r="D5765">
        <v>229.16970000000001</v>
      </c>
      <c r="E5765">
        <v>39.595399999999998</v>
      </c>
      <c r="F5765">
        <v>0</v>
      </c>
      <c r="G5765">
        <v>0</v>
      </c>
    </row>
    <row r="5766" spans="1:7" x14ac:dyDescent="0.25">
      <c r="A5766" t="s">
        <v>1460</v>
      </c>
      <c r="B5766" t="s">
        <v>1614</v>
      </c>
      <c r="C5766" t="s">
        <v>1053</v>
      </c>
      <c r="D5766">
        <v>50.012</v>
      </c>
      <c r="E5766">
        <v>9.8231000000000002</v>
      </c>
      <c r="F5766">
        <v>0</v>
      </c>
      <c r="G5766">
        <v>0</v>
      </c>
    </row>
    <row r="5767" spans="1:7" x14ac:dyDescent="0.25">
      <c r="A5767" t="s">
        <v>1461</v>
      </c>
      <c r="B5767" t="s">
        <v>1803</v>
      </c>
      <c r="C5767" t="s">
        <v>3059</v>
      </c>
      <c r="D5767">
        <v>12.433400000000001</v>
      </c>
      <c r="E5767">
        <v>2.6836000000000002</v>
      </c>
      <c r="F5767">
        <v>0</v>
      </c>
      <c r="G5767">
        <v>0</v>
      </c>
    </row>
    <row r="5768" spans="1:7" x14ac:dyDescent="0.25">
      <c r="A5768" t="s">
        <v>1461</v>
      </c>
      <c r="B5768" t="s">
        <v>1803</v>
      </c>
      <c r="C5768" t="s">
        <v>917</v>
      </c>
      <c r="D5768">
        <v>90.727099999999993</v>
      </c>
      <c r="E5768">
        <v>21.122</v>
      </c>
      <c r="F5768">
        <v>0</v>
      </c>
      <c r="G5768">
        <v>0</v>
      </c>
    </row>
    <row r="5769" spans="1:7" x14ac:dyDescent="0.25">
      <c r="A5769" t="s">
        <v>1461</v>
      </c>
      <c r="B5769" t="s">
        <v>1803</v>
      </c>
      <c r="C5769" t="s">
        <v>3060</v>
      </c>
      <c r="D5769">
        <v>26.7194</v>
      </c>
      <c r="E5769">
        <v>5.9671000000000003</v>
      </c>
      <c r="F5769">
        <v>0</v>
      </c>
      <c r="G5769">
        <v>0</v>
      </c>
    </row>
    <row r="5770" spans="1:7" x14ac:dyDescent="0.25">
      <c r="A5770" t="s">
        <v>1460</v>
      </c>
      <c r="B5770" t="s">
        <v>1615</v>
      </c>
      <c r="C5770" t="s">
        <v>2565</v>
      </c>
      <c r="D5770">
        <v>9.6778999999999993</v>
      </c>
      <c r="E5770">
        <v>1.6081000000000001</v>
      </c>
      <c r="F5770">
        <v>0</v>
      </c>
      <c r="G5770">
        <v>0</v>
      </c>
    </row>
    <row r="5771" spans="1:7" x14ac:dyDescent="0.25">
      <c r="A5771" t="s">
        <v>1460</v>
      </c>
      <c r="B5771" t="s">
        <v>1615</v>
      </c>
      <c r="C5771" t="s">
        <v>2566</v>
      </c>
      <c r="D5771">
        <v>361.77289999999999</v>
      </c>
      <c r="E5771">
        <v>117.5021</v>
      </c>
      <c r="F5771">
        <v>0</v>
      </c>
      <c r="G5771">
        <v>0</v>
      </c>
    </row>
    <row r="5772" spans="1:7" x14ac:dyDescent="0.25">
      <c r="A5772" t="s">
        <v>1460</v>
      </c>
      <c r="B5772" t="s">
        <v>1615</v>
      </c>
      <c r="C5772" t="s">
        <v>2567</v>
      </c>
      <c r="D5772">
        <v>76.120999999999995</v>
      </c>
      <c r="E5772">
        <v>30.516100000000002</v>
      </c>
      <c r="F5772">
        <v>0</v>
      </c>
      <c r="G5772">
        <v>0</v>
      </c>
    </row>
    <row r="5773" spans="1:7" x14ac:dyDescent="0.25">
      <c r="A5773" t="s">
        <v>1460</v>
      </c>
      <c r="B5773" t="s">
        <v>1616</v>
      </c>
      <c r="C5773" t="s">
        <v>2568</v>
      </c>
      <c r="D5773">
        <v>150.67609999999999</v>
      </c>
      <c r="E5773">
        <v>25.485299999999999</v>
      </c>
      <c r="F5773">
        <v>0</v>
      </c>
      <c r="G5773">
        <v>0</v>
      </c>
    </row>
    <row r="5774" spans="1:7" x14ac:dyDescent="0.25">
      <c r="A5774" t="s">
        <v>1460</v>
      </c>
      <c r="B5774" t="s">
        <v>1616</v>
      </c>
      <c r="C5774" t="s">
        <v>2569</v>
      </c>
      <c r="D5774">
        <v>171.70429999999999</v>
      </c>
      <c r="E5774">
        <v>32.133699999999997</v>
      </c>
      <c r="F5774">
        <v>0</v>
      </c>
      <c r="G5774">
        <v>0</v>
      </c>
    </row>
    <row r="5775" spans="1:7" x14ac:dyDescent="0.25">
      <c r="A5775" t="s">
        <v>1460</v>
      </c>
      <c r="B5775" t="s">
        <v>1616</v>
      </c>
      <c r="C5775" t="s">
        <v>2570</v>
      </c>
      <c r="D5775">
        <v>314.01960000000003</v>
      </c>
      <c r="E5775">
        <v>40.909599999999998</v>
      </c>
      <c r="F5775">
        <v>0</v>
      </c>
      <c r="G5775">
        <v>0</v>
      </c>
    </row>
    <row r="5776" spans="1:7" x14ac:dyDescent="0.25">
      <c r="A5776" t="s">
        <v>1460</v>
      </c>
      <c r="B5776" t="s">
        <v>1617</v>
      </c>
      <c r="C5776" t="s">
        <v>2571</v>
      </c>
      <c r="D5776">
        <v>318.59980000000002</v>
      </c>
      <c r="E5776">
        <v>54.054299999999998</v>
      </c>
      <c r="F5776">
        <v>0</v>
      </c>
      <c r="G5776">
        <v>0</v>
      </c>
    </row>
    <row r="5777" spans="1:7" x14ac:dyDescent="0.25">
      <c r="A5777" t="s">
        <v>1460</v>
      </c>
      <c r="B5777" t="s">
        <v>1617</v>
      </c>
      <c r="C5777" t="s">
        <v>2572</v>
      </c>
      <c r="D5777">
        <v>253.50049999999999</v>
      </c>
      <c r="E5777">
        <v>48.2819</v>
      </c>
      <c r="F5777">
        <v>0</v>
      </c>
      <c r="G5777">
        <v>0</v>
      </c>
    </row>
    <row r="5778" spans="1:7" x14ac:dyDescent="0.25">
      <c r="A5778" t="s">
        <v>1460</v>
      </c>
      <c r="B5778" t="s">
        <v>1617</v>
      </c>
      <c r="C5778" t="s">
        <v>2573</v>
      </c>
      <c r="D5778">
        <v>286.66489999999999</v>
      </c>
      <c r="E5778">
        <v>48.645299999999999</v>
      </c>
      <c r="F5778">
        <v>0</v>
      </c>
      <c r="G5778">
        <v>0</v>
      </c>
    </row>
    <row r="5779" spans="1:7" x14ac:dyDescent="0.25">
      <c r="A5779" t="s">
        <v>1460</v>
      </c>
      <c r="B5779" t="s">
        <v>1618</v>
      </c>
      <c r="C5779" t="s">
        <v>2574</v>
      </c>
      <c r="D5779">
        <v>282.64280000000002</v>
      </c>
      <c r="E5779">
        <v>39.861199999999997</v>
      </c>
      <c r="F5779">
        <v>0</v>
      </c>
      <c r="G5779">
        <v>0</v>
      </c>
    </row>
    <row r="5780" spans="1:7" x14ac:dyDescent="0.25">
      <c r="A5780" t="s">
        <v>1460</v>
      </c>
      <c r="B5780" t="s">
        <v>1618</v>
      </c>
      <c r="C5780" t="s">
        <v>2575</v>
      </c>
      <c r="D5780">
        <v>313.57220000000001</v>
      </c>
      <c r="E5780">
        <v>65.139600000000002</v>
      </c>
      <c r="F5780">
        <v>0</v>
      </c>
      <c r="G5780">
        <v>0</v>
      </c>
    </row>
    <row r="5781" spans="1:7" x14ac:dyDescent="0.25">
      <c r="A5781" t="s">
        <v>1460</v>
      </c>
      <c r="B5781" t="s">
        <v>1618</v>
      </c>
      <c r="C5781" t="s">
        <v>2576</v>
      </c>
      <c r="D5781">
        <v>273.99919999999997</v>
      </c>
      <c r="E5781">
        <v>58.913600000000002</v>
      </c>
      <c r="F5781">
        <v>0</v>
      </c>
      <c r="G5781">
        <v>0</v>
      </c>
    </row>
    <row r="5782" spans="1:7" x14ac:dyDescent="0.25">
      <c r="A5782" t="s">
        <v>1460</v>
      </c>
      <c r="B5782" t="s">
        <v>1619</v>
      </c>
      <c r="C5782" t="s">
        <v>2577</v>
      </c>
      <c r="D5782">
        <v>287.1157</v>
      </c>
      <c r="E5782">
        <v>75.845100000000002</v>
      </c>
      <c r="F5782">
        <v>0</v>
      </c>
      <c r="G5782">
        <v>0</v>
      </c>
    </row>
    <row r="5783" spans="1:7" x14ac:dyDescent="0.25">
      <c r="A5783" t="s">
        <v>1460</v>
      </c>
      <c r="B5783" t="s">
        <v>1619</v>
      </c>
      <c r="C5783" t="s">
        <v>2578</v>
      </c>
      <c r="D5783">
        <v>141.24629999999999</v>
      </c>
      <c r="E5783">
        <v>27.599599999999999</v>
      </c>
      <c r="F5783">
        <v>0</v>
      </c>
      <c r="G5783">
        <v>0</v>
      </c>
    </row>
    <row r="5784" spans="1:7" x14ac:dyDescent="0.25">
      <c r="A5784" t="s">
        <v>1460</v>
      </c>
      <c r="B5784" t="s">
        <v>1619</v>
      </c>
      <c r="C5784" t="s">
        <v>2579</v>
      </c>
      <c r="D5784">
        <v>161.8203</v>
      </c>
      <c r="E5784">
        <v>32.4925</v>
      </c>
      <c r="F5784">
        <v>0</v>
      </c>
      <c r="G5784">
        <v>0</v>
      </c>
    </row>
    <row r="5785" spans="1:7" x14ac:dyDescent="0.25">
      <c r="A5785" t="s">
        <v>1460</v>
      </c>
      <c r="B5785" t="s">
        <v>1620</v>
      </c>
      <c r="C5785" t="s">
        <v>2580</v>
      </c>
      <c r="D5785">
        <v>4.6464999999999996</v>
      </c>
      <c r="E5785">
        <v>1.2016</v>
      </c>
      <c r="F5785">
        <v>0</v>
      </c>
      <c r="G5785">
        <v>0</v>
      </c>
    </row>
    <row r="5786" spans="1:7" x14ac:dyDescent="0.25">
      <c r="A5786" t="s">
        <v>1460</v>
      </c>
      <c r="B5786" t="s">
        <v>1620</v>
      </c>
      <c r="C5786" t="s">
        <v>2581</v>
      </c>
      <c r="D5786">
        <v>2.8369</v>
      </c>
      <c r="E5786">
        <v>0.50870000000000004</v>
      </c>
      <c r="F5786">
        <v>0</v>
      </c>
      <c r="G5786">
        <v>0</v>
      </c>
    </row>
    <row r="5787" spans="1:7" x14ac:dyDescent="0.25">
      <c r="A5787" t="s">
        <v>1460</v>
      </c>
      <c r="B5787" t="s">
        <v>1620</v>
      </c>
      <c r="C5787" t="s">
        <v>2582</v>
      </c>
      <c r="D5787">
        <v>22.87</v>
      </c>
      <c r="E5787">
        <v>3.1353</v>
      </c>
      <c r="F5787">
        <v>0</v>
      </c>
      <c r="G5787">
        <v>0</v>
      </c>
    </row>
    <row r="5788" spans="1:7" x14ac:dyDescent="0.25">
      <c r="A5788" t="s">
        <v>1461</v>
      </c>
      <c r="B5788" t="s">
        <v>1804</v>
      </c>
      <c r="C5788" t="s">
        <v>628</v>
      </c>
      <c r="D5788">
        <v>18.476500000000001</v>
      </c>
      <c r="E5788">
        <v>7.7953999999999999</v>
      </c>
      <c r="F5788">
        <v>0</v>
      </c>
      <c r="G5788">
        <v>0</v>
      </c>
    </row>
    <row r="5789" spans="1:7" x14ac:dyDescent="0.25">
      <c r="A5789" t="s">
        <v>1461</v>
      </c>
      <c r="B5789" t="s">
        <v>1804</v>
      </c>
      <c r="C5789" t="s">
        <v>3061</v>
      </c>
      <c r="D5789">
        <v>21.551100000000002</v>
      </c>
      <c r="E5789">
        <v>5.7030000000000003</v>
      </c>
      <c r="F5789">
        <v>0</v>
      </c>
      <c r="G5789">
        <v>0</v>
      </c>
    </row>
    <row r="5790" spans="1:7" x14ac:dyDescent="0.25">
      <c r="A5790" t="s">
        <v>1461</v>
      </c>
      <c r="B5790" t="s">
        <v>1804</v>
      </c>
      <c r="C5790" t="s">
        <v>3062</v>
      </c>
      <c r="D5790">
        <v>50.0458</v>
      </c>
      <c r="E5790">
        <v>9.9533000000000005</v>
      </c>
      <c r="F5790">
        <v>0</v>
      </c>
      <c r="G5790">
        <v>0</v>
      </c>
    </row>
    <row r="5791" spans="1:7" x14ac:dyDescent="0.25">
      <c r="A5791" t="s">
        <v>1461</v>
      </c>
      <c r="B5791" t="s">
        <v>1805</v>
      </c>
      <c r="C5791" t="s">
        <v>3063</v>
      </c>
      <c r="D5791">
        <v>615.87369999999999</v>
      </c>
      <c r="E5791">
        <v>145.36799999999999</v>
      </c>
      <c r="F5791">
        <v>0</v>
      </c>
      <c r="G5791">
        <v>0</v>
      </c>
    </row>
    <row r="5792" spans="1:7" x14ac:dyDescent="0.25">
      <c r="A5792" t="s">
        <v>1461</v>
      </c>
      <c r="B5792" t="s">
        <v>1805</v>
      </c>
      <c r="C5792" t="s">
        <v>3064</v>
      </c>
      <c r="D5792">
        <v>53.628300000000003</v>
      </c>
      <c r="E5792">
        <v>10.7661</v>
      </c>
      <c r="F5792">
        <v>0</v>
      </c>
      <c r="G5792">
        <v>0</v>
      </c>
    </row>
    <row r="5793" spans="1:7" x14ac:dyDescent="0.25">
      <c r="A5793" t="s">
        <v>1461</v>
      </c>
      <c r="B5793" t="s">
        <v>1805</v>
      </c>
      <c r="C5793" t="s">
        <v>3065</v>
      </c>
      <c r="D5793">
        <v>226.2722</v>
      </c>
      <c r="E5793">
        <v>61.838200000000001</v>
      </c>
      <c r="F5793">
        <v>0</v>
      </c>
      <c r="G5793">
        <v>0</v>
      </c>
    </row>
    <row r="5794" spans="1:7" x14ac:dyDescent="0.25">
      <c r="A5794" t="s">
        <v>1461</v>
      </c>
      <c r="B5794" t="s">
        <v>1820</v>
      </c>
      <c r="C5794" t="s">
        <v>3102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 t="s">
        <v>1461</v>
      </c>
      <c r="B5795" t="s">
        <v>1820</v>
      </c>
      <c r="C5795" t="s">
        <v>3103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 t="s">
        <v>1461</v>
      </c>
      <c r="B5796" t="s">
        <v>1820</v>
      </c>
      <c r="C5796" t="s">
        <v>3104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 t="s">
        <v>1460</v>
      </c>
      <c r="B5797" t="s">
        <v>1621</v>
      </c>
      <c r="C5797" t="s">
        <v>2583</v>
      </c>
      <c r="D5797">
        <v>629.9597</v>
      </c>
      <c r="E5797">
        <v>188.5522</v>
      </c>
      <c r="F5797">
        <v>0</v>
      </c>
      <c r="G5797">
        <v>0</v>
      </c>
    </row>
    <row r="5798" spans="1:7" x14ac:dyDescent="0.25">
      <c r="A5798" t="s">
        <v>1460</v>
      </c>
      <c r="B5798" t="s">
        <v>1621</v>
      </c>
      <c r="C5798" t="s">
        <v>2584</v>
      </c>
      <c r="D5798">
        <v>105.4528</v>
      </c>
      <c r="E5798">
        <v>18.898700000000002</v>
      </c>
      <c r="F5798">
        <v>0</v>
      </c>
      <c r="G5798">
        <v>0</v>
      </c>
    </row>
    <row r="5799" spans="1:7" x14ac:dyDescent="0.25">
      <c r="A5799" t="s">
        <v>1460</v>
      </c>
      <c r="B5799" t="s">
        <v>1621</v>
      </c>
      <c r="C5799" t="s">
        <v>2585</v>
      </c>
      <c r="D5799">
        <v>341.07729999999998</v>
      </c>
      <c r="E5799">
        <v>59.069499999999998</v>
      </c>
      <c r="F5799">
        <v>0</v>
      </c>
      <c r="G5799">
        <v>0</v>
      </c>
    </row>
    <row r="5800" spans="1:7" x14ac:dyDescent="0.25">
      <c r="A5800" t="s">
        <v>1461</v>
      </c>
      <c r="B5800" t="s">
        <v>1806</v>
      </c>
      <c r="C5800" t="s">
        <v>3066</v>
      </c>
      <c r="D5800">
        <v>1.1480999999999999</v>
      </c>
      <c r="E5800">
        <v>0.17349999999999999</v>
      </c>
      <c r="F5800">
        <v>0</v>
      </c>
      <c r="G5800">
        <v>0</v>
      </c>
    </row>
    <row r="5801" spans="1:7" x14ac:dyDescent="0.25">
      <c r="A5801" t="s">
        <v>1461</v>
      </c>
      <c r="B5801" t="s">
        <v>1806</v>
      </c>
      <c r="C5801" t="s">
        <v>3067</v>
      </c>
      <c r="D5801">
        <v>70.277600000000007</v>
      </c>
      <c r="E5801">
        <v>6.1773999999999996</v>
      </c>
      <c r="F5801">
        <v>0</v>
      </c>
      <c r="G5801">
        <v>0</v>
      </c>
    </row>
    <row r="5802" spans="1:7" x14ac:dyDescent="0.25">
      <c r="A5802" t="s">
        <v>1461</v>
      </c>
      <c r="B5802" t="s">
        <v>1806</v>
      </c>
      <c r="C5802" t="s">
        <v>3068</v>
      </c>
      <c r="D5802">
        <v>174.76240000000001</v>
      </c>
      <c r="E5802">
        <v>23.3734</v>
      </c>
      <c r="F5802">
        <v>0</v>
      </c>
      <c r="G5802">
        <v>0</v>
      </c>
    </row>
    <row r="5803" spans="1:7" x14ac:dyDescent="0.25">
      <c r="A5803" t="s">
        <v>1460</v>
      </c>
      <c r="B5803" t="s">
        <v>1622</v>
      </c>
      <c r="C5803" t="s">
        <v>2586</v>
      </c>
      <c r="D5803">
        <v>503.1651</v>
      </c>
      <c r="E5803">
        <v>64.162499999999994</v>
      </c>
      <c r="F5803">
        <v>0</v>
      </c>
      <c r="G5803">
        <v>0</v>
      </c>
    </row>
    <row r="5804" spans="1:7" x14ac:dyDescent="0.25">
      <c r="A5804" t="s">
        <v>1460</v>
      </c>
      <c r="B5804" t="s">
        <v>1622</v>
      </c>
      <c r="C5804" t="s">
        <v>2587</v>
      </c>
      <c r="D5804">
        <v>287.899</v>
      </c>
      <c r="E5804">
        <v>32.898499999999999</v>
      </c>
      <c r="F5804">
        <v>0</v>
      </c>
      <c r="G5804">
        <v>0</v>
      </c>
    </row>
    <row r="5805" spans="1:7" x14ac:dyDescent="0.25">
      <c r="A5805" t="s">
        <v>1460</v>
      </c>
      <c r="B5805" t="s">
        <v>1622</v>
      </c>
      <c r="C5805" t="s">
        <v>2588</v>
      </c>
      <c r="D5805">
        <v>79.520200000000003</v>
      </c>
      <c r="E5805">
        <v>19.529</v>
      </c>
      <c r="F5805">
        <v>0</v>
      </c>
      <c r="G5805">
        <v>0</v>
      </c>
    </row>
    <row r="5806" spans="1:7" x14ac:dyDescent="0.25">
      <c r="A5806" t="s">
        <v>1460</v>
      </c>
      <c r="B5806" t="s">
        <v>1623</v>
      </c>
      <c r="C5806" t="s">
        <v>2589</v>
      </c>
      <c r="D5806">
        <v>33.300899999999999</v>
      </c>
      <c r="E5806">
        <v>7.2106000000000003</v>
      </c>
      <c r="F5806">
        <v>0</v>
      </c>
      <c r="G5806">
        <v>0</v>
      </c>
    </row>
    <row r="5807" spans="1:7" x14ac:dyDescent="0.25">
      <c r="A5807" t="s">
        <v>1460</v>
      </c>
      <c r="B5807" t="s">
        <v>1623</v>
      </c>
      <c r="C5807" t="s">
        <v>2590</v>
      </c>
      <c r="D5807">
        <v>45.389600000000002</v>
      </c>
      <c r="E5807">
        <v>13.152900000000001</v>
      </c>
      <c r="F5807">
        <v>0</v>
      </c>
      <c r="G5807">
        <v>0</v>
      </c>
    </row>
    <row r="5808" spans="1:7" x14ac:dyDescent="0.25">
      <c r="A5808" t="s">
        <v>1460</v>
      </c>
      <c r="B5808" t="s">
        <v>1623</v>
      </c>
      <c r="C5808" t="s">
        <v>2591</v>
      </c>
      <c r="D5808">
        <v>65.072000000000003</v>
      </c>
      <c r="E5808">
        <v>10.105499999999999</v>
      </c>
      <c r="F5808">
        <v>0</v>
      </c>
      <c r="G5808">
        <v>0</v>
      </c>
    </row>
    <row r="5809" spans="1:7" x14ac:dyDescent="0.25">
      <c r="A5809" t="s">
        <v>1460</v>
      </c>
      <c r="B5809" t="s">
        <v>1624</v>
      </c>
      <c r="C5809" t="s">
        <v>2592</v>
      </c>
      <c r="D5809">
        <v>203.7585</v>
      </c>
      <c r="E5809">
        <v>48.9039</v>
      </c>
      <c r="F5809">
        <v>0</v>
      </c>
      <c r="G5809">
        <v>0</v>
      </c>
    </row>
    <row r="5810" spans="1:7" x14ac:dyDescent="0.25">
      <c r="A5810" t="s">
        <v>1460</v>
      </c>
      <c r="B5810" t="s">
        <v>1624</v>
      </c>
      <c r="C5810" t="s">
        <v>2593</v>
      </c>
      <c r="D5810">
        <v>463.37729999999999</v>
      </c>
      <c r="E5810">
        <v>110.8984</v>
      </c>
      <c r="F5810">
        <v>0</v>
      </c>
      <c r="G5810">
        <v>0</v>
      </c>
    </row>
    <row r="5811" spans="1:7" x14ac:dyDescent="0.25">
      <c r="A5811" t="s">
        <v>1460</v>
      </c>
      <c r="B5811" t="s">
        <v>1624</v>
      </c>
      <c r="C5811" t="s">
        <v>2594</v>
      </c>
      <c r="D5811">
        <v>116.6223</v>
      </c>
      <c r="E5811">
        <v>37.2089</v>
      </c>
      <c r="F5811">
        <v>0</v>
      </c>
      <c r="G5811">
        <v>0</v>
      </c>
    </row>
    <row r="5812" spans="1:7" x14ac:dyDescent="0.25">
      <c r="A5812" t="s">
        <v>1460</v>
      </c>
      <c r="B5812" t="s">
        <v>1625</v>
      </c>
      <c r="C5812" t="s">
        <v>2595</v>
      </c>
      <c r="D5812">
        <v>690.99810000000002</v>
      </c>
      <c r="E5812">
        <v>145.8569</v>
      </c>
      <c r="F5812">
        <v>0</v>
      </c>
      <c r="G5812">
        <v>0</v>
      </c>
    </row>
    <row r="5813" spans="1:7" x14ac:dyDescent="0.25">
      <c r="A5813" t="s">
        <v>1460</v>
      </c>
      <c r="B5813" t="s">
        <v>1625</v>
      </c>
      <c r="C5813" t="s">
        <v>977</v>
      </c>
      <c r="D5813">
        <v>130.78630000000001</v>
      </c>
      <c r="E5813">
        <v>41.279600000000002</v>
      </c>
      <c r="F5813">
        <v>0</v>
      </c>
      <c r="G5813">
        <v>0</v>
      </c>
    </row>
    <row r="5814" spans="1:7" x14ac:dyDescent="0.25">
      <c r="A5814" t="s">
        <v>1460</v>
      </c>
      <c r="B5814" t="s">
        <v>1625</v>
      </c>
      <c r="C5814" t="s">
        <v>2596</v>
      </c>
      <c r="D5814">
        <v>216.3109</v>
      </c>
      <c r="E5814">
        <v>52.746400000000001</v>
      </c>
      <c r="F5814">
        <v>0</v>
      </c>
      <c r="G5814">
        <v>0</v>
      </c>
    </row>
    <row r="5815" spans="1:7" x14ac:dyDescent="0.25">
      <c r="A5815" t="s">
        <v>1460</v>
      </c>
      <c r="B5815" t="s">
        <v>1626</v>
      </c>
      <c r="C5815" t="s">
        <v>894</v>
      </c>
      <c r="D5815">
        <v>15.6212</v>
      </c>
      <c r="E5815">
        <v>3.0931000000000002</v>
      </c>
      <c r="F5815">
        <v>0</v>
      </c>
      <c r="G5815">
        <v>0</v>
      </c>
    </row>
    <row r="5816" spans="1:7" x14ac:dyDescent="0.25">
      <c r="A5816" t="s">
        <v>1460</v>
      </c>
      <c r="B5816" t="s">
        <v>1626</v>
      </c>
      <c r="C5816" t="s">
        <v>2597</v>
      </c>
      <c r="D5816">
        <v>1449.4864</v>
      </c>
      <c r="E5816">
        <v>272.13690000000003</v>
      </c>
      <c r="F5816">
        <v>0</v>
      </c>
      <c r="G5816">
        <v>0</v>
      </c>
    </row>
    <row r="5817" spans="1:7" x14ac:dyDescent="0.25">
      <c r="A5817" t="s">
        <v>1460</v>
      </c>
      <c r="B5817" t="s">
        <v>1626</v>
      </c>
      <c r="C5817" t="s">
        <v>2598</v>
      </c>
      <c r="D5817">
        <v>63.033999999999999</v>
      </c>
      <c r="E5817">
        <v>9.3279999999999994</v>
      </c>
      <c r="F5817">
        <v>0</v>
      </c>
      <c r="G5817">
        <v>0</v>
      </c>
    </row>
    <row r="5818" spans="1:7" x14ac:dyDescent="0.25">
      <c r="A5818" t="s">
        <v>1460</v>
      </c>
      <c r="B5818" t="s">
        <v>1666</v>
      </c>
      <c r="C5818" t="s">
        <v>2696</v>
      </c>
      <c r="D5818">
        <v>14.738</v>
      </c>
      <c r="E5818">
        <v>1.8333999999999999</v>
      </c>
      <c r="F5818">
        <v>0</v>
      </c>
      <c r="G5818">
        <v>0</v>
      </c>
    </row>
    <row r="5819" spans="1:7" x14ac:dyDescent="0.25">
      <c r="A5819" t="s">
        <v>1460</v>
      </c>
      <c r="B5819" t="s">
        <v>1666</v>
      </c>
      <c r="C5819" t="s">
        <v>2697</v>
      </c>
      <c r="D5819">
        <v>7.8829000000000002</v>
      </c>
      <c r="E5819">
        <v>0.66759999999999997</v>
      </c>
      <c r="F5819">
        <v>0</v>
      </c>
      <c r="G5819">
        <v>0</v>
      </c>
    </row>
    <row r="5820" spans="1:7" x14ac:dyDescent="0.25">
      <c r="A5820" t="s">
        <v>1460</v>
      </c>
      <c r="B5820" t="s">
        <v>1666</v>
      </c>
      <c r="C5820" t="s">
        <v>2698</v>
      </c>
      <c r="D5820">
        <v>81.526700000000005</v>
      </c>
      <c r="E5820">
        <v>16.023399999999999</v>
      </c>
      <c r="F5820">
        <v>0</v>
      </c>
      <c r="G5820">
        <v>0</v>
      </c>
    </row>
    <row r="5821" spans="1:7" x14ac:dyDescent="0.25">
      <c r="A5821" t="s">
        <v>1461</v>
      </c>
      <c r="B5821" t="s">
        <v>1807</v>
      </c>
      <c r="C5821" t="s">
        <v>3069</v>
      </c>
      <c r="D5821">
        <v>9.1498000000000008</v>
      </c>
      <c r="E5821">
        <v>2.3652000000000002</v>
      </c>
      <c r="F5821">
        <v>0</v>
      </c>
      <c r="G5821">
        <v>0</v>
      </c>
    </row>
    <row r="5822" spans="1:7" x14ac:dyDescent="0.25">
      <c r="A5822" t="s">
        <v>1461</v>
      </c>
      <c r="B5822" t="s">
        <v>1807</v>
      </c>
      <c r="C5822" t="s">
        <v>3070</v>
      </c>
      <c r="D5822">
        <v>240.02279999999999</v>
      </c>
      <c r="E5822">
        <v>65.901200000000003</v>
      </c>
      <c r="F5822">
        <v>0</v>
      </c>
      <c r="G5822">
        <v>0</v>
      </c>
    </row>
    <row r="5823" spans="1:7" x14ac:dyDescent="0.25">
      <c r="A5823" t="s">
        <v>1461</v>
      </c>
      <c r="B5823" t="s">
        <v>1807</v>
      </c>
      <c r="C5823" t="s">
        <v>3071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 t="s">
        <v>1460</v>
      </c>
      <c r="B5824" t="s">
        <v>1627</v>
      </c>
      <c r="C5824" t="s">
        <v>2599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 t="s">
        <v>1460</v>
      </c>
      <c r="B5825" t="s">
        <v>1627</v>
      </c>
      <c r="C5825" t="s">
        <v>2600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 t="s">
        <v>1460</v>
      </c>
      <c r="B5826" t="s">
        <v>1627</v>
      </c>
      <c r="C5826" t="s">
        <v>2601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 t="s">
        <v>1460</v>
      </c>
      <c r="B5827" t="s">
        <v>1628</v>
      </c>
      <c r="C5827" t="s">
        <v>2602</v>
      </c>
      <c r="D5827">
        <v>20.348500000000001</v>
      </c>
      <c r="E5827">
        <v>6.1227</v>
      </c>
      <c r="F5827">
        <v>0</v>
      </c>
      <c r="G5827">
        <v>0</v>
      </c>
    </row>
    <row r="5828" spans="1:7" x14ac:dyDescent="0.25">
      <c r="A5828" t="s">
        <v>1460</v>
      </c>
      <c r="B5828" t="s">
        <v>1628</v>
      </c>
      <c r="C5828" t="s">
        <v>2603</v>
      </c>
      <c r="D5828">
        <v>35.074199999999998</v>
      </c>
      <c r="E5828">
        <v>6.2935999999999996</v>
      </c>
      <c r="F5828">
        <v>0</v>
      </c>
      <c r="G5828">
        <v>0</v>
      </c>
    </row>
    <row r="5829" spans="1:7" x14ac:dyDescent="0.25">
      <c r="A5829" t="s">
        <v>1460</v>
      </c>
      <c r="B5829" t="s">
        <v>1628</v>
      </c>
      <c r="C5829" t="s">
        <v>2604</v>
      </c>
      <c r="D5829">
        <v>122.05159999999999</v>
      </c>
      <c r="E5829">
        <v>48.615299999999998</v>
      </c>
      <c r="F5829">
        <v>0</v>
      </c>
      <c r="G5829">
        <v>0</v>
      </c>
    </row>
    <row r="5830" spans="1:7" x14ac:dyDescent="0.25">
      <c r="A5830" t="s">
        <v>1460</v>
      </c>
      <c r="B5830" t="s">
        <v>1629</v>
      </c>
      <c r="C5830" t="s">
        <v>833</v>
      </c>
      <c r="D5830">
        <v>16.884799999999998</v>
      </c>
      <c r="E5830">
        <v>1.7155</v>
      </c>
      <c r="F5830">
        <v>0</v>
      </c>
      <c r="G5830">
        <v>0</v>
      </c>
    </row>
    <row r="5831" spans="1:7" x14ac:dyDescent="0.25">
      <c r="A5831" t="s">
        <v>1460</v>
      </c>
      <c r="B5831" t="s">
        <v>1629</v>
      </c>
      <c r="C5831" t="s">
        <v>366</v>
      </c>
      <c r="D5831">
        <v>143.34479999999999</v>
      </c>
      <c r="E5831">
        <v>33.081400000000002</v>
      </c>
      <c r="F5831">
        <v>0</v>
      </c>
      <c r="G5831">
        <v>0</v>
      </c>
    </row>
    <row r="5832" spans="1:7" x14ac:dyDescent="0.25">
      <c r="A5832" t="s">
        <v>1460</v>
      </c>
      <c r="B5832" t="s">
        <v>1629</v>
      </c>
      <c r="C5832" t="s">
        <v>870</v>
      </c>
      <c r="D5832">
        <v>56.511299999999999</v>
      </c>
      <c r="E5832">
        <v>9.2925000000000004</v>
      </c>
      <c r="F5832">
        <v>0</v>
      </c>
      <c r="G5832">
        <v>0</v>
      </c>
    </row>
    <row r="5833" spans="1:7" x14ac:dyDescent="0.25">
      <c r="A5833" t="s">
        <v>1460</v>
      </c>
      <c r="B5833" t="s">
        <v>1630</v>
      </c>
      <c r="C5833" t="s">
        <v>2605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 t="s">
        <v>1460</v>
      </c>
      <c r="B5834" t="s">
        <v>1630</v>
      </c>
      <c r="C5834" t="s">
        <v>2606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 t="s">
        <v>1460</v>
      </c>
      <c r="B5835" t="s">
        <v>1630</v>
      </c>
      <c r="C5835" t="s">
        <v>2607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 t="s">
        <v>1460</v>
      </c>
      <c r="B5836" t="s">
        <v>1631</v>
      </c>
      <c r="C5836" t="s">
        <v>2608</v>
      </c>
      <c r="D5836">
        <v>391.22039999999998</v>
      </c>
      <c r="E5836">
        <v>74.415700000000001</v>
      </c>
      <c r="F5836">
        <v>0</v>
      </c>
      <c r="G5836">
        <v>0</v>
      </c>
    </row>
    <row r="5837" spans="1:7" x14ac:dyDescent="0.25">
      <c r="A5837" t="s">
        <v>1460</v>
      </c>
      <c r="B5837" t="s">
        <v>1631</v>
      </c>
      <c r="C5837" t="s">
        <v>2609</v>
      </c>
      <c r="D5837">
        <v>232.06290000000001</v>
      </c>
      <c r="E5837">
        <v>37.488399999999999</v>
      </c>
      <c r="F5837">
        <v>0</v>
      </c>
      <c r="G5837">
        <v>0</v>
      </c>
    </row>
    <row r="5838" spans="1:7" x14ac:dyDescent="0.25">
      <c r="A5838" t="s">
        <v>1460</v>
      </c>
      <c r="B5838" t="s">
        <v>1631</v>
      </c>
      <c r="C5838" t="s">
        <v>2610</v>
      </c>
      <c r="D5838">
        <v>522.58669999999995</v>
      </c>
      <c r="E5838">
        <v>86.447100000000006</v>
      </c>
      <c r="F5838">
        <v>0</v>
      </c>
      <c r="G5838">
        <v>0</v>
      </c>
    </row>
    <row r="5839" spans="1:7" x14ac:dyDescent="0.25">
      <c r="A5839" t="s">
        <v>1460</v>
      </c>
      <c r="B5839" t="s">
        <v>1632</v>
      </c>
      <c r="C5839" t="s">
        <v>2611</v>
      </c>
      <c r="D5839">
        <v>208.4513</v>
      </c>
      <c r="E5839">
        <v>37.814100000000003</v>
      </c>
      <c r="F5839">
        <v>0</v>
      </c>
      <c r="G5839">
        <v>0</v>
      </c>
    </row>
    <row r="5840" spans="1:7" x14ac:dyDescent="0.25">
      <c r="A5840" t="s">
        <v>1460</v>
      </c>
      <c r="B5840" t="s">
        <v>1632</v>
      </c>
      <c r="C5840" t="s">
        <v>2612</v>
      </c>
      <c r="D5840">
        <v>862.90170000000001</v>
      </c>
      <c r="E5840">
        <v>152.3811</v>
      </c>
      <c r="F5840">
        <v>0</v>
      </c>
      <c r="G5840">
        <v>0</v>
      </c>
    </row>
    <row r="5841" spans="1:7" x14ac:dyDescent="0.25">
      <c r="A5841" t="s">
        <v>1460</v>
      </c>
      <c r="B5841" t="s">
        <v>1632</v>
      </c>
      <c r="C5841" t="s">
        <v>2613</v>
      </c>
      <c r="D5841">
        <v>134.30459999999999</v>
      </c>
      <c r="E5841">
        <v>28.9</v>
      </c>
      <c r="F5841">
        <v>0</v>
      </c>
      <c r="G5841">
        <v>0</v>
      </c>
    </row>
    <row r="5842" spans="1:7" x14ac:dyDescent="0.25">
      <c r="A5842" t="s">
        <v>1460</v>
      </c>
      <c r="B5842" t="s">
        <v>1633</v>
      </c>
      <c r="C5842" t="s">
        <v>2614</v>
      </c>
      <c r="D5842">
        <v>88.415899999999993</v>
      </c>
      <c r="E5842">
        <v>18.616399999999999</v>
      </c>
      <c r="F5842">
        <v>0</v>
      </c>
      <c r="G5842">
        <v>0</v>
      </c>
    </row>
    <row r="5843" spans="1:7" x14ac:dyDescent="0.25">
      <c r="A5843" t="s">
        <v>1460</v>
      </c>
      <c r="B5843" t="s">
        <v>1633</v>
      </c>
      <c r="C5843" t="s">
        <v>2615</v>
      </c>
      <c r="D5843">
        <v>30.645299999999999</v>
      </c>
      <c r="E5843">
        <v>7.2205000000000004</v>
      </c>
      <c r="F5843">
        <v>0</v>
      </c>
      <c r="G5843">
        <v>0</v>
      </c>
    </row>
    <row r="5844" spans="1:7" x14ac:dyDescent="0.25">
      <c r="A5844" t="s">
        <v>1460</v>
      </c>
      <c r="B5844" t="s">
        <v>1633</v>
      </c>
      <c r="C5844" t="s">
        <v>2616</v>
      </c>
      <c r="D5844">
        <v>174.14429999999999</v>
      </c>
      <c r="E5844">
        <v>33.304400000000001</v>
      </c>
      <c r="F5844">
        <v>0</v>
      </c>
      <c r="G5844">
        <v>0</v>
      </c>
    </row>
    <row r="5845" spans="1:7" x14ac:dyDescent="0.25">
      <c r="A5845" t="s">
        <v>1461</v>
      </c>
      <c r="B5845" t="s">
        <v>1808</v>
      </c>
      <c r="C5845" t="s">
        <v>3072</v>
      </c>
      <c r="D5845">
        <v>22.284400000000002</v>
      </c>
      <c r="E5845">
        <v>3.1274000000000002</v>
      </c>
      <c r="F5845">
        <v>0</v>
      </c>
      <c r="G5845">
        <v>0</v>
      </c>
    </row>
    <row r="5846" spans="1:7" x14ac:dyDescent="0.25">
      <c r="A5846" t="s">
        <v>1461</v>
      </c>
      <c r="B5846" t="s">
        <v>1808</v>
      </c>
      <c r="C5846" t="s">
        <v>3073</v>
      </c>
      <c r="D5846">
        <v>21.2852</v>
      </c>
      <c r="E5846">
        <v>3.4939</v>
      </c>
      <c r="F5846">
        <v>0</v>
      </c>
      <c r="G5846">
        <v>0</v>
      </c>
    </row>
    <row r="5847" spans="1:7" x14ac:dyDescent="0.25">
      <c r="A5847" t="s">
        <v>1461</v>
      </c>
      <c r="B5847" t="s">
        <v>1808</v>
      </c>
      <c r="C5847" t="s">
        <v>1054</v>
      </c>
      <c r="D5847">
        <v>10.1973</v>
      </c>
      <c r="E5847">
        <v>1.5724</v>
      </c>
      <c r="F5847">
        <v>0</v>
      </c>
      <c r="G5847">
        <v>0</v>
      </c>
    </row>
    <row r="5848" spans="1:7" x14ac:dyDescent="0.25">
      <c r="A5848" t="s">
        <v>1461</v>
      </c>
      <c r="B5848" t="s">
        <v>1809</v>
      </c>
      <c r="C5848" t="s">
        <v>3074</v>
      </c>
      <c r="D5848">
        <v>15.384600000000001</v>
      </c>
      <c r="E5848">
        <v>3.0548999999999999</v>
      </c>
      <c r="F5848">
        <v>0</v>
      </c>
      <c r="G5848">
        <v>0</v>
      </c>
    </row>
    <row r="5849" spans="1:7" x14ac:dyDescent="0.25">
      <c r="A5849" t="s">
        <v>1461</v>
      </c>
      <c r="B5849" t="s">
        <v>1809</v>
      </c>
      <c r="C5849" t="s">
        <v>3075</v>
      </c>
      <c r="D5849">
        <v>186.02709999999999</v>
      </c>
      <c r="E5849">
        <v>34.321300000000001</v>
      </c>
      <c r="F5849">
        <v>0</v>
      </c>
      <c r="G5849">
        <v>0</v>
      </c>
    </row>
    <row r="5850" spans="1:7" x14ac:dyDescent="0.25">
      <c r="A5850" t="s">
        <v>1461</v>
      </c>
      <c r="B5850" t="s">
        <v>1809</v>
      </c>
      <c r="C5850" t="s">
        <v>3076</v>
      </c>
      <c r="D5850">
        <v>75.682299999999998</v>
      </c>
      <c r="E5850">
        <v>15.057399999999999</v>
      </c>
      <c r="F5850">
        <v>0</v>
      </c>
      <c r="G5850">
        <v>0</v>
      </c>
    </row>
    <row r="5851" spans="1:7" x14ac:dyDescent="0.25">
      <c r="A5851" t="s">
        <v>1461</v>
      </c>
      <c r="B5851" t="s">
        <v>1810</v>
      </c>
      <c r="C5851" t="s">
        <v>3077</v>
      </c>
      <c r="D5851">
        <v>41.256100000000004</v>
      </c>
      <c r="E5851">
        <v>6.5008999999999997</v>
      </c>
      <c r="F5851">
        <v>0</v>
      </c>
      <c r="G5851">
        <v>0</v>
      </c>
    </row>
    <row r="5852" spans="1:7" x14ac:dyDescent="0.25">
      <c r="A5852" t="s">
        <v>1461</v>
      </c>
      <c r="B5852" t="s">
        <v>1810</v>
      </c>
      <c r="C5852" t="s">
        <v>3078</v>
      </c>
      <c r="D5852">
        <v>23.065899999999999</v>
      </c>
      <c r="E5852">
        <v>4.9077999999999999</v>
      </c>
      <c r="F5852">
        <v>0</v>
      </c>
      <c r="G5852">
        <v>0</v>
      </c>
    </row>
    <row r="5853" spans="1:7" x14ac:dyDescent="0.25">
      <c r="A5853" t="s">
        <v>1461</v>
      </c>
      <c r="B5853" t="s">
        <v>1810</v>
      </c>
      <c r="C5853" t="s">
        <v>3079</v>
      </c>
      <c r="D5853">
        <v>7.6059999999999999</v>
      </c>
      <c r="E5853">
        <v>1.8289</v>
      </c>
      <c r="F5853">
        <v>0</v>
      </c>
      <c r="G5853">
        <v>0</v>
      </c>
    </row>
    <row r="5854" spans="1:7" x14ac:dyDescent="0.25">
      <c r="A5854" t="s">
        <v>1461</v>
      </c>
      <c r="B5854" t="s">
        <v>1811</v>
      </c>
      <c r="C5854" t="s">
        <v>3080</v>
      </c>
      <c r="D5854">
        <v>30.6236</v>
      </c>
      <c r="E5854">
        <v>4.3220000000000001</v>
      </c>
      <c r="F5854">
        <v>0</v>
      </c>
      <c r="G5854">
        <v>0</v>
      </c>
    </row>
    <row r="5855" spans="1:7" x14ac:dyDescent="0.25">
      <c r="A5855" t="s">
        <v>1461</v>
      </c>
      <c r="B5855" t="s">
        <v>1811</v>
      </c>
      <c r="C5855" t="s">
        <v>1131</v>
      </c>
      <c r="D5855">
        <v>2.3283</v>
      </c>
      <c r="E5855">
        <v>0.35959999999999998</v>
      </c>
      <c r="F5855">
        <v>0</v>
      </c>
      <c r="G5855">
        <v>0</v>
      </c>
    </row>
    <row r="5856" spans="1:7" x14ac:dyDescent="0.25">
      <c r="A5856" t="s">
        <v>1461</v>
      </c>
      <c r="B5856" t="s">
        <v>1811</v>
      </c>
      <c r="C5856" t="s">
        <v>3081</v>
      </c>
      <c r="D5856">
        <v>19.450099999999999</v>
      </c>
      <c r="E5856">
        <v>2.3233000000000001</v>
      </c>
      <c r="F5856">
        <v>0</v>
      </c>
      <c r="G5856">
        <v>0</v>
      </c>
    </row>
    <row r="5857" spans="1:7" x14ac:dyDescent="0.25">
      <c r="A5857" t="s">
        <v>1461</v>
      </c>
      <c r="B5857" t="s">
        <v>1812</v>
      </c>
      <c r="C5857" t="s">
        <v>3082</v>
      </c>
      <c r="D5857">
        <v>31.473700000000001</v>
      </c>
      <c r="E5857">
        <v>6.9170999999999996</v>
      </c>
      <c r="F5857">
        <v>0</v>
      </c>
      <c r="G5857">
        <v>0</v>
      </c>
    </row>
    <row r="5858" spans="1:7" x14ac:dyDescent="0.25">
      <c r="A5858" t="s">
        <v>1461</v>
      </c>
      <c r="B5858" t="s">
        <v>1812</v>
      </c>
      <c r="C5858" t="s">
        <v>3083</v>
      </c>
      <c r="D5858">
        <v>15.386100000000001</v>
      </c>
      <c r="E5858">
        <v>3.1337999999999999</v>
      </c>
      <c r="F5858">
        <v>0</v>
      </c>
      <c r="G5858">
        <v>0</v>
      </c>
    </row>
    <row r="5859" spans="1:7" x14ac:dyDescent="0.25">
      <c r="A5859" t="s">
        <v>1461</v>
      </c>
      <c r="B5859" t="s">
        <v>1812</v>
      </c>
      <c r="C5859" t="s">
        <v>3084</v>
      </c>
      <c r="D5859">
        <v>41.591999999999999</v>
      </c>
      <c r="E5859">
        <v>15.052300000000001</v>
      </c>
      <c r="F5859">
        <v>0</v>
      </c>
      <c r="G5859">
        <v>0</v>
      </c>
    </row>
    <row r="5860" spans="1:7" x14ac:dyDescent="0.25">
      <c r="A5860" t="s">
        <v>1461</v>
      </c>
      <c r="B5860" t="s">
        <v>1813</v>
      </c>
      <c r="C5860" t="s">
        <v>3085</v>
      </c>
      <c r="D5860">
        <v>10.626200000000001</v>
      </c>
      <c r="E5860">
        <v>1.6553</v>
      </c>
      <c r="F5860">
        <v>0</v>
      </c>
      <c r="G5860">
        <v>0</v>
      </c>
    </row>
    <row r="5861" spans="1:7" x14ac:dyDescent="0.25">
      <c r="A5861" t="s">
        <v>1461</v>
      </c>
      <c r="B5861" t="s">
        <v>1813</v>
      </c>
      <c r="C5861" t="s">
        <v>3086</v>
      </c>
      <c r="D5861">
        <v>30.4343</v>
      </c>
      <c r="E5861">
        <v>3.2090000000000001</v>
      </c>
      <c r="F5861">
        <v>0</v>
      </c>
      <c r="G5861">
        <v>0</v>
      </c>
    </row>
    <row r="5862" spans="1:7" x14ac:dyDescent="0.25">
      <c r="A5862" t="s">
        <v>1461</v>
      </c>
      <c r="B5862" t="s">
        <v>1813</v>
      </c>
      <c r="C5862" t="s">
        <v>1448</v>
      </c>
      <c r="D5862">
        <v>45.894100000000002</v>
      </c>
      <c r="E5862">
        <v>6.2930999999999999</v>
      </c>
      <c r="F5862">
        <v>0</v>
      </c>
      <c r="G5862">
        <v>0</v>
      </c>
    </row>
    <row r="5863" spans="1:7" x14ac:dyDescent="0.25">
      <c r="A5863" t="s">
        <v>1460</v>
      </c>
      <c r="B5863" t="s">
        <v>1634</v>
      </c>
      <c r="C5863" t="s">
        <v>2617</v>
      </c>
      <c r="D5863">
        <v>110.8925</v>
      </c>
      <c r="E5863">
        <v>19.849</v>
      </c>
      <c r="F5863">
        <v>0</v>
      </c>
      <c r="G5863">
        <v>0</v>
      </c>
    </row>
    <row r="5864" spans="1:7" x14ac:dyDescent="0.25">
      <c r="A5864" t="s">
        <v>1460</v>
      </c>
      <c r="B5864" t="s">
        <v>1634</v>
      </c>
      <c r="C5864" t="s">
        <v>2618</v>
      </c>
      <c r="D5864">
        <v>59.402299999999997</v>
      </c>
      <c r="E5864">
        <v>7.3769999999999998</v>
      </c>
      <c r="F5864">
        <v>0</v>
      </c>
      <c r="G5864">
        <v>0</v>
      </c>
    </row>
    <row r="5865" spans="1:7" x14ac:dyDescent="0.25">
      <c r="A5865" t="s">
        <v>1460</v>
      </c>
      <c r="B5865" t="s">
        <v>1635</v>
      </c>
      <c r="C5865" t="s">
        <v>2619</v>
      </c>
      <c r="D5865">
        <v>19.923500000000001</v>
      </c>
      <c r="E5865">
        <v>3.7141999999999999</v>
      </c>
      <c r="F5865">
        <v>0</v>
      </c>
      <c r="G5865">
        <v>0</v>
      </c>
    </row>
    <row r="5866" spans="1:7" x14ac:dyDescent="0.25">
      <c r="A5866" t="s">
        <v>1460</v>
      </c>
      <c r="B5866" t="s">
        <v>1635</v>
      </c>
      <c r="C5866" t="s">
        <v>1050</v>
      </c>
      <c r="D5866">
        <v>57.927799999999998</v>
      </c>
      <c r="E5866">
        <v>10.5885</v>
      </c>
      <c r="F5866">
        <v>0</v>
      </c>
      <c r="G5866">
        <v>0</v>
      </c>
    </row>
    <row r="5867" spans="1:7" x14ac:dyDescent="0.25">
      <c r="A5867" t="s">
        <v>1460</v>
      </c>
      <c r="B5867" t="s">
        <v>1635</v>
      </c>
      <c r="C5867" t="s">
        <v>2620</v>
      </c>
      <c r="D5867">
        <v>108.003</v>
      </c>
      <c r="E5867">
        <v>67.814400000000006</v>
      </c>
      <c r="F5867">
        <v>0</v>
      </c>
      <c r="G5867">
        <v>0</v>
      </c>
    </row>
    <row r="5868" spans="1:7" x14ac:dyDescent="0.25">
      <c r="A5868" t="s">
        <v>1460</v>
      </c>
      <c r="B5868" t="s">
        <v>1636</v>
      </c>
      <c r="C5868" t="s">
        <v>2621</v>
      </c>
      <c r="D5868">
        <v>8.0417000000000005</v>
      </c>
      <c r="E5868">
        <v>0.84740000000000004</v>
      </c>
      <c r="F5868">
        <v>0</v>
      </c>
      <c r="G5868">
        <v>0</v>
      </c>
    </row>
    <row r="5869" spans="1:7" x14ac:dyDescent="0.25">
      <c r="A5869" t="s">
        <v>1460</v>
      </c>
      <c r="B5869" t="s">
        <v>1636</v>
      </c>
      <c r="C5869" t="s">
        <v>2622</v>
      </c>
      <c r="D5869">
        <v>16.0685</v>
      </c>
      <c r="E5869">
        <v>1.6865000000000001</v>
      </c>
      <c r="F5869">
        <v>0</v>
      </c>
      <c r="G5869">
        <v>0</v>
      </c>
    </row>
    <row r="5870" spans="1:7" x14ac:dyDescent="0.25">
      <c r="A5870" t="s">
        <v>1460</v>
      </c>
      <c r="B5870" t="s">
        <v>1636</v>
      </c>
      <c r="C5870" t="s">
        <v>2623</v>
      </c>
      <c r="D5870">
        <v>39.829300000000003</v>
      </c>
      <c r="E5870">
        <v>6.9295</v>
      </c>
      <c r="F5870">
        <v>0</v>
      </c>
      <c r="G5870">
        <v>0</v>
      </c>
    </row>
    <row r="5871" spans="1:7" x14ac:dyDescent="0.25">
      <c r="A5871" t="s">
        <v>1461</v>
      </c>
      <c r="B5871" t="s">
        <v>1814</v>
      </c>
      <c r="C5871" t="s">
        <v>3087</v>
      </c>
      <c r="D5871">
        <v>14.3973</v>
      </c>
      <c r="E5871">
        <v>2.5101</v>
      </c>
      <c r="F5871">
        <v>0</v>
      </c>
      <c r="G5871">
        <v>0</v>
      </c>
    </row>
    <row r="5872" spans="1:7" x14ac:dyDescent="0.25">
      <c r="A5872" t="s">
        <v>1461</v>
      </c>
      <c r="B5872" t="s">
        <v>1814</v>
      </c>
      <c r="C5872" t="s">
        <v>3088</v>
      </c>
      <c r="D5872">
        <v>25.953800000000001</v>
      </c>
      <c r="E5872">
        <v>6.8738999999999999</v>
      </c>
      <c r="F5872">
        <v>0</v>
      </c>
      <c r="G5872">
        <v>0</v>
      </c>
    </row>
    <row r="5873" spans="1:7" x14ac:dyDescent="0.25">
      <c r="A5873" t="s">
        <v>1461</v>
      </c>
      <c r="B5873" t="s">
        <v>1814</v>
      </c>
      <c r="C5873" t="s">
        <v>3089</v>
      </c>
      <c r="D5873">
        <v>17.3063</v>
      </c>
      <c r="E5873">
        <v>1.9355</v>
      </c>
      <c r="F5873">
        <v>0</v>
      </c>
      <c r="G5873">
        <v>0</v>
      </c>
    </row>
    <row r="5874" spans="1:7" x14ac:dyDescent="0.25">
      <c r="A5874" t="s">
        <v>1460</v>
      </c>
      <c r="B5874" t="s">
        <v>1637</v>
      </c>
      <c r="C5874" t="s">
        <v>2624</v>
      </c>
      <c r="D5874">
        <v>10.1737</v>
      </c>
      <c r="E5874">
        <v>5.0247999999999999</v>
      </c>
      <c r="F5874">
        <v>0</v>
      </c>
      <c r="G5874">
        <v>0</v>
      </c>
    </row>
    <row r="5875" spans="1:7" x14ac:dyDescent="0.25">
      <c r="A5875" t="s">
        <v>1460</v>
      </c>
      <c r="B5875" t="s">
        <v>1637</v>
      </c>
      <c r="C5875" t="s">
        <v>2625</v>
      </c>
      <c r="D5875">
        <v>2.7052999999999998</v>
      </c>
      <c r="E5875">
        <v>0.73080000000000001</v>
      </c>
      <c r="F5875">
        <v>0</v>
      </c>
      <c r="G5875">
        <v>0</v>
      </c>
    </row>
    <row r="5876" spans="1:7" x14ac:dyDescent="0.25">
      <c r="A5876" t="s">
        <v>1460</v>
      </c>
      <c r="B5876" t="s">
        <v>1637</v>
      </c>
      <c r="C5876" t="s">
        <v>2626</v>
      </c>
      <c r="D5876">
        <v>1.629</v>
      </c>
      <c r="E5876">
        <v>0.26900000000000002</v>
      </c>
      <c r="F5876">
        <v>0</v>
      </c>
      <c r="G5876">
        <v>0</v>
      </c>
    </row>
    <row r="5877" spans="1:7" x14ac:dyDescent="0.25">
      <c r="A5877" t="s">
        <v>1460</v>
      </c>
      <c r="B5877" t="s">
        <v>1638</v>
      </c>
      <c r="C5877" t="s">
        <v>2627</v>
      </c>
      <c r="D5877">
        <v>0.43880000000000002</v>
      </c>
      <c r="E5877">
        <v>7.1499999999999994E-2</v>
      </c>
      <c r="F5877">
        <v>0</v>
      </c>
      <c r="G5877">
        <v>0</v>
      </c>
    </row>
    <row r="5878" spans="1:7" x14ac:dyDescent="0.25">
      <c r="A5878" t="s">
        <v>1460</v>
      </c>
      <c r="B5878" t="s">
        <v>1638</v>
      </c>
      <c r="C5878" t="s">
        <v>2628</v>
      </c>
      <c r="D5878">
        <v>1.8032999999999999</v>
      </c>
      <c r="E5878">
        <v>0.2094</v>
      </c>
      <c r="F5878">
        <v>0</v>
      </c>
      <c r="G5878">
        <v>0</v>
      </c>
    </row>
    <row r="5879" spans="1:7" x14ac:dyDescent="0.25">
      <c r="A5879" t="s">
        <v>1460</v>
      </c>
      <c r="B5879" t="s">
        <v>1638</v>
      </c>
      <c r="C5879" t="s">
        <v>2629</v>
      </c>
      <c r="D5879">
        <v>4.4225000000000003</v>
      </c>
      <c r="E5879">
        <v>0.91449999999999998</v>
      </c>
      <c r="F5879">
        <v>0</v>
      </c>
      <c r="G5879">
        <v>0</v>
      </c>
    </row>
    <row r="5880" spans="1:7" x14ac:dyDescent="0.25">
      <c r="A5880" t="s">
        <v>1460</v>
      </c>
      <c r="B5880" t="s">
        <v>1639</v>
      </c>
      <c r="C5880" t="s">
        <v>2630</v>
      </c>
      <c r="D5880">
        <v>34.802399999999999</v>
      </c>
      <c r="E5880">
        <v>5.4292999999999996</v>
      </c>
      <c r="F5880">
        <v>0</v>
      </c>
      <c r="G5880">
        <v>0</v>
      </c>
    </row>
    <row r="5881" spans="1:7" x14ac:dyDescent="0.25">
      <c r="A5881" t="s">
        <v>1460</v>
      </c>
      <c r="B5881" t="s">
        <v>1639</v>
      </c>
      <c r="C5881" t="s">
        <v>2631</v>
      </c>
      <c r="D5881">
        <v>84.391599999999997</v>
      </c>
      <c r="E5881">
        <v>13.9221</v>
      </c>
      <c r="F5881">
        <v>0</v>
      </c>
      <c r="G5881">
        <v>0</v>
      </c>
    </row>
    <row r="5882" spans="1:7" x14ac:dyDescent="0.25">
      <c r="A5882" t="s">
        <v>1460</v>
      </c>
      <c r="B5882" t="s">
        <v>1639</v>
      </c>
      <c r="C5882" t="s">
        <v>2632</v>
      </c>
      <c r="D5882">
        <v>110.0668</v>
      </c>
      <c r="E5882">
        <v>20.531600000000001</v>
      </c>
      <c r="F5882">
        <v>0</v>
      </c>
      <c r="G5882">
        <v>0</v>
      </c>
    </row>
    <row r="5883" spans="1:7" x14ac:dyDescent="0.25">
      <c r="A5883" t="s">
        <v>1460</v>
      </c>
      <c r="B5883" t="s">
        <v>1640</v>
      </c>
      <c r="C5883" t="s">
        <v>914</v>
      </c>
      <c r="D5883">
        <v>7.4913999999999996</v>
      </c>
      <c r="E5883">
        <v>2.1705000000000001</v>
      </c>
      <c r="F5883">
        <v>0</v>
      </c>
      <c r="G5883">
        <v>0</v>
      </c>
    </row>
    <row r="5884" spans="1:7" x14ac:dyDescent="0.25">
      <c r="A5884" t="s">
        <v>1460</v>
      </c>
      <c r="B5884" t="s">
        <v>1640</v>
      </c>
      <c r="C5884" t="s">
        <v>804</v>
      </c>
      <c r="D5884">
        <v>48.327399999999997</v>
      </c>
      <c r="E5884">
        <v>6.7835999999999999</v>
      </c>
      <c r="F5884">
        <v>0</v>
      </c>
      <c r="G5884">
        <v>0</v>
      </c>
    </row>
    <row r="5885" spans="1:7" x14ac:dyDescent="0.25">
      <c r="A5885" t="s">
        <v>1460</v>
      </c>
      <c r="B5885" t="s">
        <v>1640</v>
      </c>
      <c r="C5885" t="s">
        <v>1226</v>
      </c>
      <c r="D5885">
        <v>10.9701</v>
      </c>
      <c r="E5885">
        <v>1.3777999999999999</v>
      </c>
      <c r="F5885">
        <v>0</v>
      </c>
      <c r="G5885">
        <v>0</v>
      </c>
    </row>
    <row r="5886" spans="1:7" x14ac:dyDescent="0.25">
      <c r="A5886" t="s">
        <v>1460</v>
      </c>
      <c r="B5886" t="s">
        <v>1641</v>
      </c>
      <c r="C5886" t="s">
        <v>2633</v>
      </c>
      <c r="D5886">
        <v>45.568100000000001</v>
      </c>
      <c r="E5886">
        <v>12.4429</v>
      </c>
      <c r="F5886">
        <v>0</v>
      </c>
      <c r="G5886">
        <v>0</v>
      </c>
    </row>
    <row r="5887" spans="1:7" x14ac:dyDescent="0.25">
      <c r="A5887" t="s">
        <v>1460</v>
      </c>
      <c r="B5887" t="s">
        <v>1641</v>
      </c>
      <c r="C5887" t="s">
        <v>2634</v>
      </c>
      <c r="D5887">
        <v>10.633800000000001</v>
      </c>
      <c r="E5887">
        <v>2.1743999999999999</v>
      </c>
      <c r="F5887">
        <v>0</v>
      </c>
      <c r="G5887">
        <v>0</v>
      </c>
    </row>
    <row r="5888" spans="1:7" x14ac:dyDescent="0.25">
      <c r="A5888" t="s">
        <v>1460</v>
      </c>
      <c r="B5888" t="s">
        <v>1641</v>
      </c>
      <c r="C5888" t="s">
        <v>2635</v>
      </c>
      <c r="D5888">
        <v>6.1597999999999997</v>
      </c>
      <c r="E5888">
        <v>2.5943000000000001</v>
      </c>
      <c r="F5888">
        <v>0</v>
      </c>
      <c r="G5888">
        <v>0</v>
      </c>
    </row>
    <row r="5889" spans="1:7" x14ac:dyDescent="0.25">
      <c r="A5889" t="s">
        <v>1460</v>
      </c>
      <c r="B5889" t="s">
        <v>1642</v>
      </c>
      <c r="C5889" t="s">
        <v>2636</v>
      </c>
      <c r="D5889">
        <v>0.37990000000000002</v>
      </c>
      <c r="E5889">
        <v>9.6000000000000002E-2</v>
      </c>
      <c r="F5889">
        <v>0</v>
      </c>
      <c r="G5889">
        <v>0</v>
      </c>
    </row>
    <row r="5890" spans="1:7" x14ac:dyDescent="0.25">
      <c r="A5890" t="s">
        <v>1460</v>
      </c>
      <c r="B5890" t="s">
        <v>1642</v>
      </c>
      <c r="C5890" t="s">
        <v>1220</v>
      </c>
      <c r="D5890">
        <v>25.364899999999999</v>
      </c>
      <c r="E5890">
        <v>1.5572999999999999</v>
      </c>
      <c r="F5890">
        <v>0</v>
      </c>
      <c r="G5890">
        <v>0</v>
      </c>
    </row>
    <row r="5891" spans="1:7" x14ac:dyDescent="0.25">
      <c r="A5891" t="s">
        <v>1460</v>
      </c>
      <c r="B5891" t="s">
        <v>1642</v>
      </c>
      <c r="C5891" t="s">
        <v>2637</v>
      </c>
      <c r="D5891">
        <v>7.7169999999999996</v>
      </c>
      <c r="E5891">
        <v>1.3649</v>
      </c>
      <c r="F5891">
        <v>0</v>
      </c>
      <c r="G5891">
        <v>0</v>
      </c>
    </row>
    <row r="5892" spans="1:7" x14ac:dyDescent="0.25">
      <c r="A5892" t="s">
        <v>1460</v>
      </c>
      <c r="B5892" t="s">
        <v>1643</v>
      </c>
      <c r="C5892" t="s">
        <v>2638</v>
      </c>
      <c r="D5892">
        <v>45.104599999999998</v>
      </c>
      <c r="E5892">
        <v>13.0509</v>
      </c>
      <c r="F5892">
        <v>0</v>
      </c>
      <c r="G5892">
        <v>0</v>
      </c>
    </row>
    <row r="5893" spans="1:7" x14ac:dyDescent="0.25">
      <c r="A5893" t="s">
        <v>1460</v>
      </c>
      <c r="B5893" t="s">
        <v>1643</v>
      </c>
      <c r="C5893" t="s">
        <v>2639</v>
      </c>
      <c r="D5893">
        <v>65.52</v>
      </c>
      <c r="E5893">
        <v>11.1249</v>
      </c>
      <c r="F5893">
        <v>0</v>
      </c>
      <c r="G5893">
        <v>0</v>
      </c>
    </row>
    <row r="5894" spans="1:7" x14ac:dyDescent="0.25">
      <c r="A5894" t="s">
        <v>1460</v>
      </c>
      <c r="B5894" t="s">
        <v>1643</v>
      </c>
      <c r="C5894" t="s">
        <v>2640</v>
      </c>
      <c r="D5894">
        <v>51.961500000000001</v>
      </c>
      <c r="E5894">
        <v>8.3904999999999994</v>
      </c>
      <c r="F5894">
        <v>0</v>
      </c>
      <c r="G5894">
        <v>0</v>
      </c>
    </row>
    <row r="5895" spans="1:7" x14ac:dyDescent="0.25">
      <c r="A5895" t="s">
        <v>1461</v>
      </c>
      <c r="B5895" t="s">
        <v>1815</v>
      </c>
      <c r="C5895" t="s">
        <v>3090</v>
      </c>
      <c r="D5895">
        <v>34.044699999999999</v>
      </c>
      <c r="E5895">
        <v>5.6698000000000004</v>
      </c>
      <c r="F5895">
        <v>0</v>
      </c>
      <c r="G5895">
        <v>0</v>
      </c>
    </row>
    <row r="5896" spans="1:7" x14ac:dyDescent="0.25">
      <c r="A5896" t="s">
        <v>1461</v>
      </c>
      <c r="B5896" t="s">
        <v>1815</v>
      </c>
      <c r="C5896" t="s">
        <v>3091</v>
      </c>
      <c r="D5896">
        <v>16.890599999999999</v>
      </c>
      <c r="E5896">
        <v>3.7046000000000001</v>
      </c>
      <c r="F5896">
        <v>0</v>
      </c>
      <c r="G5896">
        <v>0</v>
      </c>
    </row>
    <row r="5897" spans="1:7" x14ac:dyDescent="0.25">
      <c r="A5897" t="s">
        <v>1461</v>
      </c>
      <c r="B5897" t="s">
        <v>1815</v>
      </c>
      <c r="C5897" t="s">
        <v>3092</v>
      </c>
      <c r="D5897">
        <v>46.388500000000001</v>
      </c>
      <c r="E5897">
        <v>6.4678000000000004</v>
      </c>
      <c r="F5897">
        <v>0</v>
      </c>
      <c r="G5897">
        <v>0</v>
      </c>
    </row>
    <row r="5898" spans="1:7" x14ac:dyDescent="0.25">
      <c r="A5898" t="s">
        <v>1460</v>
      </c>
      <c r="B5898" t="s">
        <v>1644</v>
      </c>
      <c r="C5898" t="s">
        <v>2641</v>
      </c>
      <c r="D5898">
        <v>71.496399999999994</v>
      </c>
      <c r="E5898">
        <v>7.9513999999999996</v>
      </c>
      <c r="F5898">
        <v>0</v>
      </c>
      <c r="G5898">
        <v>0</v>
      </c>
    </row>
    <row r="5899" spans="1:7" x14ac:dyDescent="0.25">
      <c r="A5899" t="s">
        <v>1460</v>
      </c>
      <c r="B5899" t="s">
        <v>1644</v>
      </c>
      <c r="C5899" t="s">
        <v>2642</v>
      </c>
      <c r="D5899">
        <v>9.5000000000000001E-2</v>
      </c>
      <c r="E5899">
        <v>4.8500000000000001E-2</v>
      </c>
      <c r="F5899">
        <v>0</v>
      </c>
      <c r="G5899">
        <v>0</v>
      </c>
    </row>
    <row r="5900" spans="1:7" x14ac:dyDescent="0.25">
      <c r="A5900" t="s">
        <v>1460</v>
      </c>
      <c r="B5900" t="s">
        <v>1644</v>
      </c>
      <c r="C5900" t="s">
        <v>2643</v>
      </c>
      <c r="D5900">
        <v>7.6055999999999999</v>
      </c>
      <c r="E5900">
        <v>2.5844999999999998</v>
      </c>
      <c r="F5900">
        <v>0</v>
      </c>
      <c r="G5900">
        <v>0</v>
      </c>
    </row>
    <row r="5901" spans="1:7" x14ac:dyDescent="0.25">
      <c r="A5901" t="s">
        <v>1460</v>
      </c>
      <c r="B5901" t="s">
        <v>1645</v>
      </c>
      <c r="C5901" t="s">
        <v>1291</v>
      </c>
      <c r="D5901">
        <v>9.5900999999999996</v>
      </c>
      <c r="E5901">
        <v>0.87580000000000002</v>
      </c>
      <c r="F5901">
        <v>0</v>
      </c>
      <c r="G5901">
        <v>0</v>
      </c>
    </row>
    <row r="5902" spans="1:7" x14ac:dyDescent="0.25">
      <c r="A5902" t="s">
        <v>1460</v>
      </c>
      <c r="B5902" t="s">
        <v>1645</v>
      </c>
      <c r="C5902" t="s">
        <v>2644</v>
      </c>
      <c r="D5902">
        <v>7.7983000000000002</v>
      </c>
      <c r="E5902">
        <v>1.0023</v>
      </c>
      <c r="F5902">
        <v>0</v>
      </c>
      <c r="G5902">
        <v>0</v>
      </c>
    </row>
    <row r="5903" spans="1:7" x14ac:dyDescent="0.25">
      <c r="A5903" t="s">
        <v>1460</v>
      </c>
      <c r="B5903" t="s">
        <v>1645</v>
      </c>
      <c r="C5903" t="s">
        <v>2645</v>
      </c>
      <c r="D5903">
        <v>60.756799999999998</v>
      </c>
      <c r="E5903">
        <v>9.1892999999999994</v>
      </c>
      <c r="F5903">
        <v>0</v>
      </c>
      <c r="G5903">
        <v>0</v>
      </c>
    </row>
    <row r="5904" spans="1:7" x14ac:dyDescent="0.25">
      <c r="A5904" t="s">
        <v>1460</v>
      </c>
      <c r="B5904" t="s">
        <v>1646</v>
      </c>
      <c r="C5904" t="s">
        <v>2646</v>
      </c>
      <c r="D5904">
        <v>19.255199999999999</v>
      </c>
      <c r="E5904">
        <v>1.6229</v>
      </c>
      <c r="F5904">
        <v>0</v>
      </c>
      <c r="G5904">
        <v>0</v>
      </c>
    </row>
    <row r="5905" spans="1:7" x14ac:dyDescent="0.25">
      <c r="A5905" t="s">
        <v>1460</v>
      </c>
      <c r="B5905" t="s">
        <v>1646</v>
      </c>
      <c r="C5905" t="s">
        <v>2647</v>
      </c>
      <c r="D5905">
        <v>75.034000000000006</v>
      </c>
      <c r="E5905">
        <v>14.481999999999999</v>
      </c>
      <c r="F5905">
        <v>0</v>
      </c>
      <c r="G5905">
        <v>0</v>
      </c>
    </row>
    <row r="5906" spans="1:7" x14ac:dyDescent="0.25">
      <c r="A5906" t="s">
        <v>1460</v>
      </c>
      <c r="B5906" t="s">
        <v>1646</v>
      </c>
      <c r="C5906" t="s">
        <v>2648</v>
      </c>
      <c r="D5906">
        <v>2.0457000000000001</v>
      </c>
      <c r="E5906">
        <v>0.27179999999999999</v>
      </c>
      <c r="F5906">
        <v>0</v>
      </c>
      <c r="G5906">
        <v>0</v>
      </c>
    </row>
    <row r="5907" spans="1:7" x14ac:dyDescent="0.25">
      <c r="A5907" t="s">
        <v>1460</v>
      </c>
      <c r="B5907" t="s">
        <v>1647</v>
      </c>
      <c r="C5907" t="s">
        <v>2649</v>
      </c>
      <c r="D5907">
        <v>77.178899999999999</v>
      </c>
      <c r="E5907">
        <v>12.2935</v>
      </c>
      <c r="F5907">
        <v>0</v>
      </c>
      <c r="G5907">
        <v>0</v>
      </c>
    </row>
    <row r="5908" spans="1:7" x14ac:dyDescent="0.25">
      <c r="A5908" t="s">
        <v>1460</v>
      </c>
      <c r="B5908" t="s">
        <v>1647</v>
      </c>
      <c r="C5908" t="s">
        <v>2650</v>
      </c>
      <c r="D5908">
        <v>28.1877</v>
      </c>
      <c r="E5908">
        <v>6.0167000000000002</v>
      </c>
      <c r="F5908">
        <v>0</v>
      </c>
      <c r="G5908">
        <v>0</v>
      </c>
    </row>
    <row r="5909" spans="1:7" x14ac:dyDescent="0.25">
      <c r="A5909" t="s">
        <v>1460</v>
      </c>
      <c r="B5909" t="s">
        <v>1647</v>
      </c>
      <c r="C5909" t="s">
        <v>2651</v>
      </c>
      <c r="D5909">
        <v>70.208600000000004</v>
      </c>
      <c r="E5909">
        <v>14.938000000000001</v>
      </c>
      <c r="F5909">
        <v>0</v>
      </c>
      <c r="G5909">
        <v>0</v>
      </c>
    </row>
    <row r="5910" spans="1:7" x14ac:dyDescent="0.25">
      <c r="A5910" t="s">
        <v>1460</v>
      </c>
      <c r="B5910" t="s">
        <v>1648</v>
      </c>
      <c r="C5910" t="s">
        <v>1217</v>
      </c>
      <c r="D5910">
        <v>64.442800000000005</v>
      </c>
      <c r="E5910">
        <v>9.0607000000000006</v>
      </c>
      <c r="F5910">
        <v>0</v>
      </c>
      <c r="G5910">
        <v>0</v>
      </c>
    </row>
    <row r="5911" spans="1:7" x14ac:dyDescent="0.25">
      <c r="A5911" t="s">
        <v>1460</v>
      </c>
      <c r="B5911" t="s">
        <v>1648</v>
      </c>
      <c r="C5911" t="s">
        <v>2652</v>
      </c>
      <c r="D5911">
        <v>22.465800000000002</v>
      </c>
      <c r="E5911">
        <v>2.3761999999999999</v>
      </c>
      <c r="F5911">
        <v>0</v>
      </c>
      <c r="G5911">
        <v>0</v>
      </c>
    </row>
    <row r="5912" spans="1:7" x14ac:dyDescent="0.25">
      <c r="A5912" t="s">
        <v>1460</v>
      </c>
      <c r="B5912" t="s">
        <v>1648</v>
      </c>
      <c r="C5912" t="s">
        <v>1227</v>
      </c>
      <c r="D5912">
        <v>169.33340000000001</v>
      </c>
      <c r="E5912">
        <v>23.6861</v>
      </c>
      <c r="F5912">
        <v>0</v>
      </c>
      <c r="G5912">
        <v>0</v>
      </c>
    </row>
    <row r="5913" spans="1:7" x14ac:dyDescent="0.25">
      <c r="A5913" t="s">
        <v>1460</v>
      </c>
      <c r="B5913" t="s">
        <v>1649</v>
      </c>
      <c r="C5913" t="s">
        <v>2653</v>
      </c>
      <c r="D5913">
        <v>15.4139</v>
      </c>
      <c r="E5913">
        <v>3.1440000000000001</v>
      </c>
      <c r="F5913">
        <v>0</v>
      </c>
      <c r="G5913">
        <v>0</v>
      </c>
    </row>
    <row r="5914" spans="1:7" x14ac:dyDescent="0.25">
      <c r="A5914" t="s">
        <v>1460</v>
      </c>
      <c r="B5914" t="s">
        <v>1649</v>
      </c>
      <c r="C5914" t="s">
        <v>2654</v>
      </c>
      <c r="D5914">
        <v>79.4649</v>
      </c>
      <c r="E5914">
        <v>13.6534</v>
      </c>
      <c r="F5914">
        <v>0</v>
      </c>
      <c r="G5914">
        <v>0</v>
      </c>
    </row>
    <row r="5915" spans="1:7" x14ac:dyDescent="0.25">
      <c r="A5915" t="s">
        <v>1460</v>
      </c>
      <c r="B5915" t="s">
        <v>1649</v>
      </c>
      <c r="C5915" t="s">
        <v>2655</v>
      </c>
      <c r="D5915">
        <v>64.310599999999994</v>
      </c>
      <c r="E5915">
        <v>6.3792999999999997</v>
      </c>
      <c r="F5915">
        <v>0</v>
      </c>
      <c r="G5915">
        <v>0</v>
      </c>
    </row>
    <row r="5916" spans="1:7" x14ac:dyDescent="0.25">
      <c r="A5916" t="s">
        <v>1460</v>
      </c>
      <c r="B5916" t="s">
        <v>1650</v>
      </c>
      <c r="C5916" t="s">
        <v>2656</v>
      </c>
      <c r="D5916">
        <v>15.4178</v>
      </c>
      <c r="E5916">
        <v>3.3174999999999999</v>
      </c>
      <c r="F5916">
        <v>0</v>
      </c>
      <c r="G5916">
        <v>0</v>
      </c>
    </row>
    <row r="5917" spans="1:7" x14ac:dyDescent="0.25">
      <c r="A5917" t="s">
        <v>1460</v>
      </c>
      <c r="B5917" t="s">
        <v>1650</v>
      </c>
      <c r="C5917" t="s">
        <v>805</v>
      </c>
      <c r="D5917">
        <v>31.21</v>
      </c>
      <c r="E5917">
        <v>6.8066000000000004</v>
      </c>
      <c r="F5917">
        <v>0</v>
      </c>
      <c r="G5917">
        <v>0</v>
      </c>
    </row>
    <row r="5918" spans="1:7" x14ac:dyDescent="0.25">
      <c r="A5918" t="s">
        <v>1460</v>
      </c>
      <c r="B5918" t="s">
        <v>1650</v>
      </c>
      <c r="C5918" t="s">
        <v>2657</v>
      </c>
      <c r="D5918">
        <v>1.2654000000000001</v>
      </c>
      <c r="E5918">
        <v>0.23100000000000001</v>
      </c>
      <c r="F5918">
        <v>0</v>
      </c>
      <c r="G5918">
        <v>0</v>
      </c>
    </row>
    <row r="5919" spans="1:7" x14ac:dyDescent="0.25">
      <c r="A5919" t="s">
        <v>1460</v>
      </c>
      <c r="B5919" t="s">
        <v>1651</v>
      </c>
      <c r="C5919" t="s">
        <v>2658</v>
      </c>
      <c r="D5919">
        <v>76.389700000000005</v>
      </c>
      <c r="E5919">
        <v>14.0801</v>
      </c>
      <c r="F5919">
        <v>0</v>
      </c>
      <c r="G5919">
        <v>0</v>
      </c>
    </row>
    <row r="5920" spans="1:7" x14ac:dyDescent="0.25">
      <c r="A5920" t="s">
        <v>1460</v>
      </c>
      <c r="B5920" t="s">
        <v>1651</v>
      </c>
      <c r="C5920" t="s">
        <v>2659</v>
      </c>
      <c r="D5920">
        <v>27.365200000000002</v>
      </c>
      <c r="E5920">
        <v>4.5163000000000002</v>
      </c>
      <c r="F5920">
        <v>0</v>
      </c>
      <c r="G5920">
        <v>0</v>
      </c>
    </row>
    <row r="5921" spans="1:7" x14ac:dyDescent="0.25">
      <c r="A5921" t="s">
        <v>1460</v>
      </c>
      <c r="B5921" t="s">
        <v>1651</v>
      </c>
      <c r="C5921" t="s">
        <v>857</v>
      </c>
      <c r="D5921">
        <v>39.341500000000003</v>
      </c>
      <c r="E5921">
        <v>8.1029999999999998</v>
      </c>
      <c r="F5921">
        <v>0</v>
      </c>
      <c r="G5921">
        <v>0</v>
      </c>
    </row>
    <row r="5922" spans="1:7" x14ac:dyDescent="0.25">
      <c r="A5922" t="s">
        <v>1460</v>
      </c>
      <c r="B5922" t="s">
        <v>1652</v>
      </c>
      <c r="C5922" t="s">
        <v>2660</v>
      </c>
      <c r="D5922">
        <v>14.9415</v>
      </c>
      <c r="E5922">
        <v>1.6868000000000001</v>
      </c>
      <c r="F5922">
        <v>0</v>
      </c>
      <c r="G5922">
        <v>0</v>
      </c>
    </row>
    <row r="5923" spans="1:7" x14ac:dyDescent="0.25">
      <c r="A5923" t="s">
        <v>1460</v>
      </c>
      <c r="B5923" t="s">
        <v>1652</v>
      </c>
      <c r="C5923" t="s">
        <v>2661</v>
      </c>
      <c r="D5923">
        <v>10.254</v>
      </c>
      <c r="E5923">
        <v>2.6396999999999999</v>
      </c>
      <c r="F5923">
        <v>0</v>
      </c>
      <c r="G5923">
        <v>0</v>
      </c>
    </row>
    <row r="5924" spans="1:7" x14ac:dyDescent="0.25">
      <c r="A5924" t="s">
        <v>1460</v>
      </c>
      <c r="B5924" t="s">
        <v>1652</v>
      </c>
      <c r="C5924" t="s">
        <v>2662</v>
      </c>
      <c r="D5924">
        <v>60.398099999999999</v>
      </c>
      <c r="E5924">
        <v>7.7199</v>
      </c>
      <c r="F5924">
        <v>0</v>
      </c>
      <c r="G5924">
        <v>0</v>
      </c>
    </row>
    <row r="5925" spans="1:7" x14ac:dyDescent="0.25">
      <c r="A5925" t="s">
        <v>1460</v>
      </c>
      <c r="B5925" t="s">
        <v>1653</v>
      </c>
      <c r="C5925" t="s">
        <v>2663</v>
      </c>
      <c r="D5925">
        <v>11.007</v>
      </c>
      <c r="E5925">
        <v>2.2322000000000002</v>
      </c>
      <c r="F5925">
        <v>0</v>
      </c>
      <c r="G5925">
        <v>0</v>
      </c>
    </row>
    <row r="5926" spans="1:7" x14ac:dyDescent="0.25">
      <c r="A5926" t="s">
        <v>1460</v>
      </c>
      <c r="B5926" t="s">
        <v>1653</v>
      </c>
      <c r="C5926" t="s">
        <v>2664</v>
      </c>
      <c r="D5926">
        <v>1.8393999999999999</v>
      </c>
      <c r="E5926">
        <v>0.36230000000000001</v>
      </c>
      <c r="F5926">
        <v>0</v>
      </c>
      <c r="G5926">
        <v>0</v>
      </c>
    </row>
    <row r="5927" spans="1:7" x14ac:dyDescent="0.25">
      <c r="A5927" t="s">
        <v>1460</v>
      </c>
      <c r="B5927" t="s">
        <v>1653</v>
      </c>
      <c r="C5927" t="s">
        <v>2665</v>
      </c>
      <c r="D5927">
        <v>2.5299999999999998</v>
      </c>
      <c r="E5927">
        <v>0.4758</v>
      </c>
      <c r="F5927">
        <v>0</v>
      </c>
      <c r="G5927">
        <v>0</v>
      </c>
    </row>
    <row r="5928" spans="1:7" x14ac:dyDescent="0.25">
      <c r="A5928" t="s">
        <v>1460</v>
      </c>
      <c r="B5928" t="s">
        <v>1654</v>
      </c>
      <c r="C5928" t="s">
        <v>2666</v>
      </c>
      <c r="D5928">
        <v>12.3514</v>
      </c>
      <c r="E5928">
        <v>1.3007</v>
      </c>
      <c r="F5928">
        <v>0</v>
      </c>
      <c r="G5928">
        <v>0</v>
      </c>
    </row>
    <row r="5929" spans="1:7" x14ac:dyDescent="0.25">
      <c r="A5929" t="s">
        <v>1460</v>
      </c>
      <c r="B5929" t="s">
        <v>1654</v>
      </c>
      <c r="C5929" t="s">
        <v>2667</v>
      </c>
      <c r="D5929">
        <v>10.579599999999999</v>
      </c>
      <c r="E5929">
        <v>1.4863</v>
      </c>
      <c r="F5929">
        <v>0</v>
      </c>
      <c r="G5929">
        <v>0</v>
      </c>
    </row>
    <row r="5930" spans="1:7" x14ac:dyDescent="0.25">
      <c r="A5930" t="s">
        <v>1460</v>
      </c>
      <c r="B5930" t="s">
        <v>1654</v>
      </c>
      <c r="C5930" t="s">
        <v>2668</v>
      </c>
      <c r="D5930">
        <v>79.007199999999997</v>
      </c>
      <c r="E5930">
        <v>24.081700000000001</v>
      </c>
      <c r="F5930">
        <v>0</v>
      </c>
      <c r="G5930">
        <v>0</v>
      </c>
    </row>
    <row r="5931" spans="1:7" x14ac:dyDescent="0.25">
      <c r="A5931" t="s">
        <v>1460</v>
      </c>
      <c r="B5931" t="s">
        <v>1655</v>
      </c>
      <c r="C5931" t="s">
        <v>2669</v>
      </c>
      <c r="D5931">
        <v>166.02770000000001</v>
      </c>
      <c r="E5931">
        <v>39.379199999999997</v>
      </c>
      <c r="F5931">
        <v>0</v>
      </c>
      <c r="G5931">
        <v>0</v>
      </c>
    </row>
    <row r="5932" spans="1:7" x14ac:dyDescent="0.25">
      <c r="A5932" t="s">
        <v>1460</v>
      </c>
      <c r="B5932" t="s">
        <v>1655</v>
      </c>
      <c r="C5932" t="s">
        <v>2670</v>
      </c>
      <c r="D5932">
        <v>66.037400000000005</v>
      </c>
      <c r="E5932">
        <v>22.292400000000001</v>
      </c>
      <c r="F5932">
        <v>0</v>
      </c>
      <c r="G5932">
        <v>0</v>
      </c>
    </row>
    <row r="5933" spans="1:7" x14ac:dyDescent="0.25">
      <c r="A5933" t="s">
        <v>1460</v>
      </c>
      <c r="B5933" t="s">
        <v>1655</v>
      </c>
      <c r="C5933" t="s">
        <v>2671</v>
      </c>
      <c r="D5933">
        <v>151.05269999999999</v>
      </c>
      <c r="E5933">
        <v>30.7194</v>
      </c>
      <c r="F5933">
        <v>0</v>
      </c>
      <c r="G5933">
        <v>0</v>
      </c>
    </row>
    <row r="5934" spans="1:7" x14ac:dyDescent="0.25">
      <c r="A5934" t="s">
        <v>1460</v>
      </c>
      <c r="B5934" t="s">
        <v>1656</v>
      </c>
      <c r="C5934" t="s">
        <v>2672</v>
      </c>
      <c r="D5934">
        <v>44.716200000000001</v>
      </c>
      <c r="E5934">
        <v>7.2973999999999997</v>
      </c>
      <c r="F5934">
        <v>0</v>
      </c>
      <c r="G5934">
        <v>0</v>
      </c>
    </row>
    <row r="5935" spans="1:7" x14ac:dyDescent="0.25">
      <c r="A5935" t="s">
        <v>1460</v>
      </c>
      <c r="B5935" t="s">
        <v>1656</v>
      </c>
      <c r="C5935" t="s">
        <v>2673</v>
      </c>
      <c r="D5935">
        <v>18.288799999999998</v>
      </c>
      <c r="E5935">
        <v>3.9878</v>
      </c>
      <c r="F5935">
        <v>0</v>
      </c>
      <c r="G5935">
        <v>0</v>
      </c>
    </row>
    <row r="5936" spans="1:7" x14ac:dyDescent="0.25">
      <c r="A5936" t="s">
        <v>1460</v>
      </c>
      <c r="B5936" t="s">
        <v>1656</v>
      </c>
      <c r="C5936" t="s">
        <v>2674</v>
      </c>
      <c r="D5936">
        <v>13.9781</v>
      </c>
      <c r="E5936">
        <v>3.7694999999999999</v>
      </c>
      <c r="F5936">
        <v>0</v>
      </c>
      <c r="G5936">
        <v>0</v>
      </c>
    </row>
    <row r="5937" spans="1:7" x14ac:dyDescent="0.25">
      <c r="A5937" t="s">
        <v>1460</v>
      </c>
      <c r="B5937" t="s">
        <v>1657</v>
      </c>
      <c r="C5937" t="s">
        <v>2675</v>
      </c>
      <c r="D5937">
        <v>68.163799999999995</v>
      </c>
      <c r="E5937">
        <v>10.9833</v>
      </c>
      <c r="F5937">
        <v>0</v>
      </c>
      <c r="G5937">
        <v>0</v>
      </c>
    </row>
    <row r="5938" spans="1:7" x14ac:dyDescent="0.25">
      <c r="A5938" t="s">
        <v>1460</v>
      </c>
      <c r="B5938" t="s">
        <v>1657</v>
      </c>
      <c r="C5938" t="s">
        <v>2676</v>
      </c>
      <c r="D5938">
        <v>429.71</v>
      </c>
      <c r="E5938">
        <v>18.943100000000001</v>
      </c>
      <c r="F5938">
        <v>0</v>
      </c>
      <c r="G5938">
        <v>0</v>
      </c>
    </row>
    <row r="5939" spans="1:7" x14ac:dyDescent="0.25">
      <c r="A5939" t="s">
        <v>1460</v>
      </c>
      <c r="B5939" t="s">
        <v>1657</v>
      </c>
      <c r="C5939" t="s">
        <v>2677</v>
      </c>
      <c r="D5939">
        <v>52.023099999999999</v>
      </c>
      <c r="E5939">
        <v>20.350899999999999</v>
      </c>
      <c r="F5939">
        <v>0</v>
      </c>
      <c r="G5939">
        <v>0</v>
      </c>
    </row>
    <row r="5940" spans="1:7" x14ac:dyDescent="0.25">
      <c r="A5940" t="s">
        <v>1460</v>
      </c>
      <c r="B5940" t="s">
        <v>1658</v>
      </c>
      <c r="C5940" t="s">
        <v>2678</v>
      </c>
      <c r="D5940">
        <v>4.3558000000000003</v>
      </c>
      <c r="E5940">
        <v>1.1274</v>
      </c>
      <c r="F5940">
        <v>0</v>
      </c>
      <c r="G5940">
        <v>0</v>
      </c>
    </row>
    <row r="5941" spans="1:7" x14ac:dyDescent="0.25">
      <c r="A5941" t="s">
        <v>1460</v>
      </c>
      <c r="B5941" t="s">
        <v>1658</v>
      </c>
      <c r="C5941" t="s">
        <v>2679</v>
      </c>
      <c r="D5941">
        <v>40.160400000000003</v>
      </c>
      <c r="E5941">
        <v>14.124700000000001</v>
      </c>
      <c r="F5941">
        <v>0</v>
      </c>
      <c r="G5941">
        <v>0</v>
      </c>
    </row>
    <row r="5942" spans="1:7" x14ac:dyDescent="0.25">
      <c r="A5942" t="s">
        <v>1460</v>
      </c>
      <c r="B5942" t="s">
        <v>1658</v>
      </c>
      <c r="C5942" t="s">
        <v>2680</v>
      </c>
      <c r="D5942">
        <v>11.107200000000001</v>
      </c>
      <c r="E5942">
        <v>2.4510999999999998</v>
      </c>
      <c r="F5942">
        <v>0</v>
      </c>
      <c r="G5942">
        <v>0</v>
      </c>
    </row>
    <row r="5943" spans="1:7" x14ac:dyDescent="0.25">
      <c r="A5943" t="s">
        <v>1460</v>
      </c>
      <c r="B5943" t="s">
        <v>1659</v>
      </c>
      <c r="C5943" t="s">
        <v>2682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 t="s">
        <v>1460</v>
      </c>
      <c r="B5944" t="s">
        <v>1659</v>
      </c>
      <c r="C5944" t="s">
        <v>1292</v>
      </c>
      <c r="D5944">
        <v>7.9029999999999996</v>
      </c>
      <c r="E5944">
        <v>1.3557999999999999</v>
      </c>
      <c r="F5944">
        <v>0</v>
      </c>
      <c r="G5944">
        <v>0</v>
      </c>
    </row>
    <row r="5945" spans="1:7" x14ac:dyDescent="0.25">
      <c r="A5945" t="s">
        <v>1460</v>
      </c>
      <c r="B5945" t="s">
        <v>1659</v>
      </c>
      <c r="C5945" t="s">
        <v>1366</v>
      </c>
      <c r="D5945">
        <v>158.63249999999999</v>
      </c>
      <c r="E5945">
        <v>20.610099999999999</v>
      </c>
      <c r="F5945">
        <v>0</v>
      </c>
      <c r="G5945">
        <v>0</v>
      </c>
    </row>
    <row r="5946" spans="1:7" x14ac:dyDescent="0.25">
      <c r="A5946" t="s">
        <v>1460</v>
      </c>
      <c r="B5946" t="s">
        <v>1659</v>
      </c>
      <c r="C5946" t="s">
        <v>2681</v>
      </c>
      <c r="D5946">
        <v>10.8855</v>
      </c>
      <c r="E5946">
        <v>2.6139999999999999</v>
      </c>
      <c r="F5946">
        <v>0</v>
      </c>
      <c r="G5946">
        <v>0</v>
      </c>
    </row>
    <row r="5947" spans="1:7" x14ac:dyDescent="0.25">
      <c r="A5947" t="s">
        <v>1460</v>
      </c>
      <c r="B5947" t="s">
        <v>1660</v>
      </c>
      <c r="C5947" t="s">
        <v>2683</v>
      </c>
      <c r="D5947">
        <v>16.452200000000001</v>
      </c>
      <c r="E5947">
        <v>2.4851999999999999</v>
      </c>
      <c r="F5947">
        <v>0</v>
      </c>
      <c r="G5947">
        <v>0</v>
      </c>
    </row>
    <row r="5948" spans="1:7" x14ac:dyDescent="0.25">
      <c r="A5948" t="s">
        <v>1460</v>
      </c>
      <c r="B5948" t="s">
        <v>1660</v>
      </c>
      <c r="C5948" t="s">
        <v>2684</v>
      </c>
      <c r="D5948">
        <v>6.1680999999999999</v>
      </c>
      <c r="E5948">
        <v>2.8132999999999999</v>
      </c>
      <c r="F5948">
        <v>0</v>
      </c>
      <c r="G5948">
        <v>0</v>
      </c>
    </row>
    <row r="5949" spans="1:7" x14ac:dyDescent="0.25">
      <c r="A5949" t="s">
        <v>1460</v>
      </c>
      <c r="B5949" t="s">
        <v>1660</v>
      </c>
      <c r="C5949" t="s">
        <v>2685</v>
      </c>
      <c r="D5949">
        <v>40.991900000000001</v>
      </c>
      <c r="E5949">
        <v>5.7164999999999999</v>
      </c>
      <c r="F5949">
        <v>0</v>
      </c>
      <c r="G5949">
        <v>0</v>
      </c>
    </row>
    <row r="5950" spans="1:7" x14ac:dyDescent="0.25">
      <c r="A5950" t="s">
        <v>1463</v>
      </c>
      <c r="B5950" t="s">
        <v>1967</v>
      </c>
      <c r="C5950" t="s">
        <v>3527</v>
      </c>
      <c r="D5950">
        <v>4.4522000000000004</v>
      </c>
      <c r="E5950">
        <v>2.2296</v>
      </c>
      <c r="F5950">
        <v>0</v>
      </c>
      <c r="G5950">
        <v>0</v>
      </c>
    </row>
    <row r="5951" spans="1:7" x14ac:dyDescent="0.25">
      <c r="A5951" t="s">
        <v>1463</v>
      </c>
      <c r="B5951" t="s">
        <v>1967</v>
      </c>
      <c r="C5951" t="s">
        <v>3528</v>
      </c>
      <c r="D5951">
        <v>192.73400000000001</v>
      </c>
      <c r="E5951">
        <v>47.565300000000001</v>
      </c>
      <c r="F5951">
        <v>0</v>
      </c>
      <c r="G5951">
        <v>0</v>
      </c>
    </row>
    <row r="5952" spans="1:7" x14ac:dyDescent="0.25">
      <c r="A5952" t="s">
        <v>1463</v>
      </c>
      <c r="B5952" t="s">
        <v>1967</v>
      </c>
      <c r="C5952" t="s">
        <v>3529</v>
      </c>
      <c r="D5952">
        <v>13.186999999999999</v>
      </c>
      <c r="E5952">
        <v>3.6208</v>
      </c>
      <c r="F5952">
        <v>0</v>
      </c>
      <c r="G5952">
        <v>0</v>
      </c>
    </row>
    <row r="5953" spans="1:7" x14ac:dyDescent="0.25">
      <c r="A5953" t="s">
        <v>1463</v>
      </c>
      <c r="B5953" t="s">
        <v>1968</v>
      </c>
      <c r="C5953" t="s">
        <v>3530</v>
      </c>
      <c r="D5953">
        <v>55.389899999999997</v>
      </c>
      <c r="E5953">
        <v>14.613200000000001</v>
      </c>
      <c r="F5953">
        <v>0</v>
      </c>
      <c r="G5953">
        <v>0</v>
      </c>
    </row>
    <row r="5954" spans="1:7" x14ac:dyDescent="0.25">
      <c r="A5954" t="s">
        <v>1463</v>
      </c>
      <c r="B5954" t="s">
        <v>1968</v>
      </c>
      <c r="C5954" t="s">
        <v>3531</v>
      </c>
      <c r="D5954">
        <v>161.1104</v>
      </c>
      <c r="E5954">
        <v>29.426600000000001</v>
      </c>
      <c r="F5954">
        <v>0</v>
      </c>
      <c r="G5954">
        <v>0</v>
      </c>
    </row>
    <row r="5955" spans="1:7" x14ac:dyDescent="0.25">
      <c r="A5955" t="s">
        <v>1463</v>
      </c>
      <c r="B5955" t="s">
        <v>1968</v>
      </c>
      <c r="C5955" t="s">
        <v>3532</v>
      </c>
      <c r="D5955">
        <v>137.4633</v>
      </c>
      <c r="E5955">
        <v>33.136800000000001</v>
      </c>
      <c r="F5955">
        <v>0</v>
      </c>
      <c r="G5955">
        <v>0</v>
      </c>
    </row>
    <row r="5956" spans="1:7" x14ac:dyDescent="0.25">
      <c r="A5956" t="s">
        <v>1463</v>
      </c>
      <c r="B5956" t="s">
        <v>1969</v>
      </c>
      <c r="C5956" t="s">
        <v>3533</v>
      </c>
      <c r="D5956">
        <v>257.25850000000003</v>
      </c>
      <c r="E5956">
        <v>50.553400000000003</v>
      </c>
      <c r="F5956">
        <v>0</v>
      </c>
      <c r="G5956">
        <v>0</v>
      </c>
    </row>
    <row r="5957" spans="1:7" x14ac:dyDescent="0.25">
      <c r="A5957" t="s">
        <v>1463</v>
      </c>
      <c r="B5957" t="s">
        <v>1969</v>
      </c>
      <c r="C5957" t="s">
        <v>3534</v>
      </c>
      <c r="D5957">
        <v>333.94260000000003</v>
      </c>
      <c r="E5957">
        <v>53.799100000000003</v>
      </c>
      <c r="F5957">
        <v>0</v>
      </c>
      <c r="G5957">
        <v>0</v>
      </c>
    </row>
    <row r="5958" spans="1:7" x14ac:dyDescent="0.25">
      <c r="A5958" t="s">
        <v>1463</v>
      </c>
      <c r="B5958" t="s">
        <v>1969</v>
      </c>
      <c r="C5958" t="s">
        <v>3535</v>
      </c>
      <c r="D5958">
        <v>348.43450000000001</v>
      </c>
      <c r="E5958">
        <v>123.60209999999999</v>
      </c>
      <c r="F5958">
        <v>0</v>
      </c>
      <c r="G5958">
        <v>0</v>
      </c>
    </row>
    <row r="5959" spans="1:7" x14ac:dyDescent="0.25">
      <c r="A5959" t="s">
        <v>1463</v>
      </c>
      <c r="B5959" t="s">
        <v>1970</v>
      </c>
      <c r="C5959" t="s">
        <v>3536</v>
      </c>
      <c r="D5959">
        <v>7.0326000000000004</v>
      </c>
      <c r="E5959">
        <v>2.2061999999999999</v>
      </c>
      <c r="F5959">
        <v>0</v>
      </c>
      <c r="G5959">
        <v>0</v>
      </c>
    </row>
    <row r="5960" spans="1:7" x14ac:dyDescent="0.25">
      <c r="A5960" t="s">
        <v>1463</v>
      </c>
      <c r="B5960" t="s">
        <v>1970</v>
      </c>
      <c r="C5960" t="s">
        <v>3537</v>
      </c>
      <c r="D5960">
        <v>0.51990000000000003</v>
      </c>
      <c r="E5960">
        <v>0.20380000000000001</v>
      </c>
      <c r="F5960">
        <v>0</v>
      </c>
      <c r="G5960">
        <v>0</v>
      </c>
    </row>
    <row r="5961" spans="1:7" x14ac:dyDescent="0.25">
      <c r="A5961" t="s">
        <v>1463</v>
      </c>
      <c r="B5961" t="s">
        <v>1970</v>
      </c>
      <c r="C5961" t="s">
        <v>3538</v>
      </c>
      <c r="D5961">
        <v>3.9497</v>
      </c>
      <c r="E5961">
        <v>1.3194999999999999</v>
      </c>
      <c r="F5961">
        <v>0</v>
      </c>
      <c r="G5961">
        <v>0</v>
      </c>
    </row>
    <row r="5962" spans="1:7" x14ac:dyDescent="0.25">
      <c r="A5962" t="s">
        <v>1463</v>
      </c>
      <c r="B5962" t="s">
        <v>1971</v>
      </c>
      <c r="C5962" t="s">
        <v>3539</v>
      </c>
      <c r="D5962">
        <v>443.83319999999998</v>
      </c>
      <c r="E5962">
        <v>91.170199999999994</v>
      </c>
      <c r="F5962">
        <v>0</v>
      </c>
      <c r="G5962">
        <v>0</v>
      </c>
    </row>
    <row r="5963" spans="1:7" x14ac:dyDescent="0.25">
      <c r="A5963" t="s">
        <v>1463</v>
      </c>
      <c r="B5963" t="s">
        <v>1971</v>
      </c>
      <c r="C5963" t="s">
        <v>3540</v>
      </c>
      <c r="D5963">
        <v>0.1226</v>
      </c>
      <c r="E5963">
        <v>3.3500000000000002E-2</v>
      </c>
      <c r="F5963">
        <v>0</v>
      </c>
      <c r="G5963">
        <v>0</v>
      </c>
    </row>
    <row r="5964" spans="1:7" x14ac:dyDescent="0.25">
      <c r="A5964" t="s">
        <v>1463</v>
      </c>
      <c r="B5964" t="s">
        <v>1971</v>
      </c>
      <c r="C5964" t="s">
        <v>3541</v>
      </c>
      <c r="D5964">
        <v>559.42960000000005</v>
      </c>
      <c r="E5964">
        <v>117.06950000000001</v>
      </c>
      <c r="F5964">
        <v>0</v>
      </c>
      <c r="G5964">
        <v>0</v>
      </c>
    </row>
    <row r="5965" spans="1:7" x14ac:dyDescent="0.25">
      <c r="A5965" t="s">
        <v>1463</v>
      </c>
      <c r="B5965" t="s">
        <v>1972</v>
      </c>
      <c r="C5965" t="s">
        <v>3542</v>
      </c>
      <c r="D5965">
        <v>22.642700000000001</v>
      </c>
      <c r="E5965">
        <v>4.1532</v>
      </c>
      <c r="F5965">
        <v>0</v>
      </c>
      <c r="G5965">
        <v>0</v>
      </c>
    </row>
    <row r="5966" spans="1:7" x14ac:dyDescent="0.25">
      <c r="A5966" t="s">
        <v>1463</v>
      </c>
      <c r="B5966" t="s">
        <v>1972</v>
      </c>
      <c r="C5966" t="s">
        <v>3543</v>
      </c>
      <c r="D5966">
        <v>182.60939999999999</v>
      </c>
      <c r="E5966">
        <v>36.204599999999999</v>
      </c>
      <c r="F5966">
        <v>0</v>
      </c>
      <c r="G5966">
        <v>0</v>
      </c>
    </row>
    <row r="5967" spans="1:7" x14ac:dyDescent="0.25">
      <c r="A5967" t="s">
        <v>1463</v>
      </c>
      <c r="B5967" t="s">
        <v>1972</v>
      </c>
      <c r="C5967" t="s">
        <v>3544</v>
      </c>
      <c r="D5967">
        <v>15.5875</v>
      </c>
      <c r="E5967">
        <v>5.18</v>
      </c>
      <c r="F5967">
        <v>0</v>
      </c>
      <c r="G5967">
        <v>0</v>
      </c>
    </row>
    <row r="5968" spans="1:7" x14ac:dyDescent="0.25">
      <c r="A5968" t="s">
        <v>1463</v>
      </c>
      <c r="B5968" t="s">
        <v>1973</v>
      </c>
      <c r="C5968" t="s">
        <v>3545</v>
      </c>
      <c r="D5968">
        <v>89.049800000000005</v>
      </c>
      <c r="E5968">
        <v>12.672800000000001</v>
      </c>
      <c r="F5968">
        <v>0</v>
      </c>
      <c r="G5968">
        <v>0</v>
      </c>
    </row>
    <row r="5969" spans="1:7" x14ac:dyDescent="0.25">
      <c r="A5969" t="s">
        <v>1463</v>
      </c>
      <c r="B5969" t="s">
        <v>1973</v>
      </c>
      <c r="C5969" t="s">
        <v>3546</v>
      </c>
      <c r="D5969">
        <v>16.070499999999999</v>
      </c>
      <c r="E5969">
        <v>1.6069</v>
      </c>
      <c r="F5969">
        <v>0</v>
      </c>
      <c r="G5969">
        <v>0</v>
      </c>
    </row>
    <row r="5970" spans="1:7" x14ac:dyDescent="0.25">
      <c r="A5970" t="s">
        <v>1463</v>
      </c>
      <c r="B5970" t="s">
        <v>1973</v>
      </c>
      <c r="C5970" t="s">
        <v>3547</v>
      </c>
      <c r="D5970">
        <v>3.2040000000000002</v>
      </c>
      <c r="E5970">
        <v>0.4355</v>
      </c>
      <c r="F5970">
        <v>0</v>
      </c>
      <c r="G5970">
        <v>0</v>
      </c>
    </row>
    <row r="5971" spans="1:7" x14ac:dyDescent="0.25">
      <c r="A5971" t="s">
        <v>1463</v>
      </c>
      <c r="B5971" t="s">
        <v>1974</v>
      </c>
      <c r="C5971" t="s">
        <v>3548</v>
      </c>
      <c r="D5971">
        <v>15.848000000000001</v>
      </c>
      <c r="E5971">
        <v>6.7081</v>
      </c>
      <c r="F5971">
        <v>0</v>
      </c>
      <c r="G5971">
        <v>0</v>
      </c>
    </row>
    <row r="5972" spans="1:7" x14ac:dyDescent="0.25">
      <c r="A5972" t="s">
        <v>1463</v>
      </c>
      <c r="B5972" t="s">
        <v>1974</v>
      </c>
      <c r="C5972" t="s">
        <v>3549</v>
      </c>
      <c r="D5972">
        <v>40.4131</v>
      </c>
      <c r="E5972">
        <v>11.477</v>
      </c>
      <c r="F5972">
        <v>0</v>
      </c>
      <c r="G5972">
        <v>0</v>
      </c>
    </row>
    <row r="5973" spans="1:7" x14ac:dyDescent="0.25">
      <c r="A5973" t="s">
        <v>1463</v>
      </c>
      <c r="B5973" t="s">
        <v>1975</v>
      </c>
      <c r="C5973" t="s">
        <v>3550</v>
      </c>
      <c r="D5973">
        <v>23.742100000000001</v>
      </c>
      <c r="E5973">
        <v>5.7557</v>
      </c>
      <c r="F5973">
        <v>0</v>
      </c>
      <c r="G5973">
        <v>0</v>
      </c>
    </row>
    <row r="5974" spans="1:7" x14ac:dyDescent="0.25">
      <c r="A5974" t="s">
        <v>1463</v>
      </c>
      <c r="B5974" t="s">
        <v>1975</v>
      </c>
      <c r="C5974" t="s">
        <v>3551</v>
      </c>
      <c r="D5974">
        <v>32.863999999999997</v>
      </c>
      <c r="E5974">
        <v>7.6154999999999999</v>
      </c>
      <c r="F5974">
        <v>0</v>
      </c>
      <c r="G5974">
        <v>0</v>
      </c>
    </row>
    <row r="5975" spans="1:7" x14ac:dyDescent="0.25">
      <c r="A5975" t="s">
        <v>1463</v>
      </c>
      <c r="B5975" t="s">
        <v>1976</v>
      </c>
      <c r="C5975" t="s">
        <v>3552</v>
      </c>
      <c r="D5975">
        <v>189.2516</v>
      </c>
      <c r="E5975">
        <v>35.2712</v>
      </c>
      <c r="F5975">
        <v>0</v>
      </c>
      <c r="G5975">
        <v>0</v>
      </c>
    </row>
    <row r="5976" spans="1:7" x14ac:dyDescent="0.25">
      <c r="A5976" t="s">
        <v>1463</v>
      </c>
      <c r="B5976" t="s">
        <v>1976</v>
      </c>
      <c r="C5976" t="s">
        <v>3553</v>
      </c>
      <c r="D5976">
        <v>37.498600000000003</v>
      </c>
      <c r="E5976">
        <v>6.6055000000000001</v>
      </c>
      <c r="F5976">
        <v>0</v>
      </c>
      <c r="G5976">
        <v>0</v>
      </c>
    </row>
    <row r="5977" spans="1:7" x14ac:dyDescent="0.25">
      <c r="A5977" t="s">
        <v>1463</v>
      </c>
      <c r="B5977" t="s">
        <v>1976</v>
      </c>
      <c r="C5977" t="s">
        <v>3554</v>
      </c>
      <c r="D5977">
        <v>159.74189999999999</v>
      </c>
      <c r="E5977">
        <v>19.6158</v>
      </c>
      <c r="F5977">
        <v>0</v>
      </c>
      <c r="G5977">
        <v>0</v>
      </c>
    </row>
    <row r="5978" spans="1:7" x14ac:dyDescent="0.25">
      <c r="A5978" t="s">
        <v>1463</v>
      </c>
      <c r="B5978" t="s">
        <v>1977</v>
      </c>
      <c r="C5978" t="s">
        <v>3555</v>
      </c>
      <c r="D5978">
        <v>6.9138999999999999</v>
      </c>
      <c r="E5978">
        <v>1.8169999999999999</v>
      </c>
      <c r="F5978">
        <v>0</v>
      </c>
      <c r="G5978">
        <v>0</v>
      </c>
    </row>
    <row r="5979" spans="1:7" x14ac:dyDescent="0.25">
      <c r="A5979" t="s">
        <v>1463</v>
      </c>
      <c r="B5979" t="s">
        <v>1977</v>
      </c>
      <c r="C5979" t="s">
        <v>3556</v>
      </c>
      <c r="D5979">
        <v>81.037400000000005</v>
      </c>
      <c r="E5979">
        <v>20.8645</v>
      </c>
      <c r="F5979">
        <v>0</v>
      </c>
      <c r="G5979">
        <v>0</v>
      </c>
    </row>
    <row r="5980" spans="1:7" x14ac:dyDescent="0.25">
      <c r="A5980" t="s">
        <v>1463</v>
      </c>
      <c r="B5980" t="s">
        <v>1977</v>
      </c>
      <c r="C5980" t="s">
        <v>3557</v>
      </c>
      <c r="D5980">
        <v>304.38010000000003</v>
      </c>
      <c r="E5980">
        <v>73.3416</v>
      </c>
      <c r="F5980">
        <v>0</v>
      </c>
      <c r="G5980">
        <v>0</v>
      </c>
    </row>
    <row r="5981" spans="1:7" x14ac:dyDescent="0.25">
      <c r="A5981" t="s">
        <v>1463</v>
      </c>
      <c r="B5981" t="s">
        <v>1978</v>
      </c>
      <c r="C5981" t="s">
        <v>3558</v>
      </c>
      <c r="D5981">
        <v>288.67559999999997</v>
      </c>
      <c r="E5981">
        <v>48.278399999999998</v>
      </c>
      <c r="F5981">
        <v>0</v>
      </c>
      <c r="G5981">
        <v>0</v>
      </c>
    </row>
    <row r="5982" spans="1:7" x14ac:dyDescent="0.25">
      <c r="A5982" t="s">
        <v>1463</v>
      </c>
      <c r="B5982" t="s">
        <v>1978</v>
      </c>
      <c r="C5982" t="s">
        <v>3559</v>
      </c>
      <c r="D5982">
        <v>549.56700000000001</v>
      </c>
      <c r="E5982">
        <v>79.304199999999994</v>
      </c>
      <c r="F5982">
        <v>0</v>
      </c>
      <c r="G5982">
        <v>0</v>
      </c>
    </row>
    <row r="5983" spans="1:7" x14ac:dyDescent="0.25">
      <c r="A5983" t="s">
        <v>1463</v>
      </c>
      <c r="B5983" t="s">
        <v>1978</v>
      </c>
      <c r="C5983" t="s">
        <v>3560</v>
      </c>
      <c r="D5983">
        <v>400.63350000000003</v>
      </c>
      <c r="E5983">
        <v>78.698700000000002</v>
      </c>
      <c r="F5983">
        <v>0</v>
      </c>
      <c r="G5983">
        <v>0</v>
      </c>
    </row>
    <row r="5984" spans="1:7" x14ac:dyDescent="0.25">
      <c r="A5984" t="s">
        <v>1463</v>
      </c>
      <c r="B5984" t="s">
        <v>1979</v>
      </c>
      <c r="C5984" t="s">
        <v>3561</v>
      </c>
      <c r="D5984">
        <v>211.32689999999999</v>
      </c>
      <c r="E5984">
        <v>41.483899999999998</v>
      </c>
      <c r="F5984">
        <v>0</v>
      </c>
      <c r="G5984">
        <v>0</v>
      </c>
    </row>
    <row r="5985" spans="1:7" x14ac:dyDescent="0.25">
      <c r="A5985" t="s">
        <v>1463</v>
      </c>
      <c r="B5985" t="s">
        <v>1979</v>
      </c>
      <c r="C5985" t="s">
        <v>3562</v>
      </c>
      <c r="D5985">
        <v>48.222900000000003</v>
      </c>
      <c r="E5985">
        <v>12.789899999999999</v>
      </c>
      <c r="F5985">
        <v>0</v>
      </c>
      <c r="G5985">
        <v>0</v>
      </c>
    </row>
    <row r="5986" spans="1:7" x14ac:dyDescent="0.25">
      <c r="A5986" t="s">
        <v>1463</v>
      </c>
      <c r="B5986" t="s">
        <v>1979</v>
      </c>
      <c r="C5986" t="s">
        <v>3563</v>
      </c>
      <c r="D5986">
        <v>56.3977</v>
      </c>
      <c r="E5986">
        <v>16.0641</v>
      </c>
      <c r="F5986">
        <v>0</v>
      </c>
      <c r="G5986">
        <v>0</v>
      </c>
    </row>
    <row r="5987" spans="1:7" x14ac:dyDescent="0.25">
      <c r="A5987" t="s">
        <v>1463</v>
      </c>
      <c r="B5987" t="s">
        <v>1980</v>
      </c>
      <c r="C5987" t="s">
        <v>3564</v>
      </c>
      <c r="D5987">
        <v>214.51669999999999</v>
      </c>
      <c r="E5987">
        <v>42.775199999999998</v>
      </c>
      <c r="F5987">
        <v>0</v>
      </c>
      <c r="G5987">
        <v>0</v>
      </c>
    </row>
    <row r="5988" spans="1:7" x14ac:dyDescent="0.25">
      <c r="A5988" t="s">
        <v>1463</v>
      </c>
      <c r="B5988" t="s">
        <v>1980</v>
      </c>
      <c r="C5988" t="s">
        <v>3565</v>
      </c>
      <c r="D5988">
        <v>119.4284</v>
      </c>
      <c r="E5988">
        <v>15.4003</v>
      </c>
      <c r="F5988">
        <v>0</v>
      </c>
      <c r="G5988">
        <v>0</v>
      </c>
    </row>
    <row r="5989" spans="1:7" x14ac:dyDescent="0.25">
      <c r="A5989" t="s">
        <v>1463</v>
      </c>
      <c r="B5989" t="s">
        <v>1980</v>
      </c>
      <c r="C5989" t="s">
        <v>3566</v>
      </c>
      <c r="D5989">
        <v>138.64750000000001</v>
      </c>
      <c r="E5989">
        <v>21.654199999999999</v>
      </c>
      <c r="F5989">
        <v>0</v>
      </c>
      <c r="G5989">
        <v>0</v>
      </c>
    </row>
    <row r="5990" spans="1:7" x14ac:dyDescent="0.25">
      <c r="A5990" t="s">
        <v>1463</v>
      </c>
      <c r="B5990" t="s">
        <v>1981</v>
      </c>
      <c r="C5990" t="s">
        <v>3567</v>
      </c>
      <c r="D5990">
        <v>168.9546</v>
      </c>
      <c r="E5990">
        <v>32.694499999999998</v>
      </c>
      <c r="F5990">
        <v>0</v>
      </c>
      <c r="G5990">
        <v>0</v>
      </c>
    </row>
    <row r="5991" spans="1:7" x14ac:dyDescent="0.25">
      <c r="A5991" t="s">
        <v>1463</v>
      </c>
      <c r="B5991" t="s">
        <v>1981</v>
      </c>
      <c r="C5991" t="s">
        <v>3568</v>
      </c>
      <c r="D5991">
        <v>378.26060000000001</v>
      </c>
      <c r="E5991">
        <v>54.243600000000001</v>
      </c>
      <c r="F5991">
        <v>0</v>
      </c>
      <c r="G5991">
        <v>0</v>
      </c>
    </row>
    <row r="5992" spans="1:7" x14ac:dyDescent="0.25">
      <c r="A5992" t="s">
        <v>1463</v>
      </c>
      <c r="B5992" t="s">
        <v>1981</v>
      </c>
      <c r="C5992" t="s">
        <v>3569</v>
      </c>
      <c r="D5992">
        <v>28.895</v>
      </c>
      <c r="E5992">
        <v>3.3908999999999998</v>
      </c>
      <c r="F5992">
        <v>0</v>
      </c>
      <c r="G5992">
        <v>0</v>
      </c>
    </row>
    <row r="5993" spans="1:7" x14ac:dyDescent="0.25">
      <c r="A5993" t="s">
        <v>1463</v>
      </c>
      <c r="B5993" t="s">
        <v>1982</v>
      </c>
      <c r="C5993" t="s">
        <v>3570</v>
      </c>
      <c r="D5993">
        <v>262.03870000000001</v>
      </c>
      <c r="E5993">
        <v>34.551699999999997</v>
      </c>
      <c r="F5993">
        <v>0</v>
      </c>
      <c r="G5993">
        <v>0</v>
      </c>
    </row>
    <row r="5994" spans="1:7" x14ac:dyDescent="0.25">
      <c r="A5994" t="s">
        <v>1463</v>
      </c>
      <c r="B5994" t="s">
        <v>1982</v>
      </c>
      <c r="C5994" t="s">
        <v>3571</v>
      </c>
      <c r="D5994">
        <v>377.96730000000002</v>
      </c>
      <c r="E5994">
        <v>60.460700000000003</v>
      </c>
      <c r="F5994">
        <v>0</v>
      </c>
      <c r="G5994">
        <v>0</v>
      </c>
    </row>
    <row r="5995" spans="1:7" x14ac:dyDescent="0.25">
      <c r="A5995" t="s">
        <v>1463</v>
      </c>
      <c r="B5995" t="s">
        <v>1982</v>
      </c>
      <c r="C5995" t="s">
        <v>3572</v>
      </c>
      <c r="D5995">
        <v>248.32599999999999</v>
      </c>
      <c r="E5995">
        <v>38.321100000000001</v>
      </c>
      <c r="F5995">
        <v>0</v>
      </c>
      <c r="G5995">
        <v>0</v>
      </c>
    </row>
    <row r="5996" spans="1:7" x14ac:dyDescent="0.25">
      <c r="A5996" t="s">
        <v>1463</v>
      </c>
      <c r="B5996" t="s">
        <v>1983</v>
      </c>
      <c r="C5996" t="s">
        <v>3573</v>
      </c>
      <c r="D5996">
        <v>220.8535</v>
      </c>
      <c r="E5996">
        <v>45.192</v>
      </c>
      <c r="F5996">
        <v>0</v>
      </c>
      <c r="G5996">
        <v>0</v>
      </c>
    </row>
    <row r="5997" spans="1:7" x14ac:dyDescent="0.25">
      <c r="A5997" t="s">
        <v>1463</v>
      </c>
      <c r="B5997" t="s">
        <v>1983</v>
      </c>
      <c r="C5997" t="s">
        <v>3574</v>
      </c>
      <c r="D5997">
        <v>278.67180000000002</v>
      </c>
      <c r="E5997">
        <v>43.765599999999999</v>
      </c>
      <c r="F5997">
        <v>0</v>
      </c>
      <c r="G5997">
        <v>0</v>
      </c>
    </row>
    <row r="5998" spans="1:7" x14ac:dyDescent="0.25">
      <c r="A5998" t="s">
        <v>1463</v>
      </c>
      <c r="B5998" t="s">
        <v>1983</v>
      </c>
      <c r="C5998" t="s">
        <v>3575</v>
      </c>
      <c r="D5998">
        <v>116.36790000000001</v>
      </c>
      <c r="E5998">
        <v>32.979199999999999</v>
      </c>
      <c r="F5998">
        <v>0</v>
      </c>
      <c r="G5998">
        <v>0</v>
      </c>
    </row>
    <row r="5999" spans="1:7" x14ac:dyDescent="0.25">
      <c r="A5999" t="s">
        <v>1463</v>
      </c>
      <c r="B5999" t="s">
        <v>1984</v>
      </c>
      <c r="C5999" t="s">
        <v>3576</v>
      </c>
      <c r="D5999">
        <v>313.66050000000001</v>
      </c>
      <c r="E5999">
        <v>74.086600000000004</v>
      </c>
      <c r="F5999">
        <v>0</v>
      </c>
      <c r="G5999">
        <v>0</v>
      </c>
    </row>
    <row r="6000" spans="1:7" x14ac:dyDescent="0.25">
      <c r="A6000" t="s">
        <v>1463</v>
      </c>
      <c r="B6000" t="s">
        <v>1984</v>
      </c>
      <c r="C6000" t="s">
        <v>3577</v>
      </c>
      <c r="D6000">
        <v>484.9495</v>
      </c>
      <c r="E6000">
        <v>85.3078</v>
      </c>
      <c r="F6000">
        <v>0</v>
      </c>
      <c r="G6000">
        <v>0</v>
      </c>
    </row>
    <row r="6001" spans="1:7" x14ac:dyDescent="0.25">
      <c r="A6001" t="s">
        <v>1463</v>
      </c>
      <c r="B6001" t="s">
        <v>1984</v>
      </c>
      <c r="C6001" t="s">
        <v>3578</v>
      </c>
      <c r="D6001">
        <v>111.8279</v>
      </c>
      <c r="E6001">
        <v>18.740400000000001</v>
      </c>
      <c r="F6001">
        <v>0</v>
      </c>
      <c r="G6001">
        <v>0</v>
      </c>
    </row>
    <row r="6002" spans="1:7" x14ac:dyDescent="0.25">
      <c r="A6002" t="s">
        <v>1463</v>
      </c>
      <c r="B6002" t="s">
        <v>1985</v>
      </c>
      <c r="C6002" t="s">
        <v>3579</v>
      </c>
      <c r="D6002">
        <v>306.16430000000003</v>
      </c>
      <c r="E6002">
        <v>50.520499999999998</v>
      </c>
      <c r="F6002">
        <v>0</v>
      </c>
      <c r="G6002">
        <v>0</v>
      </c>
    </row>
    <row r="6003" spans="1:7" x14ac:dyDescent="0.25">
      <c r="A6003" t="s">
        <v>1463</v>
      </c>
      <c r="B6003" t="s">
        <v>1985</v>
      </c>
      <c r="C6003" t="s">
        <v>3580</v>
      </c>
      <c r="D6003">
        <v>141.98580000000001</v>
      </c>
      <c r="E6003">
        <v>29.659500000000001</v>
      </c>
      <c r="F6003">
        <v>0</v>
      </c>
      <c r="G6003">
        <v>0</v>
      </c>
    </row>
    <row r="6004" spans="1:7" x14ac:dyDescent="0.25">
      <c r="A6004" t="s">
        <v>1463</v>
      </c>
      <c r="B6004" t="s">
        <v>1985</v>
      </c>
      <c r="C6004" t="s">
        <v>3581</v>
      </c>
      <c r="D6004">
        <v>118.60980000000001</v>
      </c>
      <c r="E6004">
        <v>28.962199999999999</v>
      </c>
      <c r="F6004">
        <v>0</v>
      </c>
      <c r="G6004">
        <v>0</v>
      </c>
    </row>
    <row r="6005" spans="1:7" x14ac:dyDescent="0.25">
      <c r="A6005" t="s">
        <v>1463</v>
      </c>
      <c r="B6005" t="s">
        <v>1986</v>
      </c>
      <c r="C6005" t="s">
        <v>3582</v>
      </c>
      <c r="D6005">
        <v>118.2503</v>
      </c>
      <c r="E6005">
        <v>22.0869</v>
      </c>
      <c r="F6005">
        <v>0</v>
      </c>
      <c r="G6005">
        <v>0</v>
      </c>
    </row>
    <row r="6006" spans="1:7" x14ac:dyDescent="0.25">
      <c r="A6006" t="s">
        <v>1463</v>
      </c>
      <c r="B6006" t="s">
        <v>1986</v>
      </c>
      <c r="C6006" t="s">
        <v>3583</v>
      </c>
      <c r="D6006">
        <v>172.45869999999999</v>
      </c>
      <c r="E6006">
        <v>34.667400000000001</v>
      </c>
      <c r="F6006">
        <v>0</v>
      </c>
      <c r="G6006">
        <v>0</v>
      </c>
    </row>
    <row r="6007" spans="1:7" x14ac:dyDescent="0.25">
      <c r="A6007" t="s">
        <v>1463</v>
      </c>
      <c r="B6007" t="s">
        <v>1986</v>
      </c>
      <c r="C6007" t="s">
        <v>3584</v>
      </c>
      <c r="D6007">
        <v>160.8546</v>
      </c>
      <c r="E6007">
        <v>14.9941</v>
      </c>
      <c r="F6007">
        <v>0</v>
      </c>
      <c r="G6007">
        <v>0</v>
      </c>
    </row>
    <row r="6008" spans="1:7" x14ac:dyDescent="0.25">
      <c r="A6008" t="s">
        <v>1463</v>
      </c>
      <c r="B6008" t="s">
        <v>1987</v>
      </c>
      <c r="C6008" t="s">
        <v>3585</v>
      </c>
      <c r="D6008">
        <v>896.89490000000001</v>
      </c>
      <c r="E6008">
        <v>128.41239999999999</v>
      </c>
      <c r="F6008">
        <v>0</v>
      </c>
      <c r="G6008">
        <v>0</v>
      </c>
    </row>
    <row r="6009" spans="1:7" x14ac:dyDescent="0.25">
      <c r="A6009" t="s">
        <v>1463</v>
      </c>
      <c r="B6009" t="s">
        <v>1987</v>
      </c>
      <c r="C6009" t="s">
        <v>3586</v>
      </c>
      <c r="D6009">
        <v>102.4701</v>
      </c>
      <c r="E6009">
        <v>28.273</v>
      </c>
      <c r="F6009">
        <v>0</v>
      </c>
      <c r="G6009">
        <v>0</v>
      </c>
    </row>
    <row r="6010" spans="1:7" x14ac:dyDescent="0.25">
      <c r="A6010" t="s">
        <v>1463</v>
      </c>
      <c r="B6010" t="s">
        <v>1987</v>
      </c>
      <c r="C6010" t="s">
        <v>3587</v>
      </c>
      <c r="D6010">
        <v>594.44010000000003</v>
      </c>
      <c r="E6010">
        <v>66.733500000000006</v>
      </c>
      <c r="F6010">
        <v>0</v>
      </c>
      <c r="G6010">
        <v>0</v>
      </c>
    </row>
    <row r="6011" spans="1:7" x14ac:dyDescent="0.25">
      <c r="A6011" t="s">
        <v>1463</v>
      </c>
      <c r="B6011" t="s">
        <v>1988</v>
      </c>
      <c r="C6011" t="s">
        <v>3588</v>
      </c>
      <c r="D6011">
        <v>178.74889999999999</v>
      </c>
      <c r="E6011">
        <v>46.049300000000002</v>
      </c>
      <c r="F6011">
        <v>0</v>
      </c>
      <c r="G6011">
        <v>0</v>
      </c>
    </row>
    <row r="6012" spans="1:7" x14ac:dyDescent="0.25">
      <c r="A6012" t="s">
        <v>1463</v>
      </c>
      <c r="B6012" t="s">
        <v>1988</v>
      </c>
      <c r="C6012" t="s">
        <v>3589</v>
      </c>
      <c r="D6012">
        <v>66.744699999999995</v>
      </c>
      <c r="E6012">
        <v>10.484500000000001</v>
      </c>
      <c r="F6012">
        <v>0</v>
      </c>
      <c r="G6012">
        <v>0</v>
      </c>
    </row>
    <row r="6013" spans="1:7" x14ac:dyDescent="0.25">
      <c r="A6013" t="s">
        <v>1463</v>
      </c>
      <c r="B6013" t="s">
        <v>1988</v>
      </c>
      <c r="C6013" t="s">
        <v>3590</v>
      </c>
      <c r="D6013">
        <v>140.613</v>
      </c>
      <c r="E6013">
        <v>39.303899999999999</v>
      </c>
      <c r="F6013">
        <v>0</v>
      </c>
      <c r="G6013">
        <v>0</v>
      </c>
    </row>
    <row r="6014" spans="1:7" x14ac:dyDescent="0.25">
      <c r="A6014" t="s">
        <v>1463</v>
      </c>
      <c r="B6014" t="s">
        <v>1989</v>
      </c>
      <c r="C6014" t="s">
        <v>3591</v>
      </c>
      <c r="D6014">
        <v>136.93809999999999</v>
      </c>
      <c r="E6014">
        <v>20.3446</v>
      </c>
      <c r="F6014">
        <v>0</v>
      </c>
      <c r="G6014">
        <v>0</v>
      </c>
    </row>
    <row r="6015" spans="1:7" x14ac:dyDescent="0.25">
      <c r="A6015" t="s">
        <v>1463</v>
      </c>
      <c r="B6015" t="s">
        <v>1989</v>
      </c>
      <c r="C6015" t="s">
        <v>3592</v>
      </c>
      <c r="D6015">
        <v>373.77960000000002</v>
      </c>
      <c r="E6015">
        <v>64.234700000000004</v>
      </c>
      <c r="F6015">
        <v>0</v>
      </c>
      <c r="G6015">
        <v>0</v>
      </c>
    </row>
    <row r="6016" spans="1:7" x14ac:dyDescent="0.25">
      <c r="A6016" t="s">
        <v>1463</v>
      </c>
      <c r="B6016" t="s">
        <v>1989</v>
      </c>
      <c r="C6016" t="s">
        <v>3593</v>
      </c>
      <c r="D6016">
        <v>107.6969</v>
      </c>
      <c r="E6016">
        <v>17.641400000000001</v>
      </c>
      <c r="F6016">
        <v>0</v>
      </c>
      <c r="G6016">
        <v>0</v>
      </c>
    </row>
    <row r="6017" spans="1:7" x14ac:dyDescent="0.25">
      <c r="A6017" t="s">
        <v>1463</v>
      </c>
      <c r="B6017" t="s">
        <v>1990</v>
      </c>
      <c r="C6017" t="s">
        <v>3594</v>
      </c>
      <c r="D6017">
        <v>46.937100000000001</v>
      </c>
      <c r="E6017">
        <v>7.8585000000000003</v>
      </c>
      <c r="F6017">
        <v>0</v>
      </c>
      <c r="G6017">
        <v>0</v>
      </c>
    </row>
    <row r="6018" spans="1:7" x14ac:dyDescent="0.25">
      <c r="A6018" t="s">
        <v>1463</v>
      </c>
      <c r="B6018" t="s">
        <v>1990</v>
      </c>
      <c r="C6018" t="s">
        <v>3595</v>
      </c>
      <c r="D6018">
        <v>36.463500000000003</v>
      </c>
      <c r="E6018">
        <v>7.0449000000000002</v>
      </c>
      <c r="F6018">
        <v>0</v>
      </c>
      <c r="G6018">
        <v>0</v>
      </c>
    </row>
    <row r="6019" spans="1:7" x14ac:dyDescent="0.25">
      <c r="A6019" t="s">
        <v>1463</v>
      </c>
      <c r="B6019" t="s">
        <v>1990</v>
      </c>
      <c r="C6019" t="s">
        <v>3596</v>
      </c>
      <c r="D6019">
        <v>17.4682</v>
      </c>
      <c r="E6019">
        <v>2.1656</v>
      </c>
      <c r="F6019">
        <v>0</v>
      </c>
      <c r="G6019">
        <v>0</v>
      </c>
    </row>
    <row r="6020" spans="1:7" x14ac:dyDescent="0.25">
      <c r="A6020" t="s">
        <v>1463</v>
      </c>
      <c r="B6020" t="s">
        <v>1991</v>
      </c>
      <c r="C6020" t="s">
        <v>3597</v>
      </c>
      <c r="D6020">
        <v>151.09979999999999</v>
      </c>
      <c r="E6020">
        <v>22.565300000000001</v>
      </c>
      <c r="F6020">
        <v>0</v>
      </c>
      <c r="G6020">
        <v>0</v>
      </c>
    </row>
    <row r="6021" spans="1:7" x14ac:dyDescent="0.25">
      <c r="A6021" t="s">
        <v>1463</v>
      </c>
      <c r="B6021" t="s">
        <v>1991</v>
      </c>
      <c r="C6021" t="s">
        <v>3598</v>
      </c>
      <c r="D6021">
        <v>115.7299</v>
      </c>
      <c r="E6021">
        <v>30.203900000000001</v>
      </c>
      <c r="F6021">
        <v>0</v>
      </c>
      <c r="G6021">
        <v>0</v>
      </c>
    </row>
    <row r="6022" spans="1:7" x14ac:dyDescent="0.25">
      <c r="A6022" t="s">
        <v>1463</v>
      </c>
      <c r="B6022" t="s">
        <v>1991</v>
      </c>
      <c r="C6022" t="s">
        <v>3599</v>
      </c>
      <c r="D6022">
        <v>150.71199999999999</v>
      </c>
      <c r="E6022">
        <v>26.488199999999999</v>
      </c>
      <c r="F6022">
        <v>0</v>
      </c>
      <c r="G6022">
        <v>0</v>
      </c>
    </row>
    <row r="6023" spans="1:7" x14ac:dyDescent="0.25">
      <c r="A6023" t="s">
        <v>1463</v>
      </c>
      <c r="B6023" t="s">
        <v>1992</v>
      </c>
      <c r="C6023" t="s">
        <v>3600</v>
      </c>
      <c r="D6023">
        <v>271.52249999999998</v>
      </c>
      <c r="E6023">
        <v>79.61</v>
      </c>
      <c r="F6023">
        <v>0</v>
      </c>
      <c r="G6023">
        <v>0</v>
      </c>
    </row>
    <row r="6024" spans="1:7" x14ac:dyDescent="0.25">
      <c r="A6024" t="s">
        <v>1463</v>
      </c>
      <c r="B6024" t="s">
        <v>1992</v>
      </c>
      <c r="C6024" t="s">
        <v>3601</v>
      </c>
      <c r="D6024">
        <v>350.87849999999997</v>
      </c>
      <c r="E6024">
        <v>58.773600000000002</v>
      </c>
      <c r="F6024">
        <v>0</v>
      </c>
      <c r="G6024">
        <v>0</v>
      </c>
    </row>
    <row r="6025" spans="1:7" x14ac:dyDescent="0.25">
      <c r="A6025" t="s">
        <v>1463</v>
      </c>
      <c r="B6025" t="s">
        <v>1992</v>
      </c>
      <c r="C6025" t="s">
        <v>3602</v>
      </c>
      <c r="D6025">
        <v>138.6962</v>
      </c>
      <c r="E6025">
        <v>15.7942</v>
      </c>
      <c r="F6025">
        <v>0</v>
      </c>
      <c r="G6025">
        <v>0</v>
      </c>
    </row>
    <row r="6026" spans="1:7" x14ac:dyDescent="0.25">
      <c r="A6026" t="s">
        <v>1463</v>
      </c>
      <c r="B6026" t="s">
        <v>1993</v>
      </c>
      <c r="C6026" t="s">
        <v>3603</v>
      </c>
      <c r="D6026">
        <v>683.95830000000001</v>
      </c>
      <c r="E6026">
        <v>202.00749999999999</v>
      </c>
      <c r="F6026">
        <v>0</v>
      </c>
      <c r="G6026">
        <v>0</v>
      </c>
    </row>
    <row r="6027" spans="1:7" x14ac:dyDescent="0.25">
      <c r="A6027" t="s">
        <v>1463</v>
      </c>
      <c r="B6027" t="s">
        <v>1993</v>
      </c>
      <c r="C6027" t="s">
        <v>3604</v>
      </c>
      <c r="D6027">
        <v>240.9265</v>
      </c>
      <c r="E6027">
        <v>43.207000000000001</v>
      </c>
      <c r="F6027">
        <v>0</v>
      </c>
      <c r="G6027">
        <v>0</v>
      </c>
    </row>
    <row r="6028" spans="1:7" x14ac:dyDescent="0.25">
      <c r="A6028" t="s">
        <v>1463</v>
      </c>
      <c r="B6028" t="s">
        <v>1993</v>
      </c>
      <c r="C6028" t="s">
        <v>3605</v>
      </c>
      <c r="D6028">
        <v>666.45899999999995</v>
      </c>
      <c r="E6028">
        <v>209.35169999999999</v>
      </c>
      <c r="F6028">
        <v>0</v>
      </c>
      <c r="G6028">
        <v>0</v>
      </c>
    </row>
    <row r="6029" spans="1:7" x14ac:dyDescent="0.25">
      <c r="A6029" t="s">
        <v>1463</v>
      </c>
      <c r="B6029" t="s">
        <v>1994</v>
      </c>
      <c r="C6029" t="s">
        <v>3606</v>
      </c>
      <c r="D6029">
        <v>185.0164</v>
      </c>
      <c r="E6029">
        <v>34.086100000000002</v>
      </c>
      <c r="F6029">
        <v>0</v>
      </c>
      <c r="G6029">
        <v>0</v>
      </c>
    </row>
    <row r="6030" spans="1:7" x14ac:dyDescent="0.25">
      <c r="A6030" t="s">
        <v>1463</v>
      </c>
      <c r="B6030" t="s">
        <v>1994</v>
      </c>
      <c r="C6030" t="s">
        <v>3607</v>
      </c>
      <c r="D6030">
        <v>271.98680000000002</v>
      </c>
      <c r="E6030">
        <v>56.054200000000002</v>
      </c>
      <c r="F6030">
        <v>0</v>
      </c>
      <c r="G6030">
        <v>0</v>
      </c>
    </row>
    <row r="6031" spans="1:7" x14ac:dyDescent="0.25">
      <c r="A6031" t="s">
        <v>1463</v>
      </c>
      <c r="B6031" t="s">
        <v>1994</v>
      </c>
      <c r="C6031" t="s">
        <v>3608</v>
      </c>
      <c r="D6031">
        <v>133.1242</v>
      </c>
      <c r="E6031">
        <v>16.1648</v>
      </c>
      <c r="F6031">
        <v>0</v>
      </c>
      <c r="G6031">
        <v>0</v>
      </c>
    </row>
    <row r="6032" spans="1:7" x14ac:dyDescent="0.25">
      <c r="A6032" t="s">
        <v>1463</v>
      </c>
      <c r="B6032" t="s">
        <v>1995</v>
      </c>
      <c r="C6032" t="s">
        <v>3609</v>
      </c>
      <c r="D6032">
        <v>333.70069999999998</v>
      </c>
      <c r="E6032">
        <v>55.148600000000002</v>
      </c>
      <c r="F6032">
        <v>0</v>
      </c>
      <c r="G6032">
        <v>0</v>
      </c>
    </row>
    <row r="6033" spans="1:7" x14ac:dyDescent="0.25">
      <c r="A6033" t="s">
        <v>1463</v>
      </c>
      <c r="B6033" t="s">
        <v>1995</v>
      </c>
      <c r="C6033" t="s">
        <v>3610</v>
      </c>
      <c r="D6033">
        <v>132.87450000000001</v>
      </c>
      <c r="E6033">
        <v>19.991499999999998</v>
      </c>
      <c r="F6033">
        <v>0</v>
      </c>
      <c r="G6033">
        <v>0</v>
      </c>
    </row>
    <row r="6034" spans="1:7" x14ac:dyDescent="0.25">
      <c r="A6034" t="s">
        <v>1463</v>
      </c>
      <c r="B6034" t="s">
        <v>1995</v>
      </c>
      <c r="C6034" t="s">
        <v>1297</v>
      </c>
      <c r="D6034">
        <v>245.21629999999999</v>
      </c>
      <c r="E6034">
        <v>63.838299999999997</v>
      </c>
      <c r="F6034">
        <v>0</v>
      </c>
      <c r="G6034">
        <v>0</v>
      </c>
    </row>
    <row r="6035" spans="1:7" x14ac:dyDescent="0.25">
      <c r="A6035" t="s">
        <v>1463</v>
      </c>
      <c r="B6035" t="s">
        <v>1996</v>
      </c>
      <c r="C6035" t="s">
        <v>3611</v>
      </c>
      <c r="D6035">
        <v>151.97290000000001</v>
      </c>
      <c r="E6035">
        <v>25.507300000000001</v>
      </c>
      <c r="F6035">
        <v>0</v>
      </c>
      <c r="G6035">
        <v>0</v>
      </c>
    </row>
    <row r="6036" spans="1:7" x14ac:dyDescent="0.25">
      <c r="A6036" t="s">
        <v>1463</v>
      </c>
      <c r="B6036" t="s">
        <v>1996</v>
      </c>
      <c r="C6036" t="s">
        <v>3612</v>
      </c>
      <c r="D6036">
        <v>302.45150000000001</v>
      </c>
      <c r="E6036">
        <v>68.601500000000001</v>
      </c>
      <c r="F6036">
        <v>0</v>
      </c>
      <c r="G6036">
        <v>0</v>
      </c>
    </row>
    <row r="6037" spans="1:7" x14ac:dyDescent="0.25">
      <c r="A6037" t="s">
        <v>1463</v>
      </c>
      <c r="B6037" t="s">
        <v>1996</v>
      </c>
      <c r="C6037" t="s">
        <v>3613</v>
      </c>
      <c r="D6037">
        <v>192.14349999999999</v>
      </c>
      <c r="E6037">
        <v>39.7607</v>
      </c>
      <c r="F6037">
        <v>0</v>
      </c>
      <c r="G6037">
        <v>0</v>
      </c>
    </row>
    <row r="6038" spans="1:7" x14ac:dyDescent="0.25">
      <c r="A6038" t="s">
        <v>1463</v>
      </c>
      <c r="B6038" t="s">
        <v>1997</v>
      </c>
      <c r="C6038" t="s">
        <v>3614</v>
      </c>
      <c r="D6038">
        <v>243.57060000000001</v>
      </c>
      <c r="E6038">
        <v>44.218499999999999</v>
      </c>
      <c r="F6038">
        <v>0</v>
      </c>
      <c r="G6038">
        <v>0</v>
      </c>
    </row>
    <row r="6039" spans="1:7" x14ac:dyDescent="0.25">
      <c r="A6039" t="s">
        <v>1463</v>
      </c>
      <c r="B6039" t="s">
        <v>1997</v>
      </c>
      <c r="C6039" t="s">
        <v>3615</v>
      </c>
      <c r="D6039">
        <v>126.3475</v>
      </c>
      <c r="E6039">
        <v>29.1828</v>
      </c>
      <c r="F6039">
        <v>0</v>
      </c>
      <c r="G6039">
        <v>0</v>
      </c>
    </row>
    <row r="6040" spans="1:7" x14ac:dyDescent="0.25">
      <c r="A6040" t="s">
        <v>1463</v>
      </c>
      <c r="B6040" t="s">
        <v>1997</v>
      </c>
      <c r="C6040" t="s">
        <v>3616</v>
      </c>
      <c r="D6040">
        <v>138.101</v>
      </c>
      <c r="E6040">
        <v>30.326499999999999</v>
      </c>
      <c r="F6040">
        <v>0</v>
      </c>
      <c r="G6040">
        <v>0</v>
      </c>
    </row>
    <row r="6041" spans="1:7" x14ac:dyDescent="0.25">
      <c r="A6041" t="s">
        <v>1463</v>
      </c>
      <c r="B6041" t="s">
        <v>1998</v>
      </c>
      <c r="C6041" t="s">
        <v>3617</v>
      </c>
      <c r="D6041">
        <v>318.43540000000002</v>
      </c>
      <c r="E6041">
        <v>59.966999999999999</v>
      </c>
      <c r="F6041">
        <v>0</v>
      </c>
      <c r="G6041">
        <v>0</v>
      </c>
    </row>
    <row r="6042" spans="1:7" x14ac:dyDescent="0.25">
      <c r="A6042" t="s">
        <v>1463</v>
      </c>
      <c r="B6042" t="s">
        <v>1998</v>
      </c>
      <c r="C6042" t="s">
        <v>3618</v>
      </c>
      <c r="D6042">
        <v>119.18899999999999</v>
      </c>
      <c r="E6042">
        <v>24.515599999999999</v>
      </c>
      <c r="F6042">
        <v>0</v>
      </c>
      <c r="G6042">
        <v>0</v>
      </c>
    </row>
    <row r="6043" spans="1:7" x14ac:dyDescent="0.25">
      <c r="A6043" t="s">
        <v>1463</v>
      </c>
      <c r="B6043" t="s">
        <v>1998</v>
      </c>
      <c r="C6043" t="s">
        <v>3619</v>
      </c>
      <c r="D6043">
        <v>51.338099999999997</v>
      </c>
      <c r="E6043">
        <v>9.7600999999999996</v>
      </c>
      <c r="F6043">
        <v>0</v>
      </c>
      <c r="G6043">
        <v>0</v>
      </c>
    </row>
    <row r="6044" spans="1:7" x14ac:dyDescent="0.25">
      <c r="A6044" t="s">
        <v>1463</v>
      </c>
      <c r="B6044" t="s">
        <v>1999</v>
      </c>
      <c r="C6044" t="s">
        <v>3620</v>
      </c>
      <c r="D6044">
        <v>331.45620000000002</v>
      </c>
      <c r="E6044">
        <v>54.009599999999999</v>
      </c>
      <c r="F6044">
        <v>0</v>
      </c>
      <c r="G6044">
        <v>0</v>
      </c>
    </row>
    <row r="6045" spans="1:7" x14ac:dyDescent="0.25">
      <c r="A6045" t="s">
        <v>1463</v>
      </c>
      <c r="B6045" t="s">
        <v>1999</v>
      </c>
      <c r="C6045" t="s">
        <v>3621</v>
      </c>
      <c r="D6045">
        <v>15.1433</v>
      </c>
      <c r="E6045">
        <v>2.1352000000000002</v>
      </c>
      <c r="F6045">
        <v>0</v>
      </c>
      <c r="G6045">
        <v>0</v>
      </c>
    </row>
    <row r="6046" spans="1:7" x14ac:dyDescent="0.25">
      <c r="A6046" t="s">
        <v>1463</v>
      </c>
      <c r="B6046" t="s">
        <v>1999</v>
      </c>
      <c r="C6046" t="s">
        <v>3622</v>
      </c>
      <c r="D6046">
        <v>560.76480000000004</v>
      </c>
      <c r="E6046">
        <v>116.65389999999999</v>
      </c>
      <c r="F6046">
        <v>0</v>
      </c>
      <c r="G6046">
        <v>0</v>
      </c>
    </row>
    <row r="6047" spans="1:7" x14ac:dyDescent="0.25">
      <c r="A6047" t="s">
        <v>1463</v>
      </c>
      <c r="B6047" t="s">
        <v>2000</v>
      </c>
      <c r="C6047" t="s">
        <v>3623</v>
      </c>
      <c r="D6047">
        <v>459.44200000000001</v>
      </c>
      <c r="E6047">
        <v>83.329700000000003</v>
      </c>
      <c r="F6047">
        <v>0</v>
      </c>
      <c r="G6047">
        <v>0</v>
      </c>
    </row>
    <row r="6048" spans="1:7" x14ac:dyDescent="0.25">
      <c r="A6048" t="s">
        <v>1463</v>
      </c>
      <c r="B6048" t="s">
        <v>2000</v>
      </c>
      <c r="C6048" t="s">
        <v>3624</v>
      </c>
      <c r="D6048">
        <v>282.9984</v>
      </c>
      <c r="E6048">
        <v>45.260100000000001</v>
      </c>
      <c r="F6048">
        <v>0</v>
      </c>
      <c r="G6048">
        <v>0</v>
      </c>
    </row>
    <row r="6049" spans="1:7" x14ac:dyDescent="0.25">
      <c r="A6049" t="s">
        <v>1463</v>
      </c>
      <c r="B6049" t="s">
        <v>2000</v>
      </c>
      <c r="C6049" t="s">
        <v>3625</v>
      </c>
      <c r="D6049">
        <v>487.90210000000002</v>
      </c>
      <c r="E6049">
        <v>81.194900000000004</v>
      </c>
      <c r="F6049">
        <v>0</v>
      </c>
      <c r="G6049">
        <v>0</v>
      </c>
    </row>
    <row r="6050" spans="1:7" x14ac:dyDescent="0.25">
      <c r="A6050" t="s">
        <v>1463</v>
      </c>
      <c r="B6050" t="s">
        <v>2132</v>
      </c>
      <c r="C6050" t="s">
        <v>3976</v>
      </c>
      <c r="D6050">
        <v>266.50970000000001</v>
      </c>
      <c r="E6050">
        <v>43.128500000000003</v>
      </c>
      <c r="F6050">
        <v>0</v>
      </c>
      <c r="G6050">
        <v>0</v>
      </c>
    </row>
    <row r="6051" spans="1:7" x14ac:dyDescent="0.25">
      <c r="A6051" t="s">
        <v>1463</v>
      </c>
      <c r="B6051" t="s">
        <v>2132</v>
      </c>
      <c r="C6051" t="s">
        <v>3977</v>
      </c>
      <c r="D6051">
        <v>224.4922</v>
      </c>
      <c r="E6051">
        <v>66.899500000000003</v>
      </c>
      <c r="F6051">
        <v>0</v>
      </c>
      <c r="G6051">
        <v>0</v>
      </c>
    </row>
    <row r="6052" spans="1:7" x14ac:dyDescent="0.25">
      <c r="A6052" t="s">
        <v>1463</v>
      </c>
      <c r="B6052" t="s">
        <v>2132</v>
      </c>
      <c r="C6052" t="s">
        <v>3978</v>
      </c>
      <c r="D6052">
        <v>21.3384</v>
      </c>
      <c r="E6052">
        <v>4.4287000000000001</v>
      </c>
      <c r="F6052">
        <v>0</v>
      </c>
      <c r="G6052">
        <v>0</v>
      </c>
    </row>
    <row r="6053" spans="1:7" x14ac:dyDescent="0.25">
      <c r="A6053" t="s">
        <v>1463</v>
      </c>
      <c r="B6053" t="s">
        <v>2001</v>
      </c>
      <c r="C6053" t="s">
        <v>3626</v>
      </c>
      <c r="D6053">
        <v>159.8133</v>
      </c>
      <c r="E6053">
        <v>23.5016</v>
      </c>
      <c r="F6053">
        <v>0</v>
      </c>
      <c r="G6053">
        <v>0</v>
      </c>
    </row>
    <row r="6054" spans="1:7" x14ac:dyDescent="0.25">
      <c r="A6054" t="s">
        <v>1463</v>
      </c>
      <c r="B6054" t="s">
        <v>2001</v>
      </c>
      <c r="C6054" t="s">
        <v>3627</v>
      </c>
      <c r="D6054">
        <v>42.147500000000001</v>
      </c>
      <c r="E6054">
        <v>6.1703000000000001</v>
      </c>
      <c r="F6054">
        <v>0</v>
      </c>
      <c r="G6054">
        <v>0</v>
      </c>
    </row>
    <row r="6055" spans="1:7" x14ac:dyDescent="0.25">
      <c r="A6055" t="s">
        <v>1463</v>
      </c>
      <c r="B6055" t="s">
        <v>2001</v>
      </c>
      <c r="C6055" t="s">
        <v>3628</v>
      </c>
      <c r="D6055">
        <v>21.747800000000002</v>
      </c>
      <c r="E6055">
        <v>4.0082000000000004</v>
      </c>
      <c r="F6055">
        <v>0</v>
      </c>
      <c r="G6055">
        <v>0</v>
      </c>
    </row>
    <row r="6056" spans="1:7" x14ac:dyDescent="0.25">
      <c r="A6056" t="s">
        <v>1463</v>
      </c>
      <c r="B6056" t="s">
        <v>2002</v>
      </c>
      <c r="C6056" t="s">
        <v>3629</v>
      </c>
      <c r="D6056">
        <v>23.813300000000002</v>
      </c>
      <c r="E6056">
        <v>3.1190000000000002</v>
      </c>
      <c r="F6056">
        <v>0</v>
      </c>
      <c r="G6056">
        <v>0</v>
      </c>
    </row>
    <row r="6057" spans="1:7" x14ac:dyDescent="0.25">
      <c r="A6057" t="s">
        <v>1463</v>
      </c>
      <c r="B6057" t="s">
        <v>2002</v>
      </c>
      <c r="C6057" t="s">
        <v>3630</v>
      </c>
      <c r="D6057">
        <v>297.36489999999998</v>
      </c>
      <c r="E6057">
        <v>243.02979999999999</v>
      </c>
      <c r="F6057">
        <v>0</v>
      </c>
      <c r="G6057">
        <v>0</v>
      </c>
    </row>
    <row r="6058" spans="1:7" x14ac:dyDescent="0.25">
      <c r="A6058" t="s">
        <v>1463</v>
      </c>
      <c r="B6058" t="s">
        <v>2002</v>
      </c>
      <c r="C6058" t="s">
        <v>3631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 t="s">
        <v>1463</v>
      </c>
      <c r="B6059" t="s">
        <v>2003</v>
      </c>
      <c r="C6059" t="s">
        <v>3632</v>
      </c>
      <c r="D6059">
        <v>54.365000000000002</v>
      </c>
      <c r="E6059">
        <v>4.9589999999999996</v>
      </c>
      <c r="F6059">
        <v>0</v>
      </c>
      <c r="G6059">
        <v>0</v>
      </c>
    </row>
    <row r="6060" spans="1:7" x14ac:dyDescent="0.25">
      <c r="A6060" t="s">
        <v>1463</v>
      </c>
      <c r="B6060" t="s">
        <v>2003</v>
      </c>
      <c r="C6060" t="s">
        <v>3633</v>
      </c>
      <c r="D6060">
        <v>21.995200000000001</v>
      </c>
      <c r="E6060">
        <v>3.8454000000000002</v>
      </c>
      <c r="F6060">
        <v>0</v>
      </c>
      <c r="G6060">
        <v>0</v>
      </c>
    </row>
    <row r="6061" spans="1:7" x14ac:dyDescent="0.25">
      <c r="A6061" t="s">
        <v>1463</v>
      </c>
      <c r="B6061" t="s">
        <v>2004</v>
      </c>
      <c r="C6061" t="s">
        <v>3634</v>
      </c>
      <c r="D6061">
        <v>32.666200000000003</v>
      </c>
      <c r="E6061">
        <v>3.1677</v>
      </c>
      <c r="F6061">
        <v>0</v>
      </c>
      <c r="G6061">
        <v>0</v>
      </c>
    </row>
    <row r="6062" spans="1:7" x14ac:dyDescent="0.25">
      <c r="A6062" t="s">
        <v>1463</v>
      </c>
      <c r="B6062" t="s">
        <v>2004</v>
      </c>
      <c r="C6062" t="s">
        <v>3635</v>
      </c>
      <c r="D6062">
        <v>9.6323000000000008</v>
      </c>
      <c r="E6062">
        <v>1.5104</v>
      </c>
      <c r="F6062">
        <v>0</v>
      </c>
      <c r="G6062">
        <v>0</v>
      </c>
    </row>
    <row r="6063" spans="1:7" x14ac:dyDescent="0.25">
      <c r="A6063" t="s">
        <v>1463</v>
      </c>
      <c r="B6063" t="s">
        <v>2004</v>
      </c>
      <c r="C6063" t="s">
        <v>836</v>
      </c>
      <c r="D6063">
        <v>31.319600000000001</v>
      </c>
      <c r="E6063">
        <v>7.7473999999999998</v>
      </c>
      <c r="F6063">
        <v>0</v>
      </c>
      <c r="G6063">
        <v>0</v>
      </c>
    </row>
    <row r="6064" spans="1:7" x14ac:dyDescent="0.25">
      <c r="A6064" t="s">
        <v>1463</v>
      </c>
      <c r="B6064" t="s">
        <v>2005</v>
      </c>
      <c r="C6064" t="s">
        <v>3636</v>
      </c>
      <c r="D6064">
        <v>221.5181</v>
      </c>
      <c r="E6064">
        <v>38.491900000000001</v>
      </c>
      <c r="F6064">
        <v>0</v>
      </c>
      <c r="G6064">
        <v>0</v>
      </c>
    </row>
    <row r="6065" spans="1:7" x14ac:dyDescent="0.25">
      <c r="A6065" t="s">
        <v>1463</v>
      </c>
      <c r="B6065" t="s">
        <v>2005</v>
      </c>
      <c r="C6065" t="s">
        <v>3637</v>
      </c>
      <c r="D6065">
        <v>297.18</v>
      </c>
      <c r="E6065">
        <v>51.016300000000001</v>
      </c>
      <c r="F6065">
        <v>0</v>
      </c>
      <c r="G6065">
        <v>0</v>
      </c>
    </row>
    <row r="6066" spans="1:7" x14ac:dyDescent="0.25">
      <c r="A6066" t="s">
        <v>1463</v>
      </c>
      <c r="B6066" t="s">
        <v>2005</v>
      </c>
      <c r="C6066" t="s">
        <v>3638</v>
      </c>
      <c r="D6066">
        <v>326.82130000000001</v>
      </c>
      <c r="E6066">
        <v>75.912400000000005</v>
      </c>
      <c r="F6066">
        <v>0</v>
      </c>
      <c r="G6066">
        <v>0</v>
      </c>
    </row>
    <row r="6067" spans="1:7" x14ac:dyDescent="0.25">
      <c r="A6067" t="s">
        <v>1463</v>
      </c>
      <c r="B6067" t="s">
        <v>2006</v>
      </c>
      <c r="C6067" t="s">
        <v>3639</v>
      </c>
      <c r="D6067">
        <v>244.3372</v>
      </c>
      <c r="E6067">
        <v>59.538899999999998</v>
      </c>
      <c r="F6067">
        <v>0</v>
      </c>
      <c r="G6067">
        <v>0</v>
      </c>
    </row>
    <row r="6068" spans="1:7" x14ac:dyDescent="0.25">
      <c r="A6068" t="s">
        <v>1463</v>
      </c>
      <c r="B6068" t="s">
        <v>2006</v>
      </c>
      <c r="C6068" t="s">
        <v>1221</v>
      </c>
      <c r="D6068">
        <v>51.8232</v>
      </c>
      <c r="E6068">
        <v>9.2680000000000007</v>
      </c>
      <c r="F6068">
        <v>0</v>
      </c>
      <c r="G6068">
        <v>0</v>
      </c>
    </row>
    <row r="6069" spans="1:7" x14ac:dyDescent="0.25">
      <c r="A6069" t="s">
        <v>1463</v>
      </c>
      <c r="B6069" t="s">
        <v>2007</v>
      </c>
      <c r="C6069" t="s">
        <v>3640</v>
      </c>
      <c r="D6069">
        <v>262.10210000000001</v>
      </c>
      <c r="E6069">
        <v>64.990700000000004</v>
      </c>
      <c r="F6069">
        <v>0</v>
      </c>
      <c r="G6069">
        <v>0</v>
      </c>
    </row>
    <row r="6070" spans="1:7" x14ac:dyDescent="0.25">
      <c r="A6070" t="s">
        <v>1463</v>
      </c>
      <c r="B6070" t="s">
        <v>2007</v>
      </c>
      <c r="C6070" t="s">
        <v>1132</v>
      </c>
      <c r="D6070">
        <v>148.39830000000001</v>
      </c>
      <c r="E6070">
        <v>82.572900000000004</v>
      </c>
      <c r="F6070">
        <v>0</v>
      </c>
      <c r="G6070">
        <v>0</v>
      </c>
    </row>
    <row r="6071" spans="1:7" x14ac:dyDescent="0.25">
      <c r="A6071" t="s">
        <v>1463</v>
      </c>
      <c r="B6071" t="s">
        <v>2007</v>
      </c>
      <c r="C6071" t="s">
        <v>3641</v>
      </c>
      <c r="D6071">
        <v>26.875299999999999</v>
      </c>
      <c r="E6071">
        <v>5.0143000000000004</v>
      </c>
      <c r="F6071">
        <v>0</v>
      </c>
      <c r="G6071">
        <v>0</v>
      </c>
    </row>
    <row r="6072" spans="1:7" x14ac:dyDescent="0.25">
      <c r="A6072" t="s">
        <v>1463</v>
      </c>
      <c r="B6072" t="s">
        <v>2008</v>
      </c>
      <c r="C6072" t="s">
        <v>3642</v>
      </c>
      <c r="D6072">
        <v>16.213799999999999</v>
      </c>
      <c r="E6072">
        <v>3.1448</v>
      </c>
      <c r="F6072">
        <v>0</v>
      </c>
      <c r="G6072">
        <v>0</v>
      </c>
    </row>
    <row r="6073" spans="1:7" x14ac:dyDescent="0.25">
      <c r="A6073" t="s">
        <v>1463</v>
      </c>
      <c r="B6073" t="s">
        <v>2008</v>
      </c>
      <c r="C6073" t="s">
        <v>3643</v>
      </c>
      <c r="D6073">
        <v>68.7607</v>
      </c>
      <c r="E6073">
        <v>11.329000000000001</v>
      </c>
      <c r="F6073">
        <v>0</v>
      </c>
      <c r="G6073">
        <v>0</v>
      </c>
    </row>
    <row r="6074" spans="1:7" x14ac:dyDescent="0.25">
      <c r="A6074" t="s">
        <v>1463</v>
      </c>
      <c r="B6074" t="s">
        <v>2008</v>
      </c>
      <c r="C6074" t="s">
        <v>3644</v>
      </c>
      <c r="D6074">
        <v>7.0580999999999996</v>
      </c>
      <c r="E6074">
        <v>2.1652</v>
      </c>
      <c r="F6074">
        <v>0</v>
      </c>
      <c r="G6074">
        <v>0</v>
      </c>
    </row>
    <row r="6075" spans="1:7" x14ac:dyDescent="0.25">
      <c r="A6075" t="s">
        <v>1463</v>
      </c>
      <c r="B6075" t="s">
        <v>2009</v>
      </c>
      <c r="C6075" t="s">
        <v>3645</v>
      </c>
      <c r="D6075">
        <v>153.50630000000001</v>
      </c>
      <c r="E6075">
        <v>16.392900000000001</v>
      </c>
      <c r="F6075">
        <v>0</v>
      </c>
      <c r="G6075">
        <v>0</v>
      </c>
    </row>
    <row r="6076" spans="1:7" x14ac:dyDescent="0.25">
      <c r="A6076" t="s">
        <v>1463</v>
      </c>
      <c r="B6076" t="s">
        <v>2009</v>
      </c>
      <c r="C6076" t="s">
        <v>3646</v>
      </c>
      <c r="D6076">
        <v>98.240499999999997</v>
      </c>
      <c r="E6076">
        <v>18.199300000000001</v>
      </c>
      <c r="F6076">
        <v>0</v>
      </c>
      <c r="G6076">
        <v>0</v>
      </c>
    </row>
    <row r="6077" spans="1:7" x14ac:dyDescent="0.25">
      <c r="A6077" t="s">
        <v>1463</v>
      </c>
      <c r="B6077" t="s">
        <v>2010</v>
      </c>
      <c r="C6077" t="s">
        <v>3647</v>
      </c>
      <c r="D6077">
        <v>5.1776999999999997</v>
      </c>
      <c r="E6077">
        <v>1.2615000000000001</v>
      </c>
      <c r="F6077">
        <v>0</v>
      </c>
      <c r="G6077">
        <v>0</v>
      </c>
    </row>
    <row r="6078" spans="1:7" x14ac:dyDescent="0.25">
      <c r="A6078" t="s">
        <v>1463</v>
      </c>
      <c r="B6078" t="s">
        <v>2010</v>
      </c>
      <c r="C6078" t="s">
        <v>3648</v>
      </c>
      <c r="D6078">
        <v>423.73020000000002</v>
      </c>
      <c r="E6078">
        <v>68.680499999999995</v>
      </c>
      <c r="F6078">
        <v>0</v>
      </c>
      <c r="G6078">
        <v>0</v>
      </c>
    </row>
    <row r="6079" spans="1:7" x14ac:dyDescent="0.25">
      <c r="A6079" t="s">
        <v>1463</v>
      </c>
      <c r="B6079" t="s">
        <v>2010</v>
      </c>
      <c r="C6079" t="s">
        <v>3649</v>
      </c>
      <c r="D6079">
        <v>152.94499999999999</v>
      </c>
      <c r="E6079">
        <v>57.3536</v>
      </c>
      <c r="F6079">
        <v>0</v>
      </c>
      <c r="G6079">
        <v>0</v>
      </c>
    </row>
    <row r="6080" spans="1:7" x14ac:dyDescent="0.25">
      <c r="A6080" t="s">
        <v>1463</v>
      </c>
      <c r="B6080" t="s">
        <v>2011</v>
      </c>
      <c r="C6080" t="s">
        <v>3650</v>
      </c>
      <c r="D6080">
        <v>32.213700000000003</v>
      </c>
      <c r="E6080">
        <v>6.8662999999999998</v>
      </c>
      <c r="F6080">
        <v>0</v>
      </c>
      <c r="G6080">
        <v>0</v>
      </c>
    </row>
    <row r="6081" spans="1:7" x14ac:dyDescent="0.25">
      <c r="A6081" t="s">
        <v>1463</v>
      </c>
      <c r="B6081" t="s">
        <v>2011</v>
      </c>
      <c r="C6081" t="s">
        <v>3651</v>
      </c>
      <c r="D6081">
        <v>206.09209999999999</v>
      </c>
      <c r="E6081">
        <v>33.596299999999999</v>
      </c>
      <c r="F6081">
        <v>0</v>
      </c>
      <c r="G6081">
        <v>0</v>
      </c>
    </row>
    <row r="6082" spans="1:7" x14ac:dyDescent="0.25">
      <c r="A6082" t="s">
        <v>1463</v>
      </c>
      <c r="B6082" t="s">
        <v>2011</v>
      </c>
      <c r="C6082" t="s">
        <v>3652</v>
      </c>
      <c r="D6082">
        <v>89.584800000000001</v>
      </c>
      <c r="E6082">
        <v>18.3858</v>
      </c>
      <c r="F6082">
        <v>0</v>
      </c>
      <c r="G6082">
        <v>0</v>
      </c>
    </row>
    <row r="6083" spans="1:7" x14ac:dyDescent="0.25">
      <c r="A6083" t="s">
        <v>1463</v>
      </c>
      <c r="B6083" t="s">
        <v>2012</v>
      </c>
      <c r="C6083" t="s">
        <v>3653</v>
      </c>
      <c r="D6083">
        <v>71.233900000000006</v>
      </c>
      <c r="E6083">
        <v>11.4276</v>
      </c>
      <c r="F6083">
        <v>0</v>
      </c>
      <c r="G6083">
        <v>0</v>
      </c>
    </row>
    <row r="6084" spans="1:7" x14ac:dyDescent="0.25">
      <c r="A6084" t="s">
        <v>1463</v>
      </c>
      <c r="B6084" t="s">
        <v>2012</v>
      </c>
      <c r="C6084" t="s">
        <v>3654</v>
      </c>
      <c r="D6084">
        <v>32.541400000000003</v>
      </c>
      <c r="E6084">
        <v>18.0946</v>
      </c>
      <c r="F6084">
        <v>0</v>
      </c>
      <c r="G6084">
        <v>0</v>
      </c>
    </row>
    <row r="6085" spans="1:7" x14ac:dyDescent="0.25">
      <c r="A6085" t="s">
        <v>1463</v>
      </c>
      <c r="B6085" t="s">
        <v>2012</v>
      </c>
      <c r="C6085" t="s">
        <v>3655</v>
      </c>
      <c r="D6085">
        <v>64.540400000000005</v>
      </c>
      <c r="E6085">
        <v>20.565000000000001</v>
      </c>
      <c r="F6085">
        <v>0</v>
      </c>
      <c r="G6085">
        <v>0</v>
      </c>
    </row>
    <row r="6086" spans="1:7" x14ac:dyDescent="0.25">
      <c r="A6086" t="s">
        <v>1463</v>
      </c>
      <c r="B6086" t="s">
        <v>2013</v>
      </c>
      <c r="C6086" t="s">
        <v>3656</v>
      </c>
      <c r="D6086">
        <v>14.827500000000001</v>
      </c>
      <c r="E6086">
        <v>2.7675000000000001</v>
      </c>
      <c r="F6086">
        <v>0</v>
      </c>
      <c r="G6086">
        <v>0</v>
      </c>
    </row>
    <row r="6087" spans="1:7" x14ac:dyDescent="0.25">
      <c r="A6087" t="s">
        <v>1463</v>
      </c>
      <c r="B6087" t="s">
        <v>2013</v>
      </c>
      <c r="C6087" t="s">
        <v>3657</v>
      </c>
      <c r="D6087">
        <v>214.1524</v>
      </c>
      <c r="E6087">
        <v>35.343699999999998</v>
      </c>
      <c r="F6087">
        <v>0</v>
      </c>
      <c r="G6087">
        <v>0</v>
      </c>
    </row>
    <row r="6088" spans="1:7" x14ac:dyDescent="0.25">
      <c r="A6088" t="s">
        <v>1463</v>
      </c>
      <c r="B6088" t="s">
        <v>2013</v>
      </c>
      <c r="C6088" t="s">
        <v>3658</v>
      </c>
      <c r="D6088">
        <v>9.1084999999999994</v>
      </c>
      <c r="E6088">
        <v>2.3496000000000001</v>
      </c>
      <c r="F6088">
        <v>0</v>
      </c>
      <c r="G6088">
        <v>0</v>
      </c>
    </row>
    <row r="6089" spans="1:7" x14ac:dyDescent="0.25">
      <c r="A6089" t="s">
        <v>1463</v>
      </c>
      <c r="B6089" t="s">
        <v>2014</v>
      </c>
      <c r="C6089" t="s">
        <v>3659</v>
      </c>
      <c r="D6089">
        <v>93.887799999999999</v>
      </c>
      <c r="E6089">
        <v>22.535</v>
      </c>
      <c r="F6089">
        <v>0</v>
      </c>
      <c r="G6089">
        <v>0</v>
      </c>
    </row>
    <row r="6090" spans="1:7" x14ac:dyDescent="0.25">
      <c r="A6090" t="s">
        <v>1463</v>
      </c>
      <c r="B6090" t="s">
        <v>2014</v>
      </c>
      <c r="C6090" t="s">
        <v>3660</v>
      </c>
      <c r="D6090">
        <v>24.015999999999998</v>
      </c>
      <c r="E6090">
        <v>2.9253</v>
      </c>
      <c r="F6090">
        <v>0</v>
      </c>
      <c r="G6090">
        <v>0</v>
      </c>
    </row>
    <row r="6091" spans="1:7" x14ac:dyDescent="0.25">
      <c r="A6091" t="s">
        <v>1463</v>
      </c>
      <c r="B6091" t="s">
        <v>2015</v>
      </c>
      <c r="C6091" t="s">
        <v>3661</v>
      </c>
      <c r="D6091">
        <v>20.4146</v>
      </c>
      <c r="E6091">
        <v>2.4708999999999999</v>
      </c>
      <c r="F6091">
        <v>0</v>
      </c>
      <c r="G6091">
        <v>0</v>
      </c>
    </row>
    <row r="6092" spans="1:7" x14ac:dyDescent="0.25">
      <c r="A6092" t="s">
        <v>1463</v>
      </c>
      <c r="B6092" t="s">
        <v>2015</v>
      </c>
      <c r="C6092" t="s">
        <v>3662</v>
      </c>
      <c r="D6092">
        <v>388.9058</v>
      </c>
      <c r="E6092">
        <v>110.48</v>
      </c>
      <c r="F6092">
        <v>0</v>
      </c>
      <c r="G6092">
        <v>0</v>
      </c>
    </row>
    <row r="6093" spans="1:7" x14ac:dyDescent="0.25">
      <c r="A6093" t="s">
        <v>1463</v>
      </c>
      <c r="B6093" t="s">
        <v>2015</v>
      </c>
      <c r="C6093" t="s">
        <v>3663</v>
      </c>
      <c r="D6093">
        <v>100.1144</v>
      </c>
      <c r="E6093">
        <v>15.904500000000001</v>
      </c>
      <c r="F6093">
        <v>0</v>
      </c>
      <c r="G6093">
        <v>0</v>
      </c>
    </row>
    <row r="6094" spans="1:7" x14ac:dyDescent="0.25">
      <c r="A6094" t="s">
        <v>1463</v>
      </c>
      <c r="B6094" t="s">
        <v>2016</v>
      </c>
      <c r="C6094" t="s">
        <v>3664</v>
      </c>
      <c r="D6094">
        <v>31.260300000000001</v>
      </c>
      <c r="E6094">
        <v>7.5904999999999996</v>
      </c>
      <c r="F6094">
        <v>0</v>
      </c>
      <c r="G6094">
        <v>0</v>
      </c>
    </row>
    <row r="6095" spans="1:7" x14ac:dyDescent="0.25">
      <c r="A6095" t="s">
        <v>1463</v>
      </c>
      <c r="B6095" t="s">
        <v>2016</v>
      </c>
      <c r="C6095" t="s">
        <v>3665</v>
      </c>
      <c r="D6095">
        <v>13.738099999999999</v>
      </c>
      <c r="E6095">
        <v>3.2839999999999998</v>
      </c>
      <c r="F6095">
        <v>0</v>
      </c>
      <c r="G6095">
        <v>0</v>
      </c>
    </row>
    <row r="6096" spans="1:7" x14ac:dyDescent="0.25">
      <c r="A6096" t="s">
        <v>1463</v>
      </c>
      <c r="B6096" t="s">
        <v>2016</v>
      </c>
      <c r="C6096" t="s">
        <v>3666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 t="s">
        <v>1463</v>
      </c>
      <c r="B6097" t="s">
        <v>2017</v>
      </c>
      <c r="C6097" t="s">
        <v>3667</v>
      </c>
      <c r="D6097">
        <v>120.3115</v>
      </c>
      <c r="E6097">
        <v>15.785399999999999</v>
      </c>
      <c r="F6097">
        <v>0</v>
      </c>
      <c r="G6097">
        <v>0</v>
      </c>
    </row>
    <row r="6098" spans="1:7" x14ac:dyDescent="0.25">
      <c r="A6098" t="s">
        <v>1463</v>
      </c>
      <c r="B6098" t="s">
        <v>2017</v>
      </c>
      <c r="C6098" t="s">
        <v>3668</v>
      </c>
      <c r="D6098">
        <v>33.398699999999998</v>
      </c>
      <c r="E6098">
        <v>9.0871999999999993</v>
      </c>
      <c r="F6098">
        <v>0</v>
      </c>
      <c r="G6098">
        <v>0</v>
      </c>
    </row>
    <row r="6099" spans="1:7" x14ac:dyDescent="0.25">
      <c r="A6099" t="s">
        <v>1463</v>
      </c>
      <c r="B6099" t="s">
        <v>2017</v>
      </c>
      <c r="C6099" t="s">
        <v>3669</v>
      </c>
      <c r="D6099">
        <v>97.776899999999998</v>
      </c>
      <c r="E6099">
        <v>21.407699999999998</v>
      </c>
      <c r="F6099">
        <v>0</v>
      </c>
      <c r="G6099">
        <v>0</v>
      </c>
    </row>
    <row r="6100" spans="1:7" x14ac:dyDescent="0.25">
      <c r="A6100" t="s">
        <v>1463</v>
      </c>
      <c r="B6100" t="s">
        <v>2018</v>
      </c>
      <c r="C6100" t="s">
        <v>3670</v>
      </c>
      <c r="D6100">
        <v>249.5985</v>
      </c>
      <c r="E6100">
        <v>47.032899999999998</v>
      </c>
      <c r="F6100">
        <v>0</v>
      </c>
      <c r="G6100">
        <v>0</v>
      </c>
    </row>
    <row r="6101" spans="1:7" x14ac:dyDescent="0.25">
      <c r="A6101" t="s">
        <v>1463</v>
      </c>
      <c r="B6101" t="s">
        <v>2018</v>
      </c>
      <c r="C6101" t="s">
        <v>3671</v>
      </c>
      <c r="D6101">
        <v>57.383600000000001</v>
      </c>
      <c r="E6101">
        <v>9.4644999999999992</v>
      </c>
      <c r="F6101">
        <v>0</v>
      </c>
      <c r="G6101">
        <v>0</v>
      </c>
    </row>
    <row r="6102" spans="1:7" x14ac:dyDescent="0.25">
      <c r="A6102" t="s">
        <v>1463</v>
      </c>
      <c r="B6102" t="s">
        <v>2019</v>
      </c>
      <c r="C6102" t="s">
        <v>3672</v>
      </c>
      <c r="D6102">
        <v>36.710099999999997</v>
      </c>
      <c r="E6102">
        <v>8.7834000000000003</v>
      </c>
      <c r="F6102">
        <v>0</v>
      </c>
      <c r="G6102">
        <v>0</v>
      </c>
    </row>
    <row r="6103" spans="1:7" x14ac:dyDescent="0.25">
      <c r="A6103" t="s">
        <v>1463</v>
      </c>
      <c r="B6103" t="s">
        <v>2019</v>
      </c>
      <c r="C6103" t="s">
        <v>3673</v>
      </c>
      <c r="D6103">
        <v>93.406999999999996</v>
      </c>
      <c r="E6103">
        <v>22.701499999999999</v>
      </c>
      <c r="F6103">
        <v>0</v>
      </c>
      <c r="G6103">
        <v>0</v>
      </c>
    </row>
    <row r="6104" spans="1:7" x14ac:dyDescent="0.25">
      <c r="A6104" t="s">
        <v>1463</v>
      </c>
      <c r="B6104" t="s">
        <v>2019</v>
      </c>
      <c r="C6104" t="s">
        <v>3674</v>
      </c>
      <c r="D6104">
        <v>28.043299999999999</v>
      </c>
      <c r="E6104">
        <v>4.2145999999999999</v>
      </c>
      <c r="F6104">
        <v>0</v>
      </c>
      <c r="G6104">
        <v>0</v>
      </c>
    </row>
    <row r="6105" spans="1:7" x14ac:dyDescent="0.25">
      <c r="A6105" t="s">
        <v>1463</v>
      </c>
      <c r="B6105" t="s">
        <v>2020</v>
      </c>
      <c r="C6105" t="s">
        <v>3675</v>
      </c>
      <c r="D6105">
        <v>105.96080000000001</v>
      </c>
      <c r="E6105">
        <v>13.224600000000001</v>
      </c>
      <c r="F6105">
        <v>0</v>
      </c>
      <c r="G6105">
        <v>0</v>
      </c>
    </row>
    <row r="6106" spans="1:7" x14ac:dyDescent="0.25">
      <c r="A6106" t="s">
        <v>1463</v>
      </c>
      <c r="B6106" t="s">
        <v>2020</v>
      </c>
      <c r="C6106" t="s">
        <v>3676</v>
      </c>
      <c r="D6106">
        <v>21.415400000000002</v>
      </c>
      <c r="E6106">
        <v>4.0107999999999997</v>
      </c>
      <c r="F6106">
        <v>0</v>
      </c>
      <c r="G6106">
        <v>0</v>
      </c>
    </row>
    <row r="6107" spans="1:7" x14ac:dyDescent="0.25">
      <c r="A6107" t="s">
        <v>1463</v>
      </c>
      <c r="B6107" t="s">
        <v>2020</v>
      </c>
      <c r="C6107" t="s">
        <v>3677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 t="s">
        <v>1463</v>
      </c>
      <c r="B6108" t="s">
        <v>2021</v>
      </c>
      <c r="C6108" t="s">
        <v>3678</v>
      </c>
      <c r="D6108">
        <v>68.482299999999995</v>
      </c>
      <c r="E6108">
        <v>26.4451</v>
      </c>
      <c r="F6108">
        <v>0</v>
      </c>
      <c r="G6108">
        <v>0</v>
      </c>
    </row>
    <row r="6109" spans="1:7" x14ac:dyDescent="0.25">
      <c r="A6109" t="s">
        <v>1463</v>
      </c>
      <c r="B6109" t="s">
        <v>2021</v>
      </c>
      <c r="C6109" t="s">
        <v>3679</v>
      </c>
      <c r="D6109">
        <v>74.416300000000007</v>
      </c>
      <c r="E6109">
        <v>17.103999999999999</v>
      </c>
      <c r="F6109">
        <v>0</v>
      </c>
      <c r="G6109">
        <v>0</v>
      </c>
    </row>
    <row r="6110" spans="1:7" x14ac:dyDescent="0.25">
      <c r="A6110" t="s">
        <v>1463</v>
      </c>
      <c r="B6110" t="s">
        <v>2021</v>
      </c>
      <c r="C6110" t="s">
        <v>3680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 t="s">
        <v>1463</v>
      </c>
      <c r="B6111" t="s">
        <v>2022</v>
      </c>
      <c r="C6111" t="s">
        <v>3681</v>
      </c>
      <c r="D6111">
        <v>534.58479999999997</v>
      </c>
      <c r="E6111">
        <v>105.3505</v>
      </c>
      <c r="F6111">
        <v>0</v>
      </c>
      <c r="G6111">
        <v>0</v>
      </c>
    </row>
    <row r="6112" spans="1:7" x14ac:dyDescent="0.25">
      <c r="A6112" t="s">
        <v>1463</v>
      </c>
      <c r="B6112" t="s">
        <v>2022</v>
      </c>
      <c r="C6112" t="s">
        <v>3682</v>
      </c>
      <c r="D6112">
        <v>340.73289999999997</v>
      </c>
      <c r="E6112">
        <v>108.19110000000001</v>
      </c>
      <c r="F6112">
        <v>0</v>
      </c>
      <c r="G6112">
        <v>0</v>
      </c>
    </row>
    <row r="6113" spans="1:7" x14ac:dyDescent="0.25">
      <c r="A6113" t="s">
        <v>1463</v>
      </c>
      <c r="B6113" t="s">
        <v>2022</v>
      </c>
      <c r="C6113" t="s">
        <v>3683</v>
      </c>
      <c r="D6113">
        <v>1361.3381999999999</v>
      </c>
      <c r="E6113">
        <v>242.26740000000001</v>
      </c>
      <c r="F6113">
        <v>0</v>
      </c>
      <c r="G6113">
        <v>0</v>
      </c>
    </row>
    <row r="6114" spans="1:7" x14ac:dyDescent="0.25">
      <c r="A6114" t="s">
        <v>1463</v>
      </c>
      <c r="B6114" t="s">
        <v>2133</v>
      </c>
      <c r="C6114" t="s">
        <v>3979</v>
      </c>
      <c r="D6114">
        <v>69.135900000000007</v>
      </c>
      <c r="E6114">
        <v>13.7676</v>
      </c>
      <c r="F6114">
        <v>0</v>
      </c>
      <c r="G6114">
        <v>0</v>
      </c>
    </row>
    <row r="6115" spans="1:7" x14ac:dyDescent="0.25">
      <c r="A6115" t="s">
        <v>1463</v>
      </c>
      <c r="B6115" t="s">
        <v>2133</v>
      </c>
      <c r="C6115" t="s">
        <v>3980</v>
      </c>
      <c r="D6115">
        <v>378.29759999999999</v>
      </c>
      <c r="E6115">
        <v>57.116999999999997</v>
      </c>
      <c r="F6115">
        <v>0</v>
      </c>
      <c r="G6115">
        <v>0</v>
      </c>
    </row>
    <row r="6116" spans="1:7" x14ac:dyDescent="0.25">
      <c r="A6116" t="s">
        <v>1463</v>
      </c>
      <c r="B6116" t="s">
        <v>2133</v>
      </c>
      <c r="C6116" t="s">
        <v>3981</v>
      </c>
      <c r="D6116">
        <v>143.70599999999999</v>
      </c>
      <c r="E6116">
        <v>22.361000000000001</v>
      </c>
      <c r="F6116">
        <v>0</v>
      </c>
      <c r="G6116">
        <v>0</v>
      </c>
    </row>
    <row r="6117" spans="1:7" x14ac:dyDescent="0.25">
      <c r="A6117" t="s">
        <v>1463</v>
      </c>
      <c r="B6117" t="s">
        <v>2023</v>
      </c>
      <c r="C6117" t="s">
        <v>3684</v>
      </c>
      <c r="D6117">
        <v>25.1829</v>
      </c>
      <c r="E6117">
        <v>9.0850000000000009</v>
      </c>
      <c r="F6117">
        <v>0</v>
      </c>
      <c r="G6117">
        <v>0</v>
      </c>
    </row>
    <row r="6118" spans="1:7" x14ac:dyDescent="0.25">
      <c r="A6118" t="s">
        <v>1463</v>
      </c>
      <c r="B6118" t="s">
        <v>2023</v>
      </c>
      <c r="C6118" t="s">
        <v>3685</v>
      </c>
      <c r="D6118">
        <v>66.228399999999993</v>
      </c>
      <c r="E6118">
        <v>6.5448000000000004</v>
      </c>
      <c r="F6118">
        <v>0</v>
      </c>
      <c r="G6118">
        <v>0</v>
      </c>
    </row>
    <row r="6119" spans="1:7" x14ac:dyDescent="0.25">
      <c r="A6119" t="s">
        <v>1463</v>
      </c>
      <c r="B6119" t="s">
        <v>2023</v>
      </c>
      <c r="C6119" t="s">
        <v>3686</v>
      </c>
      <c r="D6119">
        <v>78.043199999999999</v>
      </c>
      <c r="E6119">
        <v>27.9847</v>
      </c>
      <c r="F6119">
        <v>0</v>
      </c>
      <c r="G6119">
        <v>0</v>
      </c>
    </row>
    <row r="6120" spans="1:7" x14ac:dyDescent="0.25">
      <c r="A6120" t="s">
        <v>1463</v>
      </c>
      <c r="B6120" t="s">
        <v>2024</v>
      </c>
      <c r="C6120" t="s">
        <v>3687</v>
      </c>
      <c r="D6120">
        <v>31.166</v>
      </c>
      <c r="E6120">
        <v>5.1954000000000002</v>
      </c>
      <c r="F6120">
        <v>0</v>
      </c>
      <c r="G6120">
        <v>0</v>
      </c>
    </row>
    <row r="6121" spans="1:7" x14ac:dyDescent="0.25">
      <c r="A6121" t="s">
        <v>1463</v>
      </c>
      <c r="B6121" t="s">
        <v>2024</v>
      </c>
      <c r="C6121" t="s">
        <v>3688</v>
      </c>
      <c r="D6121">
        <v>673.47209999999995</v>
      </c>
      <c r="E6121">
        <v>133.06120000000001</v>
      </c>
      <c r="F6121">
        <v>0</v>
      </c>
      <c r="G6121">
        <v>0</v>
      </c>
    </row>
    <row r="6122" spans="1:7" x14ac:dyDescent="0.25">
      <c r="A6122" t="s">
        <v>1463</v>
      </c>
      <c r="B6122" t="s">
        <v>2024</v>
      </c>
      <c r="C6122" t="s">
        <v>3689</v>
      </c>
      <c r="D6122">
        <v>81.212900000000005</v>
      </c>
      <c r="E6122">
        <v>10.38</v>
      </c>
      <c r="F6122">
        <v>0</v>
      </c>
      <c r="G6122">
        <v>0</v>
      </c>
    </row>
    <row r="6123" spans="1:7" x14ac:dyDescent="0.25">
      <c r="A6123" t="s">
        <v>1463</v>
      </c>
      <c r="B6123" t="s">
        <v>2025</v>
      </c>
      <c r="C6123" t="s">
        <v>3690</v>
      </c>
      <c r="D6123">
        <v>544.53579999999999</v>
      </c>
      <c r="E6123">
        <v>244.5504</v>
      </c>
      <c r="F6123">
        <v>0</v>
      </c>
      <c r="G6123">
        <v>0</v>
      </c>
    </row>
    <row r="6124" spans="1:7" x14ac:dyDescent="0.25">
      <c r="A6124" t="s">
        <v>1463</v>
      </c>
      <c r="B6124" t="s">
        <v>2025</v>
      </c>
      <c r="C6124" t="s">
        <v>3691</v>
      </c>
      <c r="D6124">
        <v>86.245099999999994</v>
      </c>
      <c r="E6124">
        <v>14.9902</v>
      </c>
      <c r="F6124">
        <v>0</v>
      </c>
      <c r="G6124">
        <v>0</v>
      </c>
    </row>
    <row r="6125" spans="1:7" x14ac:dyDescent="0.25">
      <c r="A6125" t="s">
        <v>1463</v>
      </c>
      <c r="B6125" t="s">
        <v>2025</v>
      </c>
      <c r="C6125" t="s">
        <v>3692</v>
      </c>
      <c r="D6125">
        <v>38.103000000000002</v>
      </c>
      <c r="E6125">
        <v>9.8434000000000008</v>
      </c>
      <c r="F6125">
        <v>0</v>
      </c>
      <c r="G6125">
        <v>0</v>
      </c>
    </row>
    <row r="6126" spans="1:7" x14ac:dyDescent="0.25">
      <c r="A6126" t="s">
        <v>1463</v>
      </c>
      <c r="B6126" t="s">
        <v>2134</v>
      </c>
      <c r="C6126" t="s">
        <v>3982</v>
      </c>
      <c r="D6126">
        <v>117.07510000000001</v>
      </c>
      <c r="E6126">
        <v>15.6648</v>
      </c>
      <c r="F6126">
        <v>0</v>
      </c>
      <c r="G6126">
        <v>0</v>
      </c>
    </row>
    <row r="6127" spans="1:7" x14ac:dyDescent="0.25">
      <c r="A6127" t="s">
        <v>1463</v>
      </c>
      <c r="B6127" t="s">
        <v>2134</v>
      </c>
      <c r="C6127" t="s">
        <v>3983</v>
      </c>
      <c r="D6127">
        <v>5.3771000000000004</v>
      </c>
      <c r="E6127">
        <v>1.3858999999999999</v>
      </c>
      <c r="F6127">
        <v>0</v>
      </c>
      <c r="G6127">
        <v>0</v>
      </c>
    </row>
    <row r="6128" spans="1:7" x14ac:dyDescent="0.25">
      <c r="A6128" t="s">
        <v>1463</v>
      </c>
      <c r="B6128" t="s">
        <v>2134</v>
      </c>
      <c r="C6128" t="s">
        <v>3984</v>
      </c>
      <c r="D6128">
        <v>35.918100000000003</v>
      </c>
      <c r="E6128">
        <v>7.0873999999999997</v>
      </c>
      <c r="F6128">
        <v>0</v>
      </c>
      <c r="G6128">
        <v>0</v>
      </c>
    </row>
    <row r="6129" spans="1:7" x14ac:dyDescent="0.25">
      <c r="A6129" t="s">
        <v>1463</v>
      </c>
      <c r="B6129" t="s">
        <v>2026</v>
      </c>
      <c r="C6129" t="s">
        <v>3693</v>
      </c>
      <c r="D6129">
        <v>177.30070000000001</v>
      </c>
      <c r="E6129">
        <v>27.442399999999999</v>
      </c>
      <c r="F6129">
        <v>0</v>
      </c>
      <c r="G6129">
        <v>0</v>
      </c>
    </row>
    <row r="6130" spans="1:7" x14ac:dyDescent="0.25">
      <c r="A6130" t="s">
        <v>1463</v>
      </c>
      <c r="B6130" t="s">
        <v>2026</v>
      </c>
      <c r="C6130" t="s">
        <v>3694</v>
      </c>
      <c r="D6130">
        <v>207.4366</v>
      </c>
      <c r="E6130">
        <v>13.043699999999999</v>
      </c>
      <c r="F6130">
        <v>0</v>
      </c>
      <c r="G6130">
        <v>0</v>
      </c>
    </row>
    <row r="6131" spans="1:7" x14ac:dyDescent="0.25">
      <c r="A6131" t="s">
        <v>1463</v>
      </c>
      <c r="B6131" t="s">
        <v>2026</v>
      </c>
      <c r="C6131" t="s">
        <v>3695</v>
      </c>
      <c r="D6131">
        <v>53.0062</v>
      </c>
      <c r="E6131">
        <v>6.2163000000000004</v>
      </c>
      <c r="F6131">
        <v>0</v>
      </c>
      <c r="G6131">
        <v>0</v>
      </c>
    </row>
    <row r="6132" spans="1:7" x14ac:dyDescent="0.25">
      <c r="A6132" t="s">
        <v>1463</v>
      </c>
      <c r="B6132" t="s">
        <v>2027</v>
      </c>
      <c r="C6132" t="s">
        <v>1123</v>
      </c>
      <c r="D6132">
        <v>56.9313</v>
      </c>
      <c r="E6132">
        <v>7.3437000000000001</v>
      </c>
      <c r="F6132">
        <v>0</v>
      </c>
      <c r="G6132">
        <v>0</v>
      </c>
    </row>
    <row r="6133" spans="1:7" x14ac:dyDescent="0.25">
      <c r="A6133" t="s">
        <v>1463</v>
      </c>
      <c r="B6133" t="s">
        <v>2027</v>
      </c>
      <c r="C6133" t="s">
        <v>1051</v>
      </c>
      <c r="D6133">
        <v>138.63890000000001</v>
      </c>
      <c r="E6133">
        <v>38.027900000000002</v>
      </c>
      <c r="F6133">
        <v>0</v>
      </c>
      <c r="G6133">
        <v>0</v>
      </c>
    </row>
    <row r="6134" spans="1:7" x14ac:dyDescent="0.25">
      <c r="A6134" t="s">
        <v>1463</v>
      </c>
      <c r="B6134" t="s">
        <v>2027</v>
      </c>
      <c r="C6134" t="s">
        <v>3696</v>
      </c>
      <c r="D6134">
        <v>1.9348000000000001</v>
      </c>
      <c r="E6134">
        <v>0.33989999999999998</v>
      </c>
      <c r="F6134">
        <v>0</v>
      </c>
      <c r="G6134">
        <v>0</v>
      </c>
    </row>
    <row r="6135" spans="1:7" x14ac:dyDescent="0.25">
      <c r="A6135" t="s">
        <v>1463</v>
      </c>
      <c r="B6135" t="s">
        <v>2028</v>
      </c>
      <c r="C6135" t="s">
        <v>3697</v>
      </c>
      <c r="D6135">
        <v>5.8048999999999999</v>
      </c>
      <c r="E6135">
        <v>1.0034000000000001</v>
      </c>
      <c r="F6135">
        <v>0</v>
      </c>
      <c r="G6135">
        <v>0</v>
      </c>
    </row>
    <row r="6136" spans="1:7" x14ac:dyDescent="0.25">
      <c r="A6136" t="s">
        <v>1463</v>
      </c>
      <c r="B6136" t="s">
        <v>2028</v>
      </c>
      <c r="C6136" t="s">
        <v>3698</v>
      </c>
      <c r="D6136">
        <v>13.304500000000001</v>
      </c>
      <c r="E6136">
        <v>2.2875000000000001</v>
      </c>
      <c r="F6136">
        <v>0</v>
      </c>
      <c r="G6136">
        <v>0</v>
      </c>
    </row>
    <row r="6137" spans="1:7" x14ac:dyDescent="0.25">
      <c r="A6137" t="s">
        <v>1463</v>
      </c>
      <c r="B6137" t="s">
        <v>2029</v>
      </c>
      <c r="C6137" t="s">
        <v>3699</v>
      </c>
      <c r="D6137">
        <v>328.8938</v>
      </c>
      <c r="E6137">
        <v>68.452100000000002</v>
      </c>
      <c r="F6137">
        <v>0</v>
      </c>
      <c r="G6137">
        <v>0</v>
      </c>
    </row>
    <row r="6138" spans="1:7" x14ac:dyDescent="0.25">
      <c r="A6138" t="s">
        <v>1463</v>
      </c>
      <c r="B6138" t="s">
        <v>2029</v>
      </c>
      <c r="C6138" t="s">
        <v>3700</v>
      </c>
      <c r="D6138">
        <v>179.208</v>
      </c>
      <c r="E6138">
        <v>28.031700000000001</v>
      </c>
      <c r="F6138">
        <v>0</v>
      </c>
      <c r="G6138">
        <v>0</v>
      </c>
    </row>
    <row r="6139" spans="1:7" x14ac:dyDescent="0.25">
      <c r="A6139" t="s">
        <v>1463</v>
      </c>
      <c r="B6139" t="s">
        <v>2029</v>
      </c>
      <c r="C6139" t="s">
        <v>3701</v>
      </c>
      <c r="D6139">
        <v>52.655999999999999</v>
      </c>
      <c r="E6139">
        <v>8.359</v>
      </c>
      <c r="F6139">
        <v>0</v>
      </c>
      <c r="G6139">
        <v>0</v>
      </c>
    </row>
    <row r="6140" spans="1:7" x14ac:dyDescent="0.25">
      <c r="A6140" t="s">
        <v>1463</v>
      </c>
      <c r="B6140" t="s">
        <v>2030</v>
      </c>
      <c r="C6140" t="s">
        <v>3702</v>
      </c>
      <c r="D6140">
        <v>165.53129999999999</v>
      </c>
      <c r="E6140">
        <v>40.981900000000003</v>
      </c>
      <c r="F6140">
        <v>0</v>
      </c>
      <c r="G6140">
        <v>0</v>
      </c>
    </row>
    <row r="6141" spans="1:7" x14ac:dyDescent="0.25">
      <c r="A6141" t="s">
        <v>1463</v>
      </c>
      <c r="B6141" t="s">
        <v>2030</v>
      </c>
      <c r="C6141" t="s">
        <v>3703</v>
      </c>
      <c r="D6141">
        <v>803.55489999999998</v>
      </c>
      <c r="E6141">
        <v>145.2433</v>
      </c>
      <c r="F6141">
        <v>0</v>
      </c>
      <c r="G6141">
        <v>0</v>
      </c>
    </row>
    <row r="6142" spans="1:7" x14ac:dyDescent="0.25">
      <c r="A6142" t="s">
        <v>1463</v>
      </c>
      <c r="B6142" t="s">
        <v>2030</v>
      </c>
      <c r="C6142" t="s">
        <v>3704</v>
      </c>
      <c r="D6142">
        <v>1960.3189</v>
      </c>
      <c r="E6142">
        <v>288.78840000000002</v>
      </c>
      <c r="F6142">
        <v>0</v>
      </c>
      <c r="G6142">
        <v>0</v>
      </c>
    </row>
    <row r="6143" spans="1:7" x14ac:dyDescent="0.25">
      <c r="A6143" t="s">
        <v>1463</v>
      </c>
      <c r="B6143" t="s">
        <v>2031</v>
      </c>
      <c r="C6143" t="s">
        <v>3705</v>
      </c>
      <c r="D6143">
        <v>3.8041999999999998</v>
      </c>
      <c r="E6143">
        <v>0.8266</v>
      </c>
      <c r="F6143">
        <v>0</v>
      </c>
      <c r="G6143">
        <v>0</v>
      </c>
    </row>
    <row r="6144" spans="1:7" x14ac:dyDescent="0.25">
      <c r="A6144" t="s">
        <v>1463</v>
      </c>
      <c r="B6144" t="s">
        <v>2031</v>
      </c>
      <c r="C6144" t="s">
        <v>3706</v>
      </c>
      <c r="D6144">
        <v>27.972300000000001</v>
      </c>
      <c r="E6144">
        <v>4.9542999999999999</v>
      </c>
      <c r="F6144">
        <v>0</v>
      </c>
      <c r="G6144">
        <v>0</v>
      </c>
    </row>
    <row r="6145" spans="1:7" x14ac:dyDescent="0.25">
      <c r="A6145" t="s">
        <v>1463</v>
      </c>
      <c r="B6145" t="s">
        <v>2031</v>
      </c>
      <c r="C6145" t="s">
        <v>3707</v>
      </c>
      <c r="D6145">
        <v>360.7946</v>
      </c>
      <c r="E6145">
        <v>93.294200000000004</v>
      </c>
      <c r="F6145">
        <v>0</v>
      </c>
      <c r="G6145">
        <v>0</v>
      </c>
    </row>
    <row r="6146" spans="1:7" x14ac:dyDescent="0.25">
      <c r="A6146" t="s">
        <v>1463</v>
      </c>
      <c r="B6146" t="s">
        <v>2032</v>
      </c>
      <c r="C6146" t="s">
        <v>3708</v>
      </c>
      <c r="D6146">
        <v>1082.0029999999999</v>
      </c>
      <c r="E6146">
        <v>218.8783</v>
      </c>
      <c r="F6146">
        <v>0</v>
      </c>
      <c r="G6146">
        <v>0</v>
      </c>
    </row>
    <row r="6147" spans="1:7" x14ac:dyDescent="0.25">
      <c r="A6147" t="s">
        <v>1463</v>
      </c>
      <c r="B6147" t="s">
        <v>2032</v>
      </c>
      <c r="C6147" t="s">
        <v>3709</v>
      </c>
      <c r="D6147">
        <v>1060.0006000000001</v>
      </c>
      <c r="E6147">
        <v>225.01429999999999</v>
      </c>
      <c r="F6147">
        <v>0</v>
      </c>
      <c r="G6147">
        <v>0</v>
      </c>
    </row>
    <row r="6148" spans="1:7" x14ac:dyDescent="0.25">
      <c r="A6148" t="s">
        <v>1463</v>
      </c>
      <c r="B6148" t="s">
        <v>2032</v>
      </c>
      <c r="C6148" t="s">
        <v>3710</v>
      </c>
      <c r="D6148">
        <v>579.99919999999997</v>
      </c>
      <c r="E6148">
        <v>85.446600000000004</v>
      </c>
      <c r="F6148">
        <v>0</v>
      </c>
      <c r="G6148">
        <v>0</v>
      </c>
    </row>
    <row r="6149" spans="1:7" x14ac:dyDescent="0.25">
      <c r="A6149" t="s">
        <v>1463</v>
      </c>
      <c r="B6149" t="s">
        <v>2033</v>
      </c>
      <c r="C6149" t="s">
        <v>3711</v>
      </c>
      <c r="D6149">
        <v>98.200699999999998</v>
      </c>
      <c r="E6149">
        <v>19.249600000000001</v>
      </c>
      <c r="F6149">
        <v>0</v>
      </c>
      <c r="G6149">
        <v>0</v>
      </c>
    </row>
    <row r="6150" spans="1:7" x14ac:dyDescent="0.25">
      <c r="A6150" t="s">
        <v>1463</v>
      </c>
      <c r="B6150" t="s">
        <v>2033</v>
      </c>
      <c r="C6150" t="s">
        <v>3712</v>
      </c>
      <c r="D6150">
        <v>117.5821</v>
      </c>
      <c r="E6150">
        <v>16.671399999999998</v>
      </c>
      <c r="F6150">
        <v>0</v>
      </c>
      <c r="G6150">
        <v>0</v>
      </c>
    </row>
    <row r="6151" spans="1:7" x14ac:dyDescent="0.25">
      <c r="A6151" t="s">
        <v>1463</v>
      </c>
      <c r="B6151" t="s">
        <v>2033</v>
      </c>
      <c r="C6151" t="s">
        <v>3713</v>
      </c>
      <c r="D6151">
        <v>176.07060000000001</v>
      </c>
      <c r="E6151">
        <v>35.460999999999999</v>
      </c>
      <c r="F6151">
        <v>0</v>
      </c>
      <c r="G6151">
        <v>0</v>
      </c>
    </row>
    <row r="6152" spans="1:7" x14ac:dyDescent="0.25">
      <c r="A6152" t="s">
        <v>1463</v>
      </c>
      <c r="B6152" t="s">
        <v>2034</v>
      </c>
      <c r="C6152" t="s">
        <v>3714</v>
      </c>
      <c r="D6152">
        <v>42.737900000000003</v>
      </c>
      <c r="E6152">
        <v>6.9637000000000002</v>
      </c>
      <c r="F6152">
        <v>0</v>
      </c>
      <c r="G6152">
        <v>0</v>
      </c>
    </row>
    <row r="6153" spans="1:7" x14ac:dyDescent="0.25">
      <c r="A6153" t="s">
        <v>1463</v>
      </c>
      <c r="B6153" t="s">
        <v>2034</v>
      </c>
      <c r="C6153" t="s">
        <v>3715</v>
      </c>
      <c r="D6153">
        <v>162.4427</v>
      </c>
      <c r="E6153">
        <v>46.673999999999999</v>
      </c>
      <c r="F6153">
        <v>0</v>
      </c>
      <c r="G6153">
        <v>0</v>
      </c>
    </row>
    <row r="6154" spans="1:7" x14ac:dyDescent="0.25">
      <c r="A6154" t="s">
        <v>1463</v>
      </c>
      <c r="B6154" t="s">
        <v>2035</v>
      </c>
      <c r="C6154" t="s">
        <v>3716</v>
      </c>
      <c r="D6154">
        <v>255.4298</v>
      </c>
      <c r="E6154">
        <v>35.092599999999997</v>
      </c>
      <c r="F6154">
        <v>0</v>
      </c>
      <c r="G6154">
        <v>0</v>
      </c>
    </row>
    <row r="6155" spans="1:7" x14ac:dyDescent="0.25">
      <c r="A6155" t="s">
        <v>1463</v>
      </c>
      <c r="B6155" t="s">
        <v>2035</v>
      </c>
      <c r="C6155" t="s">
        <v>3717</v>
      </c>
      <c r="D6155">
        <v>316.00889999999998</v>
      </c>
      <c r="E6155">
        <v>50.941000000000003</v>
      </c>
      <c r="F6155">
        <v>0</v>
      </c>
      <c r="G6155">
        <v>0</v>
      </c>
    </row>
    <row r="6156" spans="1:7" x14ac:dyDescent="0.25">
      <c r="A6156" t="s">
        <v>1463</v>
      </c>
      <c r="B6156" t="s">
        <v>2035</v>
      </c>
      <c r="C6156" t="s">
        <v>3718</v>
      </c>
      <c r="D6156">
        <v>207.1703</v>
      </c>
      <c r="E6156">
        <v>35.223599999999998</v>
      </c>
      <c r="F6156">
        <v>0</v>
      </c>
      <c r="G6156">
        <v>0</v>
      </c>
    </row>
    <row r="6157" spans="1:7" x14ac:dyDescent="0.25">
      <c r="A6157" t="s">
        <v>1463</v>
      </c>
      <c r="B6157" t="s">
        <v>2135</v>
      </c>
      <c r="C6157" t="s">
        <v>3985</v>
      </c>
      <c r="D6157">
        <v>87.110799999999998</v>
      </c>
      <c r="E6157">
        <v>15.5061</v>
      </c>
      <c r="F6157">
        <v>0</v>
      </c>
      <c r="G6157">
        <v>0</v>
      </c>
    </row>
    <row r="6158" spans="1:7" x14ac:dyDescent="0.25">
      <c r="A6158" t="s">
        <v>1463</v>
      </c>
      <c r="B6158" t="s">
        <v>2135</v>
      </c>
      <c r="C6158" t="s">
        <v>3986</v>
      </c>
      <c r="D6158">
        <v>20.4313</v>
      </c>
      <c r="E6158">
        <v>2.2317</v>
      </c>
      <c r="F6158">
        <v>0</v>
      </c>
      <c r="G6158">
        <v>0</v>
      </c>
    </row>
    <row r="6159" spans="1:7" x14ac:dyDescent="0.25">
      <c r="A6159" t="s">
        <v>1463</v>
      </c>
      <c r="B6159" t="s">
        <v>2135</v>
      </c>
      <c r="C6159" t="s">
        <v>3987</v>
      </c>
      <c r="D6159">
        <v>8.2019000000000002</v>
      </c>
      <c r="E6159">
        <v>1.7870999999999999</v>
      </c>
      <c r="F6159">
        <v>0</v>
      </c>
      <c r="G6159">
        <v>0</v>
      </c>
    </row>
    <row r="6160" spans="1:7" x14ac:dyDescent="0.25">
      <c r="A6160" t="s">
        <v>1463</v>
      </c>
      <c r="B6160" t="s">
        <v>2036</v>
      </c>
      <c r="C6160" t="s">
        <v>3719</v>
      </c>
      <c r="D6160">
        <v>155.40610000000001</v>
      </c>
      <c r="E6160">
        <v>18.4361</v>
      </c>
      <c r="F6160">
        <v>0</v>
      </c>
      <c r="G6160">
        <v>0</v>
      </c>
    </row>
    <row r="6161" spans="1:7" x14ac:dyDescent="0.25">
      <c r="A6161" t="s">
        <v>1463</v>
      </c>
      <c r="B6161" t="s">
        <v>2036</v>
      </c>
      <c r="C6161" t="s">
        <v>978</v>
      </c>
      <c r="D6161">
        <v>90.564099999999996</v>
      </c>
      <c r="E6161">
        <v>11.9137</v>
      </c>
      <c r="F6161">
        <v>0</v>
      </c>
      <c r="G6161">
        <v>0</v>
      </c>
    </row>
    <row r="6162" spans="1:7" x14ac:dyDescent="0.25">
      <c r="A6162" t="s">
        <v>1463</v>
      </c>
      <c r="B6162" t="s">
        <v>2036</v>
      </c>
      <c r="C6162" t="s">
        <v>3720</v>
      </c>
      <c r="D6162">
        <v>257.60109999999997</v>
      </c>
      <c r="E6162">
        <v>45.480699999999999</v>
      </c>
      <c r="F6162">
        <v>0</v>
      </c>
      <c r="G6162">
        <v>0</v>
      </c>
    </row>
    <row r="6163" spans="1:7" x14ac:dyDescent="0.25">
      <c r="A6163" t="s">
        <v>1463</v>
      </c>
      <c r="B6163" t="s">
        <v>2136</v>
      </c>
      <c r="C6163" t="s">
        <v>3988</v>
      </c>
      <c r="D6163">
        <v>3.2098</v>
      </c>
      <c r="E6163">
        <v>0.4743</v>
      </c>
      <c r="F6163">
        <v>0</v>
      </c>
      <c r="G6163">
        <v>0</v>
      </c>
    </row>
    <row r="6164" spans="1:7" x14ac:dyDescent="0.25">
      <c r="A6164" t="s">
        <v>1463</v>
      </c>
      <c r="B6164" t="s">
        <v>2136</v>
      </c>
      <c r="C6164" t="s">
        <v>3989</v>
      </c>
      <c r="D6164">
        <v>49.981099999999998</v>
      </c>
      <c r="E6164">
        <v>6.9958</v>
      </c>
      <c r="F6164">
        <v>0</v>
      </c>
      <c r="G6164">
        <v>0</v>
      </c>
    </row>
    <row r="6165" spans="1:7" x14ac:dyDescent="0.25">
      <c r="A6165" t="s">
        <v>1463</v>
      </c>
      <c r="B6165" t="s">
        <v>2136</v>
      </c>
      <c r="C6165" t="s">
        <v>3990</v>
      </c>
      <c r="D6165">
        <v>11.212999999999999</v>
      </c>
      <c r="E6165">
        <v>0.90590000000000004</v>
      </c>
      <c r="F6165">
        <v>0</v>
      </c>
      <c r="G6165">
        <v>0</v>
      </c>
    </row>
    <row r="6166" spans="1:7" x14ac:dyDescent="0.25">
      <c r="A6166" t="s">
        <v>1463</v>
      </c>
      <c r="B6166" t="s">
        <v>2037</v>
      </c>
      <c r="C6166" t="s">
        <v>3721</v>
      </c>
      <c r="D6166">
        <v>137.791</v>
      </c>
      <c r="E6166">
        <v>17.423500000000001</v>
      </c>
      <c r="F6166">
        <v>0</v>
      </c>
      <c r="G6166">
        <v>0</v>
      </c>
    </row>
    <row r="6167" spans="1:7" x14ac:dyDescent="0.25">
      <c r="A6167" t="s">
        <v>1463</v>
      </c>
      <c r="B6167" t="s">
        <v>2037</v>
      </c>
      <c r="C6167" t="s">
        <v>3722</v>
      </c>
      <c r="D6167">
        <v>158.25389999999999</v>
      </c>
      <c r="E6167">
        <v>28.331099999999999</v>
      </c>
      <c r="F6167">
        <v>0</v>
      </c>
      <c r="G6167">
        <v>0</v>
      </c>
    </row>
    <row r="6168" spans="1:7" x14ac:dyDescent="0.25">
      <c r="A6168" t="s">
        <v>1463</v>
      </c>
      <c r="B6168" t="s">
        <v>2037</v>
      </c>
      <c r="C6168" t="s">
        <v>3723</v>
      </c>
      <c r="D6168">
        <v>115.705</v>
      </c>
      <c r="E6168">
        <v>31.609400000000001</v>
      </c>
      <c r="F6168">
        <v>0</v>
      </c>
      <c r="G6168">
        <v>0</v>
      </c>
    </row>
    <row r="6169" spans="1:7" x14ac:dyDescent="0.25">
      <c r="A6169" t="s">
        <v>1463</v>
      </c>
      <c r="B6169" t="s">
        <v>2038</v>
      </c>
      <c r="C6169" t="s">
        <v>3724</v>
      </c>
      <c r="D6169">
        <v>5.032</v>
      </c>
      <c r="E6169">
        <v>1.2865</v>
      </c>
      <c r="F6169">
        <v>0</v>
      </c>
      <c r="G6169">
        <v>0</v>
      </c>
    </row>
    <row r="6170" spans="1:7" x14ac:dyDescent="0.25">
      <c r="A6170" t="s">
        <v>1463</v>
      </c>
      <c r="B6170" t="s">
        <v>2038</v>
      </c>
      <c r="C6170" t="s">
        <v>1367</v>
      </c>
      <c r="D6170">
        <v>6.6523000000000003</v>
      </c>
      <c r="E6170">
        <v>1.5198</v>
      </c>
      <c r="F6170">
        <v>0</v>
      </c>
      <c r="G6170">
        <v>0</v>
      </c>
    </row>
    <row r="6171" spans="1:7" x14ac:dyDescent="0.25">
      <c r="A6171" t="s">
        <v>1463</v>
      </c>
      <c r="B6171" t="s">
        <v>2039</v>
      </c>
      <c r="C6171" t="s">
        <v>3725</v>
      </c>
      <c r="D6171">
        <v>28.470199999999998</v>
      </c>
      <c r="E6171">
        <v>5.2160000000000002</v>
      </c>
      <c r="F6171">
        <v>0</v>
      </c>
      <c r="G6171">
        <v>0</v>
      </c>
    </row>
    <row r="6172" spans="1:7" x14ac:dyDescent="0.25">
      <c r="A6172" t="s">
        <v>1463</v>
      </c>
      <c r="B6172" t="s">
        <v>2039</v>
      </c>
      <c r="C6172" t="s">
        <v>3726</v>
      </c>
      <c r="D6172">
        <v>204.84059999999999</v>
      </c>
      <c r="E6172">
        <v>38.374899999999997</v>
      </c>
      <c r="F6172">
        <v>0</v>
      </c>
      <c r="G6172">
        <v>0</v>
      </c>
    </row>
    <row r="6173" spans="1:7" x14ac:dyDescent="0.25">
      <c r="A6173" t="s">
        <v>1463</v>
      </c>
      <c r="B6173" t="s">
        <v>2039</v>
      </c>
      <c r="C6173" t="s">
        <v>1135</v>
      </c>
      <c r="D6173">
        <v>158.7561</v>
      </c>
      <c r="E6173">
        <v>36.155299999999997</v>
      </c>
      <c r="F6173">
        <v>0</v>
      </c>
      <c r="G6173">
        <v>0</v>
      </c>
    </row>
    <row r="6174" spans="1:7" x14ac:dyDescent="0.25">
      <c r="A6174" t="s">
        <v>1463</v>
      </c>
      <c r="B6174" t="s">
        <v>2040</v>
      </c>
      <c r="C6174" t="s">
        <v>3727</v>
      </c>
      <c r="D6174">
        <v>453.29559999999998</v>
      </c>
      <c r="E6174">
        <v>107.1217</v>
      </c>
      <c r="F6174">
        <v>0</v>
      </c>
      <c r="G6174">
        <v>0</v>
      </c>
    </row>
    <row r="6175" spans="1:7" x14ac:dyDescent="0.25">
      <c r="A6175" t="s">
        <v>1463</v>
      </c>
      <c r="B6175" t="s">
        <v>2040</v>
      </c>
      <c r="C6175" t="s">
        <v>3728</v>
      </c>
      <c r="D6175">
        <v>20.596499999999999</v>
      </c>
      <c r="E6175">
        <v>3.0381999999999998</v>
      </c>
      <c r="F6175">
        <v>0</v>
      </c>
      <c r="G6175">
        <v>0</v>
      </c>
    </row>
    <row r="6176" spans="1:7" x14ac:dyDescent="0.25">
      <c r="A6176" t="s">
        <v>1463</v>
      </c>
      <c r="B6176" t="s">
        <v>2041</v>
      </c>
      <c r="C6176" t="s">
        <v>3729</v>
      </c>
      <c r="D6176">
        <v>40.226599999999998</v>
      </c>
      <c r="E6176">
        <v>11.5777</v>
      </c>
      <c r="F6176">
        <v>0</v>
      </c>
      <c r="G6176">
        <v>0</v>
      </c>
    </row>
    <row r="6177" spans="1:7" x14ac:dyDescent="0.25">
      <c r="A6177" t="s">
        <v>1463</v>
      </c>
      <c r="B6177" t="s">
        <v>2041</v>
      </c>
      <c r="C6177" t="s">
        <v>3730</v>
      </c>
      <c r="D6177">
        <v>430.91699999999997</v>
      </c>
      <c r="E6177">
        <v>122.92359999999999</v>
      </c>
      <c r="F6177">
        <v>0</v>
      </c>
      <c r="G6177">
        <v>0</v>
      </c>
    </row>
    <row r="6178" spans="1:7" x14ac:dyDescent="0.25">
      <c r="A6178" t="s">
        <v>1463</v>
      </c>
      <c r="B6178" t="s">
        <v>2041</v>
      </c>
      <c r="C6178" t="s">
        <v>3731</v>
      </c>
      <c r="D6178">
        <v>5.7512999999999996</v>
      </c>
      <c r="E6178">
        <v>1.7981</v>
      </c>
      <c r="F6178">
        <v>0</v>
      </c>
      <c r="G6178">
        <v>0</v>
      </c>
    </row>
    <row r="6179" spans="1:7" x14ac:dyDescent="0.25">
      <c r="A6179" t="s">
        <v>1463</v>
      </c>
      <c r="B6179" t="s">
        <v>2042</v>
      </c>
      <c r="C6179" t="s">
        <v>3732</v>
      </c>
      <c r="D6179">
        <v>21.188300000000002</v>
      </c>
      <c r="E6179">
        <v>6.5655999999999999</v>
      </c>
      <c r="F6179">
        <v>0</v>
      </c>
      <c r="G6179">
        <v>0</v>
      </c>
    </row>
    <row r="6180" spans="1:7" x14ac:dyDescent="0.25">
      <c r="A6180" t="s">
        <v>1463</v>
      </c>
      <c r="B6180" t="s">
        <v>2042</v>
      </c>
      <c r="C6180" t="s">
        <v>3733</v>
      </c>
      <c r="D6180">
        <v>23.992599999999999</v>
      </c>
      <c r="E6180">
        <v>5.0780000000000003</v>
      </c>
      <c r="F6180">
        <v>0</v>
      </c>
      <c r="G6180">
        <v>0</v>
      </c>
    </row>
    <row r="6181" spans="1:7" x14ac:dyDescent="0.25">
      <c r="A6181" t="s">
        <v>1463</v>
      </c>
      <c r="B6181" t="s">
        <v>2042</v>
      </c>
      <c r="C6181" t="s">
        <v>3734</v>
      </c>
      <c r="D6181">
        <v>17.7302</v>
      </c>
      <c r="E6181">
        <v>4.1233000000000004</v>
      </c>
      <c r="F6181">
        <v>0</v>
      </c>
      <c r="G6181">
        <v>0</v>
      </c>
    </row>
    <row r="6182" spans="1:7" x14ac:dyDescent="0.25">
      <c r="A6182" t="s">
        <v>1463</v>
      </c>
      <c r="B6182" t="s">
        <v>2043</v>
      </c>
      <c r="C6182" t="s">
        <v>3735</v>
      </c>
      <c r="D6182">
        <v>170.55199999999999</v>
      </c>
      <c r="E6182">
        <v>33.929400000000001</v>
      </c>
      <c r="F6182">
        <v>0</v>
      </c>
      <c r="G6182">
        <v>0</v>
      </c>
    </row>
    <row r="6183" spans="1:7" x14ac:dyDescent="0.25">
      <c r="A6183" t="s">
        <v>1463</v>
      </c>
      <c r="B6183" t="s">
        <v>2043</v>
      </c>
      <c r="C6183" t="s">
        <v>3736</v>
      </c>
      <c r="D6183">
        <v>95.867999999999995</v>
      </c>
      <c r="E6183">
        <v>19.5947</v>
      </c>
      <c r="F6183">
        <v>0</v>
      </c>
      <c r="G6183">
        <v>0</v>
      </c>
    </row>
    <row r="6184" spans="1:7" x14ac:dyDescent="0.25">
      <c r="A6184" t="s">
        <v>1463</v>
      </c>
      <c r="B6184" t="s">
        <v>2043</v>
      </c>
      <c r="C6184" t="s">
        <v>3737</v>
      </c>
      <c r="D6184">
        <v>6.2991999999999999</v>
      </c>
      <c r="E6184">
        <v>1.2723</v>
      </c>
      <c r="F6184">
        <v>0</v>
      </c>
      <c r="G6184">
        <v>0</v>
      </c>
    </row>
    <row r="6185" spans="1:7" x14ac:dyDescent="0.25">
      <c r="A6185" t="s">
        <v>1463</v>
      </c>
      <c r="B6185" t="s">
        <v>2044</v>
      </c>
      <c r="C6185" t="s">
        <v>3738</v>
      </c>
      <c r="D6185">
        <v>676.33590000000004</v>
      </c>
      <c r="E6185">
        <v>141.82470000000001</v>
      </c>
      <c r="F6185">
        <v>0</v>
      </c>
      <c r="G6185">
        <v>0</v>
      </c>
    </row>
    <row r="6186" spans="1:7" x14ac:dyDescent="0.25">
      <c r="A6186" t="s">
        <v>1463</v>
      </c>
      <c r="B6186" t="s">
        <v>2044</v>
      </c>
      <c r="C6186" t="s">
        <v>3739</v>
      </c>
      <c r="D6186">
        <v>307.19880000000001</v>
      </c>
      <c r="E6186">
        <v>58.808999999999997</v>
      </c>
      <c r="F6186">
        <v>0</v>
      </c>
      <c r="G6186">
        <v>0</v>
      </c>
    </row>
    <row r="6187" spans="1:7" x14ac:dyDescent="0.25">
      <c r="A6187" t="s">
        <v>1463</v>
      </c>
      <c r="B6187" t="s">
        <v>2044</v>
      </c>
      <c r="C6187" t="s">
        <v>3740</v>
      </c>
      <c r="D6187">
        <v>39.610599999999998</v>
      </c>
      <c r="E6187">
        <v>8.4922000000000004</v>
      </c>
      <c r="F6187">
        <v>0</v>
      </c>
      <c r="G6187">
        <v>0</v>
      </c>
    </row>
    <row r="6188" spans="1:7" x14ac:dyDescent="0.25">
      <c r="A6188" t="s">
        <v>1463</v>
      </c>
      <c r="B6188" t="s">
        <v>2045</v>
      </c>
      <c r="C6188" t="s">
        <v>3741</v>
      </c>
      <c r="D6188">
        <v>49.359499999999997</v>
      </c>
      <c r="E6188">
        <v>9.1906999999999996</v>
      </c>
      <c r="F6188">
        <v>0</v>
      </c>
      <c r="G6188">
        <v>0</v>
      </c>
    </row>
    <row r="6189" spans="1:7" x14ac:dyDescent="0.25">
      <c r="A6189" t="s">
        <v>1463</v>
      </c>
      <c r="B6189" t="s">
        <v>2045</v>
      </c>
      <c r="C6189" t="s">
        <v>3742</v>
      </c>
      <c r="D6189">
        <v>59.600900000000003</v>
      </c>
      <c r="E6189">
        <v>12.8225</v>
      </c>
      <c r="F6189">
        <v>0</v>
      </c>
      <c r="G6189">
        <v>0</v>
      </c>
    </row>
    <row r="6190" spans="1:7" x14ac:dyDescent="0.25">
      <c r="A6190" t="s">
        <v>1463</v>
      </c>
      <c r="B6190" t="s">
        <v>2045</v>
      </c>
      <c r="C6190" t="s">
        <v>3743</v>
      </c>
      <c r="D6190">
        <v>8.9029000000000007</v>
      </c>
      <c r="E6190">
        <v>1.4275</v>
      </c>
      <c r="F6190">
        <v>0</v>
      </c>
      <c r="G6190">
        <v>0</v>
      </c>
    </row>
    <row r="6191" spans="1:7" x14ac:dyDescent="0.25">
      <c r="A6191" t="s">
        <v>1463</v>
      </c>
      <c r="B6191" t="s">
        <v>2046</v>
      </c>
      <c r="C6191" t="s">
        <v>3744</v>
      </c>
      <c r="D6191">
        <v>28.516500000000001</v>
      </c>
      <c r="E6191">
        <v>2.4605999999999999</v>
      </c>
      <c r="F6191">
        <v>0</v>
      </c>
      <c r="G6191">
        <v>0</v>
      </c>
    </row>
    <row r="6192" spans="1:7" x14ac:dyDescent="0.25">
      <c r="A6192" t="s">
        <v>1463</v>
      </c>
      <c r="B6192" t="s">
        <v>2046</v>
      </c>
      <c r="C6192" t="s">
        <v>3745</v>
      </c>
      <c r="D6192">
        <v>40.796199999999999</v>
      </c>
      <c r="E6192">
        <v>5.2164000000000001</v>
      </c>
      <c r="F6192">
        <v>0</v>
      </c>
      <c r="G6192">
        <v>0</v>
      </c>
    </row>
    <row r="6193" spans="1:7" x14ac:dyDescent="0.25">
      <c r="A6193" t="s">
        <v>1463</v>
      </c>
      <c r="B6193" t="s">
        <v>2046</v>
      </c>
      <c r="C6193" t="s">
        <v>3746</v>
      </c>
      <c r="D6193">
        <v>45.186</v>
      </c>
      <c r="E6193">
        <v>5.1764999999999999</v>
      </c>
      <c r="F6193">
        <v>0</v>
      </c>
      <c r="G6193">
        <v>0</v>
      </c>
    </row>
    <row r="6194" spans="1:7" x14ac:dyDescent="0.25">
      <c r="A6194" t="s">
        <v>1463</v>
      </c>
      <c r="B6194" t="s">
        <v>2047</v>
      </c>
      <c r="C6194" t="s">
        <v>3747</v>
      </c>
      <c r="D6194">
        <v>278.94299999999998</v>
      </c>
      <c r="E6194">
        <v>104.8342</v>
      </c>
      <c r="F6194">
        <v>0</v>
      </c>
      <c r="G6194">
        <v>0</v>
      </c>
    </row>
    <row r="6195" spans="1:7" x14ac:dyDescent="0.25">
      <c r="A6195" t="s">
        <v>1463</v>
      </c>
      <c r="B6195" t="s">
        <v>2047</v>
      </c>
      <c r="C6195" t="s">
        <v>3748</v>
      </c>
      <c r="D6195">
        <v>490.25970000000001</v>
      </c>
      <c r="E6195">
        <v>161.62979999999999</v>
      </c>
      <c r="F6195">
        <v>0</v>
      </c>
      <c r="G6195">
        <v>0</v>
      </c>
    </row>
    <row r="6196" spans="1:7" x14ac:dyDescent="0.25">
      <c r="A6196" t="s">
        <v>1463</v>
      </c>
      <c r="B6196" t="s">
        <v>2047</v>
      </c>
      <c r="C6196" t="s">
        <v>3749</v>
      </c>
      <c r="D6196">
        <v>10.6168</v>
      </c>
      <c r="E6196">
        <v>3.2437999999999998</v>
      </c>
      <c r="F6196">
        <v>0</v>
      </c>
      <c r="G6196">
        <v>0</v>
      </c>
    </row>
    <row r="6197" spans="1:7" x14ac:dyDescent="0.25">
      <c r="A6197" t="s">
        <v>1463</v>
      </c>
      <c r="B6197" t="s">
        <v>2048</v>
      </c>
      <c r="C6197" t="s">
        <v>3750</v>
      </c>
      <c r="D6197">
        <v>9.9939999999999998</v>
      </c>
      <c r="E6197">
        <v>2.6394000000000002</v>
      </c>
      <c r="F6197">
        <v>0</v>
      </c>
      <c r="G6197">
        <v>0</v>
      </c>
    </row>
    <row r="6198" spans="1:7" x14ac:dyDescent="0.25">
      <c r="A6198" t="s">
        <v>1463</v>
      </c>
      <c r="B6198" t="s">
        <v>2048</v>
      </c>
      <c r="C6198" t="s">
        <v>3751</v>
      </c>
      <c r="D6198">
        <v>10.551399999999999</v>
      </c>
      <c r="E6198">
        <v>3.3357000000000001</v>
      </c>
      <c r="F6198">
        <v>0</v>
      </c>
      <c r="G6198">
        <v>0</v>
      </c>
    </row>
    <row r="6199" spans="1:7" x14ac:dyDescent="0.25">
      <c r="A6199" t="s">
        <v>1463</v>
      </c>
      <c r="B6199" t="s">
        <v>2048</v>
      </c>
      <c r="C6199" t="s">
        <v>3752</v>
      </c>
      <c r="D6199">
        <v>5.6940999999999997</v>
      </c>
      <c r="E6199">
        <v>1.4311</v>
      </c>
      <c r="F6199">
        <v>0</v>
      </c>
      <c r="G6199">
        <v>0</v>
      </c>
    </row>
    <row r="6200" spans="1:7" x14ac:dyDescent="0.25">
      <c r="A6200" t="s">
        <v>1463</v>
      </c>
      <c r="B6200" t="s">
        <v>2049</v>
      </c>
      <c r="C6200" t="s">
        <v>3753</v>
      </c>
      <c r="D6200">
        <v>80.108599999999996</v>
      </c>
      <c r="E6200">
        <v>15.38</v>
      </c>
      <c r="F6200">
        <v>0</v>
      </c>
      <c r="G6200">
        <v>0</v>
      </c>
    </row>
    <row r="6201" spans="1:7" x14ac:dyDescent="0.25">
      <c r="A6201" t="s">
        <v>1463</v>
      </c>
      <c r="B6201" t="s">
        <v>2049</v>
      </c>
      <c r="C6201" t="s">
        <v>3754</v>
      </c>
      <c r="D6201">
        <v>49.880800000000001</v>
      </c>
      <c r="E6201">
        <v>9.8028999999999993</v>
      </c>
      <c r="F6201">
        <v>0</v>
      </c>
      <c r="G6201">
        <v>0</v>
      </c>
    </row>
    <row r="6202" spans="1:7" x14ac:dyDescent="0.25">
      <c r="A6202" t="s">
        <v>1463</v>
      </c>
      <c r="B6202" t="s">
        <v>2050</v>
      </c>
      <c r="C6202" t="s">
        <v>3755</v>
      </c>
      <c r="D6202">
        <v>11.763500000000001</v>
      </c>
      <c r="E6202">
        <v>2.8788999999999998</v>
      </c>
      <c r="F6202">
        <v>0</v>
      </c>
      <c r="G6202">
        <v>0</v>
      </c>
    </row>
    <row r="6203" spans="1:7" x14ac:dyDescent="0.25">
      <c r="A6203" t="s">
        <v>1463</v>
      </c>
      <c r="B6203" t="s">
        <v>2050</v>
      </c>
      <c r="C6203" t="s">
        <v>3756</v>
      </c>
      <c r="D6203">
        <v>43.6648</v>
      </c>
      <c r="E6203">
        <v>9.5078999999999994</v>
      </c>
      <c r="F6203">
        <v>0</v>
      </c>
      <c r="G6203">
        <v>0</v>
      </c>
    </row>
    <row r="6204" spans="1:7" x14ac:dyDescent="0.25">
      <c r="A6204" t="s">
        <v>1463</v>
      </c>
      <c r="B6204" t="s">
        <v>2051</v>
      </c>
      <c r="C6204" t="s">
        <v>3757</v>
      </c>
      <c r="D6204">
        <v>22.827300000000001</v>
      </c>
      <c r="E6204">
        <v>4.7148000000000003</v>
      </c>
      <c r="F6204">
        <v>0</v>
      </c>
      <c r="G6204">
        <v>0</v>
      </c>
    </row>
    <row r="6205" spans="1:7" x14ac:dyDescent="0.25">
      <c r="A6205" t="s">
        <v>1463</v>
      </c>
      <c r="B6205" t="s">
        <v>2051</v>
      </c>
      <c r="C6205" t="s">
        <v>3758</v>
      </c>
      <c r="D6205">
        <v>0.3745</v>
      </c>
      <c r="E6205">
        <v>8.9099999999999999E-2</v>
      </c>
      <c r="F6205">
        <v>0</v>
      </c>
      <c r="G6205">
        <v>0</v>
      </c>
    </row>
    <row r="6206" spans="1:7" x14ac:dyDescent="0.25">
      <c r="A6206" t="s">
        <v>1463</v>
      </c>
      <c r="B6206" t="s">
        <v>2051</v>
      </c>
      <c r="C6206" t="s">
        <v>3759</v>
      </c>
      <c r="D6206">
        <v>66.9786</v>
      </c>
      <c r="E6206">
        <v>15.9152</v>
      </c>
      <c r="F6206">
        <v>0</v>
      </c>
      <c r="G6206">
        <v>0</v>
      </c>
    </row>
    <row r="6207" spans="1:7" x14ac:dyDescent="0.25">
      <c r="A6207" t="s">
        <v>1463</v>
      </c>
      <c r="B6207" t="s">
        <v>2052</v>
      </c>
      <c r="C6207" t="s">
        <v>3760</v>
      </c>
      <c r="D6207">
        <v>38.9544</v>
      </c>
      <c r="E6207">
        <v>4.2165999999999997</v>
      </c>
      <c r="F6207">
        <v>0</v>
      </c>
      <c r="G6207">
        <v>0</v>
      </c>
    </row>
    <row r="6208" spans="1:7" x14ac:dyDescent="0.25">
      <c r="A6208" t="s">
        <v>1463</v>
      </c>
      <c r="B6208" t="s">
        <v>2052</v>
      </c>
      <c r="C6208" t="s">
        <v>3761</v>
      </c>
      <c r="D6208">
        <v>56.179200000000002</v>
      </c>
      <c r="E6208">
        <v>7.5960000000000001</v>
      </c>
      <c r="F6208">
        <v>0</v>
      </c>
      <c r="G6208">
        <v>0</v>
      </c>
    </row>
    <row r="6209" spans="1:7" x14ac:dyDescent="0.25">
      <c r="A6209" t="s">
        <v>1463</v>
      </c>
      <c r="B6209" t="s">
        <v>2052</v>
      </c>
      <c r="C6209" t="s">
        <v>3762</v>
      </c>
      <c r="D6209">
        <v>23.799499999999998</v>
      </c>
      <c r="E6209">
        <v>5.0849000000000002</v>
      </c>
      <c r="F6209">
        <v>0</v>
      </c>
      <c r="G6209">
        <v>0</v>
      </c>
    </row>
    <row r="6210" spans="1:7" x14ac:dyDescent="0.25">
      <c r="A6210" t="s">
        <v>1463</v>
      </c>
      <c r="B6210" t="s">
        <v>2053</v>
      </c>
      <c r="C6210" t="s">
        <v>3763</v>
      </c>
      <c r="D6210">
        <v>15.967499999999999</v>
      </c>
      <c r="E6210">
        <v>4.6665999999999999</v>
      </c>
      <c r="F6210">
        <v>0</v>
      </c>
      <c r="G6210">
        <v>0</v>
      </c>
    </row>
    <row r="6211" spans="1:7" x14ac:dyDescent="0.25">
      <c r="A6211" t="s">
        <v>1463</v>
      </c>
      <c r="B6211" t="s">
        <v>2053</v>
      </c>
      <c r="C6211" t="s">
        <v>3764</v>
      </c>
      <c r="D6211">
        <v>97.074700000000007</v>
      </c>
      <c r="E6211">
        <v>120.33839999999999</v>
      </c>
      <c r="F6211">
        <v>0</v>
      </c>
      <c r="G6211">
        <v>0</v>
      </c>
    </row>
    <row r="6212" spans="1:7" x14ac:dyDescent="0.25">
      <c r="A6212" t="s">
        <v>1463</v>
      </c>
      <c r="B6212" t="s">
        <v>2054</v>
      </c>
      <c r="C6212" t="s">
        <v>3765</v>
      </c>
      <c r="D6212">
        <v>1102.6686</v>
      </c>
      <c r="E6212">
        <v>210.25299999999999</v>
      </c>
      <c r="F6212">
        <v>0</v>
      </c>
      <c r="G6212">
        <v>0</v>
      </c>
    </row>
    <row r="6213" spans="1:7" x14ac:dyDescent="0.25">
      <c r="A6213" t="s">
        <v>1463</v>
      </c>
      <c r="B6213" t="s">
        <v>2054</v>
      </c>
      <c r="C6213" t="s">
        <v>3766</v>
      </c>
      <c r="D6213">
        <v>423.59910000000002</v>
      </c>
      <c r="E6213">
        <v>93.711299999999994</v>
      </c>
      <c r="F6213">
        <v>0</v>
      </c>
      <c r="G6213">
        <v>0</v>
      </c>
    </row>
    <row r="6214" spans="1:7" x14ac:dyDescent="0.25">
      <c r="A6214" t="s">
        <v>1463</v>
      </c>
      <c r="B6214" t="s">
        <v>2054</v>
      </c>
      <c r="C6214" t="s">
        <v>3767</v>
      </c>
      <c r="D6214">
        <v>103.5754</v>
      </c>
      <c r="E6214">
        <v>21.3764</v>
      </c>
      <c r="F6214">
        <v>0</v>
      </c>
      <c r="G6214">
        <v>0</v>
      </c>
    </row>
    <row r="6215" spans="1:7" x14ac:dyDescent="0.25">
      <c r="A6215" t="s">
        <v>1463</v>
      </c>
      <c r="B6215" t="s">
        <v>2055</v>
      </c>
      <c r="C6215" t="s">
        <v>3768</v>
      </c>
      <c r="D6215">
        <v>42.331699999999998</v>
      </c>
      <c r="E6215">
        <v>11.3904</v>
      </c>
      <c r="F6215">
        <v>0</v>
      </c>
      <c r="G6215">
        <v>0</v>
      </c>
    </row>
    <row r="6216" spans="1:7" x14ac:dyDescent="0.25">
      <c r="A6216" t="s">
        <v>1463</v>
      </c>
      <c r="B6216" t="s">
        <v>2055</v>
      </c>
      <c r="C6216" t="s">
        <v>3769</v>
      </c>
      <c r="D6216">
        <v>20.415299999999998</v>
      </c>
      <c r="E6216">
        <v>2.786</v>
      </c>
      <c r="F6216">
        <v>0</v>
      </c>
      <c r="G6216">
        <v>0</v>
      </c>
    </row>
    <row r="6217" spans="1:7" x14ac:dyDescent="0.25">
      <c r="A6217" t="s">
        <v>1463</v>
      </c>
      <c r="B6217" t="s">
        <v>2055</v>
      </c>
      <c r="C6217" t="s">
        <v>3770</v>
      </c>
      <c r="D6217">
        <v>16.210899999999999</v>
      </c>
      <c r="E6217">
        <v>1.8593999999999999</v>
      </c>
      <c r="F6217">
        <v>0</v>
      </c>
      <c r="G6217">
        <v>0</v>
      </c>
    </row>
    <row r="6218" spans="1:7" x14ac:dyDescent="0.25">
      <c r="A6218" t="s">
        <v>1463</v>
      </c>
      <c r="B6218" t="s">
        <v>2056</v>
      </c>
      <c r="C6218" t="s">
        <v>3771</v>
      </c>
      <c r="D6218">
        <v>242.07640000000001</v>
      </c>
      <c r="E6218">
        <v>37.455300000000001</v>
      </c>
      <c r="F6218">
        <v>0</v>
      </c>
      <c r="G6218">
        <v>0</v>
      </c>
    </row>
    <row r="6219" spans="1:7" x14ac:dyDescent="0.25">
      <c r="A6219" t="s">
        <v>1463</v>
      </c>
      <c r="B6219" t="s">
        <v>2056</v>
      </c>
      <c r="C6219" t="s">
        <v>3772</v>
      </c>
      <c r="D6219">
        <v>44.945399999999999</v>
      </c>
      <c r="E6219">
        <v>5.4522000000000004</v>
      </c>
      <c r="F6219">
        <v>0</v>
      </c>
      <c r="G6219">
        <v>0</v>
      </c>
    </row>
    <row r="6220" spans="1:7" x14ac:dyDescent="0.25">
      <c r="A6220" t="s">
        <v>1463</v>
      </c>
      <c r="B6220" t="s">
        <v>2056</v>
      </c>
      <c r="C6220" t="s">
        <v>3773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 t="s">
        <v>1463</v>
      </c>
      <c r="B6221" t="s">
        <v>2057</v>
      </c>
      <c r="C6221" t="s">
        <v>3774</v>
      </c>
      <c r="D6221">
        <v>599.12019999999995</v>
      </c>
      <c r="E6221">
        <v>122.89749999999999</v>
      </c>
      <c r="F6221">
        <v>0</v>
      </c>
      <c r="G6221">
        <v>0</v>
      </c>
    </row>
    <row r="6222" spans="1:7" x14ac:dyDescent="0.25">
      <c r="A6222" t="s">
        <v>1463</v>
      </c>
      <c r="B6222" t="s">
        <v>2057</v>
      </c>
      <c r="C6222" t="s">
        <v>3775</v>
      </c>
      <c r="D6222">
        <v>429.30799999999999</v>
      </c>
      <c r="E6222">
        <v>75.4619</v>
      </c>
      <c r="F6222">
        <v>0</v>
      </c>
      <c r="G6222">
        <v>0</v>
      </c>
    </row>
    <row r="6223" spans="1:7" x14ac:dyDescent="0.25">
      <c r="A6223" t="s">
        <v>1463</v>
      </c>
      <c r="B6223" t="s">
        <v>2057</v>
      </c>
      <c r="C6223" t="s">
        <v>3776</v>
      </c>
      <c r="D6223">
        <v>156.09460000000001</v>
      </c>
      <c r="E6223">
        <v>46.466000000000001</v>
      </c>
      <c r="F6223">
        <v>0</v>
      </c>
      <c r="G6223">
        <v>0</v>
      </c>
    </row>
    <row r="6224" spans="1:7" x14ac:dyDescent="0.25">
      <c r="A6224" t="s">
        <v>1463</v>
      </c>
      <c r="B6224" t="s">
        <v>2058</v>
      </c>
      <c r="C6224" t="s">
        <v>3777</v>
      </c>
      <c r="D6224">
        <v>12.7333</v>
      </c>
      <c r="E6224">
        <v>3.0541999999999998</v>
      </c>
      <c r="F6224">
        <v>0</v>
      </c>
      <c r="G6224">
        <v>0</v>
      </c>
    </row>
    <row r="6225" spans="1:7" x14ac:dyDescent="0.25">
      <c r="A6225" t="s">
        <v>1463</v>
      </c>
      <c r="B6225" t="s">
        <v>2058</v>
      </c>
      <c r="C6225" t="s">
        <v>3778</v>
      </c>
      <c r="D6225">
        <v>50.628900000000002</v>
      </c>
      <c r="E6225">
        <v>8.7219999999999995</v>
      </c>
      <c r="F6225">
        <v>0</v>
      </c>
      <c r="G6225">
        <v>0</v>
      </c>
    </row>
    <row r="6226" spans="1:7" x14ac:dyDescent="0.25">
      <c r="A6226" t="s">
        <v>1463</v>
      </c>
      <c r="B6226" t="s">
        <v>2058</v>
      </c>
      <c r="C6226" t="s">
        <v>3779</v>
      </c>
      <c r="D6226">
        <v>79.611500000000007</v>
      </c>
      <c r="E6226">
        <v>29.326000000000001</v>
      </c>
      <c r="F6226">
        <v>0</v>
      </c>
      <c r="G6226">
        <v>0</v>
      </c>
    </row>
    <row r="6227" spans="1:7" x14ac:dyDescent="0.25">
      <c r="A6227" t="s">
        <v>1463</v>
      </c>
      <c r="B6227" t="s">
        <v>2059</v>
      </c>
      <c r="C6227" t="s">
        <v>3780</v>
      </c>
      <c r="D6227">
        <v>321.61099999999999</v>
      </c>
      <c r="E6227">
        <v>68.770600000000002</v>
      </c>
      <c r="F6227">
        <v>0</v>
      </c>
      <c r="G6227">
        <v>0</v>
      </c>
    </row>
    <row r="6228" spans="1:7" x14ac:dyDescent="0.25">
      <c r="A6228" t="s">
        <v>1463</v>
      </c>
      <c r="B6228" t="s">
        <v>2059</v>
      </c>
      <c r="C6228" t="s">
        <v>3781</v>
      </c>
      <c r="D6228">
        <v>105.5693</v>
      </c>
      <c r="E6228">
        <v>24.906300000000002</v>
      </c>
      <c r="F6228">
        <v>0</v>
      </c>
      <c r="G6228">
        <v>0</v>
      </c>
    </row>
    <row r="6229" spans="1:7" x14ac:dyDescent="0.25">
      <c r="A6229" t="s">
        <v>1463</v>
      </c>
      <c r="B6229" t="s">
        <v>2059</v>
      </c>
      <c r="C6229" t="s">
        <v>3782</v>
      </c>
      <c r="D6229">
        <v>16.081299999999999</v>
      </c>
      <c r="E6229">
        <v>4.1780999999999997</v>
      </c>
      <c r="F6229">
        <v>0</v>
      </c>
      <c r="G6229">
        <v>0</v>
      </c>
    </row>
    <row r="6230" spans="1:7" x14ac:dyDescent="0.25">
      <c r="A6230" t="s">
        <v>1463</v>
      </c>
      <c r="B6230" t="s">
        <v>2060</v>
      </c>
      <c r="C6230" t="s">
        <v>406</v>
      </c>
      <c r="D6230">
        <v>84.569199999999995</v>
      </c>
      <c r="E6230">
        <v>25.758099999999999</v>
      </c>
      <c r="F6230">
        <v>0</v>
      </c>
      <c r="G6230">
        <v>0</v>
      </c>
    </row>
    <row r="6231" spans="1:7" x14ac:dyDescent="0.25">
      <c r="A6231" t="s">
        <v>1463</v>
      </c>
      <c r="B6231" t="s">
        <v>2060</v>
      </c>
      <c r="C6231" t="s">
        <v>3783</v>
      </c>
      <c r="D6231">
        <v>313.99900000000002</v>
      </c>
      <c r="E6231">
        <v>32.011000000000003</v>
      </c>
      <c r="F6231">
        <v>0</v>
      </c>
      <c r="G6231">
        <v>0</v>
      </c>
    </row>
    <row r="6232" spans="1:7" x14ac:dyDescent="0.25">
      <c r="A6232" t="s">
        <v>1463</v>
      </c>
      <c r="B6232" t="s">
        <v>2060</v>
      </c>
      <c r="C6232" t="s">
        <v>3784</v>
      </c>
      <c r="D6232">
        <v>240.76410000000001</v>
      </c>
      <c r="E6232">
        <v>65.867900000000006</v>
      </c>
      <c r="F6232">
        <v>0</v>
      </c>
      <c r="G6232">
        <v>0</v>
      </c>
    </row>
    <row r="6233" spans="1:7" x14ac:dyDescent="0.25">
      <c r="A6233" t="s">
        <v>1463</v>
      </c>
      <c r="B6233" t="s">
        <v>1966</v>
      </c>
      <c r="C6233" t="s">
        <v>3524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 t="s">
        <v>1463</v>
      </c>
      <c r="B6234" t="s">
        <v>1966</v>
      </c>
      <c r="C6234" t="s">
        <v>3525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 t="s">
        <v>1463</v>
      </c>
      <c r="B6235" t="s">
        <v>1966</v>
      </c>
      <c r="C6235" t="s">
        <v>3526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 t="s">
        <v>1463</v>
      </c>
      <c r="B6236" t="s">
        <v>2137</v>
      </c>
      <c r="C6236" t="s">
        <v>3991</v>
      </c>
      <c r="D6236">
        <v>56.3996</v>
      </c>
      <c r="E6236">
        <v>8.8785000000000007</v>
      </c>
      <c r="F6236">
        <v>0</v>
      </c>
      <c r="G6236">
        <v>0</v>
      </c>
    </row>
    <row r="6237" spans="1:7" x14ac:dyDescent="0.25">
      <c r="A6237" t="s">
        <v>1463</v>
      </c>
      <c r="B6237" t="s">
        <v>2137</v>
      </c>
      <c r="C6237" t="s">
        <v>3992</v>
      </c>
      <c r="D6237">
        <v>186.7517</v>
      </c>
      <c r="E6237">
        <v>14.232900000000001</v>
      </c>
      <c r="F6237">
        <v>0</v>
      </c>
      <c r="G6237">
        <v>0</v>
      </c>
    </row>
    <row r="6238" spans="1:7" x14ac:dyDescent="0.25">
      <c r="A6238" t="s">
        <v>1463</v>
      </c>
      <c r="B6238" t="s">
        <v>2137</v>
      </c>
      <c r="C6238" t="s">
        <v>3993</v>
      </c>
      <c r="D6238">
        <v>57.478700000000003</v>
      </c>
      <c r="E6238">
        <v>17.408799999999999</v>
      </c>
      <c r="F6238">
        <v>0</v>
      </c>
      <c r="G6238">
        <v>0</v>
      </c>
    </row>
    <row r="6239" spans="1:7" x14ac:dyDescent="0.25">
      <c r="A6239" t="s">
        <v>1463</v>
      </c>
      <c r="B6239" t="s">
        <v>2061</v>
      </c>
      <c r="C6239" t="s">
        <v>3785</v>
      </c>
      <c r="D6239">
        <v>5.2335000000000003</v>
      </c>
      <c r="E6239">
        <v>0.46489999999999998</v>
      </c>
      <c r="F6239">
        <v>0</v>
      </c>
      <c r="G6239">
        <v>0</v>
      </c>
    </row>
    <row r="6240" spans="1:7" x14ac:dyDescent="0.25">
      <c r="A6240" t="s">
        <v>1463</v>
      </c>
      <c r="B6240" t="s">
        <v>2061</v>
      </c>
      <c r="C6240" t="s">
        <v>3786</v>
      </c>
      <c r="D6240">
        <v>48.257899999999999</v>
      </c>
      <c r="E6240">
        <v>7.9375999999999998</v>
      </c>
      <c r="F6240">
        <v>0</v>
      </c>
      <c r="G6240">
        <v>0</v>
      </c>
    </row>
    <row r="6241" spans="1:7" x14ac:dyDescent="0.25">
      <c r="A6241" t="s">
        <v>1463</v>
      </c>
      <c r="B6241" t="s">
        <v>2061</v>
      </c>
      <c r="C6241" t="s">
        <v>3787</v>
      </c>
      <c r="D6241">
        <v>37.560600000000001</v>
      </c>
      <c r="E6241">
        <v>2.3565999999999998</v>
      </c>
      <c r="F6241">
        <v>0</v>
      </c>
      <c r="G6241">
        <v>0</v>
      </c>
    </row>
    <row r="6242" spans="1:7" x14ac:dyDescent="0.25">
      <c r="A6242" t="s">
        <v>1463</v>
      </c>
      <c r="B6242" t="s">
        <v>2062</v>
      </c>
      <c r="C6242" t="s">
        <v>3788</v>
      </c>
      <c r="D6242">
        <v>370.99160000000001</v>
      </c>
      <c r="E6242">
        <v>89.498699999999999</v>
      </c>
      <c r="F6242">
        <v>0</v>
      </c>
      <c r="G6242">
        <v>0</v>
      </c>
    </row>
    <row r="6243" spans="1:7" x14ac:dyDescent="0.25">
      <c r="A6243" t="s">
        <v>1463</v>
      </c>
      <c r="B6243" t="s">
        <v>2062</v>
      </c>
      <c r="C6243" t="s">
        <v>3789</v>
      </c>
      <c r="D6243">
        <v>636.2627</v>
      </c>
      <c r="E6243">
        <v>83.074799999999996</v>
      </c>
      <c r="F6243">
        <v>0</v>
      </c>
      <c r="G6243">
        <v>0</v>
      </c>
    </row>
    <row r="6244" spans="1:7" x14ac:dyDescent="0.25">
      <c r="A6244" t="s">
        <v>1463</v>
      </c>
      <c r="B6244" t="s">
        <v>2062</v>
      </c>
      <c r="C6244" t="s">
        <v>3790</v>
      </c>
      <c r="D6244">
        <v>565.20770000000005</v>
      </c>
      <c r="E6244">
        <v>162.46440000000001</v>
      </c>
      <c r="F6244">
        <v>0</v>
      </c>
      <c r="G6244">
        <v>0</v>
      </c>
    </row>
    <row r="6245" spans="1:7" x14ac:dyDescent="0.25">
      <c r="A6245" t="s">
        <v>1463</v>
      </c>
      <c r="B6245" t="s">
        <v>2138</v>
      </c>
      <c r="C6245" t="s">
        <v>3994</v>
      </c>
      <c r="D6245">
        <v>108.4825</v>
      </c>
      <c r="E6245">
        <v>7.9499000000000004</v>
      </c>
      <c r="F6245">
        <v>0</v>
      </c>
      <c r="G6245">
        <v>0</v>
      </c>
    </row>
    <row r="6246" spans="1:7" x14ac:dyDescent="0.25">
      <c r="A6246" t="s">
        <v>1463</v>
      </c>
      <c r="B6246" t="s">
        <v>2138</v>
      </c>
      <c r="C6246" t="s">
        <v>3995</v>
      </c>
      <c r="D6246">
        <v>152.38290000000001</v>
      </c>
      <c r="E6246">
        <v>21.102399999999999</v>
      </c>
      <c r="F6246">
        <v>0</v>
      </c>
      <c r="G6246">
        <v>0</v>
      </c>
    </row>
    <row r="6247" spans="1:7" x14ac:dyDescent="0.25">
      <c r="A6247" t="s">
        <v>1463</v>
      </c>
      <c r="B6247" t="s">
        <v>2138</v>
      </c>
      <c r="C6247" t="s">
        <v>3996</v>
      </c>
      <c r="D6247">
        <v>275.41340000000002</v>
      </c>
      <c r="E6247">
        <v>32.270499999999998</v>
      </c>
      <c r="F6247">
        <v>0</v>
      </c>
      <c r="G6247">
        <v>0</v>
      </c>
    </row>
    <row r="6248" spans="1:7" x14ac:dyDescent="0.25">
      <c r="A6248" t="s">
        <v>1463</v>
      </c>
      <c r="B6248" t="s">
        <v>2063</v>
      </c>
      <c r="C6248" t="s">
        <v>3791</v>
      </c>
      <c r="D6248">
        <v>12.116899999999999</v>
      </c>
      <c r="E6248">
        <v>1.61</v>
      </c>
      <c r="F6248">
        <v>0</v>
      </c>
      <c r="G6248">
        <v>0</v>
      </c>
    </row>
    <row r="6249" spans="1:7" x14ac:dyDescent="0.25">
      <c r="A6249" t="s">
        <v>1463</v>
      </c>
      <c r="B6249" t="s">
        <v>2063</v>
      </c>
      <c r="C6249" t="s">
        <v>3792</v>
      </c>
      <c r="D6249">
        <v>44.778300000000002</v>
      </c>
      <c r="E6249">
        <v>4.9920999999999998</v>
      </c>
      <c r="F6249">
        <v>0</v>
      </c>
      <c r="G6249">
        <v>0</v>
      </c>
    </row>
    <row r="6250" spans="1:7" x14ac:dyDescent="0.25">
      <c r="A6250" t="s">
        <v>1463</v>
      </c>
      <c r="B6250" t="s">
        <v>2063</v>
      </c>
      <c r="C6250" t="s">
        <v>3793</v>
      </c>
      <c r="D6250">
        <v>15.8637</v>
      </c>
      <c r="E6250">
        <v>2.0676000000000001</v>
      </c>
      <c r="F6250">
        <v>0</v>
      </c>
      <c r="G6250">
        <v>0</v>
      </c>
    </row>
    <row r="6251" spans="1:7" x14ac:dyDescent="0.25">
      <c r="A6251" t="s">
        <v>1463</v>
      </c>
      <c r="B6251" t="s">
        <v>10721</v>
      </c>
      <c r="C6251" t="s">
        <v>10672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 t="s">
        <v>1463</v>
      </c>
      <c r="B6252" t="s">
        <v>10721</v>
      </c>
      <c r="C6252" t="s">
        <v>10686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 t="s">
        <v>1463</v>
      </c>
      <c r="B6253" t="s">
        <v>10721</v>
      </c>
      <c r="C6253" t="s">
        <v>10700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 t="s">
        <v>1463</v>
      </c>
      <c r="B6254" t="s">
        <v>2064</v>
      </c>
      <c r="C6254" t="s">
        <v>3794</v>
      </c>
      <c r="D6254">
        <v>249.8657</v>
      </c>
      <c r="E6254">
        <v>57.538800000000002</v>
      </c>
      <c r="F6254">
        <v>0</v>
      </c>
      <c r="G6254">
        <v>0</v>
      </c>
    </row>
    <row r="6255" spans="1:7" x14ac:dyDescent="0.25">
      <c r="A6255" t="s">
        <v>1463</v>
      </c>
      <c r="B6255" t="s">
        <v>2064</v>
      </c>
      <c r="C6255" t="s">
        <v>3795</v>
      </c>
      <c r="D6255">
        <v>179.22040000000001</v>
      </c>
      <c r="E6255">
        <v>22.808199999999999</v>
      </c>
      <c r="F6255">
        <v>0</v>
      </c>
      <c r="G6255">
        <v>0</v>
      </c>
    </row>
    <row r="6256" spans="1:7" x14ac:dyDescent="0.25">
      <c r="A6256" t="s">
        <v>1463</v>
      </c>
      <c r="B6256" t="s">
        <v>2064</v>
      </c>
      <c r="C6256" t="s">
        <v>3796</v>
      </c>
      <c r="D6256">
        <v>153.39869999999999</v>
      </c>
      <c r="E6256">
        <v>31.593299999999999</v>
      </c>
      <c r="F6256">
        <v>0</v>
      </c>
      <c r="G6256">
        <v>0</v>
      </c>
    </row>
    <row r="6257" spans="1:7" x14ac:dyDescent="0.25">
      <c r="A6257" t="s">
        <v>1463</v>
      </c>
      <c r="B6257" t="s">
        <v>2065</v>
      </c>
      <c r="C6257" t="s">
        <v>3797</v>
      </c>
      <c r="D6257">
        <v>114.4851</v>
      </c>
      <c r="E6257">
        <v>25.6159</v>
      </c>
      <c r="F6257">
        <v>0</v>
      </c>
      <c r="G6257">
        <v>0</v>
      </c>
    </row>
    <row r="6258" spans="1:7" x14ac:dyDescent="0.25">
      <c r="A6258" t="s">
        <v>1463</v>
      </c>
      <c r="B6258" t="s">
        <v>2065</v>
      </c>
      <c r="C6258" t="s">
        <v>3798</v>
      </c>
      <c r="D6258">
        <v>7.1658999999999997</v>
      </c>
      <c r="E6258">
        <v>2.4977999999999998</v>
      </c>
      <c r="F6258">
        <v>0</v>
      </c>
      <c r="G6258">
        <v>0</v>
      </c>
    </row>
    <row r="6259" spans="1:7" x14ac:dyDescent="0.25">
      <c r="A6259" t="s">
        <v>1463</v>
      </c>
      <c r="B6259" t="s">
        <v>2065</v>
      </c>
      <c r="C6259" t="s">
        <v>3799</v>
      </c>
      <c r="D6259">
        <v>4.9626999999999999</v>
      </c>
      <c r="E6259">
        <v>1.4015</v>
      </c>
      <c r="F6259">
        <v>0</v>
      </c>
      <c r="G6259">
        <v>0</v>
      </c>
    </row>
    <row r="6260" spans="1:7" x14ac:dyDescent="0.25">
      <c r="A6260" t="s">
        <v>1463</v>
      </c>
      <c r="B6260" t="s">
        <v>2066</v>
      </c>
      <c r="C6260" t="s">
        <v>3800</v>
      </c>
      <c r="D6260">
        <v>33.623199999999997</v>
      </c>
      <c r="E6260">
        <v>5.8512000000000004</v>
      </c>
      <c r="F6260">
        <v>0</v>
      </c>
      <c r="G6260">
        <v>0</v>
      </c>
    </row>
    <row r="6261" spans="1:7" x14ac:dyDescent="0.25">
      <c r="A6261" t="s">
        <v>1463</v>
      </c>
      <c r="B6261" t="s">
        <v>2066</v>
      </c>
      <c r="C6261" t="s">
        <v>3801</v>
      </c>
      <c r="D6261">
        <v>77.604200000000006</v>
      </c>
      <c r="E6261">
        <v>9.4944000000000006</v>
      </c>
      <c r="F6261">
        <v>0</v>
      </c>
      <c r="G6261">
        <v>0</v>
      </c>
    </row>
    <row r="6262" spans="1:7" x14ac:dyDescent="0.25">
      <c r="A6262" t="s">
        <v>1463</v>
      </c>
      <c r="B6262" t="s">
        <v>2066</v>
      </c>
      <c r="C6262" t="s">
        <v>3802</v>
      </c>
      <c r="D6262">
        <v>14.340999999999999</v>
      </c>
      <c r="E6262">
        <v>2.2269999999999999</v>
      </c>
      <c r="F6262">
        <v>0</v>
      </c>
      <c r="G6262">
        <v>0</v>
      </c>
    </row>
    <row r="6263" spans="1:7" x14ac:dyDescent="0.25">
      <c r="A6263" t="s">
        <v>1463</v>
      </c>
      <c r="B6263" t="s">
        <v>2067</v>
      </c>
      <c r="C6263" t="s">
        <v>3803</v>
      </c>
      <c r="D6263">
        <v>4.8047000000000004</v>
      </c>
      <c r="E6263">
        <v>0.73319999999999996</v>
      </c>
      <c r="F6263">
        <v>0</v>
      </c>
      <c r="G6263">
        <v>0</v>
      </c>
    </row>
    <row r="6264" spans="1:7" x14ac:dyDescent="0.25">
      <c r="A6264" t="s">
        <v>1463</v>
      </c>
      <c r="B6264" t="s">
        <v>2067</v>
      </c>
      <c r="C6264" t="s">
        <v>3804</v>
      </c>
      <c r="D6264">
        <v>41.069699999999997</v>
      </c>
      <c r="E6264">
        <v>4.2601000000000004</v>
      </c>
      <c r="F6264">
        <v>0</v>
      </c>
      <c r="G6264">
        <v>0</v>
      </c>
    </row>
    <row r="6265" spans="1:7" x14ac:dyDescent="0.25">
      <c r="A6265" t="s">
        <v>1463</v>
      </c>
      <c r="B6265" t="s">
        <v>2067</v>
      </c>
      <c r="C6265" t="s">
        <v>3805</v>
      </c>
      <c r="D6265">
        <v>92.906300000000002</v>
      </c>
      <c r="E6265">
        <v>11.9823</v>
      </c>
      <c r="F6265">
        <v>0</v>
      </c>
      <c r="G6265">
        <v>0</v>
      </c>
    </row>
    <row r="6266" spans="1:7" x14ac:dyDescent="0.25">
      <c r="A6266" t="s">
        <v>1463</v>
      </c>
      <c r="B6266" t="s">
        <v>2068</v>
      </c>
      <c r="C6266" t="s">
        <v>3806</v>
      </c>
      <c r="D6266">
        <v>361.98739999999998</v>
      </c>
      <c r="E6266">
        <v>107.15819999999999</v>
      </c>
      <c r="F6266">
        <v>0</v>
      </c>
      <c r="G6266">
        <v>0</v>
      </c>
    </row>
    <row r="6267" spans="1:7" x14ac:dyDescent="0.25">
      <c r="A6267" t="s">
        <v>1463</v>
      </c>
      <c r="B6267" t="s">
        <v>2068</v>
      </c>
      <c r="C6267" t="s">
        <v>3807</v>
      </c>
      <c r="D6267">
        <v>155.6069</v>
      </c>
      <c r="E6267">
        <v>32.1586</v>
      </c>
      <c r="F6267">
        <v>0</v>
      </c>
      <c r="G6267">
        <v>0</v>
      </c>
    </row>
    <row r="6268" spans="1:7" x14ac:dyDescent="0.25">
      <c r="A6268" t="s">
        <v>1463</v>
      </c>
      <c r="B6268" t="s">
        <v>2068</v>
      </c>
      <c r="C6268" t="s">
        <v>3808</v>
      </c>
      <c r="D6268">
        <v>212.0565</v>
      </c>
      <c r="E6268">
        <v>38.323700000000002</v>
      </c>
      <c r="F6268">
        <v>0</v>
      </c>
      <c r="G6268">
        <v>0</v>
      </c>
    </row>
    <row r="6269" spans="1:7" x14ac:dyDescent="0.25">
      <c r="A6269" t="s">
        <v>1463</v>
      </c>
      <c r="B6269" t="s">
        <v>2069</v>
      </c>
      <c r="C6269" t="s">
        <v>1440</v>
      </c>
      <c r="D6269">
        <v>28.831399999999999</v>
      </c>
      <c r="E6269">
        <v>5.3288000000000002</v>
      </c>
      <c r="F6269">
        <v>0</v>
      </c>
      <c r="G6269">
        <v>0</v>
      </c>
    </row>
    <row r="6270" spans="1:7" x14ac:dyDescent="0.25">
      <c r="A6270" t="s">
        <v>1463</v>
      </c>
      <c r="B6270" t="s">
        <v>2069</v>
      </c>
      <c r="C6270" t="s">
        <v>3809</v>
      </c>
      <c r="D6270">
        <v>8.8572000000000006</v>
      </c>
      <c r="E6270">
        <v>1.7836000000000001</v>
      </c>
      <c r="F6270">
        <v>0</v>
      </c>
      <c r="G6270">
        <v>0</v>
      </c>
    </row>
    <row r="6271" spans="1:7" x14ac:dyDescent="0.25">
      <c r="A6271" t="s">
        <v>1463</v>
      </c>
      <c r="B6271" t="s">
        <v>2070</v>
      </c>
      <c r="C6271" t="s">
        <v>3810</v>
      </c>
      <c r="D6271">
        <v>1018.3723</v>
      </c>
      <c r="E6271">
        <v>218.7303</v>
      </c>
      <c r="F6271">
        <v>0</v>
      </c>
      <c r="G6271">
        <v>0</v>
      </c>
    </row>
    <row r="6272" spans="1:7" x14ac:dyDescent="0.25">
      <c r="A6272" t="s">
        <v>1463</v>
      </c>
      <c r="B6272" t="s">
        <v>2070</v>
      </c>
      <c r="C6272" t="s">
        <v>3811</v>
      </c>
      <c r="D6272">
        <v>693.59659999999997</v>
      </c>
      <c r="E6272">
        <v>114.59699999999999</v>
      </c>
      <c r="F6272">
        <v>0</v>
      </c>
      <c r="G6272">
        <v>0</v>
      </c>
    </row>
    <row r="6273" spans="1:7" x14ac:dyDescent="0.25">
      <c r="A6273" t="s">
        <v>1463</v>
      </c>
      <c r="B6273" t="s">
        <v>2070</v>
      </c>
      <c r="C6273" t="s">
        <v>3812</v>
      </c>
      <c r="D6273">
        <v>181.70150000000001</v>
      </c>
      <c r="E6273">
        <v>28.492000000000001</v>
      </c>
      <c r="F6273">
        <v>0</v>
      </c>
      <c r="G6273">
        <v>0</v>
      </c>
    </row>
    <row r="6274" spans="1:7" x14ac:dyDescent="0.25">
      <c r="A6274" t="s">
        <v>1463</v>
      </c>
      <c r="B6274" t="s">
        <v>2071</v>
      </c>
      <c r="C6274" t="s">
        <v>3813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 t="s">
        <v>1463</v>
      </c>
      <c r="B6275" t="s">
        <v>2071</v>
      </c>
      <c r="C6275" t="s">
        <v>3814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 t="s">
        <v>1463</v>
      </c>
      <c r="B6276" t="s">
        <v>2071</v>
      </c>
      <c r="C6276" t="s">
        <v>3815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 t="s">
        <v>1463</v>
      </c>
      <c r="B6277" t="s">
        <v>2072</v>
      </c>
      <c r="C6277" t="s">
        <v>3816</v>
      </c>
      <c r="D6277">
        <v>89.636899999999997</v>
      </c>
      <c r="E6277">
        <v>9.16</v>
      </c>
      <c r="F6277">
        <v>0</v>
      </c>
      <c r="G6277">
        <v>0</v>
      </c>
    </row>
    <row r="6278" spans="1:7" x14ac:dyDescent="0.25">
      <c r="A6278" t="s">
        <v>1463</v>
      </c>
      <c r="B6278" t="s">
        <v>2072</v>
      </c>
      <c r="C6278" t="s">
        <v>3817</v>
      </c>
      <c r="D6278">
        <v>32.032600000000002</v>
      </c>
      <c r="E6278">
        <v>6.3335999999999997</v>
      </c>
      <c r="F6278">
        <v>0</v>
      </c>
      <c r="G6278">
        <v>0</v>
      </c>
    </row>
    <row r="6279" spans="1:7" x14ac:dyDescent="0.25">
      <c r="A6279" t="s">
        <v>1463</v>
      </c>
      <c r="B6279" t="s">
        <v>2072</v>
      </c>
      <c r="C6279" t="s">
        <v>3818</v>
      </c>
      <c r="D6279">
        <v>75.375100000000003</v>
      </c>
      <c r="E6279">
        <v>16.129899999999999</v>
      </c>
      <c r="F6279">
        <v>0</v>
      </c>
      <c r="G6279">
        <v>0</v>
      </c>
    </row>
    <row r="6280" spans="1:7" x14ac:dyDescent="0.25">
      <c r="A6280" t="s">
        <v>1463</v>
      </c>
      <c r="B6280" t="s">
        <v>2073</v>
      </c>
      <c r="C6280" t="s">
        <v>3819</v>
      </c>
      <c r="D6280">
        <v>313.54360000000003</v>
      </c>
      <c r="E6280">
        <v>45.200699999999998</v>
      </c>
      <c r="F6280">
        <v>0</v>
      </c>
      <c r="G6280">
        <v>0</v>
      </c>
    </row>
    <row r="6281" spans="1:7" x14ac:dyDescent="0.25">
      <c r="A6281" t="s">
        <v>1463</v>
      </c>
      <c r="B6281" t="s">
        <v>2073</v>
      </c>
      <c r="C6281" t="s">
        <v>3820</v>
      </c>
      <c r="D6281">
        <v>2.4765000000000001</v>
      </c>
      <c r="E6281">
        <v>0.67820000000000003</v>
      </c>
      <c r="F6281">
        <v>0</v>
      </c>
      <c r="G6281">
        <v>0</v>
      </c>
    </row>
    <row r="6282" spans="1:7" x14ac:dyDescent="0.25">
      <c r="A6282" t="s">
        <v>1463</v>
      </c>
      <c r="B6282" t="s">
        <v>2073</v>
      </c>
      <c r="C6282" t="s">
        <v>3821</v>
      </c>
      <c r="D6282">
        <v>4.3400000000000001E-2</v>
      </c>
      <c r="E6282">
        <v>5.1000000000000004E-3</v>
      </c>
      <c r="F6282">
        <v>0</v>
      </c>
      <c r="G6282">
        <v>0</v>
      </c>
    </row>
    <row r="6283" spans="1:7" x14ac:dyDescent="0.25">
      <c r="A6283" t="s">
        <v>1463</v>
      </c>
      <c r="B6283" t="s">
        <v>2074</v>
      </c>
      <c r="C6283" t="s">
        <v>3822</v>
      </c>
      <c r="D6283">
        <v>59.342199999999998</v>
      </c>
      <c r="E6283">
        <v>15.629</v>
      </c>
      <c r="F6283">
        <v>0</v>
      </c>
      <c r="G6283">
        <v>0</v>
      </c>
    </row>
    <row r="6284" spans="1:7" x14ac:dyDescent="0.25">
      <c r="A6284" t="s">
        <v>1463</v>
      </c>
      <c r="B6284" t="s">
        <v>2074</v>
      </c>
      <c r="C6284" t="s">
        <v>3823</v>
      </c>
      <c r="D6284">
        <v>569.03250000000003</v>
      </c>
      <c r="E6284">
        <v>100.0775</v>
      </c>
      <c r="F6284">
        <v>0</v>
      </c>
      <c r="G6284">
        <v>0</v>
      </c>
    </row>
    <row r="6285" spans="1:7" x14ac:dyDescent="0.25">
      <c r="A6285" t="s">
        <v>1463</v>
      </c>
      <c r="B6285" t="s">
        <v>2074</v>
      </c>
      <c r="C6285" t="s">
        <v>3824</v>
      </c>
      <c r="D6285">
        <v>268.70549999999997</v>
      </c>
      <c r="E6285">
        <v>30.9374</v>
      </c>
      <c r="F6285">
        <v>0</v>
      </c>
      <c r="G6285">
        <v>0</v>
      </c>
    </row>
    <row r="6286" spans="1:7" x14ac:dyDescent="0.25">
      <c r="A6286" t="s">
        <v>1463</v>
      </c>
      <c r="B6286" t="s">
        <v>2075</v>
      </c>
      <c r="C6286" t="s">
        <v>3825</v>
      </c>
      <c r="D6286">
        <v>335.92349999999999</v>
      </c>
      <c r="E6286">
        <v>49.414999999999999</v>
      </c>
      <c r="F6286">
        <v>0</v>
      </c>
      <c r="G6286">
        <v>0</v>
      </c>
    </row>
    <row r="6287" spans="1:7" x14ac:dyDescent="0.25">
      <c r="A6287" t="s">
        <v>1463</v>
      </c>
      <c r="B6287" t="s">
        <v>2075</v>
      </c>
      <c r="C6287" t="s">
        <v>3826</v>
      </c>
      <c r="D6287">
        <v>234.30260000000001</v>
      </c>
      <c r="E6287">
        <v>44.568800000000003</v>
      </c>
      <c r="F6287">
        <v>0</v>
      </c>
      <c r="G6287">
        <v>0</v>
      </c>
    </row>
    <row r="6288" spans="1:7" x14ac:dyDescent="0.25">
      <c r="A6288" t="s">
        <v>1463</v>
      </c>
      <c r="B6288" t="s">
        <v>2075</v>
      </c>
      <c r="C6288" t="s">
        <v>3827</v>
      </c>
      <c r="D6288">
        <v>337.57799999999997</v>
      </c>
      <c r="E6288">
        <v>50.191400000000002</v>
      </c>
      <c r="F6288">
        <v>0</v>
      </c>
      <c r="G6288">
        <v>0</v>
      </c>
    </row>
    <row r="6289" spans="1:7" x14ac:dyDescent="0.25">
      <c r="A6289" t="s">
        <v>1463</v>
      </c>
      <c r="B6289" t="s">
        <v>2076</v>
      </c>
      <c r="C6289" t="s">
        <v>3828</v>
      </c>
      <c r="D6289">
        <v>125.1296</v>
      </c>
      <c r="E6289">
        <v>33.077300000000001</v>
      </c>
      <c r="F6289">
        <v>0</v>
      </c>
      <c r="G6289">
        <v>0</v>
      </c>
    </row>
    <row r="6290" spans="1:7" x14ac:dyDescent="0.25">
      <c r="A6290" t="s">
        <v>1463</v>
      </c>
      <c r="B6290" t="s">
        <v>2076</v>
      </c>
      <c r="C6290" t="s">
        <v>3829</v>
      </c>
      <c r="D6290">
        <v>68.509299999999996</v>
      </c>
      <c r="E6290">
        <v>18.7727</v>
      </c>
      <c r="F6290">
        <v>0</v>
      </c>
      <c r="G6290">
        <v>0</v>
      </c>
    </row>
    <row r="6291" spans="1:7" x14ac:dyDescent="0.25">
      <c r="A6291" t="s">
        <v>1463</v>
      </c>
      <c r="B6291" t="s">
        <v>2077</v>
      </c>
      <c r="C6291" t="s">
        <v>3830</v>
      </c>
      <c r="D6291">
        <v>231.63489999999999</v>
      </c>
      <c r="E6291">
        <v>35.811599999999999</v>
      </c>
      <c r="F6291">
        <v>0</v>
      </c>
      <c r="G6291">
        <v>0</v>
      </c>
    </row>
    <row r="6292" spans="1:7" x14ac:dyDescent="0.25">
      <c r="A6292" t="s">
        <v>1463</v>
      </c>
      <c r="B6292" t="s">
        <v>2077</v>
      </c>
      <c r="C6292" t="s">
        <v>3831</v>
      </c>
      <c r="D6292">
        <v>10.5848</v>
      </c>
      <c r="E6292">
        <v>8.3642000000000003</v>
      </c>
      <c r="F6292">
        <v>0</v>
      </c>
      <c r="G6292">
        <v>0</v>
      </c>
    </row>
    <row r="6293" spans="1:7" x14ac:dyDescent="0.25">
      <c r="A6293" t="s">
        <v>1463</v>
      </c>
      <c r="B6293" t="s">
        <v>2077</v>
      </c>
      <c r="C6293" t="s">
        <v>3832</v>
      </c>
      <c r="D6293">
        <v>13.827299999999999</v>
      </c>
      <c r="E6293">
        <v>3.9197000000000002</v>
      </c>
      <c r="F6293">
        <v>0</v>
      </c>
      <c r="G6293">
        <v>0</v>
      </c>
    </row>
    <row r="6294" spans="1:7" x14ac:dyDescent="0.25">
      <c r="A6294" t="s">
        <v>1463</v>
      </c>
      <c r="B6294" t="s">
        <v>2078</v>
      </c>
      <c r="C6294" t="s">
        <v>3833</v>
      </c>
      <c r="D6294">
        <v>503.44400000000002</v>
      </c>
      <c r="E6294">
        <v>81.226299999999995</v>
      </c>
      <c r="F6294">
        <v>0</v>
      </c>
      <c r="G6294">
        <v>0</v>
      </c>
    </row>
    <row r="6295" spans="1:7" x14ac:dyDescent="0.25">
      <c r="A6295" t="s">
        <v>1463</v>
      </c>
      <c r="B6295" t="s">
        <v>2078</v>
      </c>
      <c r="C6295" t="s">
        <v>3834</v>
      </c>
      <c r="D6295">
        <v>270.23309999999998</v>
      </c>
      <c r="E6295">
        <v>51.685299999999998</v>
      </c>
      <c r="F6295">
        <v>0</v>
      </c>
      <c r="G6295">
        <v>0</v>
      </c>
    </row>
    <row r="6296" spans="1:7" x14ac:dyDescent="0.25">
      <c r="A6296" t="s">
        <v>1463</v>
      </c>
      <c r="B6296" t="s">
        <v>2078</v>
      </c>
      <c r="C6296" t="s">
        <v>3835</v>
      </c>
      <c r="D6296">
        <v>156.88919999999999</v>
      </c>
      <c r="E6296">
        <v>27.079899999999999</v>
      </c>
      <c r="F6296">
        <v>0</v>
      </c>
      <c r="G6296">
        <v>0</v>
      </c>
    </row>
    <row r="6297" spans="1:7" x14ac:dyDescent="0.25">
      <c r="A6297" t="s">
        <v>1463</v>
      </c>
      <c r="B6297" t="s">
        <v>2079</v>
      </c>
      <c r="C6297" t="s">
        <v>3836</v>
      </c>
      <c r="D6297">
        <v>6.0190999999999999</v>
      </c>
      <c r="E6297">
        <v>1.0679000000000001</v>
      </c>
      <c r="F6297">
        <v>0</v>
      </c>
      <c r="G6297">
        <v>0</v>
      </c>
    </row>
    <row r="6298" spans="1:7" x14ac:dyDescent="0.25">
      <c r="A6298" t="s">
        <v>1463</v>
      </c>
      <c r="B6298" t="s">
        <v>2079</v>
      </c>
      <c r="C6298" t="s">
        <v>3837</v>
      </c>
      <c r="D6298">
        <v>43.143900000000002</v>
      </c>
      <c r="E6298">
        <v>10.15</v>
      </c>
      <c r="F6298">
        <v>0</v>
      </c>
      <c r="G6298">
        <v>0</v>
      </c>
    </row>
    <row r="6299" spans="1:7" x14ac:dyDescent="0.25">
      <c r="A6299" t="s">
        <v>1463</v>
      </c>
      <c r="B6299" t="s">
        <v>2079</v>
      </c>
      <c r="C6299" t="s">
        <v>3838</v>
      </c>
      <c r="D6299">
        <v>247.4522</v>
      </c>
      <c r="E6299">
        <v>52.5548</v>
      </c>
      <c r="F6299">
        <v>0</v>
      </c>
      <c r="G6299">
        <v>0</v>
      </c>
    </row>
    <row r="6300" spans="1:7" x14ac:dyDescent="0.25">
      <c r="A6300" t="s">
        <v>1463</v>
      </c>
      <c r="B6300" t="s">
        <v>2080</v>
      </c>
      <c r="C6300" t="s">
        <v>3839</v>
      </c>
      <c r="D6300">
        <v>11.745100000000001</v>
      </c>
      <c r="E6300">
        <v>2.2860999999999998</v>
      </c>
      <c r="F6300">
        <v>0</v>
      </c>
      <c r="G6300">
        <v>0</v>
      </c>
    </row>
    <row r="6301" spans="1:7" x14ac:dyDescent="0.25">
      <c r="A6301" t="s">
        <v>1463</v>
      </c>
      <c r="B6301" t="s">
        <v>2080</v>
      </c>
      <c r="C6301" t="s">
        <v>3840</v>
      </c>
      <c r="D6301">
        <v>19.759799999999998</v>
      </c>
      <c r="E6301">
        <v>2.5226999999999999</v>
      </c>
      <c r="F6301">
        <v>0</v>
      </c>
      <c r="G6301">
        <v>0</v>
      </c>
    </row>
    <row r="6302" spans="1:7" x14ac:dyDescent="0.25">
      <c r="A6302" t="s">
        <v>1463</v>
      </c>
      <c r="B6302" t="s">
        <v>2080</v>
      </c>
      <c r="C6302" t="s">
        <v>837</v>
      </c>
      <c r="D6302">
        <v>20.458600000000001</v>
      </c>
      <c r="E6302">
        <v>10.3444</v>
      </c>
      <c r="F6302">
        <v>0</v>
      </c>
      <c r="G6302">
        <v>0</v>
      </c>
    </row>
    <row r="6303" spans="1:7" x14ac:dyDescent="0.25">
      <c r="A6303" t="s">
        <v>1463</v>
      </c>
      <c r="B6303" t="s">
        <v>2081</v>
      </c>
      <c r="C6303" t="s">
        <v>3841</v>
      </c>
      <c r="D6303">
        <v>672.44949999999994</v>
      </c>
      <c r="E6303">
        <v>99.277799999999999</v>
      </c>
      <c r="F6303">
        <v>0</v>
      </c>
      <c r="G6303">
        <v>0</v>
      </c>
    </row>
    <row r="6304" spans="1:7" x14ac:dyDescent="0.25">
      <c r="A6304" t="s">
        <v>1463</v>
      </c>
      <c r="B6304" t="s">
        <v>2081</v>
      </c>
      <c r="C6304" t="s">
        <v>3842</v>
      </c>
      <c r="D6304">
        <v>137.20259999999999</v>
      </c>
      <c r="E6304">
        <v>28.131900000000002</v>
      </c>
      <c r="F6304">
        <v>0</v>
      </c>
      <c r="G6304">
        <v>0</v>
      </c>
    </row>
    <row r="6305" spans="1:7" x14ac:dyDescent="0.25">
      <c r="A6305" t="s">
        <v>1463</v>
      </c>
      <c r="B6305" t="s">
        <v>2081</v>
      </c>
      <c r="C6305" t="s">
        <v>3843</v>
      </c>
      <c r="D6305">
        <v>268.45549999999997</v>
      </c>
      <c r="E6305">
        <v>53.368899999999996</v>
      </c>
      <c r="F6305">
        <v>0</v>
      </c>
      <c r="G6305">
        <v>0</v>
      </c>
    </row>
    <row r="6306" spans="1:7" x14ac:dyDescent="0.25">
      <c r="A6306" t="s">
        <v>1463</v>
      </c>
      <c r="B6306" t="s">
        <v>2082</v>
      </c>
      <c r="C6306" t="s">
        <v>3844</v>
      </c>
      <c r="D6306">
        <v>44.371600000000001</v>
      </c>
      <c r="E6306">
        <v>10.087199999999999</v>
      </c>
      <c r="F6306">
        <v>0</v>
      </c>
      <c r="G6306">
        <v>0</v>
      </c>
    </row>
    <row r="6307" spans="1:7" x14ac:dyDescent="0.25">
      <c r="A6307" t="s">
        <v>1463</v>
      </c>
      <c r="B6307" t="s">
        <v>2082</v>
      </c>
      <c r="C6307" t="s">
        <v>3845</v>
      </c>
      <c r="D6307">
        <v>123.30200000000001</v>
      </c>
      <c r="E6307">
        <v>20.4009</v>
      </c>
      <c r="F6307">
        <v>0</v>
      </c>
      <c r="G6307">
        <v>0</v>
      </c>
    </row>
    <row r="6308" spans="1:7" x14ac:dyDescent="0.25">
      <c r="A6308" t="s">
        <v>1463</v>
      </c>
      <c r="B6308" t="s">
        <v>2082</v>
      </c>
      <c r="C6308" t="s">
        <v>3846</v>
      </c>
      <c r="D6308">
        <v>266.96050000000002</v>
      </c>
      <c r="E6308">
        <v>42.885899999999999</v>
      </c>
      <c r="F6308">
        <v>0</v>
      </c>
      <c r="G6308">
        <v>0</v>
      </c>
    </row>
    <row r="6309" spans="1:7" x14ac:dyDescent="0.25">
      <c r="A6309" t="s">
        <v>1463</v>
      </c>
      <c r="B6309" t="s">
        <v>2083</v>
      </c>
      <c r="C6309" t="s">
        <v>3847</v>
      </c>
      <c r="D6309">
        <v>552.59569999999997</v>
      </c>
      <c r="E6309">
        <v>142.18700000000001</v>
      </c>
      <c r="F6309">
        <v>0</v>
      </c>
      <c r="G6309">
        <v>0</v>
      </c>
    </row>
    <row r="6310" spans="1:7" x14ac:dyDescent="0.25">
      <c r="A6310" t="s">
        <v>1463</v>
      </c>
      <c r="B6310" t="s">
        <v>2083</v>
      </c>
      <c r="C6310" t="s">
        <v>3848</v>
      </c>
      <c r="D6310">
        <v>236.11359999999999</v>
      </c>
      <c r="E6310">
        <v>42.472099999999998</v>
      </c>
      <c r="F6310">
        <v>0</v>
      </c>
      <c r="G6310">
        <v>0</v>
      </c>
    </row>
    <row r="6311" spans="1:7" x14ac:dyDescent="0.25">
      <c r="A6311" t="s">
        <v>1463</v>
      </c>
      <c r="B6311" t="s">
        <v>2083</v>
      </c>
      <c r="C6311" t="s">
        <v>3849</v>
      </c>
      <c r="D6311">
        <v>28.332100000000001</v>
      </c>
      <c r="E6311">
        <v>8.6268999999999991</v>
      </c>
      <c r="F6311">
        <v>0</v>
      </c>
      <c r="G6311">
        <v>0</v>
      </c>
    </row>
    <row r="6312" spans="1:7" x14ac:dyDescent="0.25">
      <c r="A6312" t="s">
        <v>1463</v>
      </c>
      <c r="B6312" t="s">
        <v>2084</v>
      </c>
      <c r="C6312" t="s">
        <v>3850</v>
      </c>
      <c r="D6312">
        <v>482.19959999999998</v>
      </c>
      <c r="E6312">
        <v>65.514799999999994</v>
      </c>
      <c r="F6312">
        <v>0</v>
      </c>
      <c r="G6312">
        <v>0</v>
      </c>
    </row>
    <row r="6313" spans="1:7" x14ac:dyDescent="0.25">
      <c r="A6313" t="s">
        <v>1463</v>
      </c>
      <c r="B6313" t="s">
        <v>2084</v>
      </c>
      <c r="C6313" t="s">
        <v>3851</v>
      </c>
      <c r="D6313">
        <v>85.203900000000004</v>
      </c>
      <c r="E6313">
        <v>15.454800000000001</v>
      </c>
      <c r="F6313">
        <v>0</v>
      </c>
      <c r="G6313">
        <v>0</v>
      </c>
    </row>
    <row r="6314" spans="1:7" x14ac:dyDescent="0.25">
      <c r="A6314" t="s">
        <v>1463</v>
      </c>
      <c r="B6314" t="s">
        <v>2084</v>
      </c>
      <c r="C6314" t="s">
        <v>3852</v>
      </c>
      <c r="D6314">
        <v>214.20050000000001</v>
      </c>
      <c r="E6314">
        <v>29.994700000000002</v>
      </c>
      <c r="F6314">
        <v>0</v>
      </c>
      <c r="G6314">
        <v>0</v>
      </c>
    </row>
    <row r="6315" spans="1:7" x14ac:dyDescent="0.25">
      <c r="A6315" t="s">
        <v>1463</v>
      </c>
      <c r="B6315" t="s">
        <v>2085</v>
      </c>
      <c r="C6315" t="s">
        <v>3853</v>
      </c>
      <c r="D6315">
        <v>110.5127</v>
      </c>
      <c r="E6315">
        <v>21.706800000000001</v>
      </c>
      <c r="F6315">
        <v>0</v>
      </c>
      <c r="G6315">
        <v>0</v>
      </c>
    </row>
    <row r="6316" spans="1:7" x14ac:dyDescent="0.25">
      <c r="A6316" t="s">
        <v>1463</v>
      </c>
      <c r="B6316" t="s">
        <v>2085</v>
      </c>
      <c r="C6316" t="s">
        <v>3854</v>
      </c>
      <c r="D6316">
        <v>138.57830000000001</v>
      </c>
      <c r="E6316">
        <v>33.643799999999999</v>
      </c>
      <c r="F6316">
        <v>0</v>
      </c>
      <c r="G6316">
        <v>0</v>
      </c>
    </row>
    <row r="6317" spans="1:7" x14ac:dyDescent="0.25">
      <c r="A6317" t="s">
        <v>1463</v>
      </c>
      <c r="B6317" t="s">
        <v>2086</v>
      </c>
      <c r="C6317" t="s">
        <v>3855</v>
      </c>
      <c r="D6317">
        <v>96.486999999999995</v>
      </c>
      <c r="E6317">
        <v>13.439</v>
      </c>
      <c r="F6317">
        <v>0</v>
      </c>
      <c r="G6317">
        <v>0</v>
      </c>
    </row>
    <row r="6318" spans="1:7" x14ac:dyDescent="0.25">
      <c r="A6318" t="s">
        <v>1463</v>
      </c>
      <c r="B6318" t="s">
        <v>2086</v>
      </c>
      <c r="C6318" t="s">
        <v>3856</v>
      </c>
      <c r="D6318">
        <v>327.67450000000002</v>
      </c>
      <c r="E6318">
        <v>44.734499999999997</v>
      </c>
      <c r="F6318">
        <v>0</v>
      </c>
      <c r="G6318">
        <v>0</v>
      </c>
    </row>
    <row r="6319" spans="1:7" x14ac:dyDescent="0.25">
      <c r="A6319" t="s">
        <v>1463</v>
      </c>
      <c r="B6319" t="s">
        <v>2086</v>
      </c>
      <c r="C6319" t="s">
        <v>3857</v>
      </c>
      <c r="D6319">
        <v>138.947</v>
      </c>
      <c r="E6319">
        <v>19.455500000000001</v>
      </c>
      <c r="F6319">
        <v>0</v>
      </c>
      <c r="G6319">
        <v>0</v>
      </c>
    </row>
    <row r="6320" spans="1:7" x14ac:dyDescent="0.25">
      <c r="A6320" t="s">
        <v>1463</v>
      </c>
      <c r="B6320" t="s">
        <v>2087</v>
      </c>
      <c r="C6320" t="s">
        <v>3858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 t="s">
        <v>1463</v>
      </c>
      <c r="B6321" t="s">
        <v>2087</v>
      </c>
      <c r="C6321" t="s">
        <v>3859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 t="s">
        <v>1463</v>
      </c>
      <c r="B6322" t="s">
        <v>2087</v>
      </c>
      <c r="C6322" t="s">
        <v>3860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 t="s">
        <v>1463</v>
      </c>
      <c r="B6323" t="s">
        <v>2088</v>
      </c>
      <c r="C6323" t="s">
        <v>3861</v>
      </c>
      <c r="D6323">
        <v>45.148400000000002</v>
      </c>
      <c r="E6323">
        <v>7.1176000000000004</v>
      </c>
      <c r="F6323">
        <v>0</v>
      </c>
      <c r="G6323">
        <v>0</v>
      </c>
    </row>
    <row r="6324" spans="1:7" x14ac:dyDescent="0.25">
      <c r="A6324" t="s">
        <v>1463</v>
      </c>
      <c r="B6324" t="s">
        <v>2088</v>
      </c>
      <c r="C6324" t="s">
        <v>3862</v>
      </c>
      <c r="D6324">
        <v>12.075699999999999</v>
      </c>
      <c r="E6324">
        <v>1.4552</v>
      </c>
      <c r="F6324">
        <v>0</v>
      </c>
      <c r="G6324">
        <v>0</v>
      </c>
    </row>
    <row r="6325" spans="1:7" x14ac:dyDescent="0.25">
      <c r="A6325" t="s">
        <v>1463</v>
      </c>
      <c r="B6325" t="s">
        <v>2088</v>
      </c>
      <c r="C6325" t="s">
        <v>3863</v>
      </c>
      <c r="D6325">
        <v>102.375</v>
      </c>
      <c r="E6325">
        <v>30.7407</v>
      </c>
      <c r="F6325">
        <v>0</v>
      </c>
      <c r="G6325">
        <v>0</v>
      </c>
    </row>
    <row r="6326" spans="1:7" x14ac:dyDescent="0.25">
      <c r="A6326" t="s">
        <v>1463</v>
      </c>
      <c r="B6326" t="s">
        <v>2089</v>
      </c>
      <c r="C6326" t="s">
        <v>3864</v>
      </c>
      <c r="D6326">
        <v>464.2296</v>
      </c>
      <c r="E6326">
        <v>104.2118</v>
      </c>
      <c r="F6326">
        <v>0</v>
      </c>
      <c r="G6326">
        <v>0</v>
      </c>
    </row>
    <row r="6327" spans="1:7" x14ac:dyDescent="0.25">
      <c r="A6327" t="s">
        <v>1463</v>
      </c>
      <c r="B6327" t="s">
        <v>2089</v>
      </c>
      <c r="C6327" t="s">
        <v>3865</v>
      </c>
      <c r="D6327">
        <v>23.305900000000001</v>
      </c>
      <c r="E6327">
        <v>3.5548999999999999</v>
      </c>
      <c r="F6327">
        <v>0</v>
      </c>
      <c r="G6327">
        <v>0</v>
      </c>
    </row>
    <row r="6328" spans="1:7" x14ac:dyDescent="0.25">
      <c r="A6328" t="s">
        <v>1463</v>
      </c>
      <c r="B6328" t="s">
        <v>2089</v>
      </c>
      <c r="C6328" t="s">
        <v>3866</v>
      </c>
      <c r="D6328">
        <v>43.767200000000003</v>
      </c>
      <c r="E6328">
        <v>3.2519</v>
      </c>
      <c r="F6328">
        <v>0</v>
      </c>
      <c r="G6328">
        <v>0</v>
      </c>
    </row>
    <row r="6329" spans="1:7" x14ac:dyDescent="0.25">
      <c r="A6329" t="s">
        <v>1463</v>
      </c>
      <c r="B6329" t="s">
        <v>2090</v>
      </c>
      <c r="C6329" t="s">
        <v>3867</v>
      </c>
      <c r="D6329">
        <v>20.274699999999999</v>
      </c>
      <c r="E6329">
        <v>3.8706</v>
      </c>
      <c r="F6329">
        <v>0</v>
      </c>
      <c r="G6329">
        <v>0</v>
      </c>
    </row>
    <row r="6330" spans="1:7" x14ac:dyDescent="0.25">
      <c r="A6330" t="s">
        <v>1463</v>
      </c>
      <c r="B6330" t="s">
        <v>2090</v>
      </c>
      <c r="C6330" t="s">
        <v>3868</v>
      </c>
      <c r="D6330">
        <v>58.015500000000003</v>
      </c>
      <c r="E6330">
        <v>5.9157000000000002</v>
      </c>
      <c r="F6330">
        <v>0</v>
      </c>
      <c r="G6330">
        <v>0</v>
      </c>
    </row>
    <row r="6331" spans="1:7" x14ac:dyDescent="0.25">
      <c r="A6331" t="s">
        <v>1463</v>
      </c>
      <c r="B6331" t="s">
        <v>2090</v>
      </c>
      <c r="C6331" t="s">
        <v>3869</v>
      </c>
      <c r="D6331">
        <v>131.23910000000001</v>
      </c>
      <c r="E6331">
        <v>36.170099999999998</v>
      </c>
      <c r="F6331">
        <v>0</v>
      </c>
      <c r="G6331">
        <v>0</v>
      </c>
    </row>
    <row r="6332" spans="1:7" x14ac:dyDescent="0.25">
      <c r="A6332" t="s">
        <v>1463</v>
      </c>
      <c r="B6332" t="s">
        <v>2091</v>
      </c>
      <c r="C6332" t="s">
        <v>3870</v>
      </c>
      <c r="D6332">
        <v>47.2</v>
      </c>
      <c r="E6332">
        <v>8.7750000000000004</v>
      </c>
      <c r="F6332">
        <v>0</v>
      </c>
      <c r="G6332">
        <v>0</v>
      </c>
    </row>
    <row r="6333" spans="1:7" x14ac:dyDescent="0.25">
      <c r="A6333" t="s">
        <v>1463</v>
      </c>
      <c r="B6333" t="s">
        <v>2091</v>
      </c>
      <c r="C6333" t="s">
        <v>3871</v>
      </c>
      <c r="D6333">
        <v>44.007300000000001</v>
      </c>
      <c r="E6333">
        <v>9.673</v>
      </c>
      <c r="F6333">
        <v>0</v>
      </c>
      <c r="G6333">
        <v>0</v>
      </c>
    </row>
    <row r="6334" spans="1:7" x14ac:dyDescent="0.25">
      <c r="A6334" t="s">
        <v>1463</v>
      </c>
      <c r="B6334" t="s">
        <v>2091</v>
      </c>
      <c r="C6334" t="s">
        <v>3872</v>
      </c>
      <c r="D6334">
        <v>26.230899999999998</v>
      </c>
      <c r="E6334">
        <v>5.1582999999999997</v>
      </c>
      <c r="F6334">
        <v>0</v>
      </c>
      <c r="G6334">
        <v>0</v>
      </c>
    </row>
    <row r="6335" spans="1:7" x14ac:dyDescent="0.25">
      <c r="A6335" t="s">
        <v>1463</v>
      </c>
      <c r="B6335" t="s">
        <v>2092</v>
      </c>
      <c r="C6335" t="s">
        <v>3873</v>
      </c>
      <c r="D6335">
        <v>36.4636</v>
      </c>
      <c r="E6335">
        <v>6.0716999999999999</v>
      </c>
      <c r="F6335">
        <v>0</v>
      </c>
      <c r="G6335">
        <v>0</v>
      </c>
    </row>
    <row r="6336" spans="1:7" x14ac:dyDescent="0.25">
      <c r="A6336" t="s">
        <v>1463</v>
      </c>
      <c r="B6336" t="s">
        <v>2092</v>
      </c>
      <c r="C6336" t="s">
        <v>1446</v>
      </c>
      <c r="D6336">
        <v>96.359099999999998</v>
      </c>
      <c r="E6336">
        <v>15.4617</v>
      </c>
      <c r="F6336">
        <v>0</v>
      </c>
      <c r="G6336">
        <v>0</v>
      </c>
    </row>
    <row r="6337" spans="1:7" x14ac:dyDescent="0.25">
      <c r="A6337" t="s">
        <v>1463</v>
      </c>
      <c r="B6337" t="s">
        <v>2092</v>
      </c>
      <c r="C6337" t="s">
        <v>1228</v>
      </c>
      <c r="D6337">
        <v>4.4828000000000001</v>
      </c>
      <c r="E6337">
        <v>1.3274999999999999</v>
      </c>
      <c r="F6337">
        <v>0</v>
      </c>
      <c r="G6337">
        <v>0</v>
      </c>
    </row>
    <row r="6338" spans="1:7" x14ac:dyDescent="0.25">
      <c r="A6338" t="s">
        <v>1463</v>
      </c>
      <c r="B6338" t="s">
        <v>2093</v>
      </c>
      <c r="C6338" t="s">
        <v>3874</v>
      </c>
      <c r="D6338">
        <v>31.7149</v>
      </c>
      <c r="E6338">
        <v>5.2404000000000002</v>
      </c>
      <c r="F6338">
        <v>0</v>
      </c>
      <c r="G6338">
        <v>0</v>
      </c>
    </row>
    <row r="6339" spans="1:7" x14ac:dyDescent="0.25">
      <c r="A6339" t="s">
        <v>1463</v>
      </c>
      <c r="B6339" t="s">
        <v>2093</v>
      </c>
      <c r="C6339" t="s">
        <v>3875</v>
      </c>
      <c r="D6339">
        <v>3.1032000000000002</v>
      </c>
      <c r="E6339">
        <v>0.58850000000000002</v>
      </c>
      <c r="F6339">
        <v>0</v>
      </c>
      <c r="G6339">
        <v>0</v>
      </c>
    </row>
    <row r="6340" spans="1:7" x14ac:dyDescent="0.25">
      <c r="A6340" t="s">
        <v>1463</v>
      </c>
      <c r="B6340" t="s">
        <v>2093</v>
      </c>
      <c r="C6340" t="s">
        <v>3876</v>
      </c>
      <c r="D6340">
        <v>37.385899999999999</v>
      </c>
      <c r="E6340">
        <v>6.1449999999999996</v>
      </c>
      <c r="F6340">
        <v>0</v>
      </c>
      <c r="G6340">
        <v>0</v>
      </c>
    </row>
    <row r="6341" spans="1:7" x14ac:dyDescent="0.25">
      <c r="A6341" t="s">
        <v>1463</v>
      </c>
      <c r="B6341" t="s">
        <v>2094</v>
      </c>
      <c r="C6341" t="s">
        <v>3877</v>
      </c>
      <c r="D6341">
        <v>424.88560000000001</v>
      </c>
      <c r="E6341">
        <v>83.582400000000007</v>
      </c>
      <c r="F6341">
        <v>0</v>
      </c>
      <c r="G6341">
        <v>0</v>
      </c>
    </row>
    <row r="6342" spans="1:7" x14ac:dyDescent="0.25">
      <c r="A6342" t="s">
        <v>1463</v>
      </c>
      <c r="B6342" t="s">
        <v>2094</v>
      </c>
      <c r="C6342" t="s">
        <v>3878</v>
      </c>
      <c r="D6342">
        <v>486.7038</v>
      </c>
      <c r="E6342">
        <v>119.0373</v>
      </c>
      <c r="F6342">
        <v>0</v>
      </c>
      <c r="G6342">
        <v>0</v>
      </c>
    </row>
    <row r="6343" spans="1:7" x14ac:dyDescent="0.25">
      <c r="A6343" t="s">
        <v>1463</v>
      </c>
      <c r="B6343" t="s">
        <v>2094</v>
      </c>
      <c r="C6343" t="s">
        <v>3879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 t="s">
        <v>1463</v>
      </c>
      <c r="B6344" t="s">
        <v>2095</v>
      </c>
      <c r="C6344" t="s">
        <v>3880</v>
      </c>
      <c r="D6344">
        <v>139.46770000000001</v>
      </c>
      <c r="E6344">
        <v>27.522099999999998</v>
      </c>
      <c r="F6344">
        <v>0</v>
      </c>
      <c r="G6344">
        <v>0</v>
      </c>
    </row>
    <row r="6345" spans="1:7" x14ac:dyDescent="0.25">
      <c r="A6345" t="s">
        <v>1463</v>
      </c>
      <c r="B6345" t="s">
        <v>2095</v>
      </c>
      <c r="C6345" t="s">
        <v>3881</v>
      </c>
      <c r="D6345">
        <v>0.38080000000000003</v>
      </c>
      <c r="E6345">
        <v>5.1700000000000003E-2</v>
      </c>
      <c r="F6345">
        <v>0</v>
      </c>
      <c r="G6345">
        <v>0</v>
      </c>
    </row>
    <row r="6346" spans="1:7" x14ac:dyDescent="0.25">
      <c r="A6346" t="s">
        <v>1463</v>
      </c>
      <c r="B6346" t="s">
        <v>2095</v>
      </c>
      <c r="C6346" t="s">
        <v>3882</v>
      </c>
      <c r="D6346">
        <v>31.149100000000001</v>
      </c>
      <c r="E6346">
        <v>8.8817000000000004</v>
      </c>
      <c r="F6346">
        <v>0</v>
      </c>
      <c r="G6346">
        <v>0</v>
      </c>
    </row>
    <row r="6347" spans="1:7" x14ac:dyDescent="0.25">
      <c r="A6347" t="s">
        <v>1463</v>
      </c>
      <c r="B6347" t="s">
        <v>2096</v>
      </c>
      <c r="C6347" t="s">
        <v>3883</v>
      </c>
      <c r="D6347">
        <v>25.776700000000002</v>
      </c>
      <c r="E6347">
        <v>3.8959000000000001</v>
      </c>
      <c r="F6347">
        <v>0</v>
      </c>
      <c r="G6347">
        <v>0</v>
      </c>
    </row>
    <row r="6348" spans="1:7" x14ac:dyDescent="0.25">
      <c r="A6348" t="s">
        <v>1463</v>
      </c>
      <c r="B6348" t="s">
        <v>2096</v>
      </c>
      <c r="C6348" t="s">
        <v>3884</v>
      </c>
      <c r="D6348">
        <v>8.7795000000000005</v>
      </c>
      <c r="E6348">
        <v>2.4293999999999998</v>
      </c>
      <c r="F6348">
        <v>0</v>
      </c>
      <c r="G6348">
        <v>0</v>
      </c>
    </row>
    <row r="6349" spans="1:7" x14ac:dyDescent="0.25">
      <c r="A6349" t="s">
        <v>1463</v>
      </c>
      <c r="B6349" t="s">
        <v>2096</v>
      </c>
      <c r="C6349" t="s">
        <v>3885</v>
      </c>
      <c r="D6349">
        <v>71.098299999999995</v>
      </c>
      <c r="E6349">
        <v>13.494199999999999</v>
      </c>
      <c r="F6349">
        <v>0</v>
      </c>
      <c r="G6349">
        <v>0</v>
      </c>
    </row>
    <row r="6350" spans="1:7" x14ac:dyDescent="0.25">
      <c r="A6350" t="s">
        <v>1463</v>
      </c>
      <c r="B6350" t="s">
        <v>2097</v>
      </c>
      <c r="C6350" t="s">
        <v>3886</v>
      </c>
      <c r="D6350">
        <v>836.96259999999995</v>
      </c>
      <c r="E6350">
        <v>267.82209999999998</v>
      </c>
      <c r="F6350">
        <v>0</v>
      </c>
      <c r="G6350">
        <v>0</v>
      </c>
    </row>
    <row r="6351" spans="1:7" x14ac:dyDescent="0.25">
      <c r="A6351" t="s">
        <v>1463</v>
      </c>
      <c r="B6351" t="s">
        <v>2097</v>
      </c>
      <c r="C6351" t="s">
        <v>1293</v>
      </c>
      <c r="D6351">
        <v>691.70550000000003</v>
      </c>
      <c r="E6351">
        <v>161.82900000000001</v>
      </c>
      <c r="F6351">
        <v>0</v>
      </c>
      <c r="G6351">
        <v>0</v>
      </c>
    </row>
    <row r="6352" spans="1:7" x14ac:dyDescent="0.25">
      <c r="A6352" t="s">
        <v>1463</v>
      </c>
      <c r="B6352" t="s">
        <v>2097</v>
      </c>
      <c r="C6352" t="s">
        <v>3887</v>
      </c>
      <c r="D6352">
        <v>326.27870000000001</v>
      </c>
      <c r="E6352">
        <v>91.396900000000002</v>
      </c>
      <c r="F6352">
        <v>0</v>
      </c>
      <c r="G6352">
        <v>0</v>
      </c>
    </row>
    <row r="6353" spans="1:7" x14ac:dyDescent="0.25">
      <c r="A6353" t="s">
        <v>1463</v>
      </c>
      <c r="B6353" t="s">
        <v>2098</v>
      </c>
      <c r="C6353" t="s">
        <v>3888</v>
      </c>
      <c r="D6353">
        <v>8.8437000000000001</v>
      </c>
      <c r="E6353">
        <v>2.0225</v>
      </c>
      <c r="F6353">
        <v>0</v>
      </c>
      <c r="G6353">
        <v>0</v>
      </c>
    </row>
    <row r="6354" spans="1:7" x14ac:dyDescent="0.25">
      <c r="A6354" t="s">
        <v>1463</v>
      </c>
      <c r="B6354" t="s">
        <v>2098</v>
      </c>
      <c r="C6354" t="s">
        <v>1294</v>
      </c>
      <c r="D6354">
        <v>297.04669999999999</v>
      </c>
      <c r="E6354">
        <v>61.75</v>
      </c>
      <c r="F6354">
        <v>0</v>
      </c>
      <c r="G6354">
        <v>0</v>
      </c>
    </row>
    <row r="6355" spans="1:7" x14ac:dyDescent="0.25">
      <c r="A6355" t="s">
        <v>1463</v>
      </c>
      <c r="B6355" t="s">
        <v>2098</v>
      </c>
      <c r="C6355" t="s">
        <v>3889</v>
      </c>
      <c r="D6355">
        <v>14.2758</v>
      </c>
      <c r="E6355">
        <v>4.5114999999999998</v>
      </c>
      <c r="F6355">
        <v>0</v>
      </c>
      <c r="G6355">
        <v>0</v>
      </c>
    </row>
    <row r="6356" spans="1:7" x14ac:dyDescent="0.25">
      <c r="A6356" t="s">
        <v>1463</v>
      </c>
      <c r="B6356" t="s">
        <v>2099</v>
      </c>
      <c r="C6356" t="s">
        <v>3890</v>
      </c>
      <c r="D6356">
        <v>248.24809999999999</v>
      </c>
      <c r="E6356">
        <v>28.8612</v>
      </c>
      <c r="F6356">
        <v>0</v>
      </c>
      <c r="G6356">
        <v>0</v>
      </c>
    </row>
    <row r="6357" spans="1:7" x14ac:dyDescent="0.25">
      <c r="A6357" t="s">
        <v>1463</v>
      </c>
      <c r="B6357" t="s">
        <v>2099</v>
      </c>
      <c r="C6357" t="s">
        <v>3891</v>
      </c>
      <c r="D6357">
        <v>45.022799999999997</v>
      </c>
      <c r="E6357">
        <v>4.5168999999999997</v>
      </c>
      <c r="F6357">
        <v>0</v>
      </c>
      <c r="G6357">
        <v>0</v>
      </c>
    </row>
    <row r="6358" spans="1:7" x14ac:dyDescent="0.25">
      <c r="A6358" t="s">
        <v>1463</v>
      </c>
      <c r="B6358" t="s">
        <v>2099</v>
      </c>
      <c r="C6358" t="s">
        <v>3892</v>
      </c>
      <c r="D6358">
        <v>8.2457999999999991</v>
      </c>
      <c r="E6358">
        <v>2.1013999999999999</v>
      </c>
      <c r="F6358">
        <v>0</v>
      </c>
      <c r="G6358">
        <v>0</v>
      </c>
    </row>
    <row r="6359" spans="1:7" x14ac:dyDescent="0.25">
      <c r="A6359" t="s">
        <v>1463</v>
      </c>
      <c r="B6359" t="s">
        <v>2100</v>
      </c>
      <c r="C6359" t="s">
        <v>3893</v>
      </c>
      <c r="D6359">
        <v>23.8428</v>
      </c>
      <c r="E6359">
        <v>8.7422000000000004</v>
      </c>
      <c r="F6359">
        <v>0</v>
      </c>
      <c r="G6359">
        <v>0</v>
      </c>
    </row>
    <row r="6360" spans="1:7" x14ac:dyDescent="0.25">
      <c r="A6360" t="s">
        <v>1463</v>
      </c>
      <c r="B6360" t="s">
        <v>2100</v>
      </c>
      <c r="C6360" t="s">
        <v>3894</v>
      </c>
      <c r="D6360">
        <v>8.8353999999999999</v>
      </c>
      <c r="E6360">
        <v>2.7528000000000001</v>
      </c>
      <c r="F6360">
        <v>0</v>
      </c>
      <c r="G6360">
        <v>0</v>
      </c>
    </row>
    <row r="6361" spans="1:7" x14ac:dyDescent="0.25">
      <c r="A6361" t="s">
        <v>1463</v>
      </c>
      <c r="B6361" t="s">
        <v>2101</v>
      </c>
      <c r="C6361" t="s">
        <v>3895</v>
      </c>
      <c r="D6361">
        <v>59.69</v>
      </c>
      <c r="E6361">
        <v>8.7911000000000001</v>
      </c>
      <c r="F6361">
        <v>0</v>
      </c>
      <c r="G6361">
        <v>0</v>
      </c>
    </row>
    <row r="6362" spans="1:7" x14ac:dyDescent="0.25">
      <c r="A6362" t="s">
        <v>1463</v>
      </c>
      <c r="B6362" t="s">
        <v>2101</v>
      </c>
      <c r="C6362" t="s">
        <v>856</v>
      </c>
      <c r="D6362">
        <v>79.030600000000007</v>
      </c>
      <c r="E6362">
        <v>14.6784</v>
      </c>
      <c r="F6362">
        <v>0</v>
      </c>
      <c r="G6362">
        <v>0</v>
      </c>
    </row>
    <row r="6363" spans="1:7" x14ac:dyDescent="0.25">
      <c r="A6363" t="s">
        <v>1463</v>
      </c>
      <c r="B6363" t="s">
        <v>2101</v>
      </c>
      <c r="C6363" t="s">
        <v>3896</v>
      </c>
      <c r="D6363">
        <v>97.505899999999997</v>
      </c>
      <c r="E6363">
        <v>15.8187</v>
      </c>
      <c r="F6363">
        <v>0</v>
      </c>
      <c r="G6363">
        <v>0</v>
      </c>
    </row>
    <row r="6364" spans="1:7" x14ac:dyDescent="0.25">
      <c r="A6364" t="s">
        <v>1463</v>
      </c>
      <c r="B6364" t="s">
        <v>2102</v>
      </c>
      <c r="C6364" t="s">
        <v>3897</v>
      </c>
      <c r="D6364">
        <v>185.89349999999999</v>
      </c>
      <c r="E6364">
        <v>17.447600000000001</v>
      </c>
      <c r="F6364">
        <v>0</v>
      </c>
      <c r="G6364">
        <v>0</v>
      </c>
    </row>
    <row r="6365" spans="1:7" x14ac:dyDescent="0.25">
      <c r="A6365" t="s">
        <v>1463</v>
      </c>
      <c r="B6365" t="s">
        <v>2102</v>
      </c>
      <c r="C6365" t="s">
        <v>3898</v>
      </c>
      <c r="D6365">
        <v>31.000900000000001</v>
      </c>
      <c r="E6365">
        <v>6.3003</v>
      </c>
      <c r="F6365">
        <v>0</v>
      </c>
      <c r="G6365">
        <v>0</v>
      </c>
    </row>
    <row r="6366" spans="1:7" x14ac:dyDescent="0.25">
      <c r="A6366" t="s">
        <v>1463</v>
      </c>
      <c r="B6366" t="s">
        <v>2102</v>
      </c>
      <c r="C6366" t="s">
        <v>3899</v>
      </c>
      <c r="D6366">
        <v>415.99369999999999</v>
      </c>
      <c r="E6366">
        <v>41.494900000000001</v>
      </c>
      <c r="F6366">
        <v>0</v>
      </c>
      <c r="G6366">
        <v>0</v>
      </c>
    </row>
    <row r="6367" spans="1:7" x14ac:dyDescent="0.25">
      <c r="A6367" t="s">
        <v>1463</v>
      </c>
      <c r="B6367" t="s">
        <v>2103</v>
      </c>
      <c r="C6367" t="s">
        <v>3900</v>
      </c>
      <c r="D6367">
        <v>77.569900000000004</v>
      </c>
      <c r="E6367">
        <v>8.8077000000000005</v>
      </c>
      <c r="F6367">
        <v>0</v>
      </c>
      <c r="G6367">
        <v>0</v>
      </c>
    </row>
    <row r="6368" spans="1:7" x14ac:dyDescent="0.25">
      <c r="A6368" t="s">
        <v>1463</v>
      </c>
      <c r="B6368" t="s">
        <v>2103</v>
      </c>
      <c r="C6368" t="s">
        <v>3901</v>
      </c>
      <c r="D6368">
        <v>1.7759</v>
      </c>
      <c r="E6368">
        <v>0.34760000000000002</v>
      </c>
      <c r="F6368">
        <v>0</v>
      </c>
      <c r="G6368">
        <v>0</v>
      </c>
    </row>
    <row r="6369" spans="1:7" x14ac:dyDescent="0.25">
      <c r="A6369" t="s">
        <v>1463</v>
      </c>
      <c r="B6369" t="s">
        <v>2104</v>
      </c>
      <c r="C6369" t="s">
        <v>1047</v>
      </c>
      <c r="D6369">
        <v>5.3095999999999997</v>
      </c>
      <c r="E6369">
        <v>0.86909999999999998</v>
      </c>
      <c r="F6369">
        <v>0</v>
      </c>
      <c r="G6369">
        <v>0</v>
      </c>
    </row>
    <row r="6370" spans="1:7" x14ac:dyDescent="0.25">
      <c r="A6370" t="s">
        <v>1463</v>
      </c>
      <c r="B6370" t="s">
        <v>2104</v>
      </c>
      <c r="C6370" t="s">
        <v>3902</v>
      </c>
      <c r="D6370">
        <v>0.55800000000000005</v>
      </c>
      <c r="E6370">
        <v>0.1542</v>
      </c>
      <c r="F6370">
        <v>0</v>
      </c>
      <c r="G6370">
        <v>0</v>
      </c>
    </row>
    <row r="6371" spans="1:7" x14ac:dyDescent="0.25">
      <c r="A6371" t="s">
        <v>1463</v>
      </c>
      <c r="B6371" t="s">
        <v>2104</v>
      </c>
      <c r="C6371" t="s">
        <v>3903</v>
      </c>
      <c r="D6371">
        <v>155.0633</v>
      </c>
      <c r="E6371">
        <v>30.877199999999998</v>
      </c>
      <c r="F6371">
        <v>0</v>
      </c>
      <c r="G6371">
        <v>0</v>
      </c>
    </row>
    <row r="6372" spans="1:7" x14ac:dyDescent="0.25">
      <c r="A6372" t="s">
        <v>1463</v>
      </c>
      <c r="B6372" t="s">
        <v>2105</v>
      </c>
      <c r="C6372" t="s">
        <v>3904</v>
      </c>
      <c r="D6372">
        <v>166.3374</v>
      </c>
      <c r="E6372">
        <v>28.177900000000001</v>
      </c>
      <c r="F6372">
        <v>0</v>
      </c>
      <c r="G6372">
        <v>0</v>
      </c>
    </row>
    <row r="6373" spans="1:7" x14ac:dyDescent="0.25">
      <c r="A6373" t="s">
        <v>1463</v>
      </c>
      <c r="B6373" t="s">
        <v>2105</v>
      </c>
      <c r="C6373" t="s">
        <v>3905</v>
      </c>
      <c r="D6373">
        <v>385.84879999999998</v>
      </c>
      <c r="E6373">
        <v>70.1875</v>
      </c>
      <c r="F6373">
        <v>0</v>
      </c>
      <c r="G6373">
        <v>0</v>
      </c>
    </row>
    <row r="6374" spans="1:7" x14ac:dyDescent="0.25">
      <c r="A6374" t="s">
        <v>1463</v>
      </c>
      <c r="B6374" t="s">
        <v>2105</v>
      </c>
      <c r="C6374" t="s">
        <v>3906</v>
      </c>
      <c r="D6374">
        <v>12.5528</v>
      </c>
      <c r="E6374">
        <v>2.169</v>
      </c>
      <c r="F6374">
        <v>0</v>
      </c>
      <c r="G6374">
        <v>0</v>
      </c>
    </row>
    <row r="6375" spans="1:7" x14ac:dyDescent="0.25">
      <c r="A6375" t="s">
        <v>1463</v>
      </c>
      <c r="B6375" t="s">
        <v>2106</v>
      </c>
      <c r="C6375" t="s">
        <v>3907</v>
      </c>
      <c r="D6375">
        <v>34.287799999999997</v>
      </c>
      <c r="E6375">
        <v>7.3212000000000002</v>
      </c>
      <c r="F6375">
        <v>0</v>
      </c>
      <c r="G6375">
        <v>0</v>
      </c>
    </row>
    <row r="6376" spans="1:7" x14ac:dyDescent="0.25">
      <c r="A6376" t="s">
        <v>1463</v>
      </c>
      <c r="B6376" t="s">
        <v>2106</v>
      </c>
      <c r="C6376" t="s">
        <v>3908</v>
      </c>
      <c r="D6376">
        <v>138.45670000000001</v>
      </c>
      <c r="E6376">
        <v>28.4849</v>
      </c>
      <c r="F6376">
        <v>0</v>
      </c>
      <c r="G6376">
        <v>0</v>
      </c>
    </row>
    <row r="6377" spans="1:7" x14ac:dyDescent="0.25">
      <c r="A6377" t="s">
        <v>1463</v>
      </c>
      <c r="B6377" t="s">
        <v>2106</v>
      </c>
      <c r="C6377" t="s">
        <v>3909</v>
      </c>
      <c r="D6377">
        <v>88.732399999999998</v>
      </c>
      <c r="E6377">
        <v>20.134399999999999</v>
      </c>
      <c r="F6377">
        <v>0</v>
      </c>
      <c r="G6377">
        <v>0</v>
      </c>
    </row>
    <row r="6378" spans="1:7" x14ac:dyDescent="0.25">
      <c r="A6378" t="s">
        <v>1463</v>
      </c>
      <c r="B6378" t="s">
        <v>2107</v>
      </c>
      <c r="C6378" t="s">
        <v>3910</v>
      </c>
      <c r="D6378">
        <v>225.03460000000001</v>
      </c>
      <c r="E6378">
        <v>51.543199999999999</v>
      </c>
      <c r="F6378">
        <v>0</v>
      </c>
      <c r="G6378">
        <v>0</v>
      </c>
    </row>
    <row r="6379" spans="1:7" x14ac:dyDescent="0.25">
      <c r="A6379" t="s">
        <v>1463</v>
      </c>
      <c r="B6379" t="s">
        <v>2107</v>
      </c>
      <c r="C6379" t="s">
        <v>3911</v>
      </c>
      <c r="D6379">
        <v>355.20659999999998</v>
      </c>
      <c r="E6379">
        <v>74.087699999999998</v>
      </c>
      <c r="F6379">
        <v>0</v>
      </c>
      <c r="G6379">
        <v>0</v>
      </c>
    </row>
    <row r="6380" spans="1:7" x14ac:dyDescent="0.25">
      <c r="A6380" t="s">
        <v>1463</v>
      </c>
      <c r="B6380" t="s">
        <v>2107</v>
      </c>
      <c r="C6380" t="s">
        <v>3912</v>
      </c>
      <c r="D6380">
        <v>57.399299999999997</v>
      </c>
      <c r="E6380">
        <v>13.1645</v>
      </c>
      <c r="F6380">
        <v>0</v>
      </c>
      <c r="G6380">
        <v>0</v>
      </c>
    </row>
    <row r="6381" spans="1:7" x14ac:dyDescent="0.25">
      <c r="A6381" t="s">
        <v>1463</v>
      </c>
      <c r="B6381" t="s">
        <v>2108</v>
      </c>
      <c r="C6381" t="s">
        <v>3913</v>
      </c>
      <c r="D6381">
        <v>144.76499999999999</v>
      </c>
      <c r="E6381">
        <v>23.175599999999999</v>
      </c>
      <c r="F6381">
        <v>0</v>
      </c>
      <c r="G6381">
        <v>0</v>
      </c>
    </row>
    <row r="6382" spans="1:7" x14ac:dyDescent="0.25">
      <c r="A6382" t="s">
        <v>1463</v>
      </c>
      <c r="B6382" t="s">
        <v>2108</v>
      </c>
      <c r="C6382" t="s">
        <v>3914</v>
      </c>
      <c r="D6382">
        <v>24.059200000000001</v>
      </c>
      <c r="E6382">
        <v>5.5929000000000002</v>
      </c>
      <c r="F6382">
        <v>0</v>
      </c>
      <c r="G6382">
        <v>0</v>
      </c>
    </row>
    <row r="6383" spans="1:7" x14ac:dyDescent="0.25">
      <c r="A6383" t="s">
        <v>1463</v>
      </c>
      <c r="B6383" t="s">
        <v>2108</v>
      </c>
      <c r="C6383" t="s">
        <v>3915</v>
      </c>
      <c r="D6383">
        <v>160.25579999999999</v>
      </c>
      <c r="E6383">
        <v>27.893899999999999</v>
      </c>
      <c r="F6383">
        <v>0</v>
      </c>
      <c r="G6383">
        <v>0</v>
      </c>
    </row>
    <row r="6384" spans="1:7" x14ac:dyDescent="0.25">
      <c r="A6384" t="s">
        <v>1463</v>
      </c>
      <c r="B6384" t="s">
        <v>2109</v>
      </c>
      <c r="C6384" t="s">
        <v>3916</v>
      </c>
      <c r="D6384">
        <v>172.34270000000001</v>
      </c>
      <c r="E6384">
        <v>40.310099999999998</v>
      </c>
      <c r="F6384">
        <v>0</v>
      </c>
      <c r="G6384">
        <v>0</v>
      </c>
    </row>
    <row r="6385" spans="1:7" x14ac:dyDescent="0.25">
      <c r="A6385" t="s">
        <v>1463</v>
      </c>
      <c r="B6385" t="s">
        <v>2109</v>
      </c>
      <c r="C6385" t="s">
        <v>3917</v>
      </c>
      <c r="D6385">
        <v>392.4237</v>
      </c>
      <c r="E6385">
        <v>73.388800000000003</v>
      </c>
      <c r="F6385">
        <v>0</v>
      </c>
      <c r="G6385">
        <v>0</v>
      </c>
    </row>
    <row r="6386" spans="1:7" x14ac:dyDescent="0.25">
      <c r="A6386" t="s">
        <v>1463</v>
      </c>
      <c r="B6386" t="s">
        <v>2109</v>
      </c>
      <c r="C6386" t="s">
        <v>3918</v>
      </c>
      <c r="D6386">
        <v>260.5231</v>
      </c>
      <c r="E6386">
        <v>41.316099999999999</v>
      </c>
      <c r="F6386">
        <v>0</v>
      </c>
      <c r="G6386">
        <v>0</v>
      </c>
    </row>
    <row r="6387" spans="1:7" x14ac:dyDescent="0.25">
      <c r="A6387" t="s">
        <v>1463</v>
      </c>
      <c r="B6387" t="s">
        <v>2110</v>
      </c>
      <c r="C6387" t="s">
        <v>3919</v>
      </c>
      <c r="D6387">
        <v>84.577500000000001</v>
      </c>
      <c r="E6387">
        <v>17.376799999999999</v>
      </c>
      <c r="F6387">
        <v>0</v>
      </c>
      <c r="G6387">
        <v>0</v>
      </c>
    </row>
    <row r="6388" spans="1:7" x14ac:dyDescent="0.25">
      <c r="A6388" t="s">
        <v>1463</v>
      </c>
      <c r="B6388" t="s">
        <v>2110</v>
      </c>
      <c r="C6388" t="s">
        <v>3920</v>
      </c>
      <c r="D6388">
        <v>95.472700000000003</v>
      </c>
      <c r="E6388">
        <v>15.574299999999999</v>
      </c>
      <c r="F6388">
        <v>0</v>
      </c>
      <c r="G6388">
        <v>0</v>
      </c>
    </row>
    <row r="6389" spans="1:7" x14ac:dyDescent="0.25">
      <c r="A6389" t="s">
        <v>1463</v>
      </c>
      <c r="B6389" t="s">
        <v>2110</v>
      </c>
      <c r="C6389" t="s">
        <v>3921</v>
      </c>
      <c r="D6389">
        <v>1108.7889</v>
      </c>
      <c r="E6389">
        <v>245.1002</v>
      </c>
      <c r="F6389">
        <v>0</v>
      </c>
      <c r="G6389">
        <v>0</v>
      </c>
    </row>
    <row r="6390" spans="1:7" x14ac:dyDescent="0.25">
      <c r="A6390" t="s">
        <v>1463</v>
      </c>
      <c r="B6390" t="s">
        <v>2111</v>
      </c>
      <c r="C6390" t="s">
        <v>3922</v>
      </c>
      <c r="D6390">
        <v>8.2628000000000004</v>
      </c>
      <c r="E6390">
        <v>1.7694000000000001</v>
      </c>
      <c r="F6390">
        <v>0</v>
      </c>
      <c r="G6390">
        <v>0</v>
      </c>
    </row>
    <row r="6391" spans="1:7" x14ac:dyDescent="0.25">
      <c r="A6391" t="s">
        <v>1463</v>
      </c>
      <c r="B6391" t="s">
        <v>2111</v>
      </c>
      <c r="C6391" t="s">
        <v>3923</v>
      </c>
      <c r="D6391">
        <v>83.058099999999996</v>
      </c>
      <c r="E6391">
        <v>13.726699999999999</v>
      </c>
      <c r="F6391">
        <v>0</v>
      </c>
      <c r="G6391">
        <v>0</v>
      </c>
    </row>
    <row r="6392" spans="1:7" x14ac:dyDescent="0.25">
      <c r="A6392" t="s">
        <v>1463</v>
      </c>
      <c r="B6392" t="s">
        <v>2111</v>
      </c>
      <c r="C6392" t="s">
        <v>3924</v>
      </c>
      <c r="D6392">
        <v>50.134799999999998</v>
      </c>
      <c r="E6392">
        <v>9.4544999999999995</v>
      </c>
      <c r="F6392">
        <v>0</v>
      </c>
      <c r="G6392">
        <v>0</v>
      </c>
    </row>
    <row r="6393" spans="1:7" x14ac:dyDescent="0.25">
      <c r="A6393" t="s">
        <v>1463</v>
      </c>
      <c r="B6393" t="s">
        <v>2112</v>
      </c>
      <c r="C6393" t="s">
        <v>3925</v>
      </c>
      <c r="D6393">
        <v>11.061500000000001</v>
      </c>
      <c r="E6393">
        <v>0.98309999999999997</v>
      </c>
      <c r="F6393">
        <v>0</v>
      </c>
      <c r="G6393">
        <v>0</v>
      </c>
    </row>
    <row r="6394" spans="1:7" x14ac:dyDescent="0.25">
      <c r="A6394" t="s">
        <v>1463</v>
      </c>
      <c r="B6394" t="s">
        <v>2112</v>
      </c>
      <c r="C6394" t="s">
        <v>3926</v>
      </c>
      <c r="D6394">
        <v>57.205500000000001</v>
      </c>
      <c r="E6394">
        <v>10.7034</v>
      </c>
      <c r="F6394">
        <v>0</v>
      </c>
      <c r="G6394">
        <v>0</v>
      </c>
    </row>
    <row r="6395" spans="1:7" x14ac:dyDescent="0.25">
      <c r="A6395" t="s">
        <v>1463</v>
      </c>
      <c r="B6395" t="s">
        <v>2112</v>
      </c>
      <c r="C6395" t="s">
        <v>3927</v>
      </c>
      <c r="D6395">
        <v>9.1904000000000003</v>
      </c>
      <c r="E6395">
        <v>1.7334000000000001</v>
      </c>
      <c r="F6395">
        <v>0</v>
      </c>
      <c r="G6395">
        <v>0</v>
      </c>
    </row>
    <row r="6396" spans="1:7" x14ac:dyDescent="0.25">
      <c r="A6396" t="s">
        <v>1463</v>
      </c>
      <c r="B6396" t="s">
        <v>2113</v>
      </c>
      <c r="C6396" t="s">
        <v>3928</v>
      </c>
      <c r="D6396">
        <v>3.3454000000000002</v>
      </c>
      <c r="E6396">
        <v>0.87639999999999996</v>
      </c>
      <c r="F6396">
        <v>0</v>
      </c>
      <c r="G6396">
        <v>0</v>
      </c>
    </row>
    <row r="6397" spans="1:7" x14ac:dyDescent="0.25">
      <c r="A6397" t="s">
        <v>1463</v>
      </c>
      <c r="B6397" t="s">
        <v>2113</v>
      </c>
      <c r="C6397" t="s">
        <v>3929</v>
      </c>
      <c r="D6397">
        <v>35.176400000000001</v>
      </c>
      <c r="E6397">
        <v>6.2770999999999999</v>
      </c>
      <c r="F6397">
        <v>0</v>
      </c>
      <c r="G6397">
        <v>0</v>
      </c>
    </row>
    <row r="6398" spans="1:7" x14ac:dyDescent="0.25">
      <c r="A6398" t="s">
        <v>1463</v>
      </c>
      <c r="B6398" t="s">
        <v>2113</v>
      </c>
      <c r="C6398" t="s">
        <v>3930</v>
      </c>
      <c r="D6398">
        <v>0.95309999999999995</v>
      </c>
      <c r="E6398">
        <v>0.26129999999999998</v>
      </c>
      <c r="F6398">
        <v>0</v>
      </c>
      <c r="G6398">
        <v>0</v>
      </c>
    </row>
    <row r="6399" spans="1:7" x14ac:dyDescent="0.25">
      <c r="A6399" t="s">
        <v>1463</v>
      </c>
      <c r="B6399" t="s">
        <v>2114</v>
      </c>
      <c r="C6399" t="s">
        <v>3931</v>
      </c>
      <c r="D6399">
        <v>5.5030999999999999</v>
      </c>
      <c r="E6399">
        <v>0.73619999999999997</v>
      </c>
      <c r="F6399">
        <v>0</v>
      </c>
      <c r="G6399">
        <v>0</v>
      </c>
    </row>
    <row r="6400" spans="1:7" x14ac:dyDescent="0.25">
      <c r="A6400" t="s">
        <v>1463</v>
      </c>
      <c r="B6400" t="s">
        <v>2114</v>
      </c>
      <c r="C6400" t="s">
        <v>3932</v>
      </c>
      <c r="D6400">
        <v>1.0321</v>
      </c>
      <c r="E6400">
        <v>0.25330000000000003</v>
      </c>
      <c r="F6400">
        <v>0</v>
      </c>
      <c r="G6400">
        <v>0</v>
      </c>
    </row>
    <row r="6401" spans="1:7" x14ac:dyDescent="0.25">
      <c r="A6401" t="s">
        <v>1463</v>
      </c>
      <c r="B6401" t="s">
        <v>2114</v>
      </c>
      <c r="C6401" t="s">
        <v>3933</v>
      </c>
      <c r="D6401">
        <v>38.014899999999997</v>
      </c>
      <c r="E6401">
        <v>6.7237</v>
      </c>
      <c r="F6401">
        <v>0</v>
      </c>
      <c r="G6401">
        <v>0</v>
      </c>
    </row>
    <row r="6402" spans="1:7" x14ac:dyDescent="0.25">
      <c r="A6402" t="s">
        <v>1463</v>
      </c>
      <c r="B6402" t="s">
        <v>2115</v>
      </c>
      <c r="C6402" t="s">
        <v>3934</v>
      </c>
      <c r="D6402">
        <v>26.403300000000002</v>
      </c>
      <c r="E6402">
        <v>7.3944999999999999</v>
      </c>
      <c r="F6402">
        <v>0</v>
      </c>
      <c r="G6402">
        <v>0</v>
      </c>
    </row>
    <row r="6403" spans="1:7" x14ac:dyDescent="0.25">
      <c r="A6403" t="s">
        <v>1463</v>
      </c>
      <c r="B6403" t="s">
        <v>2115</v>
      </c>
      <c r="C6403" t="s">
        <v>1295</v>
      </c>
      <c r="D6403">
        <v>0.52049999999999996</v>
      </c>
      <c r="E6403">
        <v>8.9700000000000002E-2</v>
      </c>
      <c r="F6403">
        <v>0</v>
      </c>
      <c r="G6403">
        <v>0</v>
      </c>
    </row>
    <row r="6404" spans="1:7" x14ac:dyDescent="0.25">
      <c r="A6404" t="s">
        <v>1463</v>
      </c>
      <c r="B6404" t="s">
        <v>2115</v>
      </c>
      <c r="C6404" t="s">
        <v>3935</v>
      </c>
      <c r="D6404">
        <v>1.8671</v>
      </c>
      <c r="E6404">
        <v>0.42349999999999999</v>
      </c>
      <c r="F6404">
        <v>0</v>
      </c>
      <c r="G6404">
        <v>0</v>
      </c>
    </row>
    <row r="6405" spans="1:7" x14ac:dyDescent="0.25">
      <c r="A6405" t="s">
        <v>1463</v>
      </c>
      <c r="B6405" t="s">
        <v>2116</v>
      </c>
      <c r="C6405" t="s">
        <v>3936</v>
      </c>
      <c r="D6405">
        <v>104.8819</v>
      </c>
      <c r="E6405">
        <v>21.4331</v>
      </c>
      <c r="F6405">
        <v>0</v>
      </c>
      <c r="G6405">
        <v>0</v>
      </c>
    </row>
    <row r="6406" spans="1:7" x14ac:dyDescent="0.25">
      <c r="A6406" t="s">
        <v>1463</v>
      </c>
      <c r="B6406" t="s">
        <v>2116</v>
      </c>
      <c r="C6406" t="s">
        <v>869</v>
      </c>
      <c r="D6406">
        <v>362.5093</v>
      </c>
      <c r="E6406">
        <v>112.663</v>
      </c>
      <c r="F6406">
        <v>0</v>
      </c>
      <c r="G6406">
        <v>0</v>
      </c>
    </row>
    <row r="6407" spans="1:7" x14ac:dyDescent="0.25">
      <c r="A6407" t="s">
        <v>1463</v>
      </c>
      <c r="B6407" t="s">
        <v>2116</v>
      </c>
      <c r="C6407" t="s">
        <v>3937</v>
      </c>
      <c r="D6407">
        <v>55.143500000000003</v>
      </c>
      <c r="E6407">
        <v>9.5117999999999991</v>
      </c>
      <c r="F6407">
        <v>0</v>
      </c>
      <c r="G6407">
        <v>0</v>
      </c>
    </row>
    <row r="6408" spans="1:7" x14ac:dyDescent="0.25">
      <c r="A6408" t="s">
        <v>1463</v>
      </c>
      <c r="B6408" t="s">
        <v>2139</v>
      </c>
      <c r="C6408" t="s">
        <v>3997</v>
      </c>
      <c r="D6408">
        <v>182.41370000000001</v>
      </c>
      <c r="E6408">
        <v>19.9969</v>
      </c>
      <c r="F6408">
        <v>0</v>
      </c>
      <c r="G6408">
        <v>0</v>
      </c>
    </row>
    <row r="6409" spans="1:7" x14ac:dyDescent="0.25">
      <c r="A6409" t="s">
        <v>1463</v>
      </c>
      <c r="B6409" t="s">
        <v>2139</v>
      </c>
      <c r="C6409" t="s">
        <v>835</v>
      </c>
      <c r="D6409">
        <v>13.585800000000001</v>
      </c>
      <c r="E6409">
        <v>2.7298</v>
      </c>
      <c r="F6409">
        <v>0</v>
      </c>
      <c r="G6409">
        <v>0</v>
      </c>
    </row>
    <row r="6410" spans="1:7" x14ac:dyDescent="0.25">
      <c r="A6410" t="s">
        <v>1463</v>
      </c>
      <c r="B6410" t="s">
        <v>2139</v>
      </c>
      <c r="C6410" t="s">
        <v>1136</v>
      </c>
      <c r="D6410">
        <v>68.706199999999995</v>
      </c>
      <c r="E6410">
        <v>8.5191999999999997</v>
      </c>
      <c r="F6410">
        <v>0</v>
      </c>
      <c r="G6410">
        <v>0</v>
      </c>
    </row>
    <row r="6411" spans="1:7" x14ac:dyDescent="0.25">
      <c r="A6411" t="s">
        <v>1463</v>
      </c>
      <c r="B6411" t="s">
        <v>2117</v>
      </c>
      <c r="C6411" t="s">
        <v>3938</v>
      </c>
      <c r="D6411">
        <v>19.034700000000001</v>
      </c>
      <c r="E6411">
        <v>3.3464999999999998</v>
      </c>
      <c r="F6411">
        <v>0</v>
      </c>
      <c r="G6411">
        <v>0</v>
      </c>
    </row>
    <row r="6412" spans="1:7" x14ac:dyDescent="0.25">
      <c r="A6412" t="s">
        <v>1463</v>
      </c>
      <c r="B6412" t="s">
        <v>2117</v>
      </c>
      <c r="C6412" t="s">
        <v>3939</v>
      </c>
      <c r="D6412">
        <v>70.532300000000006</v>
      </c>
      <c r="E6412">
        <v>11.8874</v>
      </c>
      <c r="F6412">
        <v>0</v>
      </c>
      <c r="G6412">
        <v>0</v>
      </c>
    </row>
    <row r="6413" spans="1:7" x14ac:dyDescent="0.25">
      <c r="A6413" t="s">
        <v>1463</v>
      </c>
      <c r="B6413" t="s">
        <v>2117</v>
      </c>
      <c r="C6413" t="s">
        <v>3940</v>
      </c>
      <c r="D6413">
        <v>51.565399999999997</v>
      </c>
      <c r="E6413">
        <v>14.043799999999999</v>
      </c>
      <c r="F6413">
        <v>0</v>
      </c>
      <c r="G6413">
        <v>0</v>
      </c>
    </row>
    <row r="6414" spans="1:7" x14ac:dyDescent="0.25">
      <c r="A6414" t="s">
        <v>1463</v>
      </c>
      <c r="B6414" t="s">
        <v>2118</v>
      </c>
      <c r="C6414" t="s">
        <v>3941</v>
      </c>
      <c r="D6414">
        <v>50.186399999999999</v>
      </c>
      <c r="E6414">
        <v>7.4809999999999999</v>
      </c>
      <c r="F6414">
        <v>0</v>
      </c>
      <c r="G6414">
        <v>0</v>
      </c>
    </row>
    <row r="6415" spans="1:7" x14ac:dyDescent="0.25">
      <c r="A6415" t="s">
        <v>1463</v>
      </c>
      <c r="B6415" t="s">
        <v>2118</v>
      </c>
      <c r="C6415" t="s">
        <v>3942</v>
      </c>
      <c r="D6415">
        <v>2.7660999999999998</v>
      </c>
      <c r="E6415">
        <v>0.56110000000000004</v>
      </c>
      <c r="F6415">
        <v>0</v>
      </c>
      <c r="G6415">
        <v>0</v>
      </c>
    </row>
    <row r="6416" spans="1:7" x14ac:dyDescent="0.25">
      <c r="A6416" t="s">
        <v>1463</v>
      </c>
      <c r="B6416" t="s">
        <v>2118</v>
      </c>
      <c r="C6416" t="s">
        <v>3943</v>
      </c>
      <c r="D6416">
        <v>5.8093000000000004</v>
      </c>
      <c r="E6416">
        <v>0.81589999999999996</v>
      </c>
      <c r="F6416">
        <v>0</v>
      </c>
      <c r="G6416">
        <v>0</v>
      </c>
    </row>
    <row r="6417" spans="1:7" x14ac:dyDescent="0.25">
      <c r="A6417" t="s">
        <v>1463</v>
      </c>
      <c r="B6417" t="s">
        <v>2119</v>
      </c>
      <c r="C6417" t="s">
        <v>3944</v>
      </c>
      <c r="D6417">
        <v>4.3653000000000004</v>
      </c>
      <c r="E6417">
        <v>0.44479999999999997</v>
      </c>
      <c r="F6417">
        <v>0</v>
      </c>
      <c r="G6417">
        <v>0</v>
      </c>
    </row>
    <row r="6418" spans="1:7" x14ac:dyDescent="0.25">
      <c r="A6418" t="s">
        <v>1463</v>
      </c>
      <c r="B6418" t="s">
        <v>2119</v>
      </c>
      <c r="C6418" t="s">
        <v>3945</v>
      </c>
      <c r="D6418">
        <v>5.3353000000000002</v>
      </c>
      <c r="E6418">
        <v>0.39119999999999999</v>
      </c>
      <c r="F6418">
        <v>0</v>
      </c>
      <c r="G6418">
        <v>0</v>
      </c>
    </row>
    <row r="6419" spans="1:7" x14ac:dyDescent="0.25">
      <c r="A6419" t="s">
        <v>1463</v>
      </c>
      <c r="B6419" t="s">
        <v>2119</v>
      </c>
      <c r="C6419" t="s">
        <v>3946</v>
      </c>
      <c r="D6419">
        <v>139.43219999999999</v>
      </c>
      <c r="E6419">
        <v>12.9671</v>
      </c>
      <c r="F6419">
        <v>0</v>
      </c>
      <c r="G6419">
        <v>0</v>
      </c>
    </row>
    <row r="6420" spans="1:7" x14ac:dyDescent="0.25">
      <c r="A6420" t="s">
        <v>1463</v>
      </c>
      <c r="B6420" t="s">
        <v>2120</v>
      </c>
      <c r="C6420" t="s">
        <v>3947</v>
      </c>
      <c r="D6420">
        <v>31.905999999999999</v>
      </c>
      <c r="E6420">
        <v>14.6913</v>
      </c>
      <c r="F6420">
        <v>0</v>
      </c>
      <c r="G6420">
        <v>0</v>
      </c>
    </row>
    <row r="6421" spans="1:7" x14ac:dyDescent="0.25">
      <c r="A6421" t="s">
        <v>1463</v>
      </c>
      <c r="B6421" t="s">
        <v>2120</v>
      </c>
      <c r="C6421" t="s">
        <v>3948</v>
      </c>
      <c r="D6421">
        <v>25.937200000000001</v>
      </c>
      <c r="E6421">
        <v>4.4604999999999997</v>
      </c>
      <c r="F6421">
        <v>0</v>
      </c>
      <c r="G6421">
        <v>0</v>
      </c>
    </row>
    <row r="6422" spans="1:7" x14ac:dyDescent="0.25">
      <c r="A6422" t="s">
        <v>1463</v>
      </c>
      <c r="B6422" t="s">
        <v>2121</v>
      </c>
      <c r="C6422" t="s">
        <v>3949</v>
      </c>
      <c r="D6422">
        <v>59.6601</v>
      </c>
      <c r="E6422">
        <v>13.0101</v>
      </c>
      <c r="F6422">
        <v>0</v>
      </c>
      <c r="G6422">
        <v>0</v>
      </c>
    </row>
    <row r="6423" spans="1:7" x14ac:dyDescent="0.25">
      <c r="A6423" t="s">
        <v>1463</v>
      </c>
      <c r="B6423" t="s">
        <v>2121</v>
      </c>
      <c r="C6423" t="s">
        <v>3950</v>
      </c>
      <c r="D6423">
        <v>121.37430000000001</v>
      </c>
      <c r="E6423">
        <v>14.006600000000001</v>
      </c>
      <c r="F6423">
        <v>0</v>
      </c>
      <c r="G6423">
        <v>0</v>
      </c>
    </row>
    <row r="6424" spans="1:7" x14ac:dyDescent="0.25">
      <c r="A6424" t="s">
        <v>1463</v>
      </c>
      <c r="B6424" t="s">
        <v>2121</v>
      </c>
      <c r="C6424" t="s">
        <v>3951</v>
      </c>
      <c r="D6424">
        <v>9.7230000000000008</v>
      </c>
      <c r="E6424">
        <v>1.665</v>
      </c>
      <c r="F6424">
        <v>0</v>
      </c>
      <c r="G6424">
        <v>0</v>
      </c>
    </row>
    <row r="6425" spans="1:7" x14ac:dyDescent="0.25">
      <c r="A6425" t="s">
        <v>1463</v>
      </c>
      <c r="B6425" t="s">
        <v>2122</v>
      </c>
      <c r="C6425" t="s">
        <v>3952</v>
      </c>
      <c r="D6425">
        <v>33.063099999999999</v>
      </c>
      <c r="E6425">
        <v>4.9477000000000002</v>
      </c>
      <c r="F6425">
        <v>0</v>
      </c>
      <c r="G6425">
        <v>0</v>
      </c>
    </row>
    <row r="6426" spans="1:7" x14ac:dyDescent="0.25">
      <c r="A6426" t="s">
        <v>1463</v>
      </c>
      <c r="B6426" t="s">
        <v>2122</v>
      </c>
      <c r="C6426" t="s">
        <v>3953</v>
      </c>
      <c r="D6426">
        <v>9.2628000000000004</v>
      </c>
      <c r="E6426">
        <v>1.2481</v>
      </c>
      <c r="F6426">
        <v>0</v>
      </c>
      <c r="G6426">
        <v>0</v>
      </c>
    </row>
    <row r="6427" spans="1:7" x14ac:dyDescent="0.25">
      <c r="A6427" t="s">
        <v>1463</v>
      </c>
      <c r="B6427" t="s">
        <v>2123</v>
      </c>
      <c r="C6427" t="s">
        <v>3954</v>
      </c>
      <c r="D6427">
        <v>4.3667999999999996</v>
      </c>
      <c r="E6427">
        <v>3.0384000000000002</v>
      </c>
      <c r="F6427">
        <v>0</v>
      </c>
      <c r="G6427">
        <v>0</v>
      </c>
    </row>
    <row r="6428" spans="1:7" x14ac:dyDescent="0.25">
      <c r="A6428" t="s">
        <v>1463</v>
      </c>
      <c r="B6428" t="s">
        <v>2123</v>
      </c>
      <c r="C6428" t="s">
        <v>3955</v>
      </c>
      <c r="D6428">
        <v>92.141400000000004</v>
      </c>
      <c r="E6428">
        <v>42.525700000000001</v>
      </c>
      <c r="F6428">
        <v>0</v>
      </c>
      <c r="G6428">
        <v>0</v>
      </c>
    </row>
    <row r="6429" spans="1:7" x14ac:dyDescent="0.25">
      <c r="A6429" t="s">
        <v>1463</v>
      </c>
      <c r="B6429" t="s">
        <v>2124</v>
      </c>
      <c r="C6429" t="s">
        <v>3956</v>
      </c>
      <c r="D6429">
        <v>2.8117000000000001</v>
      </c>
      <c r="E6429">
        <v>0.57169999999999999</v>
      </c>
      <c r="F6429">
        <v>0</v>
      </c>
      <c r="G6429">
        <v>0</v>
      </c>
    </row>
    <row r="6430" spans="1:7" x14ac:dyDescent="0.25">
      <c r="A6430" t="s">
        <v>1463</v>
      </c>
      <c r="B6430" t="s">
        <v>2124</v>
      </c>
      <c r="C6430" t="s">
        <v>3957</v>
      </c>
      <c r="D6430">
        <v>10.227600000000001</v>
      </c>
      <c r="E6430">
        <v>0.4511</v>
      </c>
      <c r="F6430">
        <v>0</v>
      </c>
      <c r="G6430">
        <v>0</v>
      </c>
    </row>
    <row r="6431" spans="1:7" x14ac:dyDescent="0.25">
      <c r="A6431" t="s">
        <v>1463</v>
      </c>
      <c r="B6431" t="s">
        <v>2124</v>
      </c>
      <c r="C6431" t="s">
        <v>3958</v>
      </c>
      <c r="D6431">
        <v>0.95540000000000003</v>
      </c>
      <c r="E6431">
        <v>0.13220000000000001</v>
      </c>
      <c r="F6431">
        <v>0</v>
      </c>
      <c r="G6431">
        <v>0</v>
      </c>
    </row>
    <row r="6432" spans="1:7" x14ac:dyDescent="0.25">
      <c r="A6432" t="s">
        <v>1463</v>
      </c>
      <c r="B6432" t="s">
        <v>2125</v>
      </c>
      <c r="C6432" t="s">
        <v>3959</v>
      </c>
      <c r="D6432">
        <v>6.1806000000000001</v>
      </c>
      <c r="E6432">
        <v>1.9489000000000001</v>
      </c>
      <c r="F6432">
        <v>0</v>
      </c>
      <c r="G6432">
        <v>0</v>
      </c>
    </row>
    <row r="6433" spans="1:7" x14ac:dyDescent="0.25">
      <c r="A6433" t="s">
        <v>1463</v>
      </c>
      <c r="B6433" t="s">
        <v>2125</v>
      </c>
      <c r="C6433" t="s">
        <v>3960</v>
      </c>
      <c r="D6433">
        <v>27.607900000000001</v>
      </c>
      <c r="E6433">
        <v>4.9619999999999997</v>
      </c>
      <c r="F6433">
        <v>0</v>
      </c>
      <c r="G6433">
        <v>0</v>
      </c>
    </row>
    <row r="6434" spans="1:7" x14ac:dyDescent="0.25">
      <c r="A6434" t="s">
        <v>1463</v>
      </c>
      <c r="B6434" t="s">
        <v>2125</v>
      </c>
      <c r="C6434" t="s">
        <v>3961</v>
      </c>
      <c r="D6434">
        <v>59.896299999999997</v>
      </c>
      <c r="E6434">
        <v>17.233000000000001</v>
      </c>
      <c r="F6434">
        <v>0</v>
      </c>
      <c r="G6434">
        <v>0</v>
      </c>
    </row>
    <row r="6435" spans="1:7" x14ac:dyDescent="0.25">
      <c r="A6435" t="s">
        <v>1463</v>
      </c>
      <c r="B6435" t="s">
        <v>2126</v>
      </c>
      <c r="C6435" t="s">
        <v>1048</v>
      </c>
      <c r="D6435">
        <v>5.4903000000000004</v>
      </c>
      <c r="E6435">
        <v>0.56999999999999995</v>
      </c>
      <c r="F6435">
        <v>0</v>
      </c>
      <c r="G6435">
        <v>0</v>
      </c>
    </row>
    <row r="6436" spans="1:7" x14ac:dyDescent="0.25">
      <c r="A6436" t="s">
        <v>1463</v>
      </c>
      <c r="B6436" t="s">
        <v>2126</v>
      </c>
      <c r="C6436" t="s">
        <v>3962</v>
      </c>
      <c r="D6436">
        <v>36.475200000000001</v>
      </c>
      <c r="E6436">
        <v>7.4195000000000002</v>
      </c>
      <c r="F6436">
        <v>0</v>
      </c>
      <c r="G6436">
        <v>0</v>
      </c>
    </row>
    <row r="6437" spans="1:7" x14ac:dyDescent="0.25">
      <c r="A6437" t="s">
        <v>1463</v>
      </c>
      <c r="B6437" t="s">
        <v>2127</v>
      </c>
      <c r="C6437" t="s">
        <v>3963</v>
      </c>
      <c r="D6437">
        <v>0.1656</v>
      </c>
      <c r="E6437">
        <v>3.8600000000000002E-2</v>
      </c>
      <c r="F6437">
        <v>0</v>
      </c>
      <c r="G6437">
        <v>0</v>
      </c>
    </row>
    <row r="6438" spans="1:7" x14ac:dyDescent="0.25">
      <c r="A6438" t="s">
        <v>1463</v>
      </c>
      <c r="B6438" t="s">
        <v>2127</v>
      </c>
      <c r="C6438" t="s">
        <v>3964</v>
      </c>
      <c r="D6438">
        <v>11.331200000000001</v>
      </c>
      <c r="E6438">
        <v>2.2057000000000002</v>
      </c>
      <c r="F6438">
        <v>0</v>
      </c>
      <c r="G6438">
        <v>0</v>
      </c>
    </row>
    <row r="6439" spans="1:7" x14ac:dyDescent="0.25">
      <c r="A6439" t="s">
        <v>1463</v>
      </c>
      <c r="B6439" t="s">
        <v>10722</v>
      </c>
      <c r="C6439" t="s">
        <v>10673</v>
      </c>
      <c r="D6439">
        <v>1.0111000000000001</v>
      </c>
      <c r="E6439">
        <v>0.2949</v>
      </c>
      <c r="F6439">
        <v>0</v>
      </c>
      <c r="G6439">
        <v>0</v>
      </c>
    </row>
    <row r="6440" spans="1:7" x14ac:dyDescent="0.25">
      <c r="A6440" t="s">
        <v>1463</v>
      </c>
      <c r="B6440" t="s">
        <v>10722</v>
      </c>
      <c r="C6440" t="s">
        <v>10687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 t="s">
        <v>1463</v>
      </c>
      <c r="B6441" t="s">
        <v>10722</v>
      </c>
      <c r="C6441" t="s">
        <v>10701</v>
      </c>
      <c r="D6441">
        <v>6.9981</v>
      </c>
      <c r="E6441">
        <v>1.3149</v>
      </c>
      <c r="F6441">
        <v>0</v>
      </c>
      <c r="G6441">
        <v>0</v>
      </c>
    </row>
    <row r="6442" spans="1:7" x14ac:dyDescent="0.25">
      <c r="A6442" t="s">
        <v>1463</v>
      </c>
      <c r="B6442" t="s">
        <v>10723</v>
      </c>
      <c r="C6442" t="s">
        <v>10674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 t="s">
        <v>1463</v>
      </c>
      <c r="B6443" t="s">
        <v>10723</v>
      </c>
      <c r="C6443" t="s">
        <v>10688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 t="s">
        <v>1463</v>
      </c>
      <c r="B6444" t="s">
        <v>10723</v>
      </c>
      <c r="C6444" t="s">
        <v>10702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 t="s">
        <v>1463</v>
      </c>
      <c r="B6445" t="s">
        <v>2128</v>
      </c>
      <c r="C6445" t="s">
        <v>3965</v>
      </c>
      <c r="D6445">
        <v>182.80959999999999</v>
      </c>
      <c r="E6445">
        <v>30.481300000000001</v>
      </c>
      <c r="F6445">
        <v>0</v>
      </c>
      <c r="G6445">
        <v>0</v>
      </c>
    </row>
    <row r="6446" spans="1:7" x14ac:dyDescent="0.25">
      <c r="A6446" t="s">
        <v>1463</v>
      </c>
      <c r="B6446" t="s">
        <v>2128</v>
      </c>
      <c r="C6446" t="s">
        <v>3966</v>
      </c>
      <c r="D6446">
        <v>11.7475</v>
      </c>
      <c r="E6446">
        <v>2.3043</v>
      </c>
      <c r="F6446">
        <v>0</v>
      </c>
      <c r="G6446">
        <v>0</v>
      </c>
    </row>
    <row r="6447" spans="1:7" x14ac:dyDescent="0.25">
      <c r="A6447" t="s">
        <v>1463</v>
      </c>
      <c r="B6447" t="s">
        <v>2128</v>
      </c>
      <c r="C6447" t="s">
        <v>3967</v>
      </c>
      <c r="D6447">
        <v>322.41109999999998</v>
      </c>
      <c r="E6447">
        <v>75.097800000000007</v>
      </c>
      <c r="F6447">
        <v>0</v>
      </c>
      <c r="G6447">
        <v>0</v>
      </c>
    </row>
    <row r="6448" spans="1:7" x14ac:dyDescent="0.25">
      <c r="A6448" t="s">
        <v>1463</v>
      </c>
      <c r="B6448" t="s">
        <v>2129</v>
      </c>
      <c r="C6448" t="s">
        <v>3968</v>
      </c>
      <c r="D6448">
        <v>53.927300000000002</v>
      </c>
      <c r="E6448">
        <v>7.8056000000000001</v>
      </c>
      <c r="F6448">
        <v>0</v>
      </c>
      <c r="G6448">
        <v>0</v>
      </c>
    </row>
    <row r="6449" spans="1:7" x14ac:dyDescent="0.25">
      <c r="A6449" t="s">
        <v>1463</v>
      </c>
      <c r="B6449" t="s">
        <v>2129</v>
      </c>
      <c r="C6449" t="s">
        <v>3969</v>
      </c>
      <c r="D6449">
        <v>3.3565</v>
      </c>
      <c r="E6449">
        <v>1.6480999999999999</v>
      </c>
      <c r="F6449">
        <v>0</v>
      </c>
      <c r="G6449">
        <v>0</v>
      </c>
    </row>
    <row r="6450" spans="1:7" x14ac:dyDescent="0.25">
      <c r="A6450" t="s">
        <v>1463</v>
      </c>
      <c r="B6450" t="s">
        <v>2129</v>
      </c>
      <c r="C6450" t="s">
        <v>3970</v>
      </c>
      <c r="D6450">
        <v>88.404700000000005</v>
      </c>
      <c r="E6450">
        <v>22.612300000000001</v>
      </c>
      <c r="F6450">
        <v>0</v>
      </c>
      <c r="G6450">
        <v>0</v>
      </c>
    </row>
    <row r="6451" spans="1:7" x14ac:dyDescent="0.25">
      <c r="A6451" t="s">
        <v>1463</v>
      </c>
      <c r="B6451" t="s">
        <v>2130</v>
      </c>
      <c r="C6451" t="s">
        <v>3971</v>
      </c>
      <c r="D6451">
        <v>31.650500000000001</v>
      </c>
      <c r="E6451">
        <v>6.8719000000000001</v>
      </c>
      <c r="F6451">
        <v>0</v>
      </c>
      <c r="G6451">
        <v>0</v>
      </c>
    </row>
    <row r="6452" spans="1:7" x14ac:dyDescent="0.25">
      <c r="A6452" t="s">
        <v>1463</v>
      </c>
      <c r="B6452" t="s">
        <v>2130</v>
      </c>
      <c r="C6452" t="s">
        <v>3972</v>
      </c>
      <c r="D6452">
        <v>22.712700000000002</v>
      </c>
      <c r="E6452">
        <v>3.2717999999999998</v>
      </c>
      <c r="F6452">
        <v>0</v>
      </c>
      <c r="G6452">
        <v>0</v>
      </c>
    </row>
    <row r="6453" spans="1:7" x14ac:dyDescent="0.25">
      <c r="A6453" t="s">
        <v>1463</v>
      </c>
      <c r="B6453" t="s">
        <v>2130</v>
      </c>
      <c r="C6453" t="s">
        <v>3973</v>
      </c>
      <c r="D6453">
        <v>289.44619999999998</v>
      </c>
      <c r="E6453">
        <v>68.0685</v>
      </c>
      <c r="F6453">
        <v>0</v>
      </c>
      <c r="G6453">
        <v>0</v>
      </c>
    </row>
    <row r="6454" spans="1:7" x14ac:dyDescent="0.25">
      <c r="A6454" t="s">
        <v>1463</v>
      </c>
      <c r="B6454" t="s">
        <v>2131</v>
      </c>
      <c r="C6454" t="s">
        <v>974</v>
      </c>
      <c r="D6454">
        <v>9.2022999999999993</v>
      </c>
      <c r="E6454">
        <v>1.0091000000000001</v>
      </c>
      <c r="F6454">
        <v>0</v>
      </c>
      <c r="G6454">
        <v>0</v>
      </c>
    </row>
    <row r="6455" spans="1:7" x14ac:dyDescent="0.25">
      <c r="A6455" t="s">
        <v>1463</v>
      </c>
      <c r="B6455" t="s">
        <v>2131</v>
      </c>
      <c r="C6455" t="s">
        <v>3974</v>
      </c>
      <c r="D6455">
        <v>4.36E-2</v>
      </c>
      <c r="E6455">
        <v>1.44E-2</v>
      </c>
      <c r="F6455">
        <v>0</v>
      </c>
      <c r="G6455">
        <v>0</v>
      </c>
    </row>
    <row r="6456" spans="1:7" x14ac:dyDescent="0.25">
      <c r="A6456" t="s">
        <v>1463</v>
      </c>
      <c r="B6456" t="s">
        <v>2131</v>
      </c>
      <c r="C6456" t="s">
        <v>3975</v>
      </c>
      <c r="D6456">
        <v>8.2922999999999991</v>
      </c>
      <c r="E6456">
        <v>2.7423999999999999</v>
      </c>
      <c r="F6456">
        <v>0</v>
      </c>
      <c r="G6456">
        <v>0</v>
      </c>
    </row>
    <row r="6457" spans="1:7" x14ac:dyDescent="0.25">
      <c r="A6457" t="s">
        <v>1463</v>
      </c>
      <c r="B6457" t="s">
        <v>10724</v>
      </c>
      <c r="C6457" t="s">
        <v>10675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 t="s">
        <v>1463</v>
      </c>
      <c r="B6458" t="s">
        <v>10724</v>
      </c>
      <c r="C6458" t="s">
        <v>10689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 t="s">
        <v>1463</v>
      </c>
      <c r="B6459" t="s">
        <v>10724</v>
      </c>
      <c r="C6459" t="s">
        <v>10703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 t="s">
        <v>1463</v>
      </c>
      <c r="B6460" t="s">
        <v>10725</v>
      </c>
      <c r="C6460" t="s">
        <v>10676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 t="s">
        <v>1463</v>
      </c>
      <c r="B6461" t="s">
        <v>10725</v>
      </c>
      <c r="C6461" t="s">
        <v>10690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 t="s">
        <v>1463</v>
      </c>
      <c r="B6462" t="s">
        <v>10725</v>
      </c>
      <c r="C6462" t="s">
        <v>10704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 t="s">
        <v>1463</v>
      </c>
      <c r="B6463" t="s">
        <v>10726</v>
      </c>
      <c r="C6463" t="s">
        <v>10677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 t="s">
        <v>1463</v>
      </c>
      <c r="B6464" t="s">
        <v>10726</v>
      </c>
      <c r="C6464" t="s">
        <v>10691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 t="s">
        <v>1463</v>
      </c>
      <c r="B6465" t="s">
        <v>10726</v>
      </c>
      <c r="C6465" t="s">
        <v>10705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 t="s">
        <v>1463</v>
      </c>
      <c r="B6466" t="s">
        <v>10727</v>
      </c>
      <c r="C6466" t="s">
        <v>10678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 t="s">
        <v>1463</v>
      </c>
      <c r="B6467" t="s">
        <v>10727</v>
      </c>
      <c r="C6467" t="s">
        <v>10692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 t="s">
        <v>1463</v>
      </c>
      <c r="B6468" t="s">
        <v>10727</v>
      </c>
      <c r="C6468" t="s">
        <v>10706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 t="s">
        <v>1463</v>
      </c>
      <c r="B6469" t="s">
        <v>10728</v>
      </c>
      <c r="C6469" t="s">
        <v>10679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 t="s">
        <v>1463</v>
      </c>
      <c r="B6470" t="s">
        <v>10728</v>
      </c>
      <c r="C6470" t="s">
        <v>10693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 t="s">
        <v>1463</v>
      </c>
      <c r="B6471" t="s">
        <v>10728</v>
      </c>
      <c r="C6471" t="s">
        <v>10707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 t="s">
        <v>1463</v>
      </c>
      <c r="B6472" t="s">
        <v>10729</v>
      </c>
      <c r="C6472" t="s">
        <v>10680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 t="s">
        <v>1463</v>
      </c>
      <c r="B6473" t="s">
        <v>10729</v>
      </c>
      <c r="C6473" t="s">
        <v>10694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 t="s">
        <v>1463</v>
      </c>
      <c r="B6474" t="s">
        <v>10729</v>
      </c>
      <c r="C6474" t="s">
        <v>10708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 t="s">
        <v>1463</v>
      </c>
      <c r="B6475" t="s">
        <v>10730</v>
      </c>
      <c r="C6475" t="s">
        <v>10681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 t="s">
        <v>1463</v>
      </c>
      <c r="B6476" t="s">
        <v>10730</v>
      </c>
      <c r="C6476" t="s">
        <v>10695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 t="s">
        <v>1463</v>
      </c>
      <c r="B6477" t="s">
        <v>10730</v>
      </c>
      <c r="C6477" t="s">
        <v>10709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 t="s">
        <v>1463</v>
      </c>
      <c r="B6478" t="s">
        <v>10731</v>
      </c>
      <c r="C6478" t="s">
        <v>10682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 t="s">
        <v>1463</v>
      </c>
      <c r="B6479" t="s">
        <v>10731</v>
      </c>
      <c r="C6479" t="s">
        <v>10696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 t="s">
        <v>1463</v>
      </c>
      <c r="B6480" t="s">
        <v>10731</v>
      </c>
      <c r="C6480" t="s">
        <v>10710</v>
      </c>
      <c r="D6480">
        <v>0</v>
      </c>
      <c r="E6480">
        <v>0</v>
      </c>
      <c r="F6480">
        <v>0</v>
      </c>
      <c r="G648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psr</vt:lpstr>
      <vt:lpstr>celltoi</vt:lpstr>
      <vt:lpstr>celltoi2%</vt:lpstr>
      <vt:lpstr>2gtmp</vt:lpstr>
      <vt:lpstr>3gtmp</vt:lpstr>
      <vt:lpstr>erlB</vt:lpstr>
      <vt:lpstr>gprs</vt:lpstr>
    </vt:vector>
  </TitlesOfParts>
  <Company>stormrider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vanhnp</dc:creator>
  <cp:lastModifiedBy>tktu_server</cp:lastModifiedBy>
  <dcterms:created xsi:type="dcterms:W3CDTF">2012-09-08T09:38:26Z</dcterms:created>
  <dcterms:modified xsi:type="dcterms:W3CDTF">2014-10-04T08:32:06Z</dcterms:modified>
</cp:coreProperties>
</file>