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Lam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H24" i="1" s="1"/>
  <c r="F17" i="1" l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F7" i="1"/>
  <c r="H7" i="1" s="1"/>
</calcChain>
</file>

<file path=xl/sharedStrings.xml><?xml version="1.0" encoding="utf-8"?>
<sst xmlns="http://schemas.openxmlformats.org/spreadsheetml/2006/main" count="47" uniqueCount="34">
  <si>
    <t>BẢNG THEO DÕI TIẾN ĐỘ CÔNG VIỆC</t>
  </si>
  <si>
    <t>Tháng</t>
  </si>
  <si>
    <t>STT</t>
  </si>
  <si>
    <t>Tên công việc</t>
  </si>
  <si>
    <t>Ngày
bắt đầu</t>
  </si>
  <si>
    <t>Ngày 
kết thúc</t>
  </si>
  <si>
    <t>Số ngày thực hiện</t>
  </si>
  <si>
    <t>% hoàn thành</t>
  </si>
  <si>
    <t>Ngày hoàn thành</t>
  </si>
  <si>
    <t>Người thực hiện</t>
  </si>
  <si>
    <t>Nguyễn Xuân Lâm</t>
  </si>
  <si>
    <t>Phát triển dự án: Xây dựng Website Bán Mô Hình</t>
  </si>
  <si>
    <t>Phát hành Website</t>
  </si>
  <si>
    <t>Cả nhóm</t>
  </si>
  <si>
    <t>Hồ Hoàng Phúc</t>
  </si>
  <si>
    <t>Nguyễn Thành Long</t>
  </si>
  <si>
    <t>Trần Thanh Sang</t>
  </si>
  <si>
    <t>A - Lên ý tưởng dự án</t>
  </si>
  <si>
    <t>B - Xác định phạm vi phát triển</t>
  </si>
  <si>
    <t>C - Lên kế hoạch phát triển dự án</t>
  </si>
  <si>
    <t>D - Xác định rủi do</t>
  </si>
  <si>
    <t>E - Làm rõ mục tiêu</t>
  </si>
  <si>
    <t>F - Phân tích yêu cầu Website</t>
  </si>
  <si>
    <t>G - Phân tích tính khả thi dự án</t>
  </si>
  <si>
    <t>H - Xác định và sửa đổi yêu cầu dự án</t>
  </si>
  <si>
    <t>I - Phân tích chi phí</t>
  </si>
  <si>
    <t>J - Phân tích rủi do</t>
  </si>
  <si>
    <t>K - Thiết kế giao diện Website</t>
  </si>
  <si>
    <t xml:space="preserve">L - Thiết kế Cơ Sở Dữ Liệu </t>
  </si>
  <si>
    <t>M - Xây dựng chức năng Admin</t>
  </si>
  <si>
    <t>N - Xây dựng chức năng chính</t>
  </si>
  <si>
    <t>O - Unit Test</t>
  </si>
  <si>
    <t>P - Kiểm thử phần mềm</t>
  </si>
  <si>
    <t>Q - Kiểm tra lỗi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</si>
</sst>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mm\-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8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165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14" fontId="1" fillId="0" borderId="4" xfId="0" applyNumberFormat="1" applyFont="1" applyBorder="1"/>
    <xf numFmtId="0" fontId="6" fillId="0" borderId="0" xfId="0" applyFont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showGridLines="0" tabSelected="1" topLeftCell="A13" zoomScaleNormal="100" workbookViewId="0">
      <pane xSplit="8" topLeftCell="I1" activePane="topRight" state="frozen"/>
      <selection pane="topRight" activeCell="F27" sqref="F27"/>
    </sheetView>
  </sheetViews>
  <sheetFormatPr defaultColWidth="9.28515625" defaultRowHeight="15.75" x14ac:dyDescent="0.25"/>
  <cols>
    <col min="1" max="1" width="6.42578125" style="1" customWidth="1"/>
    <col min="2" max="2" width="36.85546875" style="1" customWidth="1"/>
    <col min="3" max="3" width="20.85546875" style="1" customWidth="1"/>
    <col min="4" max="5" width="11.28515625" style="1" bestFit="1" customWidth="1"/>
    <col min="6" max="7" width="8.5703125" style="1" customWidth="1"/>
    <col min="8" max="8" width="11.28515625" style="1" customWidth="1"/>
    <col min="9" max="39" width="4.85546875" style="1" customWidth="1"/>
    <col min="40" max="16384" width="9.28515625" style="1"/>
  </cols>
  <sheetData>
    <row r="1" spans="1:39" s="8" customFormat="1" ht="26.25" x14ac:dyDescent="0.4">
      <c r="A1" s="8" t="s">
        <v>0</v>
      </c>
      <c r="B1" s="9"/>
      <c r="C1" s="9"/>
    </row>
    <row r="2" spans="1:39" ht="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8.75" x14ac:dyDescent="0.3">
      <c r="A3" s="14" t="s">
        <v>11</v>
      </c>
      <c r="B3" s="14"/>
      <c r="C3" s="14"/>
    </row>
    <row r="4" spans="1:39" x14ac:dyDescent="0.25">
      <c r="A4" s="1" t="s">
        <v>1</v>
      </c>
      <c r="B4" s="10">
        <v>44490</v>
      </c>
      <c r="C4" s="10"/>
    </row>
    <row r="6" spans="1:39" ht="47.25" x14ac:dyDescent="0.25">
      <c r="A6" s="2" t="s">
        <v>2</v>
      </c>
      <c r="B6" s="3" t="s">
        <v>3</v>
      </c>
      <c r="C6" s="3" t="s">
        <v>9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4">
        <f>B4</f>
        <v>44490</v>
      </c>
      <c r="J6" s="5">
        <f>I6+1</f>
        <v>44491</v>
      </c>
      <c r="K6" s="5">
        <f t="shared" ref="K6:AM6" si="0">J6+1</f>
        <v>44492</v>
      </c>
      <c r="L6" s="5">
        <f t="shared" si="0"/>
        <v>44493</v>
      </c>
      <c r="M6" s="5">
        <f t="shared" si="0"/>
        <v>44494</v>
      </c>
      <c r="N6" s="5">
        <f t="shared" si="0"/>
        <v>44495</v>
      </c>
      <c r="O6" s="5">
        <f t="shared" si="0"/>
        <v>44496</v>
      </c>
      <c r="P6" s="5">
        <f t="shared" si="0"/>
        <v>44497</v>
      </c>
      <c r="Q6" s="5">
        <f t="shared" si="0"/>
        <v>44498</v>
      </c>
      <c r="R6" s="5">
        <f t="shared" si="0"/>
        <v>44499</v>
      </c>
      <c r="S6" s="5">
        <f t="shared" si="0"/>
        <v>44500</v>
      </c>
      <c r="T6" s="5">
        <f t="shared" si="0"/>
        <v>44501</v>
      </c>
      <c r="U6" s="5">
        <f t="shared" si="0"/>
        <v>44502</v>
      </c>
      <c r="V6" s="5">
        <f t="shared" si="0"/>
        <v>44503</v>
      </c>
      <c r="W6" s="5">
        <f t="shared" si="0"/>
        <v>44504</v>
      </c>
      <c r="X6" s="5">
        <f t="shared" si="0"/>
        <v>44505</v>
      </c>
      <c r="Y6" s="5">
        <f t="shared" si="0"/>
        <v>44506</v>
      </c>
      <c r="Z6" s="5">
        <f t="shared" si="0"/>
        <v>44507</v>
      </c>
      <c r="AA6" s="5">
        <f t="shared" si="0"/>
        <v>44508</v>
      </c>
      <c r="AB6" s="5">
        <f t="shared" si="0"/>
        <v>44509</v>
      </c>
      <c r="AC6" s="5">
        <f t="shared" si="0"/>
        <v>44510</v>
      </c>
      <c r="AD6" s="5">
        <f t="shared" si="0"/>
        <v>44511</v>
      </c>
      <c r="AE6" s="5">
        <f t="shared" si="0"/>
        <v>44512</v>
      </c>
      <c r="AF6" s="5">
        <f t="shared" si="0"/>
        <v>44513</v>
      </c>
      <c r="AG6" s="5">
        <f t="shared" si="0"/>
        <v>44514</v>
      </c>
      <c r="AH6" s="5">
        <f t="shared" si="0"/>
        <v>44515</v>
      </c>
      <c r="AI6" s="5">
        <f t="shared" si="0"/>
        <v>44516</v>
      </c>
      <c r="AJ6" s="5">
        <f t="shared" si="0"/>
        <v>44517</v>
      </c>
      <c r="AK6" s="5">
        <f t="shared" si="0"/>
        <v>44518</v>
      </c>
      <c r="AL6" s="5">
        <f t="shared" si="0"/>
        <v>44519</v>
      </c>
      <c r="AM6" s="5">
        <f t="shared" si="0"/>
        <v>44520</v>
      </c>
    </row>
    <row r="7" spans="1:39" x14ac:dyDescent="0.25">
      <c r="A7" s="11">
        <v>1</v>
      </c>
      <c r="B7" s="12" t="s">
        <v>17</v>
      </c>
      <c r="C7" s="15" t="s">
        <v>13</v>
      </c>
      <c r="D7" s="13">
        <v>44490</v>
      </c>
      <c r="E7" s="13">
        <v>44490</v>
      </c>
      <c r="F7" s="15">
        <f>E7-D7+1</f>
        <v>1</v>
      </c>
      <c r="G7" s="16">
        <v>0.04</v>
      </c>
      <c r="H7" s="13">
        <f>IF(G7=0,0,D7+ROUND(G7*F7,0))</f>
        <v>44490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7"/>
    </row>
    <row r="8" spans="1:39" x14ac:dyDescent="0.25">
      <c r="A8" s="11">
        <v>2</v>
      </c>
      <c r="B8" s="12" t="s">
        <v>18</v>
      </c>
      <c r="C8" s="15" t="s">
        <v>13</v>
      </c>
      <c r="D8" s="13">
        <v>44490</v>
      </c>
      <c r="E8" s="13">
        <v>44490</v>
      </c>
      <c r="F8" s="15">
        <f t="shared" ref="F8:F24" si="1">E8-D8+1</f>
        <v>1</v>
      </c>
      <c r="G8" s="16">
        <v>0.06</v>
      </c>
      <c r="H8" s="13">
        <f t="shared" ref="H8:H15" si="2">IF(G8=0,0,D8+ROUND(G8*F8,0))</f>
        <v>44490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</row>
    <row r="9" spans="1:39" x14ac:dyDescent="0.25">
      <c r="A9" s="11">
        <v>3</v>
      </c>
      <c r="B9" s="12" t="s">
        <v>19</v>
      </c>
      <c r="C9" s="15" t="s">
        <v>13</v>
      </c>
      <c r="D9" s="13">
        <v>44490</v>
      </c>
      <c r="E9" s="13">
        <v>44490</v>
      </c>
      <c r="F9" s="15">
        <f t="shared" si="1"/>
        <v>1</v>
      </c>
      <c r="G9" s="16">
        <v>0.08</v>
      </c>
      <c r="H9" s="13">
        <f t="shared" si="2"/>
        <v>44490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</row>
    <row r="10" spans="1:39" x14ac:dyDescent="0.25">
      <c r="A10" s="11">
        <v>4</v>
      </c>
      <c r="B10" s="12" t="s">
        <v>20</v>
      </c>
      <c r="C10" s="15" t="s">
        <v>13</v>
      </c>
      <c r="D10" s="13">
        <v>44490</v>
      </c>
      <c r="E10" s="13">
        <v>44490</v>
      </c>
      <c r="F10" s="15">
        <f t="shared" si="1"/>
        <v>1</v>
      </c>
      <c r="G10" s="16">
        <v>0.1</v>
      </c>
      <c r="H10" s="13">
        <f t="shared" si="2"/>
        <v>44490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7"/>
    </row>
    <row r="11" spans="1:39" x14ac:dyDescent="0.25">
      <c r="A11" s="11">
        <v>5</v>
      </c>
      <c r="B11" s="12" t="s">
        <v>21</v>
      </c>
      <c r="C11" s="15" t="s">
        <v>13</v>
      </c>
      <c r="D11" s="13">
        <v>44491</v>
      </c>
      <c r="E11" s="13">
        <v>44491</v>
      </c>
      <c r="F11" s="15">
        <f t="shared" si="1"/>
        <v>1</v>
      </c>
      <c r="G11" s="16">
        <v>0.15</v>
      </c>
      <c r="H11" s="13">
        <f t="shared" si="2"/>
        <v>44491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7"/>
    </row>
    <row r="12" spans="1:39" x14ac:dyDescent="0.25">
      <c r="A12" s="11">
        <v>6</v>
      </c>
      <c r="B12" s="12" t="s">
        <v>22</v>
      </c>
      <c r="C12" s="15" t="s">
        <v>10</v>
      </c>
      <c r="D12" s="13">
        <v>44491</v>
      </c>
      <c r="E12" s="13">
        <v>44491</v>
      </c>
      <c r="F12" s="15">
        <f t="shared" si="1"/>
        <v>1</v>
      </c>
      <c r="G12" s="16">
        <v>0.2</v>
      </c>
      <c r="H12" s="13">
        <f t="shared" si="2"/>
        <v>44491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7"/>
    </row>
    <row r="13" spans="1:39" x14ac:dyDescent="0.25">
      <c r="A13" s="11">
        <v>7</v>
      </c>
      <c r="B13" s="12" t="s">
        <v>23</v>
      </c>
      <c r="C13" s="15" t="s">
        <v>14</v>
      </c>
      <c r="D13" s="13">
        <v>44492</v>
      </c>
      <c r="E13" s="13">
        <v>44492</v>
      </c>
      <c r="F13" s="15">
        <f t="shared" si="1"/>
        <v>1</v>
      </c>
      <c r="G13" s="16">
        <v>0.25</v>
      </c>
      <c r="H13" s="13">
        <f t="shared" si="2"/>
        <v>44492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7"/>
    </row>
    <row r="14" spans="1:39" x14ac:dyDescent="0.25">
      <c r="A14" s="11">
        <v>8</v>
      </c>
      <c r="B14" s="12" t="s">
        <v>24</v>
      </c>
      <c r="C14" s="15" t="s">
        <v>15</v>
      </c>
      <c r="D14" s="13">
        <v>44492</v>
      </c>
      <c r="E14" s="13">
        <v>44492</v>
      </c>
      <c r="F14" s="15">
        <f t="shared" si="1"/>
        <v>1</v>
      </c>
      <c r="G14" s="16">
        <v>0.3</v>
      </c>
      <c r="H14" s="13">
        <f t="shared" si="2"/>
        <v>44492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7"/>
    </row>
    <row r="15" spans="1:39" x14ac:dyDescent="0.25">
      <c r="A15" s="11">
        <v>9</v>
      </c>
      <c r="B15" s="12" t="s">
        <v>25</v>
      </c>
      <c r="C15" s="15" t="s">
        <v>13</v>
      </c>
      <c r="D15" s="13">
        <v>44493</v>
      </c>
      <c r="E15" s="13">
        <v>44493</v>
      </c>
      <c r="F15" s="15">
        <f t="shared" si="1"/>
        <v>1</v>
      </c>
      <c r="G15" s="16">
        <v>0.35</v>
      </c>
      <c r="H15" s="13">
        <f t="shared" si="2"/>
        <v>44493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7"/>
    </row>
    <row r="16" spans="1:39" x14ac:dyDescent="0.25">
      <c r="A16" s="11">
        <v>10</v>
      </c>
      <c r="B16" s="12" t="s">
        <v>26</v>
      </c>
      <c r="C16" s="15" t="s">
        <v>16</v>
      </c>
      <c r="D16" s="13">
        <v>44493</v>
      </c>
      <c r="E16" s="13">
        <v>44493</v>
      </c>
      <c r="F16" s="15">
        <f t="shared" si="1"/>
        <v>1</v>
      </c>
      <c r="G16" s="16">
        <v>0.4</v>
      </c>
      <c r="H16" s="13">
        <f t="shared" ref="H16:H24" si="3">IF(G16=0,0,D16+ROUND(G16*F16,0))</f>
        <v>44493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7"/>
    </row>
    <row r="17" spans="1:39" x14ac:dyDescent="0.25">
      <c r="A17" s="11">
        <v>11</v>
      </c>
      <c r="B17" s="12" t="s">
        <v>27</v>
      </c>
      <c r="C17" s="15" t="s">
        <v>15</v>
      </c>
      <c r="D17" s="13">
        <v>44494</v>
      </c>
      <c r="E17" s="13">
        <v>44507</v>
      </c>
      <c r="F17" s="15">
        <f t="shared" si="1"/>
        <v>14</v>
      </c>
      <c r="G17" s="16">
        <v>0.5</v>
      </c>
      <c r="H17" s="13">
        <f t="shared" si="3"/>
        <v>44501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7"/>
    </row>
    <row r="18" spans="1:39" x14ac:dyDescent="0.25">
      <c r="A18" s="11">
        <v>12</v>
      </c>
      <c r="B18" s="12" t="s">
        <v>28</v>
      </c>
      <c r="C18" s="15" t="s">
        <v>16</v>
      </c>
      <c r="D18" s="13">
        <v>44494</v>
      </c>
      <c r="E18" s="13">
        <v>44507</v>
      </c>
      <c r="F18" s="15">
        <f t="shared" si="1"/>
        <v>14</v>
      </c>
      <c r="G18" s="16">
        <v>0.6</v>
      </c>
      <c r="H18" s="13">
        <f t="shared" si="3"/>
        <v>44502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7"/>
    </row>
    <row r="19" spans="1:39" x14ac:dyDescent="0.25">
      <c r="A19" s="11">
        <v>13</v>
      </c>
      <c r="B19" s="12" t="s">
        <v>29</v>
      </c>
      <c r="C19" s="15" t="s">
        <v>10</v>
      </c>
      <c r="D19" s="13">
        <v>44508</v>
      </c>
      <c r="E19" s="13">
        <v>44514</v>
      </c>
      <c r="F19" s="15">
        <f>E19-D19+1</f>
        <v>7</v>
      </c>
      <c r="G19" s="16">
        <v>0.7</v>
      </c>
      <c r="H19" s="13">
        <f>IF(G19=0,0,D19+ROUND(G19*F19,0))</f>
        <v>44513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7"/>
    </row>
    <row r="20" spans="1:39" x14ac:dyDescent="0.25">
      <c r="A20" s="11">
        <v>14</v>
      </c>
      <c r="B20" s="12" t="s">
        <v>30</v>
      </c>
      <c r="C20" s="15" t="s">
        <v>14</v>
      </c>
      <c r="D20" s="13">
        <v>44515</v>
      </c>
      <c r="E20" s="13">
        <v>44523</v>
      </c>
      <c r="F20" s="15">
        <f>E20-D20+1</f>
        <v>9</v>
      </c>
      <c r="G20" s="16">
        <v>0.8</v>
      </c>
      <c r="H20" s="13">
        <f>IF(G20=0,0,D20+ROUND(G20*F20,0))</f>
        <v>44522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7"/>
    </row>
    <row r="21" spans="1:39" x14ac:dyDescent="0.25">
      <c r="A21" s="11">
        <v>15</v>
      </c>
      <c r="B21" s="12" t="s">
        <v>31</v>
      </c>
      <c r="C21" s="15" t="s">
        <v>13</v>
      </c>
      <c r="D21" s="13">
        <v>44494</v>
      </c>
      <c r="E21" s="13">
        <v>44523</v>
      </c>
      <c r="F21" s="15">
        <f t="shared" si="1"/>
        <v>30</v>
      </c>
      <c r="G21" s="16">
        <v>0.85</v>
      </c>
      <c r="H21" s="13">
        <f t="shared" si="3"/>
        <v>44520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7"/>
    </row>
    <row r="22" spans="1:39" x14ac:dyDescent="0.25">
      <c r="A22" s="11">
        <v>16</v>
      </c>
      <c r="B22" s="12" t="s">
        <v>32</v>
      </c>
      <c r="C22" s="15" t="s">
        <v>15</v>
      </c>
      <c r="D22" s="13">
        <v>44524</v>
      </c>
      <c r="E22" s="13">
        <v>44530</v>
      </c>
      <c r="F22" s="15">
        <f t="shared" si="1"/>
        <v>7</v>
      </c>
      <c r="G22" s="16">
        <v>0.9</v>
      </c>
      <c r="H22" s="13">
        <f t="shared" si="3"/>
        <v>44530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7"/>
    </row>
    <row r="23" spans="1:39" x14ac:dyDescent="0.25">
      <c r="A23" s="11">
        <v>17</v>
      </c>
      <c r="B23" s="12" t="s">
        <v>33</v>
      </c>
      <c r="C23" s="15" t="s">
        <v>16</v>
      </c>
      <c r="D23" s="13">
        <v>44531</v>
      </c>
      <c r="E23" s="13">
        <v>44542</v>
      </c>
      <c r="F23" s="15">
        <f t="shared" si="1"/>
        <v>12</v>
      </c>
      <c r="G23" s="16">
        <v>1</v>
      </c>
      <c r="H23" s="13">
        <f t="shared" si="3"/>
        <v>44543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1:39" x14ac:dyDescent="0.25">
      <c r="A24" s="11">
        <v>20</v>
      </c>
      <c r="B24" s="12" t="s">
        <v>12</v>
      </c>
      <c r="C24" s="15" t="s">
        <v>13</v>
      </c>
      <c r="D24" s="13">
        <v>44554</v>
      </c>
      <c r="E24" s="13">
        <v>44554</v>
      </c>
      <c r="F24" s="15">
        <f t="shared" si="1"/>
        <v>1</v>
      </c>
      <c r="G24" s="16">
        <v>1</v>
      </c>
      <c r="H24" s="13">
        <f t="shared" si="3"/>
        <v>44555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7"/>
    </row>
  </sheetData>
  <phoneticPr fontId="3" type="noConversion"/>
  <conditionalFormatting sqref="I7:AM24">
    <cfRule type="expression" dxfId="1" priority="1">
      <formula>AND(I$6&gt;=$D7,I$6&lt;=$H7)</formula>
    </cfRule>
    <cfRule type="expression" dxfId="0" priority="2">
      <formula>AND(I$6&gt;=$D7, I$6&lt;=$E7)</formula>
    </cfRule>
  </conditionalFormatting>
  <pageMargins left="0.7" right="0.7" top="0.75" bottom="0.75" header="0.3" footer="0.3"/>
  <pageSetup paperSiz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DANG</dc:creator>
  <cp:lastModifiedBy>XuanLam</cp:lastModifiedBy>
  <dcterms:created xsi:type="dcterms:W3CDTF">2015-06-05T18:17:20Z</dcterms:created>
  <dcterms:modified xsi:type="dcterms:W3CDTF">2021-12-23T03:31:14Z</dcterms:modified>
</cp:coreProperties>
</file>