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humgedu-my.sharepoint.com/personal/2121050525_student_humg_edu_vn/Documents/NCKH-2022/2019/Nước_Đất/"/>
    </mc:Choice>
  </mc:AlternateContent>
  <xr:revisionPtr revIDLastSave="11" documentId="13_ncr:1_{FF0404FC-8D4B-4003-BB70-37CA9BFBFD9C}" xr6:coauthVersionLast="47" xr6:coauthVersionMax="47" xr10:uidLastSave="{D39E559E-42A2-4CB1-B349-FAC15A105211}"/>
  <bookViews>
    <workbookView xWindow="-108" yWindow="-108" windowWidth="23256" windowHeight="12576" xr2:uid="{00000000-000D-0000-FFFF-FFFF00000000}"/>
  </bookViews>
  <sheets>
    <sheet name="Nước mặt sông" sheetId="1" r:id="rId1"/>
    <sheet name="Nước ô nhiễ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<sst xmlns="http://schemas.openxmlformats.org/spreadsheetml/2006/main" count="184" uniqueCount="50">
  <si>
    <t>BẢNG TỔNG HỢP KẾT QUẢ QUAN TRẮC PHÂN TÍCH CHẤT LƯỢNG NƯỚC MẶT SÔNG ĐÁY NĂM 2019</t>
  </si>
  <si>
    <t>TT</t>
  </si>
  <si>
    <t>Địa điểm lấy mẫu</t>
  </si>
  <si>
    <t>Ngày lấy</t>
  </si>
  <si>
    <t>pH</t>
  </si>
  <si>
    <t>Nhiệt độ</t>
  </si>
  <si>
    <t>DO</t>
  </si>
  <si>
    <t>EC</t>
  </si>
  <si>
    <t>TDS</t>
  </si>
  <si>
    <t>SS</t>
  </si>
  <si>
    <r>
      <t>BOD</t>
    </r>
    <r>
      <rPr>
        <b/>
        <vertAlign val="subscript"/>
        <sz val="10"/>
        <color theme="1"/>
        <rFont val="Times New Roman"/>
        <family val="1"/>
      </rPr>
      <t>5</t>
    </r>
  </si>
  <si>
    <t>COD</t>
  </si>
  <si>
    <r>
      <t>NO</t>
    </r>
    <r>
      <rPr>
        <b/>
        <vertAlign val="subscript"/>
        <sz val="10"/>
        <color theme="1"/>
        <rFont val="Times New Roman"/>
        <family val="1"/>
      </rPr>
      <t>2</t>
    </r>
    <r>
      <rPr>
        <b/>
        <vertAlign val="superscript"/>
        <sz val="10"/>
        <color theme="1"/>
        <rFont val="Times New Roman"/>
        <family val="1"/>
      </rPr>
      <t>-</t>
    </r>
  </si>
  <si>
    <r>
      <t>NO</t>
    </r>
    <r>
      <rPr>
        <b/>
        <vertAlign val="subscript"/>
        <sz val="10"/>
        <color theme="1"/>
        <rFont val="Times New Roman"/>
        <family val="1"/>
      </rPr>
      <t>3</t>
    </r>
    <r>
      <rPr>
        <b/>
        <vertAlign val="superscript"/>
        <sz val="10"/>
        <color theme="1"/>
        <rFont val="Times New Roman"/>
        <family val="1"/>
      </rPr>
      <t>-</t>
    </r>
  </si>
  <si>
    <r>
      <t>NH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+</t>
    </r>
  </si>
  <si>
    <r>
      <t>PO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3-</t>
    </r>
  </si>
  <si>
    <t>Coliform</t>
  </si>
  <si>
    <t>Dầu mỡ</t>
  </si>
  <si>
    <t>-</t>
  </si>
  <si>
    <r>
      <t>0</t>
    </r>
    <r>
      <rPr>
        <b/>
        <i/>
        <sz val="10"/>
        <color theme="1"/>
        <rFont val="Times New Roman"/>
        <family val="1"/>
      </rPr>
      <t>C</t>
    </r>
  </si>
  <si>
    <t>mg/L</t>
  </si>
  <si>
    <t>µS/m</t>
  </si>
  <si>
    <t>mg/L-N</t>
  </si>
  <si>
    <t>mg/L-P</t>
  </si>
  <si>
    <t>MPN/100ml</t>
  </si>
  <si>
    <t>Sông Đáy tại  cầu phao Tân Lang, Tân Sơn</t>
  </si>
  <si>
    <t>Sông Đáy, tại NMN Thanh Sơn</t>
  </si>
  <si>
    <t>Sông Đáy tại chân cầu Phủ Lý</t>
  </si>
  <si>
    <t>Sông Đáy tại cầu Bồng Lạng</t>
  </si>
  <si>
    <t>28/2/0219</t>
  </si>
  <si>
    <t>QCVN 08-MT:2015/BTNMT</t>
  </si>
  <si>
    <t>Cột A2</t>
  </si>
  <si>
    <t>≥5</t>
  </si>
  <si>
    <t>Độ đục</t>
  </si>
  <si>
    <r>
      <t>NO</t>
    </r>
    <r>
      <rPr>
        <b/>
        <vertAlign val="subscript"/>
        <sz val="10"/>
        <color rgb="FF000000"/>
        <rFont val="Times New Roman"/>
        <family val="1"/>
      </rPr>
      <t>2</t>
    </r>
    <r>
      <rPr>
        <b/>
        <vertAlign val="superscript"/>
        <sz val="10"/>
        <color rgb="FF000000"/>
        <rFont val="Times New Roman"/>
        <family val="1"/>
      </rPr>
      <t>-</t>
    </r>
  </si>
  <si>
    <r>
      <t>NH</t>
    </r>
    <r>
      <rPr>
        <b/>
        <vertAlign val="subscript"/>
        <sz val="10"/>
        <color rgb="FF000000"/>
        <rFont val="Times New Roman"/>
        <family val="1"/>
      </rPr>
      <t>4</t>
    </r>
    <r>
      <rPr>
        <b/>
        <vertAlign val="superscript"/>
        <sz val="10"/>
        <color rgb="FF000000"/>
        <rFont val="Times New Roman"/>
        <family val="1"/>
      </rPr>
      <t>+</t>
    </r>
  </si>
  <si>
    <r>
      <t>NO</t>
    </r>
    <r>
      <rPr>
        <b/>
        <vertAlign val="subscript"/>
        <sz val="10"/>
        <color rgb="FF000000"/>
        <rFont val="Times New Roman"/>
        <family val="1"/>
      </rPr>
      <t>3</t>
    </r>
    <r>
      <rPr>
        <b/>
        <vertAlign val="superscript"/>
        <sz val="10"/>
        <color rgb="FF000000"/>
        <rFont val="Times New Roman"/>
        <family val="1"/>
      </rPr>
      <t>-</t>
    </r>
  </si>
  <si>
    <r>
      <t>PO</t>
    </r>
    <r>
      <rPr>
        <b/>
        <vertAlign val="subscript"/>
        <sz val="10"/>
        <color rgb="FF000000"/>
        <rFont val="Times New Roman"/>
        <family val="1"/>
      </rPr>
      <t>4</t>
    </r>
    <r>
      <rPr>
        <b/>
        <vertAlign val="superscript"/>
        <sz val="10"/>
        <color rgb="FF000000"/>
        <rFont val="Times New Roman"/>
        <family val="1"/>
      </rPr>
      <t>3-</t>
    </r>
  </si>
  <si>
    <r>
      <t>BOD</t>
    </r>
    <r>
      <rPr>
        <b/>
        <vertAlign val="subscript"/>
        <sz val="10"/>
        <color rgb="FF000000"/>
        <rFont val="Times New Roman"/>
        <family val="1"/>
      </rPr>
      <t>5</t>
    </r>
  </si>
  <si>
    <t>Tổng Coliform</t>
  </si>
  <si>
    <r>
      <t>0</t>
    </r>
    <r>
      <rPr>
        <b/>
        <i/>
        <sz val="10"/>
        <color rgb="FF000000"/>
        <rFont val="Times New Roman"/>
        <family val="1"/>
      </rPr>
      <t>C</t>
    </r>
  </si>
  <si>
    <t>NTU</t>
  </si>
  <si>
    <t>mg/L N</t>
  </si>
  <si>
    <t>Sông Đáy - Chân Cầu Phủ Lý</t>
  </si>
  <si>
    <t>BẢNG TỔNG HỢP KẾT QUẢ QUAN TRẮC PHÂN TÍCH CHẤT LƯỢNG NƯỚC Ô NHIỄM SÔNG ĐÁY NĂM 2019</t>
  </si>
  <si>
    <t>Ngày lấy mẫu</t>
  </si>
  <si>
    <t>&lt;0.3</t>
  </si>
  <si>
    <t>6-8.5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</si>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</sst>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26" workbookViewId="0">
      <selection activeCell="E39" sqref="E39"/>
    </sheetView>
  </sheetViews>
  <sheetFormatPr defaultRowHeight="14.4" x14ac:dyDescent="0.3"/>
  <cols>
    <col min="1" max="1" width="7" customWidth="1"/>
    <col min="2" max="2" width="45.33203125" customWidth="1"/>
    <col min="3" max="4" width="24.6640625" customWidth="1"/>
    <col min="5" max="5" width="20.109375" style="1" customWidth="1"/>
  </cols>
  <sheetData>
    <row r="1" spans="1:19" x14ac:dyDescent="0.3">
      <c r="A1" s="2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6.2" x14ac:dyDescent="0.3">
      <c r="A2" s="2" t="s">
        <v>1</v>
      </c>
      <c r="B2" s="2" t="s">
        <v>2</v>
      </c>
      <c r="C2" s="2" t="s">
        <v>48</v>
      </c>
      <c r="D2" s="2" t="s">
        <v>49</v>
      </c>
      <c r="E2" s="3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19" x14ac:dyDescent="0.3">
      <c r="A3" s="2"/>
      <c r="B3" s="2"/>
      <c r="C3" s="2"/>
      <c r="D3" s="2"/>
      <c r="E3" s="3"/>
      <c r="F3" s="2" t="s">
        <v>18</v>
      </c>
      <c r="G3" s="2" t="s">
        <v>19</v>
      </c>
      <c r="H3" s="2" t="s">
        <v>20</v>
      </c>
      <c r="I3" s="2" t="s">
        <v>21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22</v>
      </c>
      <c r="O3" s="2" t="s">
        <v>22</v>
      </c>
      <c r="P3" s="2" t="s">
        <v>22</v>
      </c>
      <c r="Q3" s="2" t="s">
        <v>23</v>
      </c>
      <c r="R3" s="2" t="s">
        <v>24</v>
      </c>
      <c r="S3" s="2" t="s">
        <v>20</v>
      </c>
    </row>
    <row r="4" spans="1:19" x14ac:dyDescent="0.3">
      <c r="A4" s="2">
        <v>1</v>
      </c>
      <c r="B4" s="2" t="s">
        <v>25</v>
      </c>
      <c r="C4" s="2">
        <f>IF(RIGHT(B4,7)="Tân Sơn",21.0419,IF(RIGHT(B4,9)="Thanh Sơn",20.7547,IF(RIGHT(B4,2)="Lý",20.52931,24.64868)))</f>
        <v>21.041899999999998</v>
      </c>
      <c r="D4" s="2">
        <f>IF(RIGHT(B4,7)="Tân Sơn",105.7871,IF(RIGHT(B4,9)="Thanh Sơn",105.71394,IF(RIGHT(B4,2)="Lý",105.91374,121.7387)))</f>
        <v>105.7871</v>
      </c>
      <c r="E4" s="3">
        <v>43709</v>
      </c>
      <c r="F4">
        <v>7.43</v>
      </c>
      <c r="G4">
        <v>17.8</v>
      </c>
      <c r="H4">
        <v>4.22</v>
      </c>
      <c r="I4">
        <v>355</v>
      </c>
      <c r="J4">
        <v>167</v>
      </c>
      <c r="K4">
        <v>20</v>
      </c>
      <c r="L4">
        <v>12</v>
      </c>
      <c r="M4">
        <v>25</v>
      </c>
      <c r="N4">
        <v>7.8E-2</v>
      </c>
      <c r="O4">
        <v>1.4</v>
      </c>
      <c r="P4">
        <v>3.75</v>
      </c>
      <c r="Q4">
        <v>8.5999999999999993E-2</v>
      </c>
      <c r="R4">
        <v>1700</v>
      </c>
      <c r="S4" t="s">
        <v>46</v>
      </c>
    </row>
    <row r="5" spans="1:19" x14ac:dyDescent="0.3">
      <c r="A5" s="2">
        <v>2</v>
      </c>
      <c r="B5" s="2" t="s">
        <v>26</v>
      </c>
      <c r="C5" s="2">
        <f t="shared" ref="C5:C51" si="0">IF(RIGHT(B5,7)="Tân Sơn",21.0419,IF(RIGHT(B5,9)="Thanh Sơn",20.7547,IF(RIGHT(B5,2)="Lý",20.52931,24.64868)))</f>
        <v>20.7547</v>
      </c>
      <c r="D5" s="2">
        <f t="shared" ref="D5:D51" si="1">IF(RIGHT(B5,7)="Tân Sơn",105.7871,IF(RIGHT(B5,9)="Thanh Sơn",105.71394,IF(RIGHT(B5,2)="Lý",105.91374,121.7387)))</f>
        <v>105.71393999999999</v>
      </c>
      <c r="E5" s="3">
        <v>43483</v>
      </c>
      <c r="F5">
        <v>7.23</v>
      </c>
      <c r="G5">
        <v>17.100000000000001</v>
      </c>
      <c r="H5">
        <v>5.15</v>
      </c>
      <c r="I5">
        <v>408</v>
      </c>
      <c r="J5">
        <v>192</v>
      </c>
      <c r="K5">
        <v>23</v>
      </c>
      <c r="L5">
        <v>13</v>
      </c>
      <c r="M5">
        <v>26</v>
      </c>
      <c r="N5">
        <v>7.2999999999999995E-2</v>
      </c>
      <c r="O5">
        <v>1.6</v>
      </c>
      <c r="P5">
        <v>2.13</v>
      </c>
      <c r="Q5">
        <v>8.5999999999999993E-2</v>
      </c>
      <c r="R5">
        <v>2100</v>
      </c>
      <c r="S5" t="s">
        <v>46</v>
      </c>
    </row>
    <row r="6" spans="1:19" x14ac:dyDescent="0.3">
      <c r="A6" s="2">
        <v>3</v>
      </c>
      <c r="B6" s="2" t="s">
        <v>27</v>
      </c>
      <c r="C6" s="2">
        <f t="shared" si="0"/>
        <v>20.529309999999999</v>
      </c>
      <c r="D6" s="2">
        <f t="shared" si="1"/>
        <v>105.91374</v>
      </c>
      <c r="E6" s="3">
        <v>43709</v>
      </c>
      <c r="F6">
        <v>7.54</v>
      </c>
      <c r="G6">
        <v>17.7</v>
      </c>
      <c r="H6">
        <v>2.14</v>
      </c>
      <c r="I6">
        <v>474</v>
      </c>
      <c r="J6">
        <v>223</v>
      </c>
      <c r="K6">
        <v>22</v>
      </c>
      <c r="L6">
        <v>19</v>
      </c>
      <c r="M6">
        <v>38</v>
      </c>
      <c r="N6">
        <v>4.2999999999999997E-2</v>
      </c>
      <c r="O6">
        <v>1.7</v>
      </c>
      <c r="P6">
        <v>2.84</v>
      </c>
      <c r="Q6">
        <v>0.10299999999999999</v>
      </c>
      <c r="R6">
        <v>4400</v>
      </c>
      <c r="S6" t="s">
        <v>46</v>
      </c>
    </row>
    <row r="7" spans="1:19" x14ac:dyDescent="0.3">
      <c r="A7" s="2">
        <v>4</v>
      </c>
      <c r="B7" s="2" t="s">
        <v>28</v>
      </c>
      <c r="C7" s="2">
        <f t="shared" si="0"/>
        <v>24.648679999999999</v>
      </c>
      <c r="D7" s="2">
        <f t="shared" si="1"/>
        <v>121.73869999999999</v>
      </c>
      <c r="E7" s="3">
        <v>43709</v>
      </c>
      <c r="F7">
        <v>7.42</v>
      </c>
      <c r="G7">
        <v>17.7</v>
      </c>
      <c r="H7">
        <v>4.43</v>
      </c>
      <c r="I7">
        <v>410</v>
      </c>
      <c r="J7">
        <v>192</v>
      </c>
      <c r="K7">
        <v>18</v>
      </c>
      <c r="L7">
        <v>14</v>
      </c>
      <c r="M7">
        <v>28</v>
      </c>
      <c r="N7">
        <v>6.9000000000000006E-2</v>
      </c>
      <c r="O7">
        <v>2.5</v>
      </c>
      <c r="P7">
        <v>1.42</v>
      </c>
      <c r="Q7">
        <v>7.8E-2</v>
      </c>
      <c r="R7">
        <v>4100</v>
      </c>
      <c r="S7" t="s">
        <v>46</v>
      </c>
    </row>
    <row r="8" spans="1:19" x14ac:dyDescent="0.3">
      <c r="A8" s="2">
        <v>5</v>
      </c>
      <c r="B8" s="2" t="s">
        <v>25</v>
      </c>
      <c r="C8" s="2">
        <f t="shared" si="0"/>
        <v>21.041899999999998</v>
      </c>
      <c r="D8" s="2">
        <f t="shared" si="1"/>
        <v>105.7871</v>
      </c>
      <c r="E8" s="3">
        <v>43511</v>
      </c>
      <c r="F8">
        <v>7.2</v>
      </c>
      <c r="G8">
        <v>23.1</v>
      </c>
      <c r="H8">
        <v>6.1</v>
      </c>
      <c r="I8">
        <v>522</v>
      </c>
      <c r="J8">
        <v>261</v>
      </c>
      <c r="K8">
        <v>20</v>
      </c>
      <c r="L8">
        <v>11</v>
      </c>
      <c r="M8">
        <v>22</v>
      </c>
      <c r="N8">
        <v>6.8000000000000005E-2</v>
      </c>
      <c r="O8">
        <v>1.6</v>
      </c>
      <c r="P8">
        <v>1.43</v>
      </c>
      <c r="Q8">
        <v>4.9000000000000002E-2</v>
      </c>
      <c r="R8">
        <v>1400</v>
      </c>
      <c r="S8" t="s">
        <v>46</v>
      </c>
    </row>
    <row r="9" spans="1:19" x14ac:dyDescent="0.3">
      <c r="A9" s="2">
        <v>6</v>
      </c>
      <c r="B9" s="2" t="s">
        <v>26</v>
      </c>
      <c r="C9" s="2">
        <f t="shared" si="0"/>
        <v>20.7547</v>
      </c>
      <c r="D9" s="2">
        <f t="shared" si="1"/>
        <v>105.71393999999999</v>
      </c>
      <c r="E9" s="3" t="s">
        <v>29</v>
      </c>
      <c r="F9">
        <v>7.86</v>
      </c>
      <c r="G9">
        <v>22.1</v>
      </c>
      <c r="H9">
        <v>6.58</v>
      </c>
      <c r="I9">
        <v>362</v>
      </c>
      <c r="J9">
        <v>180</v>
      </c>
      <c r="K9">
        <v>18</v>
      </c>
      <c r="L9">
        <v>10</v>
      </c>
      <c r="M9">
        <v>21</v>
      </c>
      <c r="N9">
        <v>4.7E-2</v>
      </c>
      <c r="O9">
        <v>1.8</v>
      </c>
      <c r="P9">
        <v>1.35</v>
      </c>
      <c r="Q9">
        <v>8.5999999999999993E-2</v>
      </c>
      <c r="R9">
        <v>2500</v>
      </c>
      <c r="S9" t="s">
        <v>46</v>
      </c>
    </row>
    <row r="10" spans="1:19" x14ac:dyDescent="0.3">
      <c r="A10" s="2">
        <v>7</v>
      </c>
      <c r="B10" s="2" t="s">
        <v>27</v>
      </c>
      <c r="C10" s="2">
        <f t="shared" si="0"/>
        <v>20.529309999999999</v>
      </c>
      <c r="D10" s="2">
        <f t="shared" si="1"/>
        <v>105.91374</v>
      </c>
      <c r="E10" s="3">
        <v>43511</v>
      </c>
      <c r="F10">
        <v>7.42</v>
      </c>
      <c r="G10">
        <v>24</v>
      </c>
      <c r="H10">
        <v>5.8</v>
      </c>
      <c r="I10">
        <v>532</v>
      </c>
      <c r="J10">
        <v>267</v>
      </c>
      <c r="K10">
        <v>22</v>
      </c>
      <c r="L10">
        <v>12</v>
      </c>
      <c r="M10">
        <v>24</v>
      </c>
      <c r="N10">
        <v>4.7E-2</v>
      </c>
      <c r="O10">
        <v>1.5</v>
      </c>
      <c r="P10">
        <v>2.4900000000000002</v>
      </c>
      <c r="Q10">
        <v>0.159</v>
      </c>
      <c r="R10">
        <v>4800</v>
      </c>
      <c r="S10" t="s">
        <v>46</v>
      </c>
    </row>
    <row r="11" spans="1:19" x14ac:dyDescent="0.3">
      <c r="A11" s="2">
        <v>8</v>
      </c>
      <c r="B11" s="2" t="s">
        <v>28</v>
      </c>
      <c r="C11" s="2">
        <f t="shared" si="0"/>
        <v>24.648679999999999</v>
      </c>
      <c r="D11" s="2">
        <f t="shared" si="1"/>
        <v>121.73869999999999</v>
      </c>
      <c r="E11" s="3">
        <v>43511</v>
      </c>
      <c r="F11">
        <v>7.12</v>
      </c>
      <c r="G11">
        <v>24</v>
      </c>
      <c r="H11">
        <v>6.7</v>
      </c>
      <c r="I11">
        <v>528</v>
      </c>
      <c r="J11">
        <v>264</v>
      </c>
      <c r="K11">
        <v>24</v>
      </c>
      <c r="L11">
        <v>13</v>
      </c>
      <c r="M11">
        <v>26</v>
      </c>
      <c r="N11">
        <v>6.3E-2</v>
      </c>
      <c r="O11">
        <v>2</v>
      </c>
      <c r="P11">
        <v>1.85</v>
      </c>
      <c r="Q11">
        <v>9.9000000000000005E-2</v>
      </c>
      <c r="R11">
        <v>3600</v>
      </c>
      <c r="S11" t="s">
        <v>46</v>
      </c>
    </row>
    <row r="12" spans="1:19" x14ac:dyDescent="0.3">
      <c r="A12" s="2">
        <v>9</v>
      </c>
      <c r="B12" s="2" t="s">
        <v>25</v>
      </c>
      <c r="C12" s="2">
        <f t="shared" si="0"/>
        <v>21.041899999999998</v>
      </c>
      <c r="D12" s="2">
        <f t="shared" si="1"/>
        <v>105.7871</v>
      </c>
      <c r="E12" s="3">
        <v>43772</v>
      </c>
      <c r="F12">
        <v>7.2</v>
      </c>
      <c r="G12">
        <v>25</v>
      </c>
      <c r="H12">
        <v>7.33</v>
      </c>
      <c r="I12">
        <v>411</v>
      </c>
      <c r="J12">
        <v>193</v>
      </c>
      <c r="K12">
        <v>18</v>
      </c>
      <c r="L12">
        <v>10</v>
      </c>
      <c r="M12">
        <v>21</v>
      </c>
      <c r="N12">
        <v>7.0999999999999994E-2</v>
      </c>
      <c r="O12">
        <v>1.4</v>
      </c>
      <c r="P12">
        <v>2.15</v>
      </c>
      <c r="Q12">
        <v>0.14099999999999999</v>
      </c>
      <c r="R12">
        <v>1200</v>
      </c>
      <c r="S12" t="s">
        <v>46</v>
      </c>
    </row>
    <row r="13" spans="1:19" x14ac:dyDescent="0.3">
      <c r="A13" s="2">
        <v>10</v>
      </c>
      <c r="B13" s="2" t="s">
        <v>26</v>
      </c>
      <c r="C13" s="2">
        <f t="shared" si="0"/>
        <v>20.7547</v>
      </c>
      <c r="D13" s="2">
        <f t="shared" si="1"/>
        <v>105.71393999999999</v>
      </c>
      <c r="E13" s="3">
        <v>43588</v>
      </c>
      <c r="F13">
        <v>7.35</v>
      </c>
      <c r="G13">
        <v>24.9</v>
      </c>
      <c r="H13">
        <v>4.5999999999999996</v>
      </c>
      <c r="I13">
        <v>433</v>
      </c>
      <c r="J13">
        <v>204</v>
      </c>
      <c r="K13">
        <v>18</v>
      </c>
      <c r="L13">
        <v>12</v>
      </c>
      <c r="M13">
        <v>24</v>
      </c>
      <c r="N13">
        <v>7.0000000000000007E-2</v>
      </c>
      <c r="O13">
        <v>1.7</v>
      </c>
      <c r="P13">
        <v>1.1399999999999999</v>
      </c>
      <c r="Q13">
        <v>0.30199999999999999</v>
      </c>
      <c r="R13">
        <v>2200</v>
      </c>
      <c r="S13" t="s">
        <v>46</v>
      </c>
    </row>
    <row r="14" spans="1:19" x14ac:dyDescent="0.3">
      <c r="A14" s="2">
        <v>11</v>
      </c>
      <c r="B14" s="2" t="s">
        <v>27</v>
      </c>
      <c r="C14" s="2">
        <f t="shared" si="0"/>
        <v>20.529309999999999</v>
      </c>
      <c r="D14" s="2">
        <f t="shared" si="1"/>
        <v>105.91374</v>
      </c>
      <c r="E14" s="3">
        <v>43772</v>
      </c>
      <c r="F14">
        <v>7.08</v>
      </c>
      <c r="G14">
        <v>23</v>
      </c>
      <c r="H14">
        <v>7.38</v>
      </c>
      <c r="I14">
        <v>401</v>
      </c>
      <c r="J14">
        <v>189</v>
      </c>
      <c r="K14">
        <v>24</v>
      </c>
      <c r="L14">
        <v>13</v>
      </c>
      <c r="M14">
        <v>27</v>
      </c>
      <c r="N14">
        <v>5.0999999999999997E-2</v>
      </c>
      <c r="O14">
        <v>1.4</v>
      </c>
      <c r="P14">
        <v>2.89</v>
      </c>
      <c r="Q14">
        <v>0.109</v>
      </c>
      <c r="R14">
        <v>4500</v>
      </c>
      <c r="S14" t="s">
        <v>46</v>
      </c>
    </row>
    <row r="15" spans="1:19" x14ac:dyDescent="0.3">
      <c r="A15" s="2">
        <v>12</v>
      </c>
      <c r="B15" s="2" t="s">
        <v>28</v>
      </c>
      <c r="C15" s="2">
        <f t="shared" si="0"/>
        <v>24.648679999999999</v>
      </c>
      <c r="D15" s="2">
        <f t="shared" si="1"/>
        <v>121.73869999999999</v>
      </c>
      <c r="E15" s="3">
        <v>43772</v>
      </c>
      <c r="F15">
        <v>7.21</v>
      </c>
      <c r="G15">
        <v>25</v>
      </c>
      <c r="H15">
        <v>6.76</v>
      </c>
      <c r="I15">
        <v>394</v>
      </c>
      <c r="J15">
        <v>185</v>
      </c>
      <c r="K15">
        <v>22</v>
      </c>
      <c r="L15">
        <v>11</v>
      </c>
      <c r="M15">
        <v>23</v>
      </c>
      <c r="N15">
        <v>6.7000000000000004E-2</v>
      </c>
      <c r="O15">
        <v>1.9</v>
      </c>
      <c r="P15">
        <v>1.41</v>
      </c>
      <c r="Q15">
        <v>0.17199999999999999</v>
      </c>
      <c r="R15">
        <v>3900</v>
      </c>
      <c r="S15" t="s">
        <v>46</v>
      </c>
    </row>
    <row r="16" spans="1:19" x14ac:dyDescent="0.3">
      <c r="A16" s="2">
        <v>13</v>
      </c>
      <c r="B16" s="2" t="s">
        <v>25</v>
      </c>
      <c r="C16" s="2">
        <f t="shared" si="0"/>
        <v>21.041899999999998</v>
      </c>
      <c r="D16" s="2">
        <f t="shared" si="1"/>
        <v>105.7871</v>
      </c>
      <c r="E16" s="3">
        <v>43558</v>
      </c>
      <c r="F16">
        <v>7.14</v>
      </c>
      <c r="G16">
        <v>27.8</v>
      </c>
      <c r="H16">
        <v>3.1</v>
      </c>
      <c r="I16">
        <v>368</v>
      </c>
      <c r="J16">
        <v>173</v>
      </c>
      <c r="K16">
        <v>18</v>
      </c>
      <c r="L16">
        <v>10</v>
      </c>
      <c r="M16">
        <v>20</v>
      </c>
      <c r="N16">
        <v>8.4000000000000005E-2</v>
      </c>
      <c r="O16">
        <v>1.3</v>
      </c>
      <c r="P16">
        <v>1.61</v>
      </c>
      <c r="Q16">
        <v>5.5E-2</v>
      </c>
      <c r="R16">
        <v>1500</v>
      </c>
      <c r="S16" t="s">
        <v>46</v>
      </c>
    </row>
    <row r="17" spans="1:19" x14ac:dyDescent="0.3">
      <c r="A17" s="2">
        <v>14</v>
      </c>
      <c r="B17" s="2" t="s">
        <v>26</v>
      </c>
      <c r="C17" s="2">
        <f t="shared" si="0"/>
        <v>20.7547</v>
      </c>
      <c r="D17" s="2">
        <f t="shared" si="1"/>
        <v>105.71393999999999</v>
      </c>
      <c r="E17" s="3">
        <v>43567</v>
      </c>
      <c r="F17">
        <v>7.23</v>
      </c>
      <c r="G17">
        <v>26.2</v>
      </c>
      <c r="H17">
        <v>5.17</v>
      </c>
      <c r="I17">
        <v>363</v>
      </c>
      <c r="J17">
        <v>170</v>
      </c>
      <c r="K17">
        <v>18</v>
      </c>
      <c r="L17">
        <v>13</v>
      </c>
      <c r="M17">
        <v>26</v>
      </c>
      <c r="N17">
        <v>6.4000000000000001E-2</v>
      </c>
      <c r="O17">
        <v>1.5</v>
      </c>
      <c r="P17">
        <v>4.12</v>
      </c>
      <c r="Q17">
        <v>0.125</v>
      </c>
      <c r="R17">
        <v>2400</v>
      </c>
      <c r="S17" t="s">
        <v>46</v>
      </c>
    </row>
    <row r="18" spans="1:19" x14ac:dyDescent="0.3">
      <c r="A18" s="2">
        <v>15</v>
      </c>
      <c r="B18" s="2" t="s">
        <v>27</v>
      </c>
      <c r="C18" s="2">
        <f t="shared" si="0"/>
        <v>20.529309999999999</v>
      </c>
      <c r="D18" s="2">
        <f t="shared" si="1"/>
        <v>105.91374</v>
      </c>
      <c r="E18" s="3">
        <v>43558</v>
      </c>
      <c r="F18">
        <v>7.08</v>
      </c>
      <c r="G18">
        <v>27.2</v>
      </c>
      <c r="H18">
        <v>2.88</v>
      </c>
      <c r="I18">
        <v>502</v>
      </c>
      <c r="J18">
        <v>236</v>
      </c>
      <c r="K18">
        <v>24</v>
      </c>
      <c r="L18">
        <v>16</v>
      </c>
      <c r="M18">
        <v>32</v>
      </c>
      <c r="N18">
        <v>8.6999999999999994E-2</v>
      </c>
      <c r="O18">
        <v>1.6</v>
      </c>
      <c r="P18">
        <v>2.41</v>
      </c>
      <c r="Q18">
        <v>7.0999999999999994E-2</v>
      </c>
      <c r="R18">
        <v>4600</v>
      </c>
      <c r="S18" t="s">
        <v>46</v>
      </c>
    </row>
    <row r="19" spans="1:19" x14ac:dyDescent="0.3">
      <c r="A19" s="2">
        <v>16</v>
      </c>
      <c r="B19" s="2" t="s">
        <v>28</v>
      </c>
      <c r="C19" s="2">
        <f t="shared" si="0"/>
        <v>24.648679999999999</v>
      </c>
      <c r="D19" s="2">
        <f t="shared" si="1"/>
        <v>121.73869999999999</v>
      </c>
      <c r="E19" s="3">
        <v>43558</v>
      </c>
      <c r="F19">
        <v>7.11</v>
      </c>
      <c r="G19">
        <v>28.1</v>
      </c>
      <c r="H19">
        <v>3.22</v>
      </c>
      <c r="I19">
        <v>441</v>
      </c>
      <c r="J19">
        <v>207</v>
      </c>
      <c r="K19">
        <v>24</v>
      </c>
      <c r="L19">
        <v>13</v>
      </c>
      <c r="M19">
        <v>26</v>
      </c>
      <c r="N19">
        <v>8.1000000000000003E-2</v>
      </c>
      <c r="O19">
        <v>2.1</v>
      </c>
      <c r="P19">
        <v>1.37</v>
      </c>
      <c r="Q19">
        <v>5.5E-2</v>
      </c>
      <c r="R19">
        <v>3600</v>
      </c>
      <c r="S19" t="s">
        <v>46</v>
      </c>
    </row>
    <row r="20" spans="1:19" x14ac:dyDescent="0.3">
      <c r="A20" s="2">
        <v>17</v>
      </c>
      <c r="B20" s="2" t="s">
        <v>25</v>
      </c>
      <c r="C20" s="2">
        <f t="shared" si="0"/>
        <v>21.041899999999998</v>
      </c>
      <c r="D20" s="2">
        <f t="shared" si="1"/>
        <v>105.7871</v>
      </c>
      <c r="E20" s="3">
        <v>43591</v>
      </c>
      <c r="F20">
        <v>7.03</v>
      </c>
      <c r="G20">
        <v>26</v>
      </c>
      <c r="H20">
        <v>6.67</v>
      </c>
      <c r="I20">
        <v>289</v>
      </c>
      <c r="J20">
        <v>136</v>
      </c>
      <c r="K20">
        <v>20</v>
      </c>
      <c r="L20">
        <v>12</v>
      </c>
      <c r="M20">
        <v>24</v>
      </c>
      <c r="N20">
        <v>8.8999999999999996E-2</v>
      </c>
      <c r="O20">
        <v>1</v>
      </c>
      <c r="P20">
        <v>0.48499999999999999</v>
      </c>
      <c r="Q20">
        <v>7.0000000000000007E-2</v>
      </c>
      <c r="R20">
        <v>1100</v>
      </c>
      <c r="S20" t="s">
        <v>46</v>
      </c>
    </row>
    <row r="21" spans="1:19" ht="13.8" customHeight="1" x14ac:dyDescent="0.3">
      <c r="A21" s="2">
        <v>18</v>
      </c>
      <c r="B21" s="2" t="s">
        <v>26</v>
      </c>
      <c r="C21" s="2">
        <f t="shared" si="0"/>
        <v>20.7547</v>
      </c>
      <c r="D21" s="2">
        <f t="shared" si="1"/>
        <v>105.71393999999999</v>
      </c>
      <c r="E21" s="3">
        <v>43602</v>
      </c>
      <c r="F21">
        <v>7.1</v>
      </c>
      <c r="G21">
        <v>32.1</v>
      </c>
      <c r="H21">
        <v>4.16</v>
      </c>
      <c r="I21">
        <v>528</v>
      </c>
      <c r="J21">
        <v>274</v>
      </c>
      <c r="K21">
        <v>20</v>
      </c>
      <c r="L21">
        <v>13</v>
      </c>
      <c r="M21">
        <v>27</v>
      </c>
      <c r="N21">
        <v>7.0999999999999994E-2</v>
      </c>
      <c r="O21">
        <v>1.3</v>
      </c>
      <c r="P21">
        <v>1.35</v>
      </c>
      <c r="Q21">
        <v>8.1000000000000003E-2</v>
      </c>
      <c r="R21">
        <v>2200</v>
      </c>
      <c r="S21" t="s">
        <v>46</v>
      </c>
    </row>
    <row r="22" spans="1:19" x14ac:dyDescent="0.3">
      <c r="A22" s="2">
        <v>19</v>
      </c>
      <c r="B22" s="2" t="s">
        <v>27</v>
      </c>
      <c r="C22" s="2">
        <f t="shared" si="0"/>
        <v>20.529309999999999</v>
      </c>
      <c r="D22" s="2">
        <f t="shared" si="1"/>
        <v>105.91374</v>
      </c>
      <c r="E22" s="3">
        <v>43591</v>
      </c>
      <c r="F22">
        <v>7.13</v>
      </c>
      <c r="G22">
        <v>27.6</v>
      </c>
      <c r="H22">
        <v>5.35</v>
      </c>
      <c r="I22">
        <v>382</v>
      </c>
      <c r="J22">
        <v>180</v>
      </c>
      <c r="K22">
        <v>22</v>
      </c>
      <c r="L22">
        <v>16</v>
      </c>
      <c r="M22">
        <v>31</v>
      </c>
      <c r="N22">
        <v>8.1000000000000003E-2</v>
      </c>
      <c r="O22">
        <v>1.7</v>
      </c>
      <c r="P22">
        <v>3.11</v>
      </c>
      <c r="Q22">
        <v>8.7999999999999995E-2</v>
      </c>
      <c r="R22">
        <v>4200</v>
      </c>
      <c r="S22" t="s">
        <v>46</v>
      </c>
    </row>
    <row r="23" spans="1:19" x14ac:dyDescent="0.3">
      <c r="A23" s="2">
        <v>20</v>
      </c>
      <c r="B23" s="2" t="s">
        <v>28</v>
      </c>
      <c r="C23" s="2">
        <f t="shared" si="0"/>
        <v>24.648679999999999</v>
      </c>
      <c r="D23" s="2">
        <f t="shared" si="1"/>
        <v>121.73869999999999</v>
      </c>
      <c r="E23" s="3">
        <v>43591</v>
      </c>
      <c r="F23">
        <v>7.07</v>
      </c>
      <c r="G23">
        <v>27.2</v>
      </c>
      <c r="H23">
        <v>6.72</v>
      </c>
      <c r="I23">
        <v>292</v>
      </c>
      <c r="J23">
        <v>137</v>
      </c>
      <c r="K23">
        <v>16</v>
      </c>
      <c r="L23">
        <v>10</v>
      </c>
      <c r="M23">
        <v>30</v>
      </c>
      <c r="N23">
        <v>6.0999999999999999E-2</v>
      </c>
      <c r="O23">
        <v>1.2</v>
      </c>
      <c r="P23">
        <v>1.48</v>
      </c>
      <c r="Q23">
        <v>7.3999999999999996E-2</v>
      </c>
      <c r="R23">
        <v>4000</v>
      </c>
      <c r="S23" t="s">
        <v>46</v>
      </c>
    </row>
    <row r="24" spans="1:19" x14ac:dyDescent="0.3">
      <c r="A24" s="2">
        <v>21</v>
      </c>
      <c r="B24" s="2" t="s">
        <v>25</v>
      </c>
      <c r="C24" s="2">
        <f t="shared" si="0"/>
        <v>21.041899999999998</v>
      </c>
      <c r="D24" s="2">
        <f t="shared" si="1"/>
        <v>105.7871</v>
      </c>
      <c r="E24" s="3">
        <v>43634</v>
      </c>
      <c r="F24">
        <v>6.96</v>
      </c>
      <c r="G24">
        <v>30.1</v>
      </c>
      <c r="H24">
        <v>4.0999999999999996</v>
      </c>
      <c r="I24">
        <v>341</v>
      </c>
      <c r="J24">
        <v>153</v>
      </c>
      <c r="K24">
        <v>16</v>
      </c>
      <c r="L24">
        <v>10</v>
      </c>
      <c r="M24">
        <v>21</v>
      </c>
      <c r="N24">
        <v>0.09</v>
      </c>
      <c r="O24">
        <v>1.1000000000000001</v>
      </c>
      <c r="P24">
        <v>1.2</v>
      </c>
      <c r="Q24">
        <v>0.184</v>
      </c>
      <c r="R24">
        <v>1300</v>
      </c>
      <c r="S24" t="s">
        <v>46</v>
      </c>
    </row>
    <row r="25" spans="1:19" x14ac:dyDescent="0.3">
      <c r="A25" s="2">
        <v>22</v>
      </c>
      <c r="B25" s="2" t="s">
        <v>26</v>
      </c>
      <c r="C25" s="2">
        <f t="shared" si="0"/>
        <v>20.7547</v>
      </c>
      <c r="D25" s="2">
        <f t="shared" si="1"/>
        <v>105.71393999999999</v>
      </c>
      <c r="E25" s="3">
        <v>43637</v>
      </c>
      <c r="F25">
        <v>6.94</v>
      </c>
      <c r="G25">
        <v>33.700000000000003</v>
      </c>
      <c r="H25">
        <v>5.01</v>
      </c>
      <c r="I25">
        <v>400</v>
      </c>
      <c r="J25">
        <v>183</v>
      </c>
      <c r="K25">
        <v>16</v>
      </c>
      <c r="L25">
        <v>12</v>
      </c>
      <c r="M25">
        <v>25</v>
      </c>
      <c r="N25">
        <v>8.4000000000000005E-2</v>
      </c>
      <c r="O25">
        <v>1</v>
      </c>
      <c r="P25">
        <v>1.35</v>
      </c>
      <c r="Q25">
        <v>9.8000000000000004E-2</v>
      </c>
      <c r="R25">
        <v>1700</v>
      </c>
      <c r="S25" t="s">
        <v>46</v>
      </c>
    </row>
    <row r="26" spans="1:19" x14ac:dyDescent="0.3">
      <c r="A26" s="2">
        <v>23</v>
      </c>
      <c r="B26" s="2" t="s">
        <v>27</v>
      </c>
      <c r="C26" s="2">
        <f t="shared" si="0"/>
        <v>20.529309999999999</v>
      </c>
      <c r="D26" s="2">
        <f t="shared" si="1"/>
        <v>105.91374</v>
      </c>
      <c r="E26" s="3">
        <v>43634</v>
      </c>
      <c r="F26">
        <v>7.09</v>
      </c>
      <c r="G26">
        <v>30.2</v>
      </c>
      <c r="H26">
        <v>4.8</v>
      </c>
      <c r="I26">
        <v>352</v>
      </c>
      <c r="J26">
        <v>167</v>
      </c>
      <c r="K26">
        <v>20</v>
      </c>
      <c r="L26">
        <v>17</v>
      </c>
      <c r="M26">
        <v>34</v>
      </c>
      <c r="N26">
        <v>7.8E-2</v>
      </c>
      <c r="O26">
        <v>1.8</v>
      </c>
      <c r="P26">
        <v>4.16</v>
      </c>
      <c r="Q26">
        <v>0.2</v>
      </c>
      <c r="R26">
        <v>4600</v>
      </c>
      <c r="S26" t="s">
        <v>46</v>
      </c>
    </row>
    <row r="27" spans="1:19" x14ac:dyDescent="0.3">
      <c r="A27" s="2">
        <v>24</v>
      </c>
      <c r="B27" s="2" t="s">
        <v>28</v>
      </c>
      <c r="C27" s="2">
        <f t="shared" si="0"/>
        <v>24.648679999999999</v>
      </c>
      <c r="D27" s="2">
        <f t="shared" si="1"/>
        <v>121.73869999999999</v>
      </c>
      <c r="E27" s="3">
        <v>43634</v>
      </c>
      <c r="F27">
        <v>6.9</v>
      </c>
      <c r="G27">
        <v>30.2</v>
      </c>
      <c r="H27">
        <v>4.5999999999999996</v>
      </c>
      <c r="I27">
        <v>349</v>
      </c>
      <c r="J27">
        <v>161</v>
      </c>
      <c r="K27">
        <v>20</v>
      </c>
      <c r="L27">
        <v>12</v>
      </c>
      <c r="M27">
        <v>25</v>
      </c>
      <c r="N27">
        <v>7.9000000000000001E-2</v>
      </c>
      <c r="O27">
        <v>1</v>
      </c>
      <c r="P27">
        <v>1.2</v>
      </c>
      <c r="Q27">
        <v>5.8999999999999997E-2</v>
      </c>
      <c r="R27">
        <v>4500</v>
      </c>
      <c r="S27" t="s">
        <v>46</v>
      </c>
    </row>
    <row r="28" spans="1:19" x14ac:dyDescent="0.3">
      <c r="A28" s="2">
        <v>25</v>
      </c>
      <c r="B28" s="2" t="s">
        <v>25</v>
      </c>
      <c r="C28" s="2">
        <f t="shared" si="0"/>
        <v>21.041899999999998</v>
      </c>
      <c r="D28" s="2">
        <f t="shared" si="1"/>
        <v>105.7871</v>
      </c>
      <c r="E28" s="3">
        <v>43651</v>
      </c>
      <c r="F28">
        <v>7.18</v>
      </c>
      <c r="G28">
        <v>29.9</v>
      </c>
      <c r="H28">
        <v>3.95</v>
      </c>
      <c r="I28">
        <v>417</v>
      </c>
      <c r="J28">
        <v>192</v>
      </c>
      <c r="K28">
        <v>14</v>
      </c>
      <c r="L28">
        <v>11</v>
      </c>
      <c r="M28">
        <v>23</v>
      </c>
      <c r="N28">
        <v>8.6999999999999994E-2</v>
      </c>
      <c r="O28">
        <v>0.8</v>
      </c>
      <c r="P28">
        <v>0.36699999999999999</v>
      </c>
      <c r="Q28">
        <v>4.2999999999999997E-2</v>
      </c>
      <c r="R28">
        <v>1500</v>
      </c>
      <c r="S28" t="s">
        <v>46</v>
      </c>
    </row>
    <row r="29" spans="1:19" x14ac:dyDescent="0.3">
      <c r="A29" s="2">
        <v>26</v>
      </c>
      <c r="B29" s="2" t="s">
        <v>26</v>
      </c>
      <c r="C29" s="2">
        <f t="shared" si="0"/>
        <v>20.7547</v>
      </c>
      <c r="D29" s="2">
        <f t="shared" si="1"/>
        <v>105.71393999999999</v>
      </c>
      <c r="E29" s="3">
        <v>43654</v>
      </c>
      <c r="F29">
        <v>6.99</v>
      </c>
      <c r="G29">
        <v>30.9</v>
      </c>
      <c r="H29">
        <v>4.2</v>
      </c>
      <c r="I29">
        <v>306</v>
      </c>
      <c r="J29">
        <v>138</v>
      </c>
      <c r="K29">
        <v>20</v>
      </c>
      <c r="L29">
        <v>13</v>
      </c>
      <c r="M29">
        <v>27</v>
      </c>
      <c r="N29">
        <v>9.5000000000000001E-2</v>
      </c>
      <c r="O29">
        <v>1.2</v>
      </c>
      <c r="P29">
        <v>1.42</v>
      </c>
      <c r="Q29">
        <v>0.104</v>
      </c>
      <c r="R29">
        <v>2000</v>
      </c>
      <c r="S29" t="s">
        <v>46</v>
      </c>
    </row>
    <row r="30" spans="1:19" x14ac:dyDescent="0.3">
      <c r="A30" s="2">
        <v>27</v>
      </c>
      <c r="B30" s="2" t="s">
        <v>27</v>
      </c>
      <c r="C30" s="2">
        <f t="shared" si="0"/>
        <v>20.529309999999999</v>
      </c>
      <c r="D30" s="2">
        <f t="shared" si="1"/>
        <v>105.91374</v>
      </c>
      <c r="E30" s="3">
        <v>43651</v>
      </c>
      <c r="F30">
        <v>7.27</v>
      </c>
      <c r="G30">
        <v>30.3</v>
      </c>
      <c r="H30">
        <v>4.5199999999999996</v>
      </c>
      <c r="I30">
        <v>401</v>
      </c>
      <c r="J30">
        <v>180</v>
      </c>
      <c r="K30">
        <v>20</v>
      </c>
      <c r="L30">
        <v>17</v>
      </c>
      <c r="M30">
        <v>35</v>
      </c>
      <c r="N30">
        <v>7.4999999999999997E-2</v>
      </c>
      <c r="O30">
        <v>1.5</v>
      </c>
      <c r="P30">
        <v>5.12</v>
      </c>
      <c r="Q30">
        <v>9.0999999999999998E-2</v>
      </c>
      <c r="R30">
        <v>7900</v>
      </c>
      <c r="S30" t="s">
        <v>46</v>
      </c>
    </row>
    <row r="31" spans="1:19" x14ac:dyDescent="0.3">
      <c r="A31" s="2">
        <v>28</v>
      </c>
      <c r="B31" s="2" t="s">
        <v>28</v>
      </c>
      <c r="C31" s="2">
        <f t="shared" si="0"/>
        <v>24.648679999999999</v>
      </c>
      <c r="D31" s="2">
        <f t="shared" si="1"/>
        <v>121.73869999999999</v>
      </c>
      <c r="E31" s="3">
        <v>43651</v>
      </c>
      <c r="F31">
        <v>7.21</v>
      </c>
      <c r="G31">
        <v>30.1</v>
      </c>
      <c r="H31">
        <v>4.5999999999999996</v>
      </c>
      <c r="I31">
        <v>411</v>
      </c>
      <c r="J31">
        <v>185</v>
      </c>
      <c r="K31">
        <v>12</v>
      </c>
      <c r="L31">
        <v>13</v>
      </c>
      <c r="M31">
        <v>27</v>
      </c>
      <c r="N31">
        <v>8.1000000000000003E-2</v>
      </c>
      <c r="O31">
        <v>0.9</v>
      </c>
      <c r="P31">
        <v>1.32</v>
      </c>
      <c r="Q31">
        <v>4.1000000000000002E-2</v>
      </c>
      <c r="R31">
        <v>4800</v>
      </c>
      <c r="S31" t="s">
        <v>46</v>
      </c>
    </row>
    <row r="32" spans="1:19" x14ac:dyDescent="0.3">
      <c r="A32" s="2">
        <v>29</v>
      </c>
      <c r="B32" s="2" t="s">
        <v>25</v>
      </c>
      <c r="C32" s="2">
        <f t="shared" si="0"/>
        <v>21.041899999999998</v>
      </c>
      <c r="D32" s="2">
        <f t="shared" si="1"/>
        <v>105.7871</v>
      </c>
      <c r="E32" s="3">
        <v>43683</v>
      </c>
      <c r="F32">
        <v>6.77</v>
      </c>
      <c r="G32">
        <v>28.5</v>
      </c>
      <c r="H32">
        <v>3.52</v>
      </c>
      <c r="I32">
        <v>226</v>
      </c>
      <c r="J32">
        <v>102</v>
      </c>
      <c r="K32">
        <v>22</v>
      </c>
      <c r="L32">
        <v>12</v>
      </c>
      <c r="M32">
        <v>25</v>
      </c>
      <c r="N32">
        <v>8.1000000000000003E-2</v>
      </c>
      <c r="O32">
        <v>0.7</v>
      </c>
      <c r="P32">
        <v>1.04</v>
      </c>
      <c r="Q32">
        <v>0.14199999999999999</v>
      </c>
      <c r="R32">
        <v>1700</v>
      </c>
      <c r="S32" t="s">
        <v>46</v>
      </c>
    </row>
    <row r="33" spans="1:19" x14ac:dyDescent="0.3">
      <c r="A33" s="2">
        <v>30</v>
      </c>
      <c r="B33" s="2" t="s">
        <v>26</v>
      </c>
      <c r="C33" s="2">
        <f t="shared" si="0"/>
        <v>20.7547</v>
      </c>
      <c r="D33" s="2">
        <f t="shared" si="1"/>
        <v>105.71393999999999</v>
      </c>
      <c r="E33" s="3">
        <v>43691</v>
      </c>
      <c r="F33">
        <v>7.03</v>
      </c>
      <c r="G33">
        <v>35.1</v>
      </c>
      <c r="H33">
        <v>2.62</v>
      </c>
      <c r="I33">
        <v>234</v>
      </c>
      <c r="J33">
        <v>105</v>
      </c>
      <c r="K33">
        <v>18</v>
      </c>
      <c r="L33">
        <v>12</v>
      </c>
      <c r="M33">
        <v>25</v>
      </c>
      <c r="N33">
        <v>9.2999999999999999E-2</v>
      </c>
      <c r="O33">
        <v>1</v>
      </c>
      <c r="P33">
        <v>0.85599999999999998</v>
      </c>
      <c r="Q33">
        <v>9.8000000000000004E-2</v>
      </c>
      <c r="R33">
        <v>2300</v>
      </c>
      <c r="S33" t="s">
        <v>46</v>
      </c>
    </row>
    <row r="34" spans="1:19" x14ac:dyDescent="0.3">
      <c r="A34" s="2">
        <v>31</v>
      </c>
      <c r="B34" s="2" t="s">
        <v>27</v>
      </c>
      <c r="C34" s="2">
        <f t="shared" si="0"/>
        <v>20.529309999999999</v>
      </c>
      <c r="D34" s="2">
        <f t="shared" si="1"/>
        <v>105.91374</v>
      </c>
      <c r="E34" s="3">
        <v>43683</v>
      </c>
      <c r="F34">
        <v>6.93</v>
      </c>
      <c r="G34">
        <v>28.2</v>
      </c>
      <c r="H34">
        <v>2.2799999999999998</v>
      </c>
      <c r="I34">
        <v>238</v>
      </c>
      <c r="J34">
        <v>107</v>
      </c>
      <c r="K34">
        <v>26</v>
      </c>
      <c r="L34">
        <v>16</v>
      </c>
      <c r="M34">
        <v>32</v>
      </c>
      <c r="N34">
        <v>7.0999999999999994E-2</v>
      </c>
      <c r="O34">
        <v>1.3</v>
      </c>
      <c r="P34">
        <v>0.88900000000000001</v>
      </c>
      <c r="Q34">
        <v>0.183</v>
      </c>
      <c r="R34">
        <v>7600</v>
      </c>
      <c r="S34" t="s">
        <v>46</v>
      </c>
    </row>
    <row r="35" spans="1:19" x14ac:dyDescent="0.3">
      <c r="A35" s="2">
        <v>32</v>
      </c>
      <c r="B35" s="2" t="s">
        <v>28</v>
      </c>
      <c r="C35" s="2">
        <f t="shared" si="0"/>
        <v>24.648679999999999</v>
      </c>
      <c r="D35" s="2">
        <f t="shared" si="1"/>
        <v>121.73869999999999</v>
      </c>
      <c r="E35" s="3">
        <v>43683</v>
      </c>
      <c r="F35">
        <v>6.58</v>
      </c>
      <c r="G35">
        <v>28.6</v>
      </c>
      <c r="H35">
        <v>4.25</v>
      </c>
      <c r="I35">
        <v>197</v>
      </c>
      <c r="J35">
        <v>89</v>
      </c>
      <c r="K35">
        <v>18</v>
      </c>
      <c r="L35">
        <v>14</v>
      </c>
      <c r="M35">
        <v>29</v>
      </c>
      <c r="N35">
        <v>8.6999999999999994E-2</v>
      </c>
      <c r="O35">
        <v>0.8</v>
      </c>
      <c r="P35">
        <v>0.94499999999999995</v>
      </c>
      <c r="Q35">
        <v>5.3999999999999999E-2</v>
      </c>
      <c r="R35">
        <v>4500</v>
      </c>
      <c r="S35" t="s">
        <v>46</v>
      </c>
    </row>
    <row r="36" spans="1:19" x14ac:dyDescent="0.3">
      <c r="A36" s="2">
        <v>33</v>
      </c>
      <c r="B36" s="2" t="s">
        <v>25</v>
      </c>
      <c r="C36" s="2">
        <f t="shared" si="0"/>
        <v>21.041899999999998</v>
      </c>
      <c r="D36" s="2">
        <f t="shared" si="1"/>
        <v>105.7871</v>
      </c>
      <c r="E36" s="3">
        <v>43713</v>
      </c>
      <c r="F36">
        <v>7.07</v>
      </c>
      <c r="G36">
        <v>29.4</v>
      </c>
      <c r="H36">
        <v>3.22</v>
      </c>
      <c r="I36">
        <v>198</v>
      </c>
      <c r="J36">
        <v>96</v>
      </c>
      <c r="K36">
        <v>24</v>
      </c>
      <c r="L36">
        <v>15</v>
      </c>
      <c r="M36">
        <v>30</v>
      </c>
      <c r="N36">
        <v>8.5000000000000006E-2</v>
      </c>
      <c r="O36">
        <v>0.5</v>
      </c>
      <c r="P36">
        <v>0.94199999999999995</v>
      </c>
      <c r="Q36">
        <v>0.23499999999999999</v>
      </c>
      <c r="R36">
        <v>1400</v>
      </c>
      <c r="S36" t="s">
        <v>46</v>
      </c>
    </row>
    <row r="37" spans="1:19" x14ac:dyDescent="0.3">
      <c r="A37" s="2">
        <v>34</v>
      </c>
      <c r="B37" s="2" t="s">
        <v>26</v>
      </c>
      <c r="C37" s="2">
        <f t="shared" si="0"/>
        <v>20.7547</v>
      </c>
      <c r="D37" s="2">
        <f t="shared" si="1"/>
        <v>105.71393999999999</v>
      </c>
      <c r="E37" s="3">
        <v>43728</v>
      </c>
      <c r="F37">
        <v>7.2</v>
      </c>
      <c r="G37">
        <v>28.4</v>
      </c>
      <c r="H37">
        <v>4.1100000000000003</v>
      </c>
      <c r="I37">
        <v>219</v>
      </c>
      <c r="J37">
        <v>106</v>
      </c>
      <c r="K37">
        <v>16</v>
      </c>
      <c r="L37">
        <v>10</v>
      </c>
      <c r="M37">
        <v>21</v>
      </c>
      <c r="N37">
        <v>8.8999999999999996E-2</v>
      </c>
      <c r="O37">
        <v>1.1000000000000001</v>
      </c>
      <c r="P37">
        <v>0.107</v>
      </c>
      <c r="Q37">
        <v>0.21199999999999999</v>
      </c>
      <c r="R37">
        <v>2000</v>
      </c>
      <c r="S37" t="s">
        <v>46</v>
      </c>
    </row>
    <row r="38" spans="1:19" x14ac:dyDescent="0.3">
      <c r="A38" s="2">
        <v>35</v>
      </c>
      <c r="B38" s="2" t="s">
        <v>27</v>
      </c>
      <c r="C38" s="2">
        <f t="shared" si="0"/>
        <v>20.529309999999999</v>
      </c>
      <c r="D38" s="2">
        <f t="shared" si="1"/>
        <v>105.91374</v>
      </c>
      <c r="E38" s="3">
        <v>43713</v>
      </c>
      <c r="F38">
        <v>6.91</v>
      </c>
      <c r="G38">
        <v>29.1</v>
      </c>
      <c r="H38">
        <v>3.02</v>
      </c>
      <c r="I38">
        <v>231</v>
      </c>
      <c r="J38">
        <v>111</v>
      </c>
      <c r="K38">
        <v>22</v>
      </c>
      <c r="L38">
        <v>13</v>
      </c>
      <c r="M38">
        <v>27</v>
      </c>
      <c r="N38">
        <v>7.5999999999999998E-2</v>
      </c>
      <c r="O38">
        <v>1.1000000000000001</v>
      </c>
      <c r="P38">
        <v>0.52200000000000002</v>
      </c>
      <c r="Q38">
        <v>0.122</v>
      </c>
      <c r="R38">
        <v>7900</v>
      </c>
      <c r="S38" t="s">
        <v>46</v>
      </c>
    </row>
    <row r="39" spans="1:19" x14ac:dyDescent="0.3">
      <c r="A39" s="2">
        <v>36</v>
      </c>
      <c r="B39" s="2" t="s">
        <v>28</v>
      </c>
      <c r="C39" s="2">
        <f t="shared" si="0"/>
        <v>24.648679999999999</v>
      </c>
      <c r="D39" s="2">
        <f t="shared" si="1"/>
        <v>121.73869999999999</v>
      </c>
      <c r="E39" s="3">
        <v>43713</v>
      </c>
      <c r="F39">
        <v>7.01</v>
      </c>
      <c r="G39">
        <v>28.9</v>
      </c>
      <c r="H39">
        <v>3.37</v>
      </c>
      <c r="I39">
        <v>211</v>
      </c>
      <c r="J39">
        <v>100</v>
      </c>
      <c r="K39">
        <v>20</v>
      </c>
      <c r="L39">
        <v>12</v>
      </c>
      <c r="M39">
        <v>24</v>
      </c>
      <c r="N39">
        <v>9.0999999999999998E-2</v>
      </c>
      <c r="O39">
        <v>0.9</v>
      </c>
      <c r="P39">
        <v>0.62</v>
      </c>
      <c r="Q39">
        <v>0.11799999999999999</v>
      </c>
      <c r="R39">
        <v>4200</v>
      </c>
      <c r="S39" t="s">
        <v>46</v>
      </c>
    </row>
    <row r="40" spans="1:19" x14ac:dyDescent="0.3">
      <c r="A40" s="2">
        <v>37</v>
      </c>
      <c r="B40" s="2" t="s">
        <v>25</v>
      </c>
      <c r="C40" s="2">
        <f t="shared" si="0"/>
        <v>21.041899999999998</v>
      </c>
      <c r="D40" s="2">
        <f t="shared" si="1"/>
        <v>105.7871</v>
      </c>
      <c r="E40" s="3">
        <v>43740</v>
      </c>
      <c r="F40">
        <v>7.1</v>
      </c>
      <c r="G40">
        <v>29.3</v>
      </c>
      <c r="H40">
        <v>3.57</v>
      </c>
      <c r="I40">
        <v>357</v>
      </c>
      <c r="J40">
        <v>178</v>
      </c>
      <c r="K40">
        <v>20</v>
      </c>
      <c r="L40">
        <v>12</v>
      </c>
      <c r="M40">
        <v>25</v>
      </c>
      <c r="N40">
        <v>8.7999999999999995E-2</v>
      </c>
      <c r="O40">
        <v>0.6</v>
      </c>
      <c r="P40">
        <v>4.67</v>
      </c>
      <c r="Q40">
        <v>0.248</v>
      </c>
      <c r="R40">
        <v>1200</v>
      </c>
      <c r="S40" t="s">
        <v>46</v>
      </c>
    </row>
    <row r="41" spans="1:19" x14ac:dyDescent="0.3">
      <c r="A41" s="2">
        <v>38</v>
      </c>
      <c r="B41" s="2" t="s">
        <v>26</v>
      </c>
      <c r="C41" s="2">
        <f t="shared" si="0"/>
        <v>20.7547</v>
      </c>
      <c r="D41" s="2">
        <f t="shared" si="1"/>
        <v>105.71393999999999</v>
      </c>
      <c r="E41" s="3">
        <v>43745</v>
      </c>
      <c r="F41">
        <v>7.13</v>
      </c>
      <c r="G41">
        <v>29.8</v>
      </c>
      <c r="H41">
        <v>4.8</v>
      </c>
      <c r="I41">
        <v>407</v>
      </c>
      <c r="J41">
        <v>204</v>
      </c>
      <c r="K41">
        <v>16</v>
      </c>
      <c r="L41">
        <v>9</v>
      </c>
      <c r="M41">
        <v>18</v>
      </c>
      <c r="N41">
        <v>8.1000000000000003E-2</v>
      </c>
      <c r="O41">
        <v>0.9</v>
      </c>
      <c r="P41">
        <v>0.65800000000000003</v>
      </c>
      <c r="Q41">
        <v>0.189</v>
      </c>
      <c r="R41">
        <v>2200</v>
      </c>
      <c r="S41" t="s">
        <v>46</v>
      </c>
    </row>
    <row r="42" spans="1:19" x14ac:dyDescent="0.3">
      <c r="A42" s="2">
        <v>39</v>
      </c>
      <c r="B42" s="2" t="s">
        <v>27</v>
      </c>
      <c r="C42" s="2">
        <f t="shared" si="0"/>
        <v>20.529309999999999</v>
      </c>
      <c r="D42" s="2">
        <f t="shared" si="1"/>
        <v>105.91374</v>
      </c>
      <c r="E42" s="3">
        <v>43740</v>
      </c>
      <c r="F42">
        <v>7.14</v>
      </c>
      <c r="G42">
        <v>29.1</v>
      </c>
      <c r="H42">
        <v>2.88</v>
      </c>
      <c r="I42">
        <v>388</v>
      </c>
      <c r="J42">
        <v>194</v>
      </c>
      <c r="K42">
        <v>22</v>
      </c>
      <c r="L42">
        <v>19</v>
      </c>
      <c r="M42">
        <v>38</v>
      </c>
      <c r="N42">
        <v>8.4000000000000005E-2</v>
      </c>
      <c r="O42">
        <v>0.9</v>
      </c>
      <c r="P42">
        <v>6.5</v>
      </c>
      <c r="Q42">
        <v>0.38500000000000001</v>
      </c>
      <c r="R42">
        <v>7600</v>
      </c>
      <c r="S42" t="s">
        <v>46</v>
      </c>
    </row>
    <row r="43" spans="1:19" x14ac:dyDescent="0.3">
      <c r="A43" s="2">
        <v>40</v>
      </c>
      <c r="B43" s="2" t="s">
        <v>28</v>
      </c>
      <c r="C43" s="2">
        <f t="shared" si="0"/>
        <v>24.648679999999999</v>
      </c>
      <c r="D43" s="2">
        <f t="shared" si="1"/>
        <v>121.73869999999999</v>
      </c>
      <c r="E43" s="3">
        <v>43740</v>
      </c>
      <c r="F43">
        <v>7.05</v>
      </c>
      <c r="G43">
        <v>28.7</v>
      </c>
      <c r="H43">
        <v>4.03</v>
      </c>
      <c r="I43">
        <v>324</v>
      </c>
      <c r="J43">
        <v>163</v>
      </c>
      <c r="K43">
        <v>18</v>
      </c>
      <c r="L43">
        <v>13</v>
      </c>
      <c r="M43">
        <v>26</v>
      </c>
      <c r="N43">
        <v>9.8000000000000004E-2</v>
      </c>
      <c r="O43">
        <v>0.8</v>
      </c>
      <c r="P43">
        <v>2.35</v>
      </c>
      <c r="Q43">
        <v>0.13500000000000001</v>
      </c>
      <c r="R43">
        <v>4500</v>
      </c>
      <c r="S43" t="s">
        <v>46</v>
      </c>
    </row>
    <row r="44" spans="1:19" x14ac:dyDescent="0.3">
      <c r="A44" s="2">
        <v>41</v>
      </c>
      <c r="B44" s="2" t="s">
        <v>25</v>
      </c>
      <c r="C44" s="2">
        <f t="shared" si="0"/>
        <v>21.041899999999998</v>
      </c>
      <c r="D44" s="2">
        <f t="shared" si="1"/>
        <v>105.7871</v>
      </c>
      <c r="E44" s="3">
        <v>43775</v>
      </c>
      <c r="F44">
        <v>7.14</v>
      </c>
      <c r="G44">
        <v>22.1</v>
      </c>
      <c r="H44">
        <v>7.77</v>
      </c>
      <c r="I44">
        <v>277</v>
      </c>
      <c r="J44">
        <v>137</v>
      </c>
      <c r="K44">
        <v>24</v>
      </c>
      <c r="L44">
        <v>14</v>
      </c>
      <c r="M44">
        <v>28</v>
      </c>
      <c r="N44">
        <v>8.5000000000000006E-2</v>
      </c>
      <c r="O44">
        <v>0.8</v>
      </c>
      <c r="P44">
        <v>0.95799999999999996</v>
      </c>
      <c r="Q44">
        <v>6.8000000000000005E-2</v>
      </c>
      <c r="R44">
        <v>1400</v>
      </c>
      <c r="S44" t="s">
        <v>46</v>
      </c>
    </row>
    <row r="45" spans="1:19" x14ac:dyDescent="0.3">
      <c r="A45" s="2">
        <v>42</v>
      </c>
      <c r="B45" s="2" t="s">
        <v>26</v>
      </c>
      <c r="C45" s="2">
        <f t="shared" si="0"/>
        <v>20.7547</v>
      </c>
      <c r="D45" s="2">
        <f t="shared" si="1"/>
        <v>105.71393999999999</v>
      </c>
      <c r="E45" s="3">
        <v>43789</v>
      </c>
      <c r="F45">
        <v>7.15</v>
      </c>
      <c r="G45">
        <v>23.5</v>
      </c>
      <c r="H45">
        <v>4.1100000000000003</v>
      </c>
      <c r="I45">
        <v>397</v>
      </c>
      <c r="J45">
        <v>198</v>
      </c>
      <c r="K45">
        <v>20</v>
      </c>
      <c r="L45">
        <v>10</v>
      </c>
      <c r="M45">
        <v>21</v>
      </c>
      <c r="N45">
        <v>7.5999999999999998E-2</v>
      </c>
      <c r="O45">
        <v>0.7</v>
      </c>
      <c r="P45">
        <v>1.62</v>
      </c>
      <c r="Q45">
        <v>9.5000000000000001E-2</v>
      </c>
      <c r="R45">
        <v>2200</v>
      </c>
      <c r="S45" t="s">
        <v>46</v>
      </c>
    </row>
    <row r="46" spans="1:19" x14ac:dyDescent="0.3">
      <c r="A46" s="2">
        <v>43</v>
      </c>
      <c r="B46" s="2" t="s">
        <v>27</v>
      </c>
      <c r="C46" s="2">
        <f t="shared" si="0"/>
        <v>20.529309999999999</v>
      </c>
      <c r="D46" s="2">
        <f t="shared" si="1"/>
        <v>105.91374</v>
      </c>
      <c r="E46" s="3">
        <v>43777</v>
      </c>
      <c r="F46">
        <v>7.12</v>
      </c>
      <c r="G46">
        <v>28</v>
      </c>
      <c r="H46">
        <v>4.5999999999999996</v>
      </c>
      <c r="I46">
        <v>513</v>
      </c>
      <c r="J46">
        <v>252</v>
      </c>
      <c r="K46">
        <v>24</v>
      </c>
      <c r="L46">
        <v>21</v>
      </c>
      <c r="M46">
        <v>42</v>
      </c>
      <c r="N46">
        <v>8.8999999999999996E-2</v>
      </c>
      <c r="O46">
        <v>0.8</v>
      </c>
      <c r="P46">
        <v>0.84499999999999997</v>
      </c>
      <c r="Q46">
        <v>9.0999999999999998E-2</v>
      </c>
      <c r="R46">
        <v>7600</v>
      </c>
      <c r="S46" t="s">
        <v>46</v>
      </c>
    </row>
    <row r="47" spans="1:19" x14ac:dyDescent="0.3">
      <c r="A47" s="2">
        <v>44</v>
      </c>
      <c r="B47" s="2" t="s">
        <v>28</v>
      </c>
      <c r="C47" s="2">
        <f t="shared" si="0"/>
        <v>24.648679999999999</v>
      </c>
      <c r="D47" s="2">
        <f t="shared" si="1"/>
        <v>121.73869999999999</v>
      </c>
      <c r="E47" s="3">
        <v>43775</v>
      </c>
      <c r="F47">
        <v>7.34</v>
      </c>
      <c r="G47">
        <v>23.5</v>
      </c>
      <c r="H47">
        <v>6.48</v>
      </c>
      <c r="I47">
        <v>318</v>
      </c>
      <c r="J47">
        <v>155</v>
      </c>
      <c r="K47">
        <v>18</v>
      </c>
      <c r="L47">
        <v>10</v>
      </c>
      <c r="M47">
        <v>21</v>
      </c>
      <c r="N47">
        <v>7.8E-2</v>
      </c>
      <c r="O47">
        <v>0.7</v>
      </c>
      <c r="P47">
        <v>2.62</v>
      </c>
      <c r="Q47">
        <v>7.0000000000000007E-2</v>
      </c>
      <c r="R47">
        <v>4100</v>
      </c>
      <c r="S47" t="s">
        <v>46</v>
      </c>
    </row>
    <row r="48" spans="1:19" x14ac:dyDescent="0.3">
      <c r="A48" s="2">
        <v>45</v>
      </c>
      <c r="B48" s="2" t="s">
        <v>25</v>
      </c>
      <c r="C48" s="2">
        <f t="shared" si="0"/>
        <v>21.041899999999998</v>
      </c>
      <c r="D48" s="2">
        <f t="shared" si="1"/>
        <v>105.7871</v>
      </c>
      <c r="E48" s="3">
        <v>43803</v>
      </c>
      <c r="F48">
        <v>7.51</v>
      </c>
      <c r="G48">
        <v>19.7</v>
      </c>
      <c r="H48">
        <v>4.67</v>
      </c>
      <c r="I48">
        <v>576</v>
      </c>
      <c r="J48">
        <v>283</v>
      </c>
      <c r="K48">
        <v>20</v>
      </c>
      <c r="L48">
        <v>13</v>
      </c>
      <c r="M48">
        <v>26</v>
      </c>
      <c r="N48">
        <v>8.1000000000000003E-2</v>
      </c>
      <c r="O48">
        <v>0.7</v>
      </c>
      <c r="P48">
        <v>2.2200000000000002</v>
      </c>
      <c r="Q48">
        <v>5.8999999999999997E-2</v>
      </c>
      <c r="R48">
        <v>1700</v>
      </c>
      <c r="S48" t="s">
        <v>46</v>
      </c>
    </row>
    <row r="49" spans="1:19" x14ac:dyDescent="0.3">
      <c r="A49" s="2">
        <v>46</v>
      </c>
      <c r="B49" s="2" t="s">
        <v>26</v>
      </c>
      <c r="C49" s="2">
        <f t="shared" si="0"/>
        <v>20.7547</v>
      </c>
      <c r="D49" s="2">
        <f t="shared" si="1"/>
        <v>105.71393999999999</v>
      </c>
      <c r="E49" s="3">
        <v>43810</v>
      </c>
      <c r="F49">
        <v>7.32</v>
      </c>
      <c r="G49">
        <v>19.3</v>
      </c>
      <c r="H49">
        <v>5.36</v>
      </c>
      <c r="I49">
        <v>447</v>
      </c>
      <c r="J49">
        <v>224</v>
      </c>
      <c r="K49">
        <v>22</v>
      </c>
      <c r="L49">
        <v>12</v>
      </c>
      <c r="M49">
        <v>24</v>
      </c>
      <c r="N49">
        <v>6.7000000000000004E-2</v>
      </c>
      <c r="O49">
        <v>0.6</v>
      </c>
      <c r="P49">
        <v>2.42</v>
      </c>
      <c r="Q49">
        <v>0.17599999999999999</v>
      </c>
      <c r="R49">
        <v>2500</v>
      </c>
      <c r="S49" t="s">
        <v>46</v>
      </c>
    </row>
    <row r="50" spans="1:19" x14ac:dyDescent="0.3">
      <c r="A50" s="2">
        <v>47</v>
      </c>
      <c r="B50" s="2" t="s">
        <v>27</v>
      </c>
      <c r="C50" s="2">
        <f t="shared" si="0"/>
        <v>20.529309999999999</v>
      </c>
      <c r="D50" s="2">
        <f t="shared" si="1"/>
        <v>105.91374</v>
      </c>
      <c r="E50" s="3">
        <v>43802</v>
      </c>
      <c r="F50">
        <v>7.42</v>
      </c>
      <c r="G50">
        <v>19.5</v>
      </c>
      <c r="H50">
        <v>5.22</v>
      </c>
      <c r="I50">
        <v>757</v>
      </c>
      <c r="J50">
        <v>379</v>
      </c>
      <c r="K50">
        <v>26</v>
      </c>
      <c r="L50">
        <v>21</v>
      </c>
      <c r="M50">
        <v>42</v>
      </c>
      <c r="N50">
        <v>9.7000000000000003E-2</v>
      </c>
      <c r="O50">
        <v>1</v>
      </c>
      <c r="P50">
        <v>3.9</v>
      </c>
      <c r="Q50">
        <v>0.155</v>
      </c>
      <c r="R50">
        <v>7900</v>
      </c>
      <c r="S50" t="s">
        <v>46</v>
      </c>
    </row>
    <row r="51" spans="1:19" x14ac:dyDescent="0.3">
      <c r="A51" s="2">
        <v>48</v>
      </c>
      <c r="B51" s="2" t="s">
        <v>28</v>
      </c>
      <c r="C51" s="2">
        <f t="shared" si="0"/>
        <v>24.648679999999999</v>
      </c>
      <c r="D51" s="2">
        <f t="shared" si="1"/>
        <v>121.73869999999999</v>
      </c>
      <c r="E51" s="3">
        <v>43802</v>
      </c>
      <c r="F51">
        <v>7.42</v>
      </c>
      <c r="G51">
        <v>19.8</v>
      </c>
      <c r="H51">
        <v>4.3499999999999996</v>
      </c>
      <c r="I51">
        <v>516</v>
      </c>
      <c r="J51">
        <v>258</v>
      </c>
      <c r="K51">
        <v>18</v>
      </c>
      <c r="L51">
        <v>10</v>
      </c>
      <c r="M51">
        <v>20</v>
      </c>
      <c r="N51">
        <v>7.3999999999999996E-2</v>
      </c>
      <c r="O51">
        <v>0.6</v>
      </c>
      <c r="P51">
        <v>0.91</v>
      </c>
      <c r="Q51">
        <v>7.1999999999999995E-2</v>
      </c>
      <c r="R51">
        <v>3900</v>
      </c>
      <c r="S51" t="s">
        <v>46</v>
      </c>
    </row>
    <row r="52" spans="1:19" x14ac:dyDescent="0.3">
      <c r="A52" s="2" t="s">
        <v>30</v>
      </c>
      <c r="B52" s="2"/>
      <c r="C52" s="2"/>
      <c r="D52" s="2"/>
      <c r="E52" s="2" t="s">
        <v>31</v>
      </c>
      <c r="F52" t="s">
        <v>47</v>
      </c>
      <c r="G52" t="s">
        <v>18</v>
      </c>
      <c r="H52" t="s">
        <v>32</v>
      </c>
      <c r="I52" t="s">
        <v>18</v>
      </c>
      <c r="J52" t="s">
        <v>18</v>
      </c>
      <c r="K52">
        <v>30</v>
      </c>
      <c r="L52">
        <v>6</v>
      </c>
      <c r="M52">
        <v>15</v>
      </c>
      <c r="N52">
        <v>0.05</v>
      </c>
      <c r="O52">
        <v>5</v>
      </c>
      <c r="P52">
        <v>0.3</v>
      </c>
      <c r="Q52">
        <v>0.2</v>
      </c>
      <c r="R52">
        <v>5000</v>
      </c>
      <c r="S5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3652-9A56-4C6D-8510-D148C82620B1}">
  <dimension ref="A1:R12"/>
  <sheetViews>
    <sheetView workbookViewId="0">
      <selection activeCell="C3" sqref="C3"/>
    </sheetView>
  </sheetViews>
  <sheetFormatPr defaultRowHeight="14.4" x14ac:dyDescent="0.3"/>
  <cols>
    <col min="1" max="1" width="26.21875" customWidth="1"/>
    <col min="2" max="4" width="24.44140625" customWidth="1"/>
    <col min="5" max="5" width="14.77734375" customWidth="1"/>
  </cols>
  <sheetData>
    <row r="1" spans="1:18" x14ac:dyDescent="0.3">
      <c r="A1" t="s">
        <v>44</v>
      </c>
    </row>
    <row r="2" spans="1:18" ht="16.2" x14ac:dyDescent="0.3">
      <c r="A2" s="2"/>
      <c r="B2" s="2" t="s">
        <v>2</v>
      </c>
      <c r="C2" s="2" t="s">
        <v>48</v>
      </c>
      <c r="D2" s="2" t="s">
        <v>49</v>
      </c>
      <c r="E2" s="2" t="s">
        <v>45</v>
      </c>
      <c r="F2" s="2" t="s">
        <v>5</v>
      </c>
      <c r="G2" s="2" t="s">
        <v>4</v>
      </c>
      <c r="H2" s="2" t="s">
        <v>6</v>
      </c>
      <c r="I2" s="2" t="s">
        <v>8</v>
      </c>
      <c r="J2" s="2" t="s">
        <v>33</v>
      </c>
      <c r="K2" s="2" t="s">
        <v>34</v>
      </c>
      <c r="L2" s="2" t="s">
        <v>11</v>
      </c>
      <c r="M2" s="2" t="s">
        <v>35</v>
      </c>
      <c r="N2" s="2" t="s">
        <v>36</v>
      </c>
      <c r="O2" s="2" t="s">
        <v>37</v>
      </c>
      <c r="P2" s="2" t="s">
        <v>9</v>
      </c>
      <c r="Q2" s="2" t="s">
        <v>38</v>
      </c>
      <c r="R2" s="2" t="s">
        <v>39</v>
      </c>
    </row>
    <row r="3" spans="1:18" x14ac:dyDescent="0.3">
      <c r="A3" s="2"/>
      <c r="B3" s="2"/>
      <c r="C3" s="2"/>
      <c r="D3" s="2"/>
      <c r="E3" s="2"/>
      <c r="F3" s="2" t="s">
        <v>40</v>
      </c>
      <c r="G3" s="2" t="s">
        <v>20</v>
      </c>
      <c r="H3" s="2" t="s">
        <v>20</v>
      </c>
      <c r="I3" s="2" t="s">
        <v>20</v>
      </c>
      <c r="J3" s="2" t="s">
        <v>41</v>
      </c>
      <c r="K3" s="2" t="s">
        <v>22</v>
      </c>
      <c r="L3" s="2" t="s">
        <v>20</v>
      </c>
      <c r="M3" s="2" t="s">
        <v>42</v>
      </c>
      <c r="N3" s="2" t="s">
        <v>42</v>
      </c>
      <c r="O3" s="2" t="s">
        <v>23</v>
      </c>
      <c r="P3" s="2" t="s">
        <v>20</v>
      </c>
      <c r="Q3" s="2" t="s">
        <v>20</v>
      </c>
      <c r="R3" s="2" t="s">
        <v>24</v>
      </c>
    </row>
    <row r="4" spans="1:18" x14ac:dyDescent="0.3">
      <c r="A4" s="2">
        <v>1</v>
      </c>
      <c r="B4" s="2" t="s">
        <v>43</v>
      </c>
      <c r="C4" s="4">
        <v>20.529309999999999</v>
      </c>
      <c r="D4" s="4">
        <v>105.91374</v>
      </c>
      <c r="E4" s="3">
        <v>43560</v>
      </c>
      <c r="F4">
        <v>22.6</v>
      </c>
      <c r="G4">
        <v>7.12</v>
      </c>
      <c r="H4">
        <v>1.77</v>
      </c>
      <c r="I4">
        <v>241</v>
      </c>
      <c r="J4">
        <v>32</v>
      </c>
      <c r="K4">
        <v>7.4999999999999997E-2</v>
      </c>
      <c r="L4">
        <v>38</v>
      </c>
      <c r="M4">
        <v>8.8000000000000007</v>
      </c>
      <c r="N4">
        <v>1.7</v>
      </c>
      <c r="O4">
        <v>0.621</v>
      </c>
      <c r="P4">
        <v>28</v>
      </c>
      <c r="Q4">
        <v>19</v>
      </c>
      <c r="R4">
        <v>11000</v>
      </c>
    </row>
    <row r="5" spans="1:18" x14ac:dyDescent="0.3">
      <c r="A5" s="2">
        <v>2</v>
      </c>
      <c r="B5" s="2" t="s">
        <v>43</v>
      </c>
      <c r="C5" s="4">
        <v>20.529309999999999</v>
      </c>
      <c r="D5" s="4">
        <v>105.91374</v>
      </c>
      <c r="E5" s="3">
        <v>43595</v>
      </c>
      <c r="F5">
        <v>22.9</v>
      </c>
      <c r="G5">
        <v>7.16</v>
      </c>
      <c r="H5">
        <v>2.46</v>
      </c>
      <c r="I5">
        <v>197</v>
      </c>
      <c r="J5">
        <v>22</v>
      </c>
      <c r="K5">
        <v>7.9000000000000001E-2</v>
      </c>
      <c r="L5">
        <v>31</v>
      </c>
      <c r="M5">
        <v>7.63</v>
      </c>
      <c r="N5">
        <v>1.2</v>
      </c>
      <c r="O5">
        <v>0.432</v>
      </c>
      <c r="P5">
        <v>23</v>
      </c>
      <c r="Q5">
        <v>15</v>
      </c>
      <c r="R5">
        <v>35000</v>
      </c>
    </row>
    <row r="6" spans="1:18" x14ac:dyDescent="0.3">
      <c r="A6" s="2">
        <v>3</v>
      </c>
      <c r="B6" s="2" t="s">
        <v>43</v>
      </c>
      <c r="C6" s="4">
        <v>20.529309999999999</v>
      </c>
      <c r="D6" s="4">
        <v>105.91374</v>
      </c>
      <c r="E6" s="3">
        <v>43602</v>
      </c>
      <c r="F6">
        <v>27.1</v>
      </c>
      <c r="G6">
        <v>6.8</v>
      </c>
      <c r="H6">
        <v>2.4</v>
      </c>
      <c r="I6">
        <v>223</v>
      </c>
      <c r="J6">
        <v>28</v>
      </c>
      <c r="K6">
        <v>6.4000000000000001E-2</v>
      </c>
      <c r="L6">
        <v>43</v>
      </c>
      <c r="M6">
        <v>13.7</v>
      </c>
      <c r="N6">
        <v>1.7</v>
      </c>
      <c r="O6">
        <v>1.0900000000000001</v>
      </c>
      <c r="P6">
        <v>24</v>
      </c>
      <c r="Q6">
        <v>21</v>
      </c>
      <c r="R6">
        <v>43000</v>
      </c>
    </row>
    <row r="7" spans="1:18" x14ac:dyDescent="0.3">
      <c r="A7" s="2">
        <v>4</v>
      </c>
      <c r="B7" s="2" t="s">
        <v>43</v>
      </c>
      <c r="C7" s="4">
        <v>20.529309999999999</v>
      </c>
      <c r="D7" s="4">
        <v>105.91374</v>
      </c>
      <c r="E7" s="3">
        <v>43629</v>
      </c>
      <c r="F7">
        <v>29.7</v>
      </c>
      <c r="G7">
        <v>7.1</v>
      </c>
      <c r="H7">
        <v>0.39</v>
      </c>
      <c r="I7">
        <v>234</v>
      </c>
      <c r="J7">
        <v>37</v>
      </c>
      <c r="K7">
        <v>8.6999999999999994E-2</v>
      </c>
      <c r="L7">
        <v>38</v>
      </c>
      <c r="M7">
        <v>6.24</v>
      </c>
      <c r="N7">
        <v>1.5</v>
      </c>
      <c r="O7">
        <v>1.2</v>
      </c>
      <c r="P7">
        <v>24</v>
      </c>
      <c r="Q7">
        <v>19</v>
      </c>
      <c r="R7">
        <v>43000</v>
      </c>
    </row>
    <row r="8" spans="1:18" x14ac:dyDescent="0.3">
      <c r="A8" s="2">
        <v>5</v>
      </c>
      <c r="B8" s="2" t="s">
        <v>43</v>
      </c>
      <c r="C8" s="4">
        <v>20.529309999999999</v>
      </c>
      <c r="D8" s="4">
        <v>105.91374</v>
      </c>
      <c r="E8" s="3">
        <v>43648</v>
      </c>
      <c r="F8">
        <v>28.1</v>
      </c>
      <c r="G8">
        <v>7.12</v>
      </c>
      <c r="H8">
        <v>1</v>
      </c>
      <c r="I8">
        <v>193</v>
      </c>
      <c r="J8">
        <v>36</v>
      </c>
      <c r="K8">
        <v>7.1999999999999995E-2</v>
      </c>
      <c r="L8">
        <v>40</v>
      </c>
      <c r="M8">
        <v>7.32</v>
      </c>
      <c r="N8">
        <v>2.1</v>
      </c>
      <c r="O8">
        <v>0.16200000000000001</v>
      </c>
      <c r="P8">
        <v>31</v>
      </c>
      <c r="Q8">
        <v>20</v>
      </c>
      <c r="R8">
        <v>28000</v>
      </c>
    </row>
    <row r="9" spans="1:18" x14ac:dyDescent="0.3">
      <c r="A9" s="2">
        <v>6</v>
      </c>
      <c r="B9" s="2" t="s">
        <v>43</v>
      </c>
      <c r="C9" s="4">
        <v>20.529309999999999</v>
      </c>
      <c r="D9" s="4">
        <v>105.91374</v>
      </c>
      <c r="E9" s="3">
        <v>43661</v>
      </c>
      <c r="F9">
        <v>32.1</v>
      </c>
      <c r="G9">
        <v>7.27</v>
      </c>
      <c r="H9">
        <v>0.77</v>
      </c>
      <c r="I9">
        <v>235</v>
      </c>
      <c r="J9">
        <v>42</v>
      </c>
      <c r="K9">
        <v>8.1000000000000003E-2</v>
      </c>
      <c r="L9">
        <v>45</v>
      </c>
      <c r="M9">
        <v>13.4</v>
      </c>
      <c r="N9">
        <v>1.9</v>
      </c>
      <c r="O9">
        <v>0.71</v>
      </c>
      <c r="P9">
        <v>30</v>
      </c>
      <c r="Q9">
        <v>22</v>
      </c>
      <c r="R9">
        <v>43000</v>
      </c>
    </row>
    <row r="10" spans="1:18" x14ac:dyDescent="0.3">
      <c r="A10" s="2">
        <v>7</v>
      </c>
      <c r="B10" s="2" t="s">
        <v>43</v>
      </c>
      <c r="C10" s="4">
        <v>20.529309999999999</v>
      </c>
      <c r="D10" s="4">
        <v>105.91374</v>
      </c>
      <c r="E10" s="3">
        <v>43665</v>
      </c>
      <c r="F10">
        <v>32.1</v>
      </c>
      <c r="G10">
        <v>7.11</v>
      </c>
      <c r="H10">
        <v>1.21</v>
      </c>
      <c r="I10">
        <v>190</v>
      </c>
      <c r="J10">
        <v>27</v>
      </c>
      <c r="K10">
        <v>7.4999999999999997E-2</v>
      </c>
      <c r="L10">
        <v>43</v>
      </c>
      <c r="M10">
        <v>2.87</v>
      </c>
      <c r="N10">
        <v>1.1000000000000001</v>
      </c>
      <c r="O10">
        <v>0.27300000000000002</v>
      </c>
      <c r="P10">
        <v>34</v>
      </c>
      <c r="Q10">
        <v>21</v>
      </c>
      <c r="R10">
        <v>22000</v>
      </c>
    </row>
    <row r="11" spans="1:18" x14ac:dyDescent="0.3">
      <c r="A11" s="2">
        <v>8</v>
      </c>
      <c r="B11" s="2" t="s">
        <v>43</v>
      </c>
      <c r="C11" s="4">
        <v>20.529309999999999</v>
      </c>
      <c r="D11" s="4">
        <v>105.91374</v>
      </c>
      <c r="E11" s="3">
        <v>43748</v>
      </c>
      <c r="F11">
        <v>28.2</v>
      </c>
      <c r="G11">
        <v>7.03</v>
      </c>
      <c r="H11">
        <v>1.4</v>
      </c>
      <c r="I11">
        <v>217</v>
      </c>
      <c r="J11">
        <v>54</v>
      </c>
      <c r="K11">
        <v>8.2000000000000003E-2</v>
      </c>
      <c r="L11">
        <v>45</v>
      </c>
      <c r="M11">
        <v>11.9</v>
      </c>
      <c r="N11">
        <v>2.2999999999999998</v>
      </c>
      <c r="O11">
        <v>0.94499999999999995</v>
      </c>
      <c r="P11">
        <v>32</v>
      </c>
      <c r="Q11">
        <v>22</v>
      </c>
      <c r="R11">
        <v>92000</v>
      </c>
    </row>
    <row r="12" spans="1:18" x14ac:dyDescent="0.3">
      <c r="A12" s="2" t="s">
        <v>30</v>
      </c>
      <c r="B12" s="2"/>
      <c r="C12" s="2"/>
      <c r="D12" s="2"/>
      <c r="E12" s="2" t="s">
        <v>31</v>
      </c>
      <c r="F12" t="s">
        <v>18</v>
      </c>
      <c r="G12" t="s">
        <v>47</v>
      </c>
      <c r="H12" t="s">
        <v>32</v>
      </c>
      <c r="I12" t="s">
        <v>18</v>
      </c>
      <c r="J12" t="s">
        <v>18</v>
      </c>
      <c r="K12">
        <v>0.05</v>
      </c>
      <c r="L12">
        <v>15</v>
      </c>
      <c r="M12">
        <v>0.3</v>
      </c>
      <c r="N12">
        <v>5</v>
      </c>
      <c r="O12">
        <v>0.2</v>
      </c>
      <c r="P12">
        <v>30</v>
      </c>
      <c r="Q12">
        <v>6</v>
      </c>
      <c r="R12">
        <v>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Nước mặt sông</vt:lpstr>
      <vt:lpstr>Nước ô nhiễm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Chau</dc:creator>
  <cp:lastModifiedBy>Nguyen Chau</cp:lastModifiedBy>
  <dcterms:created xsi:type="dcterms:W3CDTF">2015-06-05T18:17:20Z</dcterms:created>
  <dcterms:modified xsi:type="dcterms:W3CDTF">2022-12-08T17:22:40Z</dcterms:modified>
</cp:coreProperties>
</file>