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4"/>
  <workbookPr/>
  <mc:AlternateContent xmlns:mc="http://schemas.openxmlformats.org/markup-compatibility/2006">
    <mc:Choice Requires="x15">
      <x15ac:absPath xmlns:x15ac="http://schemas.microsoft.com/office/spreadsheetml/2010/11/ac" url="C:\Users\nguye\Desktop\WORKSPACE\3-Project\DATA\Py-Data_HUMG_NKCH2022\2019\Nước_Đất\"/>
    </mc:Choice>
  </mc:AlternateContent>
  <xr:revisionPtr revIDLastSave="1" documentId="13_ncr:1_{E01D0C07-FFB7-4B17-A35D-91ACE0AD6F8C}" xr6:coauthVersionLast="47" xr6:coauthVersionMax="47" xr10:uidLastSave="{E84F5022-A1D2-4C57-B267-331054F70553}"/>
  <bookViews>
    <workbookView xWindow="-108" yWindow="-108" windowWidth="23256" windowHeight="12576" firstSheet="1" activeTab="1" xr2:uid="{00000000-000D-0000-FFFF-FFFF00000000}"/>
  </bookViews>
  <sheets>
    <sheet name="Nước mặt sông" sheetId="1" r:id="rId1"/>
    <sheet name="Nước ô nhiễ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5" i="2"/>
  <c r="D6" i="2"/>
  <c r="D7" i="2"/>
  <c r="D8" i="2"/>
  <c r="D9" i="2"/>
  <c r="D10" i="2"/>
  <c r="D4" i="2"/>
  <c r="C5" i="2"/>
  <c r="C7" i="2"/>
  <c r="C8" i="2"/>
  <c r="C9" i="2"/>
  <c r="C10" i="2"/>
  <c r="C4" i="2"/>
</calcChain>
</file>

<file path=xl/sharedStrings.xml><?xml version="1.0" encoding="utf-8"?>
<sst xmlns="http://schemas.openxmlformats.org/spreadsheetml/2006/main" count="133" uniqueCount="51">
  <si>
    <t>BẢNG TỔNG HỢP KẾT QUẢ QUAN TRẮC PHÂN TÍCH CHẤT LƯỢNG NƯỚC MẶT SÔNG DUY TIÊN NĂM 2019</t>
  </si>
  <si>
    <t>TT</t>
  </si>
  <si>
    <t>Địa điểm lấy mẫu</t>
  </si>
  <si>
    <t>Ngày lấy mẫu</t>
  </si>
  <si>
    <t>pH</t>
  </si>
  <si>
    <t>Nhiệt độ</t>
  </si>
  <si>
    <t>DO</t>
  </si>
  <si>
    <t>EC</t>
  </si>
  <si>
    <t>TDS</t>
  </si>
  <si>
    <t>SS</t>
  </si>
  <si>
    <r>
      <t>BOD</t>
    </r>
    <r>
      <rPr>
        <b/>
        <vertAlign val="subscript"/>
        <sz val="10"/>
        <color theme="1"/>
        <rFont val="Times New Roman"/>
        <family val="1"/>
      </rPr>
      <t>5</t>
    </r>
  </si>
  <si>
    <t>COD</t>
  </si>
  <si>
    <r>
      <t>NO</t>
    </r>
    <r>
      <rPr>
        <b/>
        <vertAlign val="subscript"/>
        <sz val="10"/>
        <color theme="1"/>
        <rFont val="Times New Roman"/>
        <family val="1"/>
      </rPr>
      <t>2</t>
    </r>
    <r>
      <rPr>
        <b/>
        <vertAlign val="superscript"/>
        <sz val="10"/>
        <color theme="1"/>
        <rFont val="Times New Roman"/>
        <family val="1"/>
      </rPr>
      <t>-</t>
    </r>
  </si>
  <si>
    <r>
      <t>NO</t>
    </r>
    <r>
      <rPr>
        <b/>
        <vertAlign val="subscript"/>
        <sz val="10"/>
        <color theme="1"/>
        <rFont val="Times New Roman"/>
        <family val="1"/>
      </rPr>
      <t>3</t>
    </r>
    <r>
      <rPr>
        <b/>
        <vertAlign val="superscript"/>
        <sz val="10"/>
        <color theme="1"/>
        <rFont val="Times New Roman"/>
        <family val="1"/>
      </rPr>
      <t>-</t>
    </r>
  </si>
  <si>
    <r>
      <t>NH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+</t>
    </r>
  </si>
  <si>
    <r>
      <t>PO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3-</t>
    </r>
  </si>
  <si>
    <t>Coliform</t>
  </si>
  <si>
    <t>Dầu mỡ</t>
  </si>
  <si>
    <t>-</t>
  </si>
  <si>
    <r>
      <t>0</t>
    </r>
    <r>
      <rPr>
        <b/>
        <i/>
        <sz val="10"/>
        <color theme="1"/>
        <rFont val="Times New Roman"/>
        <family val="1"/>
      </rPr>
      <t>C</t>
    </r>
  </si>
  <si>
    <t>mg/L</t>
  </si>
  <si>
    <t>µS/m</t>
  </si>
  <si>
    <t>mg/L-N</t>
  </si>
  <si>
    <t>mg/L-P</t>
  </si>
  <si>
    <t>MPN/100ml</t>
  </si>
  <si>
    <t>Sông Duy Tiên tại  TB Hoành Uyển, Duy Tiên</t>
  </si>
  <si>
    <t>&lt;0.3</t>
  </si>
  <si>
    <t>Sông Duy Tiên tại  TT Hoà Mạc</t>
  </si>
  <si>
    <t>QCVN 08-MT:2015/BTNMT</t>
  </si>
  <si>
    <t>Cột A2</t>
  </si>
  <si>
    <t>6-8.5</t>
  </si>
  <si>
    <t>≥5</t>
  </si>
  <si>
    <t>BẢNG TỔNG HỢP KẾT QUẢ QUAN TRẮC PHÂN TÍCH CHẤT LƯỢNG NƯỚC Ô NHIỄM SÔNG DUY TIÊN  NĂM 2019</t>
  </si>
  <si>
    <t>Lat</t>
  </si>
  <si>
    <t>Long</t>
  </si>
  <si>
    <t>Độ đục</t>
  </si>
  <si>
    <r>
      <t>NO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vertAlign val="superscript"/>
        <sz val="10"/>
        <color rgb="FF000000"/>
        <rFont val="Times New Roman"/>
        <family val="1"/>
      </rPr>
      <t>-</t>
    </r>
  </si>
  <si>
    <r>
      <t>NH</t>
    </r>
    <r>
      <rPr>
        <b/>
        <vertAlign val="subscript"/>
        <sz val="10"/>
        <color rgb="FF000000"/>
        <rFont val="Times New Roman"/>
        <family val="1"/>
      </rPr>
      <t>4</t>
    </r>
    <r>
      <rPr>
        <b/>
        <vertAlign val="superscript"/>
        <sz val="10"/>
        <color rgb="FF000000"/>
        <rFont val="Times New Roman"/>
        <family val="1"/>
      </rPr>
      <t>+</t>
    </r>
  </si>
  <si>
    <r>
      <t>NO</t>
    </r>
    <r>
      <rPr>
        <b/>
        <vertAlign val="subscript"/>
        <sz val="10"/>
        <color rgb="FF000000"/>
        <rFont val="Times New Roman"/>
        <family val="1"/>
      </rPr>
      <t>3</t>
    </r>
    <r>
      <rPr>
        <b/>
        <vertAlign val="superscript"/>
        <sz val="10"/>
        <color rgb="FF000000"/>
        <rFont val="Times New Roman"/>
        <family val="1"/>
      </rPr>
      <t>-</t>
    </r>
  </si>
  <si>
    <r>
      <t>PO</t>
    </r>
    <r>
      <rPr>
        <b/>
        <vertAlign val="subscript"/>
        <sz val="10"/>
        <color rgb="FF000000"/>
        <rFont val="Times New Roman"/>
        <family val="1"/>
      </rPr>
      <t>4</t>
    </r>
    <r>
      <rPr>
        <b/>
        <vertAlign val="superscript"/>
        <sz val="10"/>
        <color rgb="FF000000"/>
        <rFont val="Times New Roman"/>
        <family val="1"/>
      </rPr>
      <t>3-</t>
    </r>
  </si>
  <si>
    <r>
      <t>BOD</t>
    </r>
    <r>
      <rPr>
        <b/>
        <vertAlign val="subscript"/>
        <sz val="10"/>
        <color rgb="FF000000"/>
        <rFont val="Times New Roman"/>
        <family val="1"/>
      </rPr>
      <t>5</t>
    </r>
  </si>
  <si>
    <t>Tổng Coliform</t>
  </si>
  <si>
    <r>
      <t>0</t>
    </r>
    <r>
      <rPr>
        <b/>
        <i/>
        <sz val="10"/>
        <color rgb="FF000000"/>
        <rFont val="Times New Roman"/>
        <family val="1"/>
      </rPr>
      <t>C</t>
    </r>
  </si>
  <si>
    <t>NTU</t>
  </si>
  <si>
    <t>mg/L
-N</t>
  </si>
  <si>
    <t>mg/L
-P</t>
  </si>
  <si>
    <t>MPN/100 ml</t>
  </si>
  <si>
    <t>Sông Duy Tiên - Trạm bơm Hoành Uyển</t>
  </si>
  <si>
    <t>Sông Duy Tiên - Trạm Bơm Hoành Uyển</t>
  </si>
  <si>
    <t>Sông Duy Tiên - TT Hòa Mạc</t>
  </si>
  <si>
    <t>6- 8.5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</si>
</sst>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opLeftCell="A5" workbookViewId="0">
      <selection activeCell="Q20" sqref="Q20"/>
    </sheetView>
  </sheetViews>
  <sheetFormatPr defaultRowHeight="14.45"/>
  <cols>
    <col min="1" max="1" width="16.85546875" customWidth="1"/>
    <col min="2" max="2" width="16.7109375" customWidth="1"/>
    <col min="3" max="3" width="17.5703125" customWidth="1"/>
  </cols>
  <sheetData>
    <row r="1" spans="1:17">
      <c r="A1" t="s">
        <v>0</v>
      </c>
    </row>
    <row r="2" spans="1:17" ht="16.14999999999999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>
      <c r="D3" t="s">
        <v>18</v>
      </c>
      <c r="E3" t="s">
        <v>19</v>
      </c>
      <c r="F3" t="s">
        <v>20</v>
      </c>
      <c r="G3" t="s">
        <v>21</v>
      </c>
      <c r="H3" t="s">
        <v>20</v>
      </c>
      <c r="I3" t="s">
        <v>20</v>
      </c>
      <c r="J3" t="s">
        <v>20</v>
      </c>
      <c r="K3" t="s">
        <v>20</v>
      </c>
      <c r="L3" t="s">
        <v>22</v>
      </c>
      <c r="M3" t="s">
        <v>22</v>
      </c>
      <c r="N3" t="s">
        <v>22</v>
      </c>
      <c r="O3" t="s">
        <v>23</v>
      </c>
      <c r="P3" t="s">
        <v>24</v>
      </c>
      <c r="Q3" t="s">
        <v>20</v>
      </c>
    </row>
    <row r="4" spans="1:17">
      <c r="B4" t="s">
        <v>25</v>
      </c>
      <c r="C4" s="1">
        <v>43709</v>
      </c>
      <c r="D4">
        <v>7.57</v>
      </c>
      <c r="E4">
        <v>17.7</v>
      </c>
      <c r="F4">
        <v>4.51</v>
      </c>
      <c r="G4">
        <v>272</v>
      </c>
      <c r="H4">
        <v>128</v>
      </c>
      <c r="I4">
        <v>28</v>
      </c>
      <c r="J4">
        <v>23</v>
      </c>
      <c r="K4">
        <v>47</v>
      </c>
      <c r="L4">
        <v>6.7000000000000004E-2</v>
      </c>
      <c r="M4">
        <v>1.7</v>
      </c>
      <c r="N4">
        <v>11.5</v>
      </c>
      <c r="O4">
        <v>0.13500000000000001</v>
      </c>
      <c r="P4">
        <v>35000</v>
      </c>
      <c r="Q4" t="s">
        <v>26</v>
      </c>
    </row>
    <row r="5" spans="1:17">
      <c r="B5" t="s">
        <v>27</v>
      </c>
      <c r="C5" s="1">
        <v>43709</v>
      </c>
      <c r="D5">
        <v>7.58</v>
      </c>
      <c r="E5">
        <v>17.600000000000001</v>
      </c>
      <c r="F5">
        <v>5.76</v>
      </c>
      <c r="G5">
        <v>234</v>
      </c>
      <c r="H5">
        <v>110</v>
      </c>
      <c r="I5">
        <v>24</v>
      </c>
      <c r="J5">
        <v>20</v>
      </c>
      <c r="K5">
        <v>40</v>
      </c>
      <c r="L5">
        <v>6.9000000000000006E-2</v>
      </c>
      <c r="M5">
        <v>2.2999999999999998</v>
      </c>
      <c r="N5">
        <v>13.8</v>
      </c>
      <c r="O5">
        <v>0.315</v>
      </c>
      <c r="P5">
        <v>11000</v>
      </c>
      <c r="Q5" t="s">
        <v>26</v>
      </c>
    </row>
    <row r="6" spans="1:17">
      <c r="B6" t="s">
        <v>25</v>
      </c>
      <c r="C6" s="1">
        <v>43511</v>
      </c>
      <c r="D6">
        <v>7.51</v>
      </c>
      <c r="E6">
        <v>24.2</v>
      </c>
      <c r="F6">
        <v>5.62</v>
      </c>
      <c r="G6">
        <v>478</v>
      </c>
      <c r="H6">
        <v>225</v>
      </c>
      <c r="I6">
        <v>26</v>
      </c>
      <c r="J6">
        <v>14</v>
      </c>
      <c r="K6">
        <v>29</v>
      </c>
      <c r="L6">
        <v>7.4999999999999997E-2</v>
      </c>
      <c r="M6">
        <v>1.9</v>
      </c>
      <c r="N6">
        <v>6.18</v>
      </c>
      <c r="O6">
        <v>0.14599999999999999</v>
      </c>
      <c r="P6">
        <v>13000</v>
      </c>
      <c r="Q6" t="s">
        <v>26</v>
      </c>
    </row>
    <row r="7" spans="1:17">
      <c r="B7" t="s">
        <v>27</v>
      </c>
      <c r="C7" s="1">
        <v>43511</v>
      </c>
      <c r="D7">
        <v>7.53</v>
      </c>
      <c r="E7">
        <v>24.4</v>
      </c>
      <c r="F7">
        <v>5.58</v>
      </c>
      <c r="G7">
        <v>454</v>
      </c>
      <c r="H7">
        <v>227</v>
      </c>
      <c r="I7">
        <v>24</v>
      </c>
      <c r="J7">
        <v>16</v>
      </c>
      <c r="K7">
        <v>32</v>
      </c>
      <c r="L7">
        <v>7.0999999999999994E-2</v>
      </c>
      <c r="M7">
        <v>2.1</v>
      </c>
      <c r="N7">
        <v>6.06</v>
      </c>
      <c r="O7">
        <v>0.155</v>
      </c>
      <c r="P7">
        <v>9500</v>
      </c>
      <c r="Q7" t="s">
        <v>26</v>
      </c>
    </row>
    <row r="8" spans="1:17">
      <c r="B8" t="s">
        <v>25</v>
      </c>
      <c r="C8" s="1">
        <v>43588</v>
      </c>
      <c r="D8">
        <v>7.37</v>
      </c>
      <c r="E8">
        <v>25.7</v>
      </c>
      <c r="F8">
        <v>4.0999999999999996</v>
      </c>
      <c r="G8">
        <v>713</v>
      </c>
      <c r="H8">
        <v>340</v>
      </c>
      <c r="I8">
        <v>30</v>
      </c>
      <c r="J8">
        <v>16</v>
      </c>
      <c r="K8">
        <v>33</v>
      </c>
      <c r="L8">
        <v>6.4000000000000001E-2</v>
      </c>
      <c r="M8">
        <v>1.6</v>
      </c>
      <c r="N8">
        <v>7.09</v>
      </c>
      <c r="O8">
        <v>0.35</v>
      </c>
      <c r="P8">
        <v>11000</v>
      </c>
      <c r="Q8" t="s">
        <v>26</v>
      </c>
    </row>
    <row r="9" spans="1:17">
      <c r="B9" t="s">
        <v>27</v>
      </c>
      <c r="C9" s="1">
        <v>43588</v>
      </c>
      <c r="D9">
        <v>7.44</v>
      </c>
      <c r="E9">
        <v>25.8</v>
      </c>
      <c r="F9">
        <v>4.2</v>
      </c>
      <c r="G9">
        <v>706</v>
      </c>
      <c r="H9">
        <v>332</v>
      </c>
      <c r="I9">
        <v>28</v>
      </c>
      <c r="J9">
        <v>18</v>
      </c>
      <c r="K9">
        <v>37</v>
      </c>
      <c r="L9">
        <v>7.3999999999999996E-2</v>
      </c>
      <c r="M9">
        <v>2.1</v>
      </c>
      <c r="N9">
        <v>1.07</v>
      </c>
      <c r="O9">
        <v>0.91900000000000004</v>
      </c>
      <c r="P9">
        <v>8400</v>
      </c>
      <c r="Q9" t="s">
        <v>26</v>
      </c>
    </row>
    <row r="10" spans="1:17">
      <c r="B10" t="s">
        <v>25</v>
      </c>
      <c r="C10" s="1">
        <v>43557</v>
      </c>
      <c r="D10">
        <v>7.1</v>
      </c>
      <c r="E10">
        <v>21.7</v>
      </c>
      <c r="F10">
        <v>3.5</v>
      </c>
      <c r="G10">
        <v>596</v>
      </c>
      <c r="H10">
        <v>280</v>
      </c>
      <c r="I10">
        <v>24</v>
      </c>
      <c r="J10">
        <v>15</v>
      </c>
      <c r="K10">
        <v>31</v>
      </c>
      <c r="L10">
        <v>7.9000000000000001E-2</v>
      </c>
      <c r="M10">
        <v>1.5</v>
      </c>
      <c r="N10">
        <v>3.21</v>
      </c>
      <c r="O10">
        <v>0.245</v>
      </c>
      <c r="P10">
        <v>9500</v>
      </c>
      <c r="Q10" t="s">
        <v>26</v>
      </c>
    </row>
    <row r="11" spans="1:17">
      <c r="B11" t="s">
        <v>27</v>
      </c>
      <c r="C11" s="1">
        <v>43557</v>
      </c>
      <c r="D11">
        <v>7.05</v>
      </c>
      <c r="E11">
        <v>22.8</v>
      </c>
      <c r="F11">
        <v>2.14</v>
      </c>
      <c r="G11">
        <v>597</v>
      </c>
      <c r="H11">
        <v>280</v>
      </c>
      <c r="I11">
        <v>26</v>
      </c>
      <c r="J11">
        <v>17</v>
      </c>
      <c r="K11">
        <v>35</v>
      </c>
      <c r="L11">
        <v>8.1000000000000003E-2</v>
      </c>
      <c r="M11">
        <v>1.9</v>
      </c>
      <c r="N11">
        <v>3.25</v>
      </c>
      <c r="O11">
        <v>0.20300000000000001</v>
      </c>
      <c r="P11">
        <v>7900</v>
      </c>
      <c r="Q11" t="s">
        <v>26</v>
      </c>
    </row>
    <row r="12" spans="1:17">
      <c r="B12" t="s">
        <v>25</v>
      </c>
      <c r="C12" s="1">
        <v>43595</v>
      </c>
      <c r="D12">
        <v>7.12</v>
      </c>
      <c r="E12">
        <v>27.1</v>
      </c>
      <c r="F12">
        <v>4.9000000000000004</v>
      </c>
      <c r="G12">
        <v>526</v>
      </c>
      <c r="H12">
        <v>263</v>
      </c>
      <c r="I12">
        <v>24</v>
      </c>
      <c r="J12">
        <v>17</v>
      </c>
      <c r="K12">
        <v>35</v>
      </c>
      <c r="L12">
        <v>8.6999999999999994E-2</v>
      </c>
      <c r="M12">
        <v>1.9</v>
      </c>
      <c r="N12">
        <v>2.91</v>
      </c>
      <c r="O12">
        <v>9.9000000000000005E-2</v>
      </c>
      <c r="P12">
        <v>8400</v>
      </c>
      <c r="Q12" t="s">
        <v>26</v>
      </c>
    </row>
    <row r="13" spans="1:17">
      <c r="B13" t="s">
        <v>27</v>
      </c>
      <c r="C13" s="1">
        <v>43595</v>
      </c>
      <c r="D13">
        <v>7.2</v>
      </c>
      <c r="E13">
        <v>28.3</v>
      </c>
      <c r="F13">
        <v>4.96</v>
      </c>
      <c r="G13">
        <v>498</v>
      </c>
      <c r="H13">
        <v>249</v>
      </c>
      <c r="I13">
        <v>22</v>
      </c>
      <c r="J13">
        <v>15</v>
      </c>
      <c r="K13">
        <v>31</v>
      </c>
      <c r="L13">
        <v>0.10299999999999999</v>
      </c>
      <c r="M13">
        <v>1.5</v>
      </c>
      <c r="N13">
        <v>3.12</v>
      </c>
      <c r="O13">
        <v>0.10100000000000001</v>
      </c>
      <c r="P13">
        <v>8100</v>
      </c>
      <c r="Q13" t="s">
        <v>26</v>
      </c>
    </row>
    <row r="14" spans="1:17">
      <c r="B14" t="s">
        <v>25</v>
      </c>
      <c r="C14" s="1">
        <v>43621</v>
      </c>
      <c r="D14">
        <v>6.95</v>
      </c>
      <c r="E14">
        <v>32</v>
      </c>
      <c r="F14">
        <v>4.7699999999999996</v>
      </c>
      <c r="G14">
        <v>381</v>
      </c>
      <c r="H14">
        <v>177</v>
      </c>
      <c r="I14">
        <v>28</v>
      </c>
      <c r="J14">
        <v>13</v>
      </c>
      <c r="K14">
        <v>27</v>
      </c>
      <c r="L14">
        <v>9.0999999999999998E-2</v>
      </c>
      <c r="M14">
        <v>1.8</v>
      </c>
      <c r="N14">
        <v>2.2599999999999998</v>
      </c>
      <c r="O14">
        <v>0.129</v>
      </c>
      <c r="P14">
        <v>8100</v>
      </c>
      <c r="Q14" t="s">
        <v>26</v>
      </c>
    </row>
    <row r="15" spans="1:17">
      <c r="B15" t="s">
        <v>27</v>
      </c>
      <c r="C15" s="1">
        <v>43621</v>
      </c>
      <c r="D15">
        <v>6.88</v>
      </c>
      <c r="E15">
        <v>31.8</v>
      </c>
      <c r="F15">
        <v>4.8099999999999996</v>
      </c>
      <c r="G15">
        <v>375</v>
      </c>
      <c r="H15">
        <v>169</v>
      </c>
      <c r="I15">
        <v>24</v>
      </c>
      <c r="J15">
        <v>16</v>
      </c>
      <c r="K15">
        <v>33</v>
      </c>
      <c r="L15">
        <v>9.7000000000000003E-2</v>
      </c>
      <c r="M15">
        <v>1.3</v>
      </c>
      <c r="N15">
        <v>2.42</v>
      </c>
      <c r="O15">
        <v>0.13500000000000001</v>
      </c>
      <c r="P15">
        <v>7900</v>
      </c>
      <c r="Q15" t="s">
        <v>26</v>
      </c>
    </row>
    <row r="16" spans="1:17">
      <c r="B16" t="s">
        <v>25</v>
      </c>
      <c r="C16" s="1">
        <v>43651</v>
      </c>
      <c r="D16">
        <v>7.1</v>
      </c>
      <c r="E16">
        <v>29.8</v>
      </c>
      <c r="F16">
        <v>4.96</v>
      </c>
      <c r="G16">
        <v>464</v>
      </c>
      <c r="H16">
        <v>209</v>
      </c>
      <c r="I16">
        <v>24</v>
      </c>
      <c r="J16">
        <v>20</v>
      </c>
      <c r="K16">
        <v>41</v>
      </c>
      <c r="L16">
        <v>9.7000000000000003E-2</v>
      </c>
      <c r="M16">
        <v>1.9</v>
      </c>
      <c r="N16">
        <v>6.02</v>
      </c>
      <c r="O16">
        <v>0.28899999999999998</v>
      </c>
      <c r="P16">
        <v>11000</v>
      </c>
      <c r="Q16" t="s">
        <v>26</v>
      </c>
    </row>
    <row r="17" spans="1:17" ht="14.45" customHeight="1">
      <c r="B17" t="s">
        <v>27</v>
      </c>
      <c r="C17" s="1">
        <v>43651</v>
      </c>
      <c r="D17">
        <v>7.13</v>
      </c>
      <c r="E17">
        <v>29.8</v>
      </c>
      <c r="F17">
        <v>5.08</v>
      </c>
      <c r="G17">
        <v>469</v>
      </c>
      <c r="H17">
        <v>213</v>
      </c>
      <c r="I17">
        <v>24</v>
      </c>
      <c r="J17">
        <v>18</v>
      </c>
      <c r="K17">
        <v>37</v>
      </c>
      <c r="L17">
        <v>9.0999999999999998E-2</v>
      </c>
      <c r="M17">
        <v>1.1000000000000001</v>
      </c>
      <c r="N17">
        <v>5.23</v>
      </c>
      <c r="O17">
        <v>0.249</v>
      </c>
      <c r="P17">
        <v>9500</v>
      </c>
      <c r="Q17" t="s">
        <v>26</v>
      </c>
    </row>
    <row r="18" spans="1:17">
      <c r="B18" t="s">
        <v>25</v>
      </c>
      <c r="C18" s="1">
        <v>43691</v>
      </c>
      <c r="D18">
        <v>7.21</v>
      </c>
      <c r="E18">
        <v>34.6</v>
      </c>
      <c r="F18">
        <v>4.42</v>
      </c>
      <c r="G18">
        <v>618</v>
      </c>
      <c r="H18">
        <v>282</v>
      </c>
      <c r="I18">
        <v>32</v>
      </c>
      <c r="J18">
        <v>17</v>
      </c>
      <c r="K18">
        <v>34</v>
      </c>
      <c r="L18">
        <v>8.6999999999999994E-2</v>
      </c>
      <c r="M18">
        <v>1.3</v>
      </c>
      <c r="N18">
        <v>2.48</v>
      </c>
      <c r="O18">
        <v>0.13800000000000001</v>
      </c>
      <c r="P18">
        <v>9500</v>
      </c>
      <c r="Q18" t="s">
        <v>26</v>
      </c>
    </row>
    <row r="19" spans="1:17">
      <c r="B19" t="s">
        <v>27</v>
      </c>
      <c r="C19" s="1">
        <v>43691</v>
      </c>
      <c r="D19">
        <v>7.12</v>
      </c>
      <c r="E19">
        <v>34.5</v>
      </c>
      <c r="F19">
        <v>4.57</v>
      </c>
      <c r="G19">
        <v>611</v>
      </c>
      <c r="H19">
        <v>275</v>
      </c>
      <c r="I19">
        <v>28</v>
      </c>
      <c r="J19">
        <v>17</v>
      </c>
      <c r="K19">
        <v>35</v>
      </c>
      <c r="L19">
        <v>8.1000000000000003E-2</v>
      </c>
      <c r="M19">
        <v>0.9</v>
      </c>
      <c r="N19">
        <v>2.5499999999999998</v>
      </c>
      <c r="O19">
        <v>0.126</v>
      </c>
      <c r="P19">
        <v>8400</v>
      </c>
      <c r="Q19" t="s">
        <v>26</v>
      </c>
    </row>
    <row r="20" spans="1:17">
      <c r="B20" t="s">
        <v>25</v>
      </c>
      <c r="C20" s="1">
        <v>43718</v>
      </c>
      <c r="D20">
        <v>7.02</v>
      </c>
      <c r="E20">
        <v>27.6</v>
      </c>
      <c r="F20">
        <v>1.72</v>
      </c>
      <c r="G20">
        <v>414</v>
      </c>
      <c r="H20">
        <v>206</v>
      </c>
      <c r="I20">
        <v>24</v>
      </c>
      <c r="J20">
        <v>14</v>
      </c>
      <c r="K20">
        <v>29</v>
      </c>
      <c r="L20">
        <v>8.4000000000000005E-2</v>
      </c>
      <c r="M20">
        <v>1.2</v>
      </c>
      <c r="N20">
        <v>2.0499999999999998</v>
      </c>
      <c r="O20">
        <v>0.29799999999999999</v>
      </c>
      <c r="P20">
        <v>8400</v>
      </c>
      <c r="Q20" t="s">
        <v>26</v>
      </c>
    </row>
    <row r="21" spans="1:17">
      <c r="B21" t="s">
        <v>27</v>
      </c>
      <c r="C21" s="1">
        <v>43718</v>
      </c>
      <c r="D21">
        <v>6.92</v>
      </c>
      <c r="E21">
        <v>27.6</v>
      </c>
      <c r="F21">
        <v>1.86</v>
      </c>
      <c r="G21">
        <v>405</v>
      </c>
      <c r="H21">
        <v>191</v>
      </c>
      <c r="I21">
        <v>22</v>
      </c>
      <c r="J21">
        <v>18</v>
      </c>
      <c r="K21">
        <v>37</v>
      </c>
      <c r="L21">
        <v>8.6999999999999994E-2</v>
      </c>
      <c r="M21">
        <v>1.1000000000000001</v>
      </c>
      <c r="N21">
        <v>1.98</v>
      </c>
      <c r="O21">
        <v>0.13500000000000001</v>
      </c>
      <c r="P21">
        <v>7900</v>
      </c>
      <c r="Q21" t="s">
        <v>26</v>
      </c>
    </row>
    <row r="22" spans="1:17">
      <c r="B22" t="s">
        <v>25</v>
      </c>
      <c r="C22" s="1">
        <v>43740</v>
      </c>
      <c r="D22">
        <v>7.13</v>
      </c>
      <c r="E22">
        <v>28.4</v>
      </c>
      <c r="F22">
        <v>5.3</v>
      </c>
      <c r="G22">
        <v>422</v>
      </c>
      <c r="H22">
        <v>217</v>
      </c>
      <c r="I22">
        <v>24</v>
      </c>
      <c r="J22">
        <v>15</v>
      </c>
      <c r="K22">
        <v>31</v>
      </c>
      <c r="L22">
        <v>9.7000000000000003E-2</v>
      </c>
      <c r="M22">
        <v>1</v>
      </c>
      <c r="N22">
        <v>5.01</v>
      </c>
      <c r="O22">
        <v>0.08</v>
      </c>
      <c r="P22">
        <v>8100</v>
      </c>
      <c r="Q22" t="s">
        <v>26</v>
      </c>
    </row>
    <row r="23" spans="1:17">
      <c r="B23" t="s">
        <v>27</v>
      </c>
      <c r="C23" s="1">
        <v>43740</v>
      </c>
      <c r="D23">
        <v>7.21</v>
      </c>
      <c r="E23">
        <v>28.6</v>
      </c>
      <c r="F23">
        <v>5.0999999999999996</v>
      </c>
      <c r="G23">
        <v>471</v>
      </c>
      <c r="H23">
        <v>231</v>
      </c>
      <c r="I23">
        <v>24</v>
      </c>
      <c r="J23">
        <v>17</v>
      </c>
      <c r="K23">
        <v>35</v>
      </c>
      <c r="L23">
        <v>7.9000000000000001E-2</v>
      </c>
      <c r="M23">
        <v>1</v>
      </c>
      <c r="N23">
        <v>5.0599999999999996</v>
      </c>
      <c r="O23">
        <v>0.16</v>
      </c>
      <c r="P23">
        <v>7200</v>
      </c>
      <c r="Q23" t="s">
        <v>26</v>
      </c>
    </row>
    <row r="24" spans="1:17">
      <c r="B24" t="s">
        <v>25</v>
      </c>
      <c r="C24" s="1">
        <v>43776</v>
      </c>
      <c r="D24">
        <v>7.54</v>
      </c>
      <c r="E24">
        <v>23.5</v>
      </c>
      <c r="F24">
        <v>8.0399999999999991</v>
      </c>
      <c r="G24">
        <v>656</v>
      </c>
      <c r="H24">
        <v>328</v>
      </c>
      <c r="I24">
        <v>26</v>
      </c>
      <c r="J24">
        <v>25</v>
      </c>
      <c r="K24">
        <v>51</v>
      </c>
      <c r="L24">
        <v>9.5000000000000001E-2</v>
      </c>
      <c r="M24">
        <v>1.3</v>
      </c>
      <c r="N24">
        <v>6.59</v>
      </c>
      <c r="O24">
        <v>0.16400000000000001</v>
      </c>
      <c r="P24">
        <v>9500</v>
      </c>
      <c r="Q24" t="s">
        <v>26</v>
      </c>
    </row>
    <row r="25" spans="1:17">
      <c r="B25" t="s">
        <v>27</v>
      </c>
      <c r="C25" s="1">
        <v>43776</v>
      </c>
      <c r="D25">
        <v>7.35</v>
      </c>
      <c r="E25">
        <v>27.6</v>
      </c>
      <c r="F25">
        <v>7.1</v>
      </c>
      <c r="G25">
        <v>658</v>
      </c>
      <c r="H25">
        <v>329</v>
      </c>
      <c r="I25">
        <v>24</v>
      </c>
      <c r="J25">
        <v>24</v>
      </c>
      <c r="K25">
        <v>48</v>
      </c>
      <c r="L25">
        <v>9.1999999999999998E-2</v>
      </c>
      <c r="M25">
        <v>1.2</v>
      </c>
      <c r="N25">
        <v>8.39</v>
      </c>
      <c r="O25">
        <v>0.22800000000000001</v>
      </c>
      <c r="P25">
        <v>8400</v>
      </c>
      <c r="Q25" t="s">
        <v>26</v>
      </c>
    </row>
    <row r="26" spans="1:17">
      <c r="B26" t="s">
        <v>25</v>
      </c>
      <c r="C26" s="1">
        <v>43802</v>
      </c>
      <c r="D26">
        <v>7.23</v>
      </c>
      <c r="E26">
        <v>20.100000000000001</v>
      </c>
      <c r="F26">
        <v>2.7</v>
      </c>
      <c r="G26">
        <v>598</v>
      </c>
      <c r="H26">
        <v>299</v>
      </c>
      <c r="I26">
        <v>26</v>
      </c>
      <c r="J26">
        <v>20</v>
      </c>
      <c r="K26">
        <v>40</v>
      </c>
      <c r="L26">
        <v>9.0999999999999998E-2</v>
      </c>
      <c r="M26">
        <v>1.1000000000000001</v>
      </c>
      <c r="N26">
        <v>4.17</v>
      </c>
      <c r="O26">
        <v>8.5999999999999993E-2</v>
      </c>
      <c r="P26">
        <v>8400</v>
      </c>
      <c r="Q26" t="s">
        <v>26</v>
      </c>
    </row>
    <row r="27" spans="1:17">
      <c r="B27" t="s">
        <v>27</v>
      </c>
      <c r="C27" s="1">
        <v>43802</v>
      </c>
      <c r="D27">
        <v>7.42</v>
      </c>
      <c r="E27">
        <v>19.5</v>
      </c>
      <c r="F27">
        <v>5.22</v>
      </c>
      <c r="G27">
        <v>757</v>
      </c>
      <c r="H27">
        <v>379</v>
      </c>
      <c r="I27">
        <v>26</v>
      </c>
      <c r="J27">
        <v>21</v>
      </c>
      <c r="K27">
        <v>42</v>
      </c>
      <c r="L27">
        <v>9.7000000000000003E-2</v>
      </c>
      <c r="M27">
        <v>1</v>
      </c>
      <c r="N27">
        <v>3.9</v>
      </c>
      <c r="O27">
        <v>0.155</v>
      </c>
      <c r="P27">
        <v>7900</v>
      </c>
      <c r="Q27" t="s">
        <v>26</v>
      </c>
    </row>
    <row r="28" spans="1:17">
      <c r="A28" t="s">
        <v>28</v>
      </c>
      <c r="C28" t="s">
        <v>29</v>
      </c>
      <c r="D28" t="s">
        <v>30</v>
      </c>
      <c r="E28" t="s">
        <v>18</v>
      </c>
      <c r="F28" t="s">
        <v>31</v>
      </c>
      <c r="G28" t="s">
        <v>18</v>
      </c>
      <c r="H28" t="s">
        <v>18</v>
      </c>
      <c r="I28">
        <v>30</v>
      </c>
      <c r="J28">
        <v>6</v>
      </c>
      <c r="K28">
        <v>15</v>
      </c>
      <c r="L28">
        <v>0.05</v>
      </c>
      <c r="M28">
        <v>5</v>
      </c>
      <c r="N28">
        <v>0.3</v>
      </c>
      <c r="O28">
        <v>0.2</v>
      </c>
      <c r="P28">
        <v>5000</v>
      </c>
      <c r="Q28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831C-F22D-479A-ABBB-4AFC62A857C5}">
  <dimension ref="A1:R11"/>
  <sheetViews>
    <sheetView tabSelected="1" workbookViewId="0">
      <selection activeCell="C5" sqref="C5"/>
    </sheetView>
  </sheetViews>
  <sheetFormatPr defaultRowHeight="14.45"/>
  <cols>
    <col min="1" max="1" width="12" customWidth="1"/>
    <col min="2" max="2" width="37.7109375" customWidth="1"/>
    <col min="3" max="4" width="26.7109375" customWidth="1"/>
    <col min="5" max="5" width="9.5703125" bestFit="1" customWidth="1"/>
    <col min="11" max="11" width="16.140625" customWidth="1"/>
    <col min="18" max="18" width="15" customWidth="1"/>
  </cols>
  <sheetData>
    <row r="1" spans="1:18">
      <c r="A1" t="s">
        <v>32</v>
      </c>
    </row>
    <row r="2" spans="1:18" ht="16.149999999999999">
      <c r="A2" t="s">
        <v>1</v>
      </c>
      <c r="B2" t="s">
        <v>2</v>
      </c>
      <c r="C2" t="s">
        <v>33</v>
      </c>
      <c r="D2" t="s">
        <v>34</v>
      </c>
      <c r="E2" t="s">
        <v>3</v>
      </c>
      <c r="F2" t="s">
        <v>5</v>
      </c>
      <c r="G2" t="s">
        <v>4</v>
      </c>
      <c r="H2" t="s">
        <v>6</v>
      </c>
      <c r="I2" t="s">
        <v>8</v>
      </c>
      <c r="J2" t="s">
        <v>35</v>
      </c>
      <c r="K2" t="s">
        <v>36</v>
      </c>
      <c r="L2" t="s">
        <v>11</v>
      </c>
      <c r="M2" t="s">
        <v>37</v>
      </c>
      <c r="N2" t="s">
        <v>38</v>
      </c>
      <c r="O2" t="s">
        <v>39</v>
      </c>
      <c r="P2" t="s">
        <v>9</v>
      </c>
      <c r="Q2" t="s">
        <v>40</v>
      </c>
      <c r="R2" t="s">
        <v>41</v>
      </c>
    </row>
    <row r="3" spans="1:18" ht="16.899999999999999" customHeight="1">
      <c r="F3" t="s">
        <v>42</v>
      </c>
      <c r="G3" t="s">
        <v>20</v>
      </c>
      <c r="H3" t="s">
        <v>20</v>
      </c>
      <c r="I3" t="s">
        <v>20</v>
      </c>
      <c r="J3" t="s">
        <v>43</v>
      </c>
      <c r="K3" t="s">
        <v>44</v>
      </c>
      <c r="L3" t="s">
        <v>20</v>
      </c>
      <c r="M3" t="s">
        <v>44</v>
      </c>
      <c r="N3" t="s">
        <v>44</v>
      </c>
      <c r="O3" t="s">
        <v>45</v>
      </c>
      <c r="P3" t="s">
        <v>20</v>
      </c>
      <c r="Q3" t="s">
        <v>20</v>
      </c>
      <c r="R3" t="s">
        <v>46</v>
      </c>
    </row>
    <row r="4" spans="1:18">
      <c r="B4" t="s">
        <v>47</v>
      </c>
      <c r="C4" s="2">
        <f>IF(RIGHT(B4)="n",20.62307,20.64305)</f>
        <v>20.623069999999998</v>
      </c>
      <c r="D4" s="2">
        <f>IF(RIGHT(B4)="n",105.922417,105.9912)</f>
        <v>105.922417</v>
      </c>
      <c r="E4" s="1">
        <v>43470</v>
      </c>
      <c r="F4">
        <v>18.3</v>
      </c>
      <c r="G4">
        <v>7.5</v>
      </c>
      <c r="H4">
        <v>0.25</v>
      </c>
      <c r="I4">
        <v>436</v>
      </c>
      <c r="J4">
        <v>59</v>
      </c>
      <c r="K4">
        <v>0.108</v>
      </c>
      <c r="L4">
        <v>69</v>
      </c>
      <c r="M4">
        <v>33.6</v>
      </c>
      <c r="N4">
        <v>2</v>
      </c>
      <c r="O4">
        <v>1.05</v>
      </c>
      <c r="P4">
        <v>38</v>
      </c>
      <c r="Q4">
        <v>35</v>
      </c>
      <c r="R4">
        <v>100000</v>
      </c>
    </row>
    <row r="5" spans="1:18">
      <c r="B5" t="s">
        <v>48</v>
      </c>
      <c r="C5" s="2">
        <f t="shared" ref="C5:C10" si="0">IF(RIGHT(B5)="n",20.62307,20.64305)</f>
        <v>20.623069999999998</v>
      </c>
      <c r="D5" s="2">
        <f t="shared" ref="D5:D10" si="1">IF(RIGHT(B5)="n",105.922417,105.9912)</f>
        <v>105.922417</v>
      </c>
      <c r="E5" s="1">
        <v>43598</v>
      </c>
      <c r="F5">
        <v>26.1</v>
      </c>
      <c r="G5">
        <v>7.22</v>
      </c>
      <c r="H5">
        <v>0.35</v>
      </c>
      <c r="I5">
        <v>304</v>
      </c>
      <c r="J5">
        <v>51</v>
      </c>
      <c r="K5">
        <v>8.6999999999999994E-2</v>
      </c>
      <c r="L5">
        <v>49</v>
      </c>
      <c r="M5">
        <v>18.100000000000001</v>
      </c>
      <c r="N5">
        <v>1.9</v>
      </c>
      <c r="O5">
        <v>1.6</v>
      </c>
      <c r="P5">
        <v>28</v>
      </c>
      <c r="Q5">
        <v>25</v>
      </c>
      <c r="R5">
        <v>54000</v>
      </c>
    </row>
    <row r="6" spans="1:18">
      <c r="B6" t="s">
        <v>49</v>
      </c>
      <c r="C6" s="2">
        <f>IF(RIGHT(B6)="n",20.62307,20.64305)</f>
        <v>20.643049999999999</v>
      </c>
      <c r="D6" s="2">
        <f t="shared" si="1"/>
        <v>105.99120000000001</v>
      </c>
      <c r="E6" s="1">
        <v>43598</v>
      </c>
      <c r="F6">
        <v>26.3</v>
      </c>
      <c r="G6">
        <v>7.18</v>
      </c>
      <c r="H6">
        <v>0.4</v>
      </c>
      <c r="I6">
        <v>298</v>
      </c>
      <c r="J6">
        <v>45</v>
      </c>
      <c r="K6">
        <v>8.4000000000000005E-2</v>
      </c>
      <c r="L6">
        <v>47</v>
      </c>
      <c r="M6">
        <v>17.899999999999999</v>
      </c>
      <c r="N6">
        <v>1.7</v>
      </c>
      <c r="O6">
        <v>1.53</v>
      </c>
      <c r="P6">
        <v>26</v>
      </c>
      <c r="Q6">
        <v>24</v>
      </c>
      <c r="R6">
        <v>43000</v>
      </c>
    </row>
    <row r="7" spans="1:18">
      <c r="B7" t="s">
        <v>48</v>
      </c>
      <c r="C7" s="2">
        <f t="shared" si="0"/>
        <v>20.623069999999998</v>
      </c>
      <c r="D7" s="2">
        <f t="shared" si="1"/>
        <v>105.922417</v>
      </c>
      <c r="E7" s="1">
        <v>43600</v>
      </c>
      <c r="F7">
        <v>30</v>
      </c>
      <c r="G7">
        <v>7.29</v>
      </c>
      <c r="H7">
        <v>0.65</v>
      </c>
      <c r="I7">
        <v>269</v>
      </c>
      <c r="J7">
        <v>42</v>
      </c>
      <c r="K7">
        <v>8.6999999999999994E-2</v>
      </c>
      <c r="L7">
        <v>46</v>
      </c>
      <c r="M7">
        <v>14.1</v>
      </c>
      <c r="N7">
        <v>2</v>
      </c>
      <c r="O7">
        <v>1.17</v>
      </c>
      <c r="P7">
        <v>36</v>
      </c>
      <c r="Q7">
        <v>23</v>
      </c>
      <c r="R7">
        <v>35000</v>
      </c>
    </row>
    <row r="8" spans="1:18">
      <c r="B8" t="s">
        <v>49</v>
      </c>
      <c r="C8" s="2">
        <f t="shared" si="0"/>
        <v>20.643049999999999</v>
      </c>
      <c r="D8" s="2">
        <f t="shared" si="1"/>
        <v>105.99120000000001</v>
      </c>
      <c r="E8" s="1">
        <v>43600</v>
      </c>
      <c r="F8">
        <v>30</v>
      </c>
      <c r="G8">
        <v>7.36</v>
      </c>
      <c r="H8">
        <v>0.54</v>
      </c>
      <c r="I8">
        <v>266</v>
      </c>
      <c r="J8">
        <v>43</v>
      </c>
      <c r="K8">
        <v>8.1000000000000003E-2</v>
      </c>
      <c r="L8">
        <v>47</v>
      </c>
      <c r="M8">
        <v>16.5</v>
      </c>
      <c r="N8">
        <v>2.1</v>
      </c>
      <c r="O8">
        <v>1.2</v>
      </c>
      <c r="P8">
        <v>34</v>
      </c>
      <c r="Q8">
        <v>23</v>
      </c>
      <c r="R8">
        <v>28000</v>
      </c>
    </row>
    <row r="9" spans="1:18">
      <c r="B9" t="s">
        <v>48</v>
      </c>
      <c r="C9" s="2">
        <f t="shared" si="0"/>
        <v>20.623069999999998</v>
      </c>
      <c r="D9" s="2">
        <f t="shared" si="1"/>
        <v>105.922417</v>
      </c>
      <c r="E9" s="1">
        <v>43602</v>
      </c>
      <c r="F9">
        <v>32.4</v>
      </c>
      <c r="G9">
        <v>7.21</v>
      </c>
      <c r="H9">
        <v>3.4</v>
      </c>
      <c r="I9">
        <v>288</v>
      </c>
      <c r="J9">
        <v>37</v>
      </c>
      <c r="K9">
        <v>7.4999999999999997E-2</v>
      </c>
      <c r="L9">
        <v>47</v>
      </c>
      <c r="M9">
        <v>20.5</v>
      </c>
      <c r="N9">
        <v>2</v>
      </c>
      <c r="O9">
        <v>1.54</v>
      </c>
      <c r="P9">
        <v>28</v>
      </c>
      <c r="Q9">
        <v>24</v>
      </c>
      <c r="R9">
        <v>54000</v>
      </c>
    </row>
    <row r="10" spans="1:18">
      <c r="B10" t="s">
        <v>49</v>
      </c>
      <c r="C10" s="2">
        <f t="shared" si="0"/>
        <v>20.643049999999999</v>
      </c>
      <c r="D10" s="2">
        <f t="shared" si="1"/>
        <v>105.99120000000001</v>
      </c>
      <c r="E10" s="1">
        <v>43602</v>
      </c>
      <c r="F10">
        <v>32.1</v>
      </c>
      <c r="G10">
        <v>7.05</v>
      </c>
      <c r="H10">
        <v>3.02</v>
      </c>
      <c r="I10">
        <v>254</v>
      </c>
      <c r="J10">
        <v>39</v>
      </c>
      <c r="K10">
        <v>6.8000000000000005E-2</v>
      </c>
      <c r="L10">
        <v>50</v>
      </c>
      <c r="M10">
        <v>10.5</v>
      </c>
      <c r="N10">
        <v>1.8</v>
      </c>
      <c r="O10">
        <v>0.80600000000000005</v>
      </c>
      <c r="P10">
        <v>22</v>
      </c>
      <c r="Q10">
        <v>25</v>
      </c>
      <c r="R10">
        <v>35000</v>
      </c>
    </row>
    <row r="11" spans="1:18">
      <c r="A11" t="s">
        <v>28</v>
      </c>
      <c r="E11" t="s">
        <v>29</v>
      </c>
      <c r="F11" t="s">
        <v>18</v>
      </c>
      <c r="G11" t="s">
        <v>50</v>
      </c>
      <c r="H11" t="s">
        <v>31</v>
      </c>
      <c r="I11" t="s">
        <v>18</v>
      </c>
      <c r="J11" t="s">
        <v>18</v>
      </c>
      <c r="K11">
        <v>0.05</v>
      </c>
      <c r="L11">
        <v>15</v>
      </c>
      <c r="M11">
        <v>0.3</v>
      </c>
      <c r="N11">
        <v>5</v>
      </c>
      <c r="O11">
        <v>0.2</v>
      </c>
      <c r="P11">
        <v>30</v>
      </c>
      <c r="Q11">
        <v>6</v>
      </c>
      <c r="R11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Chau</dc:creator>
  <cp:keywords/>
  <dc:description/>
  <cp:lastModifiedBy>Người dùng Khách</cp:lastModifiedBy>
  <cp:revision/>
  <dcterms:created xsi:type="dcterms:W3CDTF">2015-06-05T18:17:20Z</dcterms:created>
  <dcterms:modified xsi:type="dcterms:W3CDTF">2022-11-28T14:30:00Z</dcterms:modified>
  <cp:category/>
  <cp:contentStatus/>
</cp:coreProperties>
</file>