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Viet\Desktop\Phân tích dữ liệu môi trường 2017\Nước\"/>
    </mc:Choice>
  </mc:AlternateContent>
  <xr:revisionPtr revIDLastSave="0" documentId="13_ncr:1_{E09CF3C7-FDE5-44EB-94E8-05B499416B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ước mặt sông" sheetId="1" r:id="rId1"/>
    <sheet name="Nước ô nhiễ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<sst xmlns="http://schemas.openxmlformats.org/spreadsheetml/2006/main" count="173" uniqueCount="43">
  <si>
    <t>BẢNG TỔNG HỢP KẾT QUẢ QUAN TRẮC PHÂN TÍCH CHẤT LƯỢNG NƯỚC MẶT SÔNG NHUỆ NĂM 2017</t>
  </si>
  <si>
    <t>TT</t>
  </si>
  <si>
    <t>Địa điểm lấy mẫu</t>
  </si>
  <si>
    <t>Lat</t>
  </si>
  <si>
    <t>Long</t>
  </si>
  <si>
    <t>Ngày lấy mẫu</t>
  </si>
  <si>
    <t>pH</t>
  </si>
  <si>
    <t>Nhiệt độ</t>
  </si>
  <si>
    <t>DO</t>
  </si>
  <si>
    <t>EC</t>
  </si>
  <si>
    <t>TDS</t>
  </si>
  <si>
    <t>SS</t>
  </si>
  <si>
    <t>BOD5</t>
  </si>
  <si>
    <t>COD</t>
  </si>
  <si>
    <t>NO2-</t>
  </si>
  <si>
    <t>NO3-</t>
  </si>
  <si>
    <t>NH4+</t>
  </si>
  <si>
    <t>PO43-</t>
  </si>
  <si>
    <t>Coliform</t>
  </si>
  <si>
    <t>Dầu mỡ</t>
  </si>
  <si>
    <t>-</t>
  </si>
  <si>
    <t>0C</t>
  </si>
  <si>
    <t>mg/L</t>
  </si>
  <si>
    <t>µS/m</t>
  </si>
  <si>
    <t>mg/L-N</t>
  </si>
  <si>
    <t>mg/L-P</t>
  </si>
  <si>
    <t>MPN/100ml</t>
  </si>
  <si>
    <t>Sông Nhuệ tại cầu mới  Nhật Tựu</t>
  </si>
  <si>
    <t>&lt;0.3</t>
  </si>
  <si>
    <t>Sông Nhuệ tại cầu Ba Đa,  Phủ Lý</t>
  </si>
  <si>
    <t>&lt;0.4</t>
  </si>
  <si>
    <t>QCVN 08-MT:2015/BTNMT</t>
  </si>
  <si>
    <t>Loại A2</t>
  </si>
  <si>
    <t>6-8.5</t>
  </si>
  <si>
    <t>≥5</t>
  </si>
  <si>
    <t>BẢNG TỔNG HỢP KẾT QUẢ QUAN TRẮC PHÂN TÍCH CHẤT LƯỢNG NƯỚC Ô NHIỄM SÔNG NHUỆ  NĂM 2017</t>
  </si>
  <si>
    <t>Độ đục</t>
  </si>
  <si>
    <t>Tổng Coliform</t>
  </si>
  <si>
    <t>NTU</t>
  </si>
  <si>
    <t>mg/L N</t>
  </si>
  <si>
    <t>MPN/100 ml</t>
  </si>
  <si>
    <t>Sông Nhuệ - Cống Nhật Tựu</t>
  </si>
  <si>
    <t>Sông Nhuệ - Cống Ba Đa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</si>
</sst>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D2" sqref="D2"/>
    </sheetView>
  </sheetViews>
  <sheetFormatPr defaultRowHeight="14.45"/>
  <cols>
    <col min="2" max="4" width="29.140625" customWidth="1"/>
    <col min="5" max="5" width="16.7109375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F3" t="s">
        <v>20</v>
      </c>
      <c r="G3" t="s">
        <v>21</v>
      </c>
      <c r="H3" t="s">
        <v>22</v>
      </c>
      <c r="I3" t="s">
        <v>23</v>
      </c>
      <c r="J3" t="s">
        <v>22</v>
      </c>
      <c r="K3" t="s">
        <v>22</v>
      </c>
      <c r="L3" t="s">
        <v>22</v>
      </c>
      <c r="M3" t="s">
        <v>22</v>
      </c>
      <c r="N3" t="s">
        <v>24</v>
      </c>
      <c r="O3" t="s">
        <v>24</v>
      </c>
      <c r="P3" t="s">
        <v>24</v>
      </c>
      <c r="Q3" t="s">
        <v>25</v>
      </c>
      <c r="R3" t="s">
        <v>26</v>
      </c>
      <c r="S3" t="s">
        <v>22</v>
      </c>
    </row>
    <row r="4" spans="1:19">
      <c r="A4">
        <f>A3 + 1</f>
        <v>1</v>
      </c>
      <c r="B4" t="s">
        <v>27</v>
      </c>
      <c r="C4">
        <v>20.640867</v>
      </c>
      <c r="D4">
        <v>105.900594</v>
      </c>
      <c r="E4" s="1">
        <v>42753</v>
      </c>
      <c r="F4">
        <v>7.22</v>
      </c>
      <c r="G4">
        <v>16.7</v>
      </c>
      <c r="H4">
        <v>4.28</v>
      </c>
      <c r="I4">
        <v>438</v>
      </c>
      <c r="J4">
        <v>219</v>
      </c>
      <c r="K4">
        <v>40</v>
      </c>
      <c r="L4">
        <v>26</v>
      </c>
      <c r="M4">
        <v>49</v>
      </c>
      <c r="N4">
        <v>4.9000000000000002E-2</v>
      </c>
      <c r="O4">
        <v>2.2000000000000002</v>
      </c>
      <c r="P4">
        <v>31.8</v>
      </c>
      <c r="Q4">
        <v>0.41199999999999998</v>
      </c>
      <c r="R4" s="3">
        <v>14000</v>
      </c>
      <c r="S4" t="s">
        <v>28</v>
      </c>
    </row>
    <row r="5" spans="1:19">
      <c r="A5">
        <f t="shared" ref="A5:A27" si="0">A4 + 1</f>
        <v>2</v>
      </c>
      <c r="B5" t="s">
        <v>29</v>
      </c>
      <c r="C5">
        <v>20.550522999999998</v>
      </c>
      <c r="D5">
        <v>105.912099</v>
      </c>
      <c r="E5" s="1">
        <v>42751</v>
      </c>
      <c r="F5">
        <v>7.17</v>
      </c>
      <c r="G5">
        <v>18.399999999999999</v>
      </c>
      <c r="H5">
        <v>4.63</v>
      </c>
      <c r="I5">
        <v>313</v>
      </c>
      <c r="J5">
        <v>156</v>
      </c>
      <c r="K5">
        <v>31</v>
      </c>
      <c r="L5">
        <v>22</v>
      </c>
      <c r="M5">
        <v>40</v>
      </c>
      <c r="N5">
        <v>5.1999999999999998E-2</v>
      </c>
      <c r="O5">
        <v>1.7</v>
      </c>
      <c r="P5">
        <v>2.44</v>
      </c>
      <c r="Q5">
        <v>7.8E-2</v>
      </c>
      <c r="R5" s="3">
        <v>4600</v>
      </c>
      <c r="S5" t="s">
        <v>28</v>
      </c>
    </row>
    <row r="6" spans="1:19">
      <c r="A6">
        <f t="shared" si="0"/>
        <v>3</v>
      </c>
      <c r="B6" t="s">
        <v>27</v>
      </c>
      <c r="C6">
        <v>20.640867</v>
      </c>
      <c r="D6">
        <v>105.900594</v>
      </c>
      <c r="E6" s="1">
        <v>42772</v>
      </c>
      <c r="F6">
        <v>7.25</v>
      </c>
      <c r="G6">
        <v>22.4</v>
      </c>
      <c r="H6">
        <v>4.75</v>
      </c>
      <c r="I6">
        <v>431</v>
      </c>
      <c r="J6">
        <v>215</v>
      </c>
      <c r="K6">
        <v>32</v>
      </c>
      <c r="L6">
        <v>33</v>
      </c>
      <c r="M6">
        <v>62</v>
      </c>
      <c r="N6">
        <v>6.9000000000000006E-2</v>
      </c>
      <c r="O6">
        <v>1.7</v>
      </c>
      <c r="P6">
        <v>4.32</v>
      </c>
      <c r="Q6">
        <v>0.16500000000000001</v>
      </c>
      <c r="R6" s="3">
        <v>9500</v>
      </c>
      <c r="S6" t="s">
        <v>28</v>
      </c>
    </row>
    <row r="7" spans="1:19">
      <c r="A7">
        <f t="shared" si="0"/>
        <v>4</v>
      </c>
      <c r="B7" t="s">
        <v>29</v>
      </c>
      <c r="C7">
        <v>20.550522999999998</v>
      </c>
      <c r="D7">
        <v>105.912099</v>
      </c>
      <c r="E7" s="1">
        <v>42772</v>
      </c>
      <c r="F7">
        <v>7.32</v>
      </c>
      <c r="G7">
        <v>22.3</v>
      </c>
      <c r="H7">
        <v>6.25</v>
      </c>
      <c r="I7">
        <v>513</v>
      </c>
      <c r="J7">
        <v>256</v>
      </c>
      <c r="K7">
        <v>27</v>
      </c>
      <c r="L7">
        <v>23</v>
      </c>
      <c r="M7">
        <v>43</v>
      </c>
      <c r="N7">
        <v>5.6000000000000001E-2</v>
      </c>
      <c r="O7">
        <v>1.5</v>
      </c>
      <c r="P7">
        <v>6.71</v>
      </c>
      <c r="Q7">
        <v>3.1E-2</v>
      </c>
      <c r="R7" s="3">
        <v>8400</v>
      </c>
      <c r="S7" t="s">
        <v>28</v>
      </c>
    </row>
    <row r="8" spans="1:19">
      <c r="A8">
        <f t="shared" si="0"/>
        <v>5</v>
      </c>
      <c r="B8" t="s">
        <v>27</v>
      </c>
      <c r="C8">
        <v>20.640867</v>
      </c>
      <c r="D8">
        <v>105.900594</v>
      </c>
      <c r="E8" s="1">
        <v>42797</v>
      </c>
      <c r="F8">
        <v>6.79</v>
      </c>
      <c r="G8">
        <v>18.600000000000001</v>
      </c>
      <c r="H8">
        <v>3.55</v>
      </c>
      <c r="I8">
        <v>542</v>
      </c>
      <c r="J8">
        <v>271</v>
      </c>
      <c r="K8">
        <v>31</v>
      </c>
      <c r="L8">
        <v>23</v>
      </c>
      <c r="M8">
        <v>43</v>
      </c>
      <c r="N8">
        <v>3.1E-2</v>
      </c>
      <c r="O8">
        <v>1.8</v>
      </c>
      <c r="P8">
        <v>8.4499999999999993</v>
      </c>
      <c r="Q8">
        <v>8.5999999999999993E-2</v>
      </c>
      <c r="R8" s="3">
        <v>8400</v>
      </c>
      <c r="S8" t="s">
        <v>28</v>
      </c>
    </row>
    <row r="9" spans="1:19">
      <c r="A9">
        <f t="shared" si="0"/>
        <v>6</v>
      </c>
      <c r="B9" t="s">
        <v>29</v>
      </c>
      <c r="C9">
        <v>20.550522999999998</v>
      </c>
      <c r="D9">
        <v>105.912099</v>
      </c>
      <c r="E9" s="1">
        <v>42797</v>
      </c>
      <c r="F9">
        <v>6.96</v>
      </c>
      <c r="G9">
        <v>18.399999999999999</v>
      </c>
      <c r="H9">
        <v>3.23</v>
      </c>
      <c r="I9">
        <v>330</v>
      </c>
      <c r="J9">
        <v>265</v>
      </c>
      <c r="K9">
        <v>29</v>
      </c>
      <c r="L9">
        <v>21</v>
      </c>
      <c r="M9">
        <v>38</v>
      </c>
      <c r="N9">
        <v>3.6999999999999998E-2</v>
      </c>
      <c r="O9">
        <v>1.6</v>
      </c>
      <c r="P9">
        <v>6.48</v>
      </c>
      <c r="Q9">
        <v>0.115</v>
      </c>
      <c r="R9" s="3">
        <v>9400</v>
      </c>
      <c r="S9" t="s">
        <v>28</v>
      </c>
    </row>
    <row r="10" spans="1:19">
      <c r="A10">
        <f t="shared" si="0"/>
        <v>7</v>
      </c>
      <c r="B10" t="s">
        <v>27</v>
      </c>
      <c r="C10">
        <v>20.640867</v>
      </c>
      <c r="D10">
        <v>105.900594</v>
      </c>
      <c r="E10" s="1">
        <v>42832</v>
      </c>
      <c r="F10">
        <v>7.18</v>
      </c>
      <c r="G10">
        <v>25.5</v>
      </c>
      <c r="H10">
        <v>4.45</v>
      </c>
      <c r="I10">
        <v>621</v>
      </c>
      <c r="J10">
        <v>310</v>
      </c>
      <c r="K10">
        <v>30</v>
      </c>
      <c r="L10">
        <v>18</v>
      </c>
      <c r="M10">
        <v>34</v>
      </c>
      <c r="N10">
        <v>9.1999999999999998E-2</v>
      </c>
      <c r="O10">
        <v>2.1</v>
      </c>
      <c r="P10">
        <v>7.95</v>
      </c>
      <c r="Q10">
        <v>8.5999999999999993E-2</v>
      </c>
      <c r="R10" s="3">
        <v>7600</v>
      </c>
      <c r="S10" t="s">
        <v>28</v>
      </c>
    </row>
    <row r="11" spans="1:19">
      <c r="A11">
        <f t="shared" si="0"/>
        <v>8</v>
      </c>
      <c r="B11" t="s">
        <v>29</v>
      </c>
      <c r="C11">
        <v>20.550522999999998</v>
      </c>
      <c r="D11">
        <v>105.912099</v>
      </c>
      <c r="E11" s="1">
        <v>42832</v>
      </c>
      <c r="F11">
        <v>7.23</v>
      </c>
      <c r="G11">
        <v>25.4</v>
      </c>
      <c r="H11">
        <v>3.84</v>
      </c>
      <c r="I11">
        <v>617</v>
      </c>
      <c r="J11">
        <v>308</v>
      </c>
      <c r="K11">
        <v>28</v>
      </c>
      <c r="L11">
        <v>19</v>
      </c>
      <c r="M11">
        <v>36</v>
      </c>
      <c r="N11">
        <v>8.2000000000000003E-2</v>
      </c>
      <c r="O11">
        <v>1.9</v>
      </c>
      <c r="P11">
        <v>7.88</v>
      </c>
      <c r="Q11">
        <v>0.11</v>
      </c>
      <c r="R11" s="3">
        <v>6200</v>
      </c>
      <c r="S11" t="s">
        <v>28</v>
      </c>
    </row>
    <row r="12" spans="1:19">
      <c r="A12">
        <f t="shared" si="0"/>
        <v>9</v>
      </c>
      <c r="B12" t="s">
        <v>27</v>
      </c>
      <c r="C12">
        <v>20.640867</v>
      </c>
      <c r="D12">
        <v>105.900594</v>
      </c>
      <c r="E12" s="1">
        <v>42858</v>
      </c>
      <c r="F12">
        <v>7.65</v>
      </c>
      <c r="G12">
        <v>28.1</v>
      </c>
      <c r="H12">
        <v>4.3899999999999997</v>
      </c>
      <c r="I12">
        <v>422</v>
      </c>
      <c r="J12">
        <v>210</v>
      </c>
      <c r="K12">
        <v>33</v>
      </c>
      <c r="L12">
        <v>53</v>
      </c>
      <c r="M12">
        <v>108</v>
      </c>
      <c r="N12">
        <v>0.13</v>
      </c>
      <c r="O12">
        <v>2.6</v>
      </c>
      <c r="P12">
        <v>2.71</v>
      </c>
      <c r="Q12">
        <v>0.113</v>
      </c>
      <c r="R12" s="3">
        <v>6900</v>
      </c>
      <c r="S12">
        <v>0.41</v>
      </c>
    </row>
    <row r="13" spans="1:19">
      <c r="A13">
        <f t="shared" si="0"/>
        <v>10</v>
      </c>
      <c r="B13" t="s">
        <v>29</v>
      </c>
      <c r="C13">
        <v>20.550522999999998</v>
      </c>
      <c r="D13">
        <v>105.912099</v>
      </c>
      <c r="E13" s="1">
        <v>42858</v>
      </c>
      <c r="F13">
        <v>7.87</v>
      </c>
      <c r="G13">
        <v>27.8</v>
      </c>
      <c r="H13">
        <v>5.08</v>
      </c>
      <c r="I13">
        <v>414</v>
      </c>
      <c r="J13">
        <v>207</v>
      </c>
      <c r="K13">
        <v>29</v>
      </c>
      <c r="L13">
        <v>37</v>
      </c>
      <c r="M13">
        <v>74</v>
      </c>
      <c r="N13">
        <v>0.11799999999999999</v>
      </c>
      <c r="O13">
        <v>2.4</v>
      </c>
      <c r="P13">
        <v>2</v>
      </c>
      <c r="Q13">
        <v>0.121</v>
      </c>
      <c r="R13" s="3">
        <v>5400</v>
      </c>
      <c r="S13">
        <v>0.37</v>
      </c>
    </row>
    <row r="14" spans="1:19">
      <c r="A14">
        <f t="shared" si="0"/>
        <v>11</v>
      </c>
      <c r="B14" t="s">
        <v>27</v>
      </c>
      <c r="C14">
        <v>20.640867</v>
      </c>
      <c r="D14">
        <v>105.900594</v>
      </c>
      <c r="E14" s="1">
        <v>42898</v>
      </c>
      <c r="F14">
        <v>7.31</v>
      </c>
      <c r="G14">
        <v>24.4</v>
      </c>
      <c r="H14">
        <v>3.14</v>
      </c>
      <c r="I14">
        <v>494</v>
      </c>
      <c r="J14">
        <v>247</v>
      </c>
      <c r="K14">
        <v>34</v>
      </c>
      <c r="L14">
        <v>26</v>
      </c>
      <c r="M14">
        <v>53</v>
      </c>
      <c r="N14">
        <v>4.2000000000000003E-2</v>
      </c>
      <c r="O14">
        <v>0.6</v>
      </c>
      <c r="P14">
        <v>5.29</v>
      </c>
      <c r="Q14">
        <v>0.251</v>
      </c>
      <c r="R14" s="3">
        <v>7200</v>
      </c>
      <c r="S14">
        <v>0.35699999999999998</v>
      </c>
    </row>
    <row r="15" spans="1:19">
      <c r="A15">
        <f t="shared" si="0"/>
        <v>12</v>
      </c>
      <c r="B15" t="s">
        <v>29</v>
      </c>
      <c r="C15">
        <v>20.550522999999998</v>
      </c>
      <c r="D15">
        <v>105.912099</v>
      </c>
      <c r="E15" s="1">
        <v>42898</v>
      </c>
      <c r="F15">
        <v>7.24</v>
      </c>
      <c r="G15">
        <v>24.5</v>
      </c>
      <c r="H15">
        <v>4.38</v>
      </c>
      <c r="I15">
        <v>452</v>
      </c>
      <c r="J15">
        <v>226</v>
      </c>
      <c r="K15">
        <v>33</v>
      </c>
      <c r="L15">
        <v>21</v>
      </c>
      <c r="M15">
        <v>42</v>
      </c>
      <c r="N15">
        <v>8.5999999999999993E-2</v>
      </c>
      <c r="O15">
        <v>1</v>
      </c>
      <c r="P15">
        <v>7.32</v>
      </c>
      <c r="Q15">
        <v>0.38100000000000001</v>
      </c>
      <c r="R15" s="3">
        <v>7500</v>
      </c>
      <c r="S15" t="s">
        <v>28</v>
      </c>
    </row>
    <row r="16" spans="1:19">
      <c r="A16">
        <f t="shared" si="0"/>
        <v>13</v>
      </c>
      <c r="B16" t="s">
        <v>27</v>
      </c>
      <c r="C16">
        <v>20.640867</v>
      </c>
      <c r="D16">
        <v>105.900594</v>
      </c>
      <c r="E16" s="1">
        <v>42930</v>
      </c>
      <c r="F16">
        <v>6.95</v>
      </c>
      <c r="G16">
        <v>28.2</v>
      </c>
      <c r="H16">
        <v>1.41</v>
      </c>
      <c r="I16">
        <v>340</v>
      </c>
      <c r="J16">
        <v>170</v>
      </c>
      <c r="K16">
        <v>29</v>
      </c>
      <c r="L16">
        <v>17</v>
      </c>
      <c r="M16">
        <v>35</v>
      </c>
      <c r="N16">
        <v>0.05</v>
      </c>
      <c r="O16">
        <v>1.5</v>
      </c>
      <c r="P16">
        <v>5.42</v>
      </c>
      <c r="Q16">
        <v>0.26500000000000001</v>
      </c>
      <c r="R16" s="3">
        <v>7600</v>
      </c>
      <c r="S16" t="s">
        <v>28</v>
      </c>
    </row>
    <row r="17" spans="1:19">
      <c r="A17">
        <f t="shared" si="0"/>
        <v>14</v>
      </c>
      <c r="B17" t="s">
        <v>29</v>
      </c>
      <c r="C17">
        <v>20.550522999999998</v>
      </c>
      <c r="D17">
        <v>105.912099</v>
      </c>
      <c r="E17" s="1">
        <v>42930</v>
      </c>
      <c r="F17">
        <v>7.05</v>
      </c>
      <c r="G17">
        <v>27.4</v>
      </c>
      <c r="H17">
        <v>1.7</v>
      </c>
      <c r="I17">
        <v>339</v>
      </c>
      <c r="J17">
        <v>169</v>
      </c>
      <c r="K17">
        <v>26</v>
      </c>
      <c r="L17">
        <v>17</v>
      </c>
      <c r="M17">
        <v>34</v>
      </c>
      <c r="N17">
        <v>3.7999999999999999E-2</v>
      </c>
      <c r="O17">
        <v>1.2</v>
      </c>
      <c r="P17">
        <v>4.72</v>
      </c>
      <c r="Q17">
        <v>0.36699999999999999</v>
      </c>
      <c r="R17" s="3">
        <v>7000</v>
      </c>
      <c r="S17" t="s">
        <v>28</v>
      </c>
    </row>
    <row r="18" spans="1:19">
      <c r="A18">
        <f t="shared" si="0"/>
        <v>15</v>
      </c>
      <c r="B18" t="s">
        <v>27</v>
      </c>
      <c r="C18">
        <v>20.640867</v>
      </c>
      <c r="D18">
        <v>105.900594</v>
      </c>
      <c r="E18" s="1">
        <v>42954</v>
      </c>
      <c r="F18">
        <v>7.43</v>
      </c>
      <c r="G18">
        <v>28.6</v>
      </c>
      <c r="H18">
        <v>4.0199999999999996</v>
      </c>
      <c r="I18">
        <v>302</v>
      </c>
      <c r="J18">
        <v>151</v>
      </c>
      <c r="K18">
        <v>28</v>
      </c>
      <c r="L18">
        <v>16</v>
      </c>
      <c r="M18">
        <v>34</v>
      </c>
      <c r="N18">
        <v>2.5000000000000001E-2</v>
      </c>
      <c r="O18">
        <v>2.4</v>
      </c>
      <c r="P18">
        <v>3.81</v>
      </c>
      <c r="Q18">
        <v>0.153</v>
      </c>
      <c r="R18" s="3">
        <v>7900</v>
      </c>
      <c r="S18" t="s">
        <v>30</v>
      </c>
    </row>
    <row r="19" spans="1:19">
      <c r="A19">
        <f t="shared" si="0"/>
        <v>16</v>
      </c>
      <c r="B19" t="s">
        <v>29</v>
      </c>
      <c r="C19">
        <v>20.550522999999998</v>
      </c>
      <c r="D19">
        <v>105.912099</v>
      </c>
      <c r="E19" s="1">
        <v>42962</v>
      </c>
      <c r="F19">
        <v>7.4</v>
      </c>
      <c r="G19">
        <v>28.2</v>
      </c>
      <c r="H19">
        <v>3.6</v>
      </c>
      <c r="I19">
        <v>252</v>
      </c>
      <c r="J19">
        <v>126</v>
      </c>
      <c r="K19">
        <v>39</v>
      </c>
      <c r="L19">
        <v>24</v>
      </c>
      <c r="M19">
        <v>47</v>
      </c>
      <c r="N19">
        <v>6.5000000000000002E-2</v>
      </c>
      <c r="O19">
        <v>1</v>
      </c>
      <c r="P19">
        <v>6.66</v>
      </c>
      <c r="Q19">
        <v>0.24099999999999999</v>
      </c>
      <c r="R19" s="3">
        <v>17900</v>
      </c>
      <c r="S19" t="s">
        <v>28</v>
      </c>
    </row>
    <row r="20" spans="1:19">
      <c r="A20">
        <f t="shared" si="0"/>
        <v>17</v>
      </c>
      <c r="B20" t="s">
        <v>27</v>
      </c>
      <c r="C20">
        <v>20.640867</v>
      </c>
      <c r="D20">
        <v>105.900594</v>
      </c>
      <c r="E20" s="1">
        <v>42985</v>
      </c>
      <c r="F20">
        <v>7.33</v>
      </c>
      <c r="G20">
        <v>30.1</v>
      </c>
      <c r="H20">
        <v>3.8</v>
      </c>
      <c r="I20">
        <v>314</v>
      </c>
      <c r="J20">
        <v>157</v>
      </c>
      <c r="K20">
        <v>32</v>
      </c>
      <c r="L20">
        <v>20</v>
      </c>
      <c r="M20">
        <v>40</v>
      </c>
      <c r="N20">
        <v>1.0999999999999999E-2</v>
      </c>
      <c r="O20">
        <v>2.5</v>
      </c>
      <c r="P20">
        <v>2.95</v>
      </c>
      <c r="Q20">
        <v>0.27400000000000002</v>
      </c>
      <c r="R20" s="3">
        <v>7900</v>
      </c>
      <c r="S20" t="s">
        <v>28</v>
      </c>
    </row>
    <row r="21" spans="1:19">
      <c r="A21">
        <f t="shared" si="0"/>
        <v>18</v>
      </c>
      <c r="B21" t="s">
        <v>29</v>
      </c>
      <c r="C21">
        <v>20.550522999999998</v>
      </c>
      <c r="D21">
        <v>105.912099</v>
      </c>
      <c r="E21" s="1">
        <v>42985</v>
      </c>
      <c r="F21">
        <v>7.46</v>
      </c>
      <c r="G21">
        <v>29.4</v>
      </c>
      <c r="H21">
        <v>3.6</v>
      </c>
      <c r="I21">
        <v>297</v>
      </c>
      <c r="J21">
        <v>149</v>
      </c>
      <c r="K21">
        <v>26</v>
      </c>
      <c r="L21">
        <v>25</v>
      </c>
      <c r="M21">
        <v>48</v>
      </c>
      <c r="N21">
        <v>0.01</v>
      </c>
      <c r="O21">
        <v>1.2</v>
      </c>
      <c r="P21">
        <v>3.29</v>
      </c>
      <c r="Q21">
        <v>0.28999999999999998</v>
      </c>
      <c r="R21" s="3">
        <v>7600</v>
      </c>
      <c r="S21" t="s">
        <v>28</v>
      </c>
    </row>
    <row r="22" spans="1:19">
      <c r="A22">
        <f t="shared" si="0"/>
        <v>19</v>
      </c>
      <c r="B22" t="s">
        <v>27</v>
      </c>
      <c r="C22">
        <v>20.640867</v>
      </c>
      <c r="D22">
        <v>105.900594</v>
      </c>
      <c r="E22" s="1">
        <v>43012</v>
      </c>
      <c r="F22">
        <v>6.94</v>
      </c>
      <c r="G22">
        <v>28.6</v>
      </c>
      <c r="H22">
        <v>3.9</v>
      </c>
      <c r="I22">
        <v>300</v>
      </c>
      <c r="J22">
        <v>150</v>
      </c>
      <c r="K22">
        <v>29</v>
      </c>
      <c r="L22">
        <v>18</v>
      </c>
      <c r="M22">
        <v>34</v>
      </c>
      <c r="N22">
        <v>0.14499999999999999</v>
      </c>
      <c r="O22">
        <v>2.2000000000000002</v>
      </c>
      <c r="P22">
        <v>4.4400000000000004</v>
      </c>
      <c r="Q22">
        <v>0.14499999999999999</v>
      </c>
      <c r="R22" s="3">
        <v>7000</v>
      </c>
      <c r="S22" t="s">
        <v>28</v>
      </c>
    </row>
    <row r="23" spans="1:19">
      <c r="A23">
        <f t="shared" si="0"/>
        <v>20</v>
      </c>
      <c r="B23" t="s">
        <v>29</v>
      </c>
      <c r="C23">
        <v>20.550522999999998</v>
      </c>
      <c r="D23">
        <v>105.912099</v>
      </c>
      <c r="E23" s="1">
        <v>43013</v>
      </c>
      <c r="F23">
        <v>6.89</v>
      </c>
      <c r="G23">
        <v>25.8</v>
      </c>
      <c r="H23">
        <v>2.39</v>
      </c>
      <c r="I23">
        <v>477</v>
      </c>
      <c r="J23">
        <v>239</v>
      </c>
      <c r="K23">
        <v>28</v>
      </c>
      <c r="L23">
        <v>14</v>
      </c>
      <c r="M23">
        <v>28</v>
      </c>
      <c r="N23">
        <v>0.19</v>
      </c>
      <c r="O23">
        <v>1.9</v>
      </c>
      <c r="P23">
        <v>5.1100000000000003</v>
      </c>
      <c r="Q23">
        <v>0.27800000000000002</v>
      </c>
      <c r="R23" s="3">
        <v>7600</v>
      </c>
      <c r="S23" t="s">
        <v>28</v>
      </c>
    </row>
    <row r="24" spans="1:19">
      <c r="A24">
        <f t="shared" si="0"/>
        <v>21</v>
      </c>
      <c r="B24" t="s">
        <v>27</v>
      </c>
      <c r="C24">
        <v>20.640867</v>
      </c>
      <c r="D24">
        <v>105.900594</v>
      </c>
      <c r="E24" s="1">
        <v>43046</v>
      </c>
      <c r="F24">
        <v>6.79</v>
      </c>
      <c r="G24">
        <v>24.1</v>
      </c>
      <c r="H24">
        <v>2.8</v>
      </c>
      <c r="I24">
        <v>262</v>
      </c>
      <c r="J24">
        <v>131</v>
      </c>
      <c r="K24">
        <v>31</v>
      </c>
      <c r="L24">
        <v>18</v>
      </c>
      <c r="M24">
        <v>35</v>
      </c>
      <c r="N24">
        <v>8.5000000000000006E-2</v>
      </c>
      <c r="O24">
        <v>2</v>
      </c>
      <c r="P24">
        <v>6.39</v>
      </c>
      <c r="Q24">
        <v>0.36199999999999999</v>
      </c>
      <c r="R24" s="3">
        <v>19000</v>
      </c>
      <c r="S24" t="s">
        <v>28</v>
      </c>
    </row>
    <row r="25" spans="1:19">
      <c r="A25">
        <f t="shared" si="0"/>
        <v>22</v>
      </c>
      <c r="B25" t="s">
        <v>29</v>
      </c>
      <c r="C25">
        <v>20.550522999999998</v>
      </c>
      <c r="D25">
        <v>105.912099</v>
      </c>
      <c r="E25" s="1">
        <v>43046</v>
      </c>
      <c r="F25">
        <v>6.88</v>
      </c>
      <c r="G25">
        <v>24.2</v>
      </c>
      <c r="H25">
        <v>3</v>
      </c>
      <c r="I25">
        <v>274</v>
      </c>
      <c r="J25">
        <v>137</v>
      </c>
      <c r="K25">
        <v>28</v>
      </c>
      <c r="L25">
        <v>18</v>
      </c>
      <c r="M25">
        <v>37</v>
      </c>
      <c r="N25">
        <v>6.9000000000000006E-2</v>
      </c>
      <c r="O25">
        <v>2.2000000000000002</v>
      </c>
      <c r="P25">
        <v>5.83</v>
      </c>
      <c r="Q25">
        <v>0.161</v>
      </c>
      <c r="R25" s="3">
        <v>17000</v>
      </c>
      <c r="S25" t="s">
        <v>28</v>
      </c>
    </row>
    <row r="26" spans="1:19">
      <c r="A26">
        <f t="shared" si="0"/>
        <v>23</v>
      </c>
      <c r="B26" t="s">
        <v>27</v>
      </c>
      <c r="C26">
        <v>20.640867</v>
      </c>
      <c r="D26">
        <v>105.900594</v>
      </c>
      <c r="E26" s="1">
        <v>43070</v>
      </c>
      <c r="F26">
        <v>7.49</v>
      </c>
      <c r="G26">
        <v>23.3</v>
      </c>
      <c r="H26">
        <v>3.03</v>
      </c>
      <c r="I26">
        <v>495</v>
      </c>
      <c r="J26">
        <v>248</v>
      </c>
      <c r="K26">
        <v>30</v>
      </c>
      <c r="L26">
        <v>20</v>
      </c>
      <c r="M26">
        <v>38</v>
      </c>
      <c r="N26">
        <v>0.58399999999999996</v>
      </c>
      <c r="O26">
        <v>2.8</v>
      </c>
      <c r="P26">
        <v>4.34</v>
      </c>
      <c r="Q26">
        <v>0.34899999999999998</v>
      </c>
      <c r="R26" s="3">
        <v>7200</v>
      </c>
      <c r="S26" t="s">
        <v>28</v>
      </c>
    </row>
    <row r="27" spans="1:19">
      <c r="A27">
        <f t="shared" si="0"/>
        <v>24</v>
      </c>
      <c r="B27" t="s">
        <v>29</v>
      </c>
      <c r="C27">
        <v>20.550522999999998</v>
      </c>
      <c r="D27">
        <v>105.912099</v>
      </c>
      <c r="E27" s="1">
        <v>43070</v>
      </c>
      <c r="F27">
        <v>7.13</v>
      </c>
      <c r="G27">
        <v>23.3</v>
      </c>
      <c r="H27">
        <v>3.17</v>
      </c>
      <c r="I27">
        <v>467</v>
      </c>
      <c r="J27">
        <v>234</v>
      </c>
      <c r="K27">
        <v>27</v>
      </c>
      <c r="L27">
        <v>19</v>
      </c>
      <c r="M27">
        <v>36</v>
      </c>
      <c r="N27">
        <v>0.48599999999999999</v>
      </c>
      <c r="O27">
        <v>1.4</v>
      </c>
      <c r="P27">
        <v>3.21</v>
      </c>
      <c r="Q27">
        <v>0.13900000000000001</v>
      </c>
      <c r="R27" s="3">
        <v>6900</v>
      </c>
      <c r="S27" t="s">
        <v>28</v>
      </c>
    </row>
    <row r="28" spans="1:19">
      <c r="A28" t="s">
        <v>31</v>
      </c>
      <c r="E28" t="s">
        <v>32</v>
      </c>
      <c r="F28" t="s">
        <v>33</v>
      </c>
      <c r="G28" t="s">
        <v>20</v>
      </c>
      <c r="H28" t="s">
        <v>34</v>
      </c>
      <c r="I28" t="s">
        <v>20</v>
      </c>
      <c r="J28" t="s">
        <v>20</v>
      </c>
      <c r="K28">
        <v>30</v>
      </c>
      <c r="L28">
        <v>6</v>
      </c>
      <c r="M28">
        <v>15</v>
      </c>
      <c r="N28">
        <v>0.05</v>
      </c>
      <c r="O28">
        <v>5</v>
      </c>
      <c r="P28">
        <v>0.3</v>
      </c>
      <c r="Q28">
        <v>0.2</v>
      </c>
      <c r="R28" s="3">
        <v>5000</v>
      </c>
      <c r="S28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89C3-0868-4D59-824C-E6DCFFDEBA6C}">
  <dimension ref="A1:R52"/>
  <sheetViews>
    <sheetView workbookViewId="0">
      <selection activeCell="D4" sqref="D4"/>
    </sheetView>
  </sheetViews>
  <sheetFormatPr defaultRowHeight="14.45"/>
  <cols>
    <col min="2" max="2" width="32.28515625" customWidth="1"/>
    <col min="3" max="4" width="19" customWidth="1"/>
    <col min="5" max="5" width="18.7109375" customWidth="1"/>
  </cols>
  <sheetData>
    <row r="1" spans="1:18">
      <c r="A1" t="s">
        <v>35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6</v>
      </c>
      <c r="H2" t="s">
        <v>8</v>
      </c>
      <c r="I2" t="s">
        <v>10</v>
      </c>
      <c r="J2" t="s">
        <v>36</v>
      </c>
      <c r="K2" t="s">
        <v>14</v>
      </c>
      <c r="L2" t="s">
        <v>13</v>
      </c>
      <c r="M2" t="s">
        <v>16</v>
      </c>
      <c r="N2" t="s">
        <v>15</v>
      </c>
      <c r="O2" t="s">
        <v>17</v>
      </c>
      <c r="P2" t="s">
        <v>11</v>
      </c>
      <c r="Q2" t="s">
        <v>12</v>
      </c>
      <c r="R2" t="s">
        <v>37</v>
      </c>
    </row>
    <row r="3" spans="1:18">
      <c r="F3" t="s">
        <v>21</v>
      </c>
      <c r="G3" t="s">
        <v>22</v>
      </c>
      <c r="H3" t="s">
        <v>22</v>
      </c>
      <c r="I3" t="s">
        <v>22</v>
      </c>
      <c r="J3" t="s">
        <v>38</v>
      </c>
      <c r="K3" t="s">
        <v>24</v>
      </c>
      <c r="L3" t="s">
        <v>22</v>
      </c>
      <c r="M3" t="s">
        <v>39</v>
      </c>
      <c r="N3" t="s">
        <v>39</v>
      </c>
      <c r="O3" t="s">
        <v>25</v>
      </c>
      <c r="P3" t="s">
        <v>22</v>
      </c>
      <c r="Q3" t="s">
        <v>22</v>
      </c>
      <c r="R3" t="s">
        <v>40</v>
      </c>
    </row>
    <row r="4" spans="1:18">
      <c r="A4">
        <f>A3+1</f>
        <v>1</v>
      </c>
      <c r="B4" t="s">
        <v>41</v>
      </c>
      <c r="C4">
        <v>20.985339</v>
      </c>
      <c r="D4">
        <v>105.778531</v>
      </c>
      <c r="E4" s="1">
        <v>42751</v>
      </c>
      <c r="F4">
        <v>18.5</v>
      </c>
      <c r="G4">
        <v>7.17</v>
      </c>
      <c r="H4">
        <v>0.98</v>
      </c>
      <c r="I4">
        <v>283</v>
      </c>
      <c r="J4">
        <v>45</v>
      </c>
      <c r="K4">
        <v>5.6000000000000001E-2</v>
      </c>
      <c r="L4">
        <v>54</v>
      </c>
      <c r="M4">
        <v>38.5</v>
      </c>
      <c r="N4">
        <v>2</v>
      </c>
      <c r="O4">
        <v>0.52300000000000002</v>
      </c>
      <c r="P4">
        <v>46</v>
      </c>
      <c r="Q4">
        <v>29</v>
      </c>
      <c r="R4" s="3">
        <v>17000</v>
      </c>
    </row>
    <row r="5" spans="1:18">
      <c r="A5">
        <f t="shared" ref="A5:A51" si="0">A4+1</f>
        <v>2</v>
      </c>
      <c r="B5" t="s">
        <v>41</v>
      </c>
      <c r="C5">
        <v>20.985339</v>
      </c>
      <c r="D5">
        <v>105.778531</v>
      </c>
      <c r="E5" s="1">
        <v>42809</v>
      </c>
      <c r="F5">
        <v>21.9</v>
      </c>
      <c r="G5">
        <v>7.23</v>
      </c>
      <c r="H5">
        <v>1.44</v>
      </c>
      <c r="I5">
        <v>347</v>
      </c>
      <c r="J5">
        <v>43</v>
      </c>
      <c r="K5">
        <v>0.04</v>
      </c>
      <c r="L5">
        <v>66</v>
      </c>
      <c r="M5">
        <v>22.6</v>
      </c>
      <c r="N5">
        <v>2.2999999999999998</v>
      </c>
      <c r="O5" s="2">
        <v>1.26</v>
      </c>
      <c r="P5">
        <v>52</v>
      </c>
      <c r="Q5">
        <v>35</v>
      </c>
      <c r="R5" s="3">
        <v>22000</v>
      </c>
    </row>
    <row r="6" spans="1:18">
      <c r="A6">
        <f t="shared" si="0"/>
        <v>3</v>
      </c>
      <c r="B6" t="s">
        <v>42</v>
      </c>
      <c r="C6">
        <v>20.550308000000001</v>
      </c>
      <c r="D6">
        <v>105.91248899999999</v>
      </c>
      <c r="E6" s="1">
        <v>42809</v>
      </c>
      <c r="F6">
        <v>21.8</v>
      </c>
      <c r="G6">
        <v>6.87</v>
      </c>
      <c r="H6">
        <v>2.23</v>
      </c>
      <c r="I6">
        <v>319</v>
      </c>
      <c r="J6">
        <v>18</v>
      </c>
      <c r="K6">
        <v>0.129</v>
      </c>
      <c r="L6">
        <v>53</v>
      </c>
      <c r="M6">
        <v>17.600000000000001</v>
      </c>
      <c r="N6">
        <v>1.8</v>
      </c>
      <c r="O6">
        <v>0.71299999999999997</v>
      </c>
      <c r="P6">
        <v>47</v>
      </c>
      <c r="Q6">
        <v>28</v>
      </c>
      <c r="R6" s="3">
        <v>17000</v>
      </c>
    </row>
    <row r="7" spans="1:18">
      <c r="A7">
        <f t="shared" si="0"/>
        <v>4</v>
      </c>
      <c r="B7" t="s">
        <v>41</v>
      </c>
      <c r="C7">
        <v>20.985339</v>
      </c>
      <c r="D7">
        <v>105.778531</v>
      </c>
      <c r="E7" s="1">
        <v>42814</v>
      </c>
      <c r="F7">
        <v>20.399999999999999</v>
      </c>
      <c r="G7">
        <v>6.97</v>
      </c>
      <c r="H7">
        <v>1.83</v>
      </c>
      <c r="I7">
        <v>340</v>
      </c>
      <c r="J7">
        <v>29</v>
      </c>
      <c r="K7">
        <v>5.3999999999999999E-2</v>
      </c>
      <c r="L7">
        <v>60</v>
      </c>
      <c r="M7">
        <v>21.5</v>
      </c>
      <c r="N7">
        <v>2</v>
      </c>
      <c r="O7">
        <v>0.42499999999999999</v>
      </c>
      <c r="P7">
        <v>48</v>
      </c>
      <c r="Q7">
        <v>32</v>
      </c>
      <c r="R7" s="3">
        <v>14000</v>
      </c>
    </row>
    <row r="8" spans="1:18">
      <c r="A8">
        <f t="shared" si="0"/>
        <v>5</v>
      </c>
      <c r="B8" t="s">
        <v>42</v>
      </c>
      <c r="C8">
        <v>20.550308000000001</v>
      </c>
      <c r="D8">
        <v>105.91248899999999</v>
      </c>
      <c r="E8" s="1">
        <v>42814</v>
      </c>
      <c r="F8">
        <v>20.100000000000001</v>
      </c>
      <c r="G8">
        <v>6.92</v>
      </c>
      <c r="H8">
        <v>1.92</v>
      </c>
      <c r="I8">
        <v>317</v>
      </c>
      <c r="J8">
        <v>17</v>
      </c>
      <c r="K8">
        <v>5.8000000000000003E-2</v>
      </c>
      <c r="L8">
        <v>54</v>
      </c>
      <c r="M8">
        <v>21.1</v>
      </c>
      <c r="N8">
        <v>1.8</v>
      </c>
      <c r="O8">
        <v>0.36699999999999999</v>
      </c>
      <c r="P8">
        <v>41</v>
      </c>
      <c r="Q8">
        <v>28</v>
      </c>
      <c r="R8" s="3">
        <v>9500</v>
      </c>
    </row>
    <row r="9" spans="1:18">
      <c r="A9">
        <f t="shared" si="0"/>
        <v>6</v>
      </c>
      <c r="B9" t="s">
        <v>41</v>
      </c>
      <c r="C9">
        <v>20.985339</v>
      </c>
      <c r="D9">
        <v>105.778531</v>
      </c>
      <c r="E9" s="1">
        <v>42828</v>
      </c>
      <c r="F9">
        <v>24.6</v>
      </c>
      <c r="G9">
        <v>7.09</v>
      </c>
      <c r="H9">
        <v>1.33</v>
      </c>
      <c r="I9">
        <v>309</v>
      </c>
      <c r="J9">
        <v>40</v>
      </c>
      <c r="K9">
        <v>2.7E-2</v>
      </c>
      <c r="L9">
        <v>53</v>
      </c>
      <c r="M9">
        <v>17.8</v>
      </c>
      <c r="N9">
        <v>1.4</v>
      </c>
      <c r="O9">
        <v>0.42</v>
      </c>
      <c r="P9">
        <v>40</v>
      </c>
      <c r="Q9">
        <v>28</v>
      </c>
      <c r="R9" s="3">
        <v>9500</v>
      </c>
    </row>
    <row r="10" spans="1:18">
      <c r="A10">
        <f t="shared" si="0"/>
        <v>7</v>
      </c>
      <c r="B10" t="s">
        <v>42</v>
      </c>
      <c r="C10">
        <v>20.550308000000001</v>
      </c>
      <c r="D10">
        <v>105.91248899999999</v>
      </c>
      <c r="E10" s="1">
        <v>42828</v>
      </c>
      <c r="F10">
        <v>25.2</v>
      </c>
      <c r="G10">
        <v>7.49</v>
      </c>
      <c r="H10">
        <v>4.03</v>
      </c>
      <c r="I10">
        <v>286</v>
      </c>
      <c r="J10">
        <v>36</v>
      </c>
      <c r="K10">
        <v>3.2000000000000001E-2</v>
      </c>
      <c r="L10">
        <v>49</v>
      </c>
      <c r="M10">
        <v>22.1</v>
      </c>
      <c r="N10">
        <v>1.2</v>
      </c>
      <c r="O10">
        <v>0.34499999999999997</v>
      </c>
      <c r="P10">
        <v>37</v>
      </c>
      <c r="Q10">
        <v>26</v>
      </c>
      <c r="R10" s="3">
        <v>7000</v>
      </c>
    </row>
    <row r="11" spans="1:18">
      <c r="A11">
        <f t="shared" si="0"/>
        <v>8</v>
      </c>
      <c r="B11" t="s">
        <v>41</v>
      </c>
      <c r="C11">
        <v>20.985339</v>
      </c>
      <c r="D11">
        <v>105.778531</v>
      </c>
      <c r="E11" s="1">
        <v>42880</v>
      </c>
      <c r="F11">
        <v>26.6</v>
      </c>
      <c r="G11">
        <v>7.02</v>
      </c>
      <c r="H11">
        <v>0.34</v>
      </c>
      <c r="I11">
        <v>317</v>
      </c>
      <c r="J11">
        <v>43</v>
      </c>
      <c r="K11">
        <v>3.6999999999999998E-2</v>
      </c>
      <c r="L11">
        <v>57</v>
      </c>
      <c r="M11">
        <v>19.7</v>
      </c>
      <c r="N11">
        <v>1.7</v>
      </c>
      <c r="O11" s="2">
        <v>1.19</v>
      </c>
      <c r="P11">
        <v>70</v>
      </c>
      <c r="Q11">
        <v>28</v>
      </c>
      <c r="R11" s="3">
        <v>100000</v>
      </c>
    </row>
    <row r="12" spans="1:18">
      <c r="A12">
        <f t="shared" si="0"/>
        <v>9</v>
      </c>
      <c r="B12" t="s">
        <v>42</v>
      </c>
      <c r="C12">
        <v>20.550308000000001</v>
      </c>
      <c r="D12">
        <v>105.91248899999999</v>
      </c>
      <c r="E12" s="1">
        <v>42881</v>
      </c>
      <c r="F12">
        <v>27.1</v>
      </c>
      <c r="G12">
        <v>7.18</v>
      </c>
      <c r="H12">
        <v>0.61</v>
      </c>
      <c r="I12">
        <v>321</v>
      </c>
      <c r="J12">
        <v>41</v>
      </c>
      <c r="K12">
        <v>4.8000000000000001E-2</v>
      </c>
      <c r="L12">
        <v>55</v>
      </c>
      <c r="M12">
        <v>19.2</v>
      </c>
      <c r="N12">
        <v>1.5</v>
      </c>
      <c r="O12">
        <v>0.72</v>
      </c>
      <c r="P12">
        <v>49</v>
      </c>
      <c r="Q12">
        <v>27</v>
      </c>
      <c r="R12" s="3">
        <v>54000</v>
      </c>
    </row>
    <row r="13" spans="1:18">
      <c r="A13">
        <f t="shared" si="0"/>
        <v>10</v>
      </c>
      <c r="B13" t="s">
        <v>41</v>
      </c>
      <c r="C13">
        <v>20.985339</v>
      </c>
      <c r="D13">
        <v>105.778531</v>
      </c>
      <c r="E13" s="1">
        <v>42884</v>
      </c>
      <c r="F13">
        <v>28.3</v>
      </c>
      <c r="G13">
        <v>7.27</v>
      </c>
      <c r="H13">
        <v>1.3</v>
      </c>
      <c r="I13">
        <v>281</v>
      </c>
      <c r="J13">
        <v>35</v>
      </c>
      <c r="K13">
        <v>3.5000000000000003E-2</v>
      </c>
      <c r="L13">
        <v>52</v>
      </c>
      <c r="M13">
        <v>8.4700000000000006</v>
      </c>
      <c r="N13">
        <v>2.1</v>
      </c>
      <c r="O13">
        <v>0.43</v>
      </c>
      <c r="P13">
        <v>47</v>
      </c>
      <c r="Q13">
        <v>26</v>
      </c>
      <c r="R13" s="3">
        <v>11000</v>
      </c>
    </row>
    <row r="14" spans="1:18">
      <c r="A14">
        <f t="shared" si="0"/>
        <v>11</v>
      </c>
      <c r="B14" t="s">
        <v>42</v>
      </c>
      <c r="C14">
        <v>20.550308000000001</v>
      </c>
      <c r="D14">
        <v>105.91248899999999</v>
      </c>
      <c r="E14" s="1">
        <v>42884</v>
      </c>
      <c r="F14">
        <v>28.1</v>
      </c>
      <c r="G14">
        <v>7.31</v>
      </c>
      <c r="H14">
        <v>1.2</v>
      </c>
      <c r="I14">
        <v>290</v>
      </c>
      <c r="J14">
        <v>32</v>
      </c>
      <c r="K14">
        <v>2.9000000000000001E-2</v>
      </c>
      <c r="L14">
        <v>49</v>
      </c>
      <c r="M14">
        <v>12.6</v>
      </c>
      <c r="N14">
        <v>2</v>
      </c>
      <c r="O14">
        <v>0.71</v>
      </c>
      <c r="P14">
        <v>42</v>
      </c>
      <c r="Q14">
        <v>24</v>
      </c>
      <c r="R14" s="3">
        <v>18000</v>
      </c>
    </row>
    <row r="15" spans="1:18">
      <c r="A15">
        <f t="shared" si="0"/>
        <v>12</v>
      </c>
      <c r="B15" t="s">
        <v>41</v>
      </c>
      <c r="C15">
        <v>20.985339</v>
      </c>
      <c r="D15">
        <v>105.778531</v>
      </c>
      <c r="E15" s="1">
        <v>42895</v>
      </c>
      <c r="F15">
        <v>28.7</v>
      </c>
      <c r="G15">
        <v>7.35</v>
      </c>
      <c r="H15">
        <v>2.67</v>
      </c>
      <c r="I15">
        <v>254</v>
      </c>
      <c r="J15">
        <v>62</v>
      </c>
      <c r="K15">
        <v>2.9000000000000001E-2</v>
      </c>
      <c r="L15">
        <v>56</v>
      </c>
      <c r="M15">
        <v>16.3</v>
      </c>
      <c r="N15">
        <v>2.4</v>
      </c>
      <c r="O15">
        <v>0.73199999999999998</v>
      </c>
      <c r="P15">
        <v>39</v>
      </c>
      <c r="Q15">
        <v>22</v>
      </c>
      <c r="R15" s="3">
        <v>21000</v>
      </c>
    </row>
    <row r="16" spans="1:18">
      <c r="A16">
        <f t="shared" si="0"/>
        <v>13</v>
      </c>
      <c r="B16" t="s">
        <v>41</v>
      </c>
      <c r="C16">
        <v>20.985339</v>
      </c>
      <c r="D16">
        <v>105.778531</v>
      </c>
      <c r="E16" s="1">
        <v>42905</v>
      </c>
      <c r="F16">
        <v>27.1</v>
      </c>
      <c r="G16">
        <v>7.14</v>
      </c>
      <c r="H16">
        <v>3.14</v>
      </c>
      <c r="I16">
        <v>218</v>
      </c>
      <c r="J16">
        <v>26</v>
      </c>
      <c r="K16">
        <v>0.04</v>
      </c>
      <c r="L16">
        <v>46</v>
      </c>
      <c r="M16">
        <v>9.09</v>
      </c>
      <c r="N16">
        <v>1.9</v>
      </c>
      <c r="O16">
        <v>0.21299999999999999</v>
      </c>
      <c r="P16">
        <v>38</v>
      </c>
      <c r="Q16">
        <v>23</v>
      </c>
      <c r="R16" s="3">
        <v>11000</v>
      </c>
    </row>
    <row r="17" spans="1:18">
      <c r="A17">
        <f t="shared" si="0"/>
        <v>14</v>
      </c>
      <c r="B17" t="s">
        <v>42</v>
      </c>
      <c r="C17">
        <v>20.550308000000001</v>
      </c>
      <c r="D17">
        <v>105.91248899999999</v>
      </c>
      <c r="E17" s="1">
        <v>42905</v>
      </c>
      <c r="F17">
        <v>27.4</v>
      </c>
      <c r="G17">
        <v>7.23</v>
      </c>
      <c r="H17">
        <v>3.88</v>
      </c>
      <c r="I17">
        <v>173</v>
      </c>
      <c r="J17">
        <v>19</v>
      </c>
      <c r="K17">
        <v>3.5000000000000003E-2</v>
      </c>
      <c r="L17">
        <v>43</v>
      </c>
      <c r="M17">
        <v>2.29</v>
      </c>
      <c r="N17">
        <v>2.7</v>
      </c>
      <c r="O17">
        <v>0.17699999999999999</v>
      </c>
      <c r="P17">
        <v>34</v>
      </c>
      <c r="Q17">
        <v>22</v>
      </c>
      <c r="R17" s="3">
        <v>8400</v>
      </c>
    </row>
    <row r="18" spans="1:18">
      <c r="A18">
        <f t="shared" si="0"/>
        <v>15</v>
      </c>
      <c r="B18" t="s">
        <v>41</v>
      </c>
      <c r="C18">
        <v>20.985339</v>
      </c>
      <c r="D18">
        <v>105.778531</v>
      </c>
      <c r="E18" s="1">
        <v>42961</v>
      </c>
      <c r="F18">
        <v>29.4</v>
      </c>
      <c r="G18">
        <v>7.02</v>
      </c>
      <c r="H18">
        <v>2.87</v>
      </c>
      <c r="I18">
        <v>142</v>
      </c>
      <c r="J18">
        <v>54</v>
      </c>
      <c r="K18">
        <v>0.04</v>
      </c>
      <c r="L18">
        <v>65</v>
      </c>
      <c r="M18">
        <v>13.1</v>
      </c>
      <c r="N18">
        <v>1.4</v>
      </c>
      <c r="O18" s="2">
        <v>1.01</v>
      </c>
      <c r="P18">
        <v>72</v>
      </c>
      <c r="Q18">
        <v>32</v>
      </c>
      <c r="R18" s="3">
        <v>54000</v>
      </c>
    </row>
    <row r="19" spans="1:18">
      <c r="A19">
        <f t="shared" si="0"/>
        <v>16</v>
      </c>
      <c r="B19" t="s">
        <v>42</v>
      </c>
      <c r="C19">
        <v>20.550308000000001</v>
      </c>
      <c r="D19">
        <v>105.91248899999999</v>
      </c>
      <c r="E19" s="1">
        <v>42961</v>
      </c>
      <c r="F19">
        <v>29.5</v>
      </c>
      <c r="G19">
        <v>6.94</v>
      </c>
      <c r="H19">
        <v>1.65</v>
      </c>
      <c r="I19">
        <v>128</v>
      </c>
      <c r="J19">
        <v>67</v>
      </c>
      <c r="K19">
        <v>5.7000000000000002E-2</v>
      </c>
      <c r="L19">
        <v>59</v>
      </c>
      <c r="M19">
        <v>11.4</v>
      </c>
      <c r="N19">
        <v>1.2</v>
      </c>
      <c r="O19">
        <v>0.20499999999999999</v>
      </c>
      <c r="P19">
        <v>65</v>
      </c>
      <c r="Q19">
        <v>30</v>
      </c>
      <c r="R19" s="3">
        <v>35000</v>
      </c>
    </row>
    <row r="20" spans="1:18">
      <c r="A20">
        <f t="shared" si="0"/>
        <v>17</v>
      </c>
      <c r="B20" t="s">
        <v>41</v>
      </c>
      <c r="C20">
        <v>20.985339</v>
      </c>
      <c r="D20">
        <v>105.778531</v>
      </c>
      <c r="E20" s="1">
        <v>42989</v>
      </c>
      <c r="F20">
        <v>27.8</v>
      </c>
      <c r="G20">
        <v>7.06</v>
      </c>
      <c r="H20">
        <v>2.82</v>
      </c>
      <c r="I20">
        <v>194</v>
      </c>
      <c r="J20">
        <v>46</v>
      </c>
      <c r="K20">
        <v>0.96199999999999997</v>
      </c>
      <c r="L20">
        <v>59</v>
      </c>
      <c r="M20">
        <v>9.85</v>
      </c>
      <c r="N20">
        <v>2.4</v>
      </c>
      <c r="O20">
        <v>0.31</v>
      </c>
      <c r="P20">
        <v>37</v>
      </c>
      <c r="Q20">
        <v>29</v>
      </c>
      <c r="R20" s="3">
        <v>15000</v>
      </c>
    </row>
    <row r="21" spans="1:18">
      <c r="A21">
        <f t="shared" si="0"/>
        <v>18</v>
      </c>
      <c r="B21" t="s">
        <v>42</v>
      </c>
      <c r="C21">
        <v>20.550308000000001</v>
      </c>
      <c r="D21">
        <v>105.91248899999999</v>
      </c>
      <c r="E21" s="1">
        <v>42989</v>
      </c>
      <c r="F21">
        <v>26.8</v>
      </c>
      <c r="G21">
        <v>7.06</v>
      </c>
      <c r="H21">
        <v>3.67</v>
      </c>
      <c r="I21">
        <v>198</v>
      </c>
      <c r="J21">
        <v>30</v>
      </c>
      <c r="K21">
        <v>0.81299999999999994</v>
      </c>
      <c r="L21">
        <v>54</v>
      </c>
      <c r="M21">
        <v>8.65</v>
      </c>
      <c r="N21">
        <v>2.7</v>
      </c>
      <c r="O21">
        <v>0.25800000000000001</v>
      </c>
      <c r="P21">
        <v>31</v>
      </c>
      <c r="Q21">
        <v>27</v>
      </c>
      <c r="R21" s="3">
        <v>54000</v>
      </c>
    </row>
    <row r="22" spans="1:18">
      <c r="A22">
        <f t="shared" si="0"/>
        <v>19</v>
      </c>
      <c r="B22" t="s">
        <v>41</v>
      </c>
      <c r="C22">
        <v>20.985339</v>
      </c>
      <c r="D22">
        <v>105.778531</v>
      </c>
      <c r="E22" s="1">
        <v>42993</v>
      </c>
      <c r="F22">
        <v>27.4</v>
      </c>
      <c r="G22">
        <v>7.04</v>
      </c>
      <c r="H22">
        <v>3.25</v>
      </c>
      <c r="I22">
        <v>182</v>
      </c>
      <c r="J22">
        <v>32</v>
      </c>
      <c r="K22">
        <v>0.99299999999999999</v>
      </c>
      <c r="L22">
        <v>46</v>
      </c>
      <c r="M22">
        <v>4.45</v>
      </c>
      <c r="N22">
        <v>2.1</v>
      </c>
      <c r="O22">
        <v>0.25700000000000001</v>
      </c>
      <c r="P22">
        <v>32</v>
      </c>
      <c r="Q22">
        <v>23</v>
      </c>
      <c r="R22" s="3">
        <v>17000</v>
      </c>
    </row>
    <row r="23" spans="1:18">
      <c r="A23">
        <f t="shared" si="0"/>
        <v>20</v>
      </c>
      <c r="B23" t="s">
        <v>42</v>
      </c>
      <c r="C23">
        <v>20.550308000000001</v>
      </c>
      <c r="D23">
        <v>105.91248899999999</v>
      </c>
      <c r="E23" s="1">
        <v>42993</v>
      </c>
      <c r="F23">
        <v>27.4</v>
      </c>
      <c r="G23">
        <v>7.05</v>
      </c>
      <c r="H23">
        <v>4.1500000000000004</v>
      </c>
      <c r="I23">
        <v>193</v>
      </c>
      <c r="J23">
        <v>18</v>
      </c>
      <c r="K23">
        <v>0.35199999999999998</v>
      </c>
      <c r="L23">
        <v>49</v>
      </c>
      <c r="M23">
        <v>5.0199999999999996</v>
      </c>
      <c r="N23">
        <v>2.9</v>
      </c>
      <c r="O23">
        <v>0.25900000000000001</v>
      </c>
      <c r="P23">
        <v>29</v>
      </c>
      <c r="Q23">
        <v>24</v>
      </c>
      <c r="R23" s="3">
        <v>35000</v>
      </c>
    </row>
    <row r="24" spans="1:18">
      <c r="A24">
        <f t="shared" si="0"/>
        <v>21</v>
      </c>
      <c r="B24" t="s">
        <v>42</v>
      </c>
      <c r="C24">
        <v>20.550308000000001</v>
      </c>
      <c r="D24">
        <v>105.91248899999999</v>
      </c>
      <c r="E24" s="1">
        <v>43012</v>
      </c>
      <c r="F24">
        <v>26.1</v>
      </c>
      <c r="G24">
        <v>7.12</v>
      </c>
      <c r="H24">
        <v>4.07</v>
      </c>
      <c r="I24">
        <v>184</v>
      </c>
      <c r="J24">
        <v>42</v>
      </c>
      <c r="K24">
        <v>1.4999999999999999E-2</v>
      </c>
      <c r="L24">
        <v>50</v>
      </c>
      <c r="M24">
        <v>9.7200000000000006</v>
      </c>
      <c r="N24">
        <v>3.4</v>
      </c>
      <c r="O24">
        <v>0.245</v>
      </c>
      <c r="P24">
        <v>31</v>
      </c>
      <c r="Q24">
        <v>25</v>
      </c>
      <c r="R24" s="3">
        <v>17000</v>
      </c>
    </row>
    <row r="25" spans="1:18">
      <c r="A25">
        <f t="shared" si="0"/>
        <v>22</v>
      </c>
      <c r="B25" t="s">
        <v>41</v>
      </c>
      <c r="C25">
        <v>20.985339</v>
      </c>
      <c r="D25">
        <v>105.778531</v>
      </c>
      <c r="E25" s="1">
        <v>43012</v>
      </c>
      <c r="F25">
        <v>26.5</v>
      </c>
      <c r="G25">
        <v>7.02</v>
      </c>
      <c r="H25">
        <v>4.5</v>
      </c>
      <c r="I25">
        <v>216</v>
      </c>
      <c r="J25">
        <v>38</v>
      </c>
      <c r="K25">
        <v>1.7000000000000001E-2</v>
      </c>
      <c r="L25">
        <v>54</v>
      </c>
      <c r="M25">
        <v>8.74</v>
      </c>
      <c r="N25">
        <v>2.9</v>
      </c>
      <c r="O25">
        <v>0.23200000000000001</v>
      </c>
      <c r="P25">
        <v>34</v>
      </c>
      <c r="Q25">
        <v>26</v>
      </c>
      <c r="R25" s="3">
        <v>22000</v>
      </c>
    </row>
    <row r="26" spans="1:18">
      <c r="A26">
        <f t="shared" si="0"/>
        <v>23</v>
      </c>
      <c r="B26" t="s">
        <v>42</v>
      </c>
      <c r="C26">
        <v>20.550308000000001</v>
      </c>
      <c r="D26">
        <v>105.91248899999999</v>
      </c>
      <c r="E26" s="1">
        <v>43038</v>
      </c>
      <c r="F26">
        <v>26</v>
      </c>
      <c r="G26">
        <v>6.73</v>
      </c>
      <c r="H26">
        <v>2.4300000000000002</v>
      </c>
      <c r="I26">
        <v>143</v>
      </c>
      <c r="J26">
        <v>56</v>
      </c>
      <c r="K26">
        <v>4.1000000000000002E-2</v>
      </c>
      <c r="L26">
        <v>66</v>
      </c>
      <c r="M26">
        <v>4.7699999999999996</v>
      </c>
      <c r="N26">
        <v>1</v>
      </c>
      <c r="O26">
        <v>0.20100000000000001</v>
      </c>
      <c r="P26">
        <v>53</v>
      </c>
      <c r="Q26">
        <v>32</v>
      </c>
      <c r="R26" s="3">
        <v>28000</v>
      </c>
    </row>
    <row r="27" spans="1:18">
      <c r="A27">
        <f t="shared" si="0"/>
        <v>24</v>
      </c>
      <c r="B27" t="s">
        <v>41</v>
      </c>
      <c r="C27">
        <v>20.985339</v>
      </c>
      <c r="D27">
        <v>105.778531</v>
      </c>
      <c r="E27" s="1">
        <v>43038</v>
      </c>
      <c r="F27">
        <v>26.4</v>
      </c>
      <c r="G27">
        <v>6.78</v>
      </c>
      <c r="H27">
        <v>3.3</v>
      </c>
      <c r="I27">
        <v>161</v>
      </c>
      <c r="J27">
        <v>78</v>
      </c>
      <c r="K27">
        <v>1.2999999999999999E-2</v>
      </c>
      <c r="L27">
        <v>52</v>
      </c>
      <c r="M27">
        <v>7.32</v>
      </c>
      <c r="N27">
        <v>0.7</v>
      </c>
      <c r="O27">
        <v>0.27800000000000002</v>
      </c>
      <c r="P27">
        <v>46</v>
      </c>
      <c r="Q27">
        <v>25</v>
      </c>
      <c r="R27" s="3">
        <v>35000</v>
      </c>
    </row>
    <row r="28" spans="1:18">
      <c r="A28">
        <f t="shared" si="0"/>
        <v>25</v>
      </c>
      <c r="B28" t="s">
        <v>42</v>
      </c>
      <c r="C28">
        <v>20.550308000000001</v>
      </c>
      <c r="D28">
        <v>105.91248899999999</v>
      </c>
      <c r="E28" s="1">
        <v>43042</v>
      </c>
      <c r="F28">
        <v>25.8</v>
      </c>
      <c r="G28">
        <v>6.96</v>
      </c>
      <c r="H28">
        <v>2.66</v>
      </c>
      <c r="I28">
        <v>183</v>
      </c>
      <c r="J28">
        <v>53</v>
      </c>
      <c r="K28">
        <v>1.7999999999999999E-2</v>
      </c>
      <c r="L28">
        <v>35</v>
      </c>
      <c r="M28">
        <v>5.8</v>
      </c>
      <c r="N28">
        <v>2.2999999999999998</v>
      </c>
      <c r="O28">
        <v>0.497</v>
      </c>
      <c r="P28">
        <v>34</v>
      </c>
      <c r="Q28">
        <v>18</v>
      </c>
      <c r="R28" s="3">
        <v>18000</v>
      </c>
    </row>
    <row r="29" spans="1:18">
      <c r="A29">
        <f t="shared" si="0"/>
        <v>26</v>
      </c>
      <c r="B29" t="s">
        <v>41</v>
      </c>
      <c r="C29">
        <v>20.985339</v>
      </c>
      <c r="D29">
        <v>105.778531</v>
      </c>
      <c r="E29" s="1">
        <v>43042</v>
      </c>
      <c r="F29">
        <v>25.6</v>
      </c>
      <c r="G29">
        <v>6.95</v>
      </c>
      <c r="H29">
        <v>4.5199999999999996</v>
      </c>
      <c r="I29">
        <v>212</v>
      </c>
      <c r="J29">
        <v>61</v>
      </c>
      <c r="K29">
        <v>2.5000000000000001E-2</v>
      </c>
      <c r="L29">
        <v>38</v>
      </c>
      <c r="M29">
        <v>6.64</v>
      </c>
      <c r="N29">
        <v>2.6</v>
      </c>
      <c r="O29">
        <v>0.41399999999999998</v>
      </c>
      <c r="P29">
        <v>36</v>
      </c>
      <c r="Q29">
        <v>24</v>
      </c>
      <c r="R29" s="3">
        <v>22000</v>
      </c>
    </row>
    <row r="30" spans="1:18">
      <c r="A30">
        <f t="shared" si="0"/>
        <v>27</v>
      </c>
      <c r="B30" t="s">
        <v>42</v>
      </c>
      <c r="C30">
        <v>20.550308000000001</v>
      </c>
      <c r="D30">
        <v>105.91248899999999</v>
      </c>
      <c r="E30" s="1">
        <v>43047</v>
      </c>
      <c r="F30">
        <v>23.4</v>
      </c>
      <c r="G30">
        <v>6.99</v>
      </c>
      <c r="H30">
        <v>4.6900000000000004</v>
      </c>
      <c r="I30">
        <v>233</v>
      </c>
      <c r="J30">
        <v>63</v>
      </c>
      <c r="K30">
        <v>2.1000000000000001E-2</v>
      </c>
      <c r="L30">
        <v>59</v>
      </c>
      <c r="M30">
        <v>7.64</v>
      </c>
      <c r="N30">
        <v>2.7</v>
      </c>
      <c r="O30">
        <v>0.156</v>
      </c>
      <c r="P30">
        <v>47</v>
      </c>
      <c r="Q30">
        <v>31</v>
      </c>
      <c r="R30" s="3">
        <v>28000</v>
      </c>
    </row>
    <row r="31" spans="1:18">
      <c r="A31">
        <f t="shared" si="0"/>
        <v>28</v>
      </c>
      <c r="B31" t="s">
        <v>41</v>
      </c>
      <c r="C31">
        <v>20.985339</v>
      </c>
      <c r="D31">
        <v>105.778531</v>
      </c>
      <c r="E31" s="1">
        <v>43047</v>
      </c>
      <c r="F31">
        <v>23.9</v>
      </c>
      <c r="G31">
        <v>6.87</v>
      </c>
      <c r="H31">
        <v>2.4900000000000002</v>
      </c>
      <c r="I31">
        <v>203</v>
      </c>
      <c r="J31">
        <v>44</v>
      </c>
      <c r="K31">
        <v>1.2E-2</v>
      </c>
      <c r="L31">
        <v>43</v>
      </c>
      <c r="M31">
        <v>10.199999999999999</v>
      </c>
      <c r="N31">
        <v>2.9</v>
      </c>
      <c r="O31">
        <v>0.432</v>
      </c>
      <c r="P31">
        <v>39</v>
      </c>
      <c r="Q31">
        <v>22</v>
      </c>
      <c r="R31" s="3">
        <v>35000</v>
      </c>
    </row>
    <row r="32" spans="1:18">
      <c r="A32">
        <f t="shared" si="0"/>
        <v>29</v>
      </c>
      <c r="B32" t="s">
        <v>42</v>
      </c>
      <c r="C32">
        <v>20.550308000000001</v>
      </c>
      <c r="D32">
        <v>105.91248899999999</v>
      </c>
      <c r="E32" s="1">
        <v>43056</v>
      </c>
      <c r="F32">
        <v>23.9</v>
      </c>
      <c r="G32">
        <v>6.7</v>
      </c>
      <c r="H32">
        <v>2.4700000000000002</v>
      </c>
      <c r="I32">
        <v>213</v>
      </c>
      <c r="J32">
        <v>51</v>
      </c>
      <c r="K32">
        <v>5.3999999999999999E-2</v>
      </c>
      <c r="L32">
        <v>47</v>
      </c>
      <c r="M32">
        <v>8.66</v>
      </c>
      <c r="N32">
        <v>3.4</v>
      </c>
      <c r="O32">
        <v>0.218</v>
      </c>
      <c r="P32">
        <v>39</v>
      </c>
      <c r="Q32">
        <v>24</v>
      </c>
      <c r="R32" s="3">
        <v>43000</v>
      </c>
    </row>
    <row r="33" spans="1:18">
      <c r="A33">
        <f t="shared" si="0"/>
        <v>30</v>
      </c>
      <c r="B33" t="s">
        <v>41</v>
      </c>
      <c r="C33">
        <v>20.985339</v>
      </c>
      <c r="D33">
        <v>105.778531</v>
      </c>
      <c r="E33" s="1">
        <v>43056</v>
      </c>
      <c r="F33">
        <v>23.7</v>
      </c>
      <c r="G33">
        <v>6.77</v>
      </c>
      <c r="H33">
        <v>2.91</v>
      </c>
      <c r="I33">
        <v>273</v>
      </c>
      <c r="J33">
        <v>68</v>
      </c>
      <c r="K33">
        <v>0.42799999999999999</v>
      </c>
      <c r="L33">
        <v>80</v>
      </c>
      <c r="M33">
        <v>10.7</v>
      </c>
      <c r="N33">
        <v>4</v>
      </c>
      <c r="O33">
        <v>0.56699999999999995</v>
      </c>
      <c r="P33">
        <v>57</v>
      </c>
      <c r="Q33">
        <v>41</v>
      </c>
      <c r="R33" s="3">
        <v>54000</v>
      </c>
    </row>
    <row r="34" spans="1:18">
      <c r="A34">
        <f t="shared" si="0"/>
        <v>31</v>
      </c>
      <c r="B34" t="s">
        <v>42</v>
      </c>
      <c r="C34">
        <v>20.550308000000001</v>
      </c>
      <c r="D34">
        <v>105.91248899999999</v>
      </c>
      <c r="E34" s="1">
        <v>43074</v>
      </c>
      <c r="F34">
        <v>22.9</v>
      </c>
      <c r="G34">
        <v>7.26</v>
      </c>
      <c r="H34">
        <v>3.54</v>
      </c>
      <c r="I34">
        <v>288</v>
      </c>
      <c r="J34">
        <v>30</v>
      </c>
      <c r="K34">
        <v>0.19</v>
      </c>
      <c r="L34">
        <v>48</v>
      </c>
      <c r="M34">
        <v>5.13</v>
      </c>
      <c r="N34">
        <v>1.7</v>
      </c>
      <c r="O34">
        <v>0.191</v>
      </c>
      <c r="P34">
        <v>38</v>
      </c>
      <c r="Q34">
        <v>24</v>
      </c>
      <c r="R34" s="3">
        <v>43000</v>
      </c>
    </row>
    <row r="35" spans="1:18">
      <c r="A35">
        <f t="shared" si="0"/>
        <v>32</v>
      </c>
      <c r="B35" t="s">
        <v>41</v>
      </c>
      <c r="C35">
        <v>20.985339</v>
      </c>
      <c r="D35">
        <v>105.778531</v>
      </c>
      <c r="E35" s="1">
        <v>43074</v>
      </c>
      <c r="F35">
        <v>23.3</v>
      </c>
      <c r="G35">
        <v>7.46</v>
      </c>
      <c r="H35">
        <v>1.27</v>
      </c>
      <c r="I35">
        <v>307</v>
      </c>
      <c r="J35">
        <v>49</v>
      </c>
      <c r="K35">
        <v>7.3999999999999996E-2</v>
      </c>
      <c r="L35">
        <v>57</v>
      </c>
      <c r="M35">
        <v>7.67</v>
      </c>
      <c r="N35">
        <v>1.1000000000000001</v>
      </c>
      <c r="O35">
        <v>0.40799999999999997</v>
      </c>
      <c r="P35">
        <v>39</v>
      </c>
      <c r="Q35">
        <v>28</v>
      </c>
      <c r="R35" s="3">
        <v>54000</v>
      </c>
    </row>
    <row r="36" spans="1:18">
      <c r="A36">
        <f t="shared" si="0"/>
        <v>33</v>
      </c>
      <c r="B36" t="s">
        <v>42</v>
      </c>
      <c r="C36">
        <v>20.550308000000001</v>
      </c>
      <c r="D36">
        <v>105.91248899999999</v>
      </c>
      <c r="E36" s="1">
        <v>43076</v>
      </c>
      <c r="F36">
        <v>21.5</v>
      </c>
      <c r="G36">
        <v>6.95</v>
      </c>
      <c r="H36">
        <v>2.08</v>
      </c>
      <c r="I36">
        <v>278</v>
      </c>
      <c r="J36">
        <v>35</v>
      </c>
      <c r="K36">
        <v>0.27200000000000002</v>
      </c>
      <c r="L36">
        <v>54</v>
      </c>
      <c r="M36">
        <v>4.9400000000000004</v>
      </c>
      <c r="N36">
        <v>2.5</v>
      </c>
      <c r="O36">
        <v>0.55400000000000005</v>
      </c>
      <c r="P36">
        <v>36</v>
      </c>
      <c r="Q36">
        <v>27</v>
      </c>
      <c r="R36" s="3">
        <v>25000</v>
      </c>
    </row>
    <row r="37" spans="1:18">
      <c r="A37">
        <f t="shared" si="0"/>
        <v>34</v>
      </c>
      <c r="B37" t="s">
        <v>41</v>
      </c>
      <c r="C37">
        <v>20.985339</v>
      </c>
      <c r="D37">
        <v>105.778531</v>
      </c>
      <c r="E37" s="1">
        <v>43076</v>
      </c>
      <c r="F37">
        <v>21.2</v>
      </c>
      <c r="G37">
        <v>6.92</v>
      </c>
      <c r="H37">
        <v>1.47</v>
      </c>
      <c r="I37">
        <v>312</v>
      </c>
      <c r="J37">
        <v>47</v>
      </c>
      <c r="K37">
        <v>0.112</v>
      </c>
      <c r="L37">
        <v>61</v>
      </c>
      <c r="M37">
        <v>6.57</v>
      </c>
      <c r="N37">
        <v>1.3</v>
      </c>
      <c r="O37" s="2">
        <v>1.61</v>
      </c>
      <c r="P37">
        <v>46</v>
      </c>
      <c r="Q37">
        <v>31</v>
      </c>
      <c r="R37" s="3">
        <v>35000</v>
      </c>
    </row>
    <row r="38" spans="1:18">
      <c r="A38">
        <f t="shared" si="0"/>
        <v>35</v>
      </c>
      <c r="B38" t="s">
        <v>42</v>
      </c>
      <c r="C38">
        <v>20.550308000000001</v>
      </c>
      <c r="D38">
        <v>105.91248899999999</v>
      </c>
      <c r="E38" s="1">
        <v>43078</v>
      </c>
      <c r="F38">
        <v>20.2</v>
      </c>
      <c r="G38">
        <v>7.31</v>
      </c>
      <c r="H38">
        <v>2.6</v>
      </c>
      <c r="I38">
        <v>284</v>
      </c>
      <c r="J38">
        <v>40</v>
      </c>
      <c r="K38">
        <v>0.19700000000000001</v>
      </c>
      <c r="L38">
        <v>55</v>
      </c>
      <c r="M38">
        <v>7.29</v>
      </c>
      <c r="N38">
        <v>1.5</v>
      </c>
      <c r="O38">
        <v>0.84799999999999998</v>
      </c>
      <c r="P38">
        <v>39</v>
      </c>
      <c r="Q38">
        <v>28</v>
      </c>
      <c r="R38" s="3">
        <v>24000</v>
      </c>
    </row>
    <row r="39" spans="1:18">
      <c r="A39">
        <f t="shared" si="0"/>
        <v>36</v>
      </c>
      <c r="B39" t="s">
        <v>41</v>
      </c>
      <c r="C39">
        <v>20.985339</v>
      </c>
      <c r="D39">
        <v>105.778531</v>
      </c>
      <c r="E39" s="1">
        <v>43078</v>
      </c>
      <c r="F39">
        <v>20.100000000000001</v>
      </c>
      <c r="G39">
        <v>6.96</v>
      </c>
      <c r="H39">
        <v>1.1200000000000001</v>
      </c>
      <c r="I39">
        <v>310</v>
      </c>
      <c r="J39">
        <v>53</v>
      </c>
      <c r="K39">
        <v>0.20599999999999999</v>
      </c>
      <c r="L39">
        <v>75</v>
      </c>
      <c r="M39">
        <v>14.7</v>
      </c>
      <c r="N39">
        <v>1.6</v>
      </c>
      <c r="O39">
        <v>0.94599999999999995</v>
      </c>
      <c r="P39">
        <v>44</v>
      </c>
      <c r="Q39">
        <v>38</v>
      </c>
      <c r="R39" s="3">
        <v>28000</v>
      </c>
    </row>
    <row r="40" spans="1:18">
      <c r="A40">
        <f t="shared" si="0"/>
        <v>37</v>
      </c>
      <c r="B40" t="s">
        <v>41</v>
      </c>
      <c r="C40">
        <v>20.985339</v>
      </c>
      <c r="D40">
        <v>105.778531</v>
      </c>
      <c r="E40" s="1">
        <v>43080</v>
      </c>
      <c r="F40">
        <v>18.8</v>
      </c>
      <c r="G40">
        <v>7.23</v>
      </c>
      <c r="H40">
        <v>2.35</v>
      </c>
      <c r="I40">
        <v>369</v>
      </c>
      <c r="J40">
        <v>65</v>
      </c>
      <c r="K40">
        <v>6.7000000000000004E-2</v>
      </c>
      <c r="L40">
        <v>97</v>
      </c>
      <c r="M40">
        <v>22.9</v>
      </c>
      <c r="N40">
        <v>1.6</v>
      </c>
      <c r="O40">
        <v>0.44600000000000001</v>
      </c>
      <c r="P40">
        <v>56</v>
      </c>
      <c r="Q40">
        <v>49</v>
      </c>
      <c r="R40" s="3">
        <v>28000</v>
      </c>
    </row>
    <row r="41" spans="1:18">
      <c r="A41">
        <f t="shared" si="0"/>
        <v>38</v>
      </c>
      <c r="B41" t="s">
        <v>42</v>
      </c>
      <c r="C41">
        <v>20.550308000000001</v>
      </c>
      <c r="D41">
        <v>105.91248899999999</v>
      </c>
      <c r="E41" s="1">
        <v>43080</v>
      </c>
      <c r="F41">
        <v>18.8</v>
      </c>
      <c r="G41">
        <v>7.15</v>
      </c>
      <c r="H41">
        <v>3.27</v>
      </c>
      <c r="I41">
        <v>281</v>
      </c>
      <c r="J41">
        <v>30</v>
      </c>
      <c r="K41">
        <v>0.68600000000000005</v>
      </c>
      <c r="L41">
        <v>44</v>
      </c>
      <c r="M41">
        <v>8.4700000000000006</v>
      </c>
      <c r="N41">
        <v>1.9</v>
      </c>
      <c r="O41">
        <v>0.59</v>
      </c>
      <c r="P41">
        <v>32</v>
      </c>
      <c r="Q41">
        <v>23</v>
      </c>
      <c r="R41" s="3">
        <v>22000</v>
      </c>
    </row>
    <row r="42" spans="1:18">
      <c r="A42">
        <f t="shared" si="0"/>
        <v>39</v>
      </c>
      <c r="B42" t="s">
        <v>42</v>
      </c>
      <c r="C42">
        <v>20.550308000000001</v>
      </c>
      <c r="D42">
        <v>105.91248899999999</v>
      </c>
      <c r="E42" s="1">
        <v>43082</v>
      </c>
      <c r="F42">
        <v>18.8</v>
      </c>
      <c r="G42">
        <v>7.28</v>
      </c>
      <c r="H42">
        <v>3.91</v>
      </c>
      <c r="I42">
        <v>280</v>
      </c>
      <c r="J42">
        <v>28</v>
      </c>
      <c r="K42">
        <v>0.125</v>
      </c>
      <c r="L42">
        <v>49</v>
      </c>
      <c r="M42">
        <v>6.45</v>
      </c>
      <c r="N42">
        <v>2.4</v>
      </c>
      <c r="O42">
        <v>0.81499999999999995</v>
      </c>
      <c r="P42">
        <v>34</v>
      </c>
      <c r="Q42">
        <v>25</v>
      </c>
      <c r="R42" s="3">
        <v>13000</v>
      </c>
    </row>
    <row r="43" spans="1:18">
      <c r="A43">
        <f t="shared" si="0"/>
        <v>40</v>
      </c>
      <c r="B43" t="s">
        <v>41</v>
      </c>
      <c r="C43">
        <v>20.985339</v>
      </c>
      <c r="D43">
        <v>105.778531</v>
      </c>
      <c r="E43" s="1">
        <v>43082</v>
      </c>
      <c r="F43">
        <v>18.100000000000001</v>
      </c>
      <c r="G43">
        <v>7.27</v>
      </c>
      <c r="H43">
        <v>1.06</v>
      </c>
      <c r="I43">
        <v>347</v>
      </c>
      <c r="J43">
        <v>55</v>
      </c>
      <c r="K43">
        <v>0.17399999999999999</v>
      </c>
      <c r="L43">
        <v>64</v>
      </c>
      <c r="M43">
        <v>19.2</v>
      </c>
      <c r="N43">
        <v>1.8</v>
      </c>
      <c r="O43" s="2">
        <v>1.06</v>
      </c>
      <c r="P43">
        <v>47</v>
      </c>
      <c r="Q43">
        <v>33</v>
      </c>
      <c r="R43" s="3">
        <v>21000</v>
      </c>
    </row>
    <row r="44" spans="1:18">
      <c r="A44">
        <f t="shared" si="0"/>
        <v>41</v>
      </c>
      <c r="B44" t="s">
        <v>41</v>
      </c>
      <c r="C44">
        <v>20.985339</v>
      </c>
      <c r="D44">
        <v>105.778531</v>
      </c>
      <c r="E44" s="1">
        <v>43084</v>
      </c>
      <c r="F44">
        <v>18.2</v>
      </c>
      <c r="G44">
        <v>7.26</v>
      </c>
      <c r="H44">
        <v>1.03</v>
      </c>
      <c r="I44">
        <v>326</v>
      </c>
      <c r="J44">
        <v>52</v>
      </c>
      <c r="K44">
        <v>8.5000000000000006E-2</v>
      </c>
      <c r="L44">
        <v>55</v>
      </c>
      <c r="M44">
        <v>12.8</v>
      </c>
      <c r="N44">
        <v>1.2</v>
      </c>
      <c r="O44">
        <v>0.98399999999999999</v>
      </c>
      <c r="P44">
        <v>46</v>
      </c>
      <c r="Q44">
        <v>29</v>
      </c>
      <c r="R44" s="3">
        <v>18000</v>
      </c>
    </row>
    <row r="45" spans="1:18">
      <c r="A45">
        <f t="shared" si="0"/>
        <v>42</v>
      </c>
      <c r="B45" t="s">
        <v>42</v>
      </c>
      <c r="C45">
        <v>20.550308000000001</v>
      </c>
      <c r="D45">
        <v>105.91248899999999</v>
      </c>
      <c r="E45" s="1">
        <v>43084</v>
      </c>
      <c r="F45">
        <v>18.399999999999999</v>
      </c>
      <c r="G45">
        <v>7.22</v>
      </c>
      <c r="H45">
        <v>3.82</v>
      </c>
      <c r="I45">
        <v>293</v>
      </c>
      <c r="J45">
        <v>35</v>
      </c>
      <c r="K45">
        <v>0.185</v>
      </c>
      <c r="L45">
        <v>53</v>
      </c>
      <c r="M45">
        <v>6.51</v>
      </c>
      <c r="N45">
        <v>1.3</v>
      </c>
      <c r="O45" s="2">
        <v>1.07</v>
      </c>
      <c r="P45">
        <v>39</v>
      </c>
      <c r="Q45">
        <v>27</v>
      </c>
      <c r="R45" s="3">
        <v>12000</v>
      </c>
    </row>
    <row r="46" spans="1:18">
      <c r="A46">
        <f t="shared" si="0"/>
        <v>43</v>
      </c>
      <c r="B46" t="s">
        <v>42</v>
      </c>
      <c r="C46">
        <v>20.550308000000001</v>
      </c>
      <c r="D46">
        <v>105.91248899999999</v>
      </c>
      <c r="E46" s="1">
        <v>43086</v>
      </c>
      <c r="F46">
        <v>18.399999999999999</v>
      </c>
      <c r="G46">
        <v>7.21</v>
      </c>
      <c r="H46">
        <v>2.61</v>
      </c>
      <c r="I46">
        <v>314</v>
      </c>
      <c r="J46">
        <v>48</v>
      </c>
      <c r="K46">
        <v>0.19400000000000001</v>
      </c>
      <c r="L46">
        <v>64</v>
      </c>
      <c r="M46">
        <v>19.7</v>
      </c>
      <c r="N46">
        <v>1.5</v>
      </c>
      <c r="O46">
        <v>0.46600000000000003</v>
      </c>
      <c r="P46">
        <v>48</v>
      </c>
      <c r="Q46">
        <v>33</v>
      </c>
      <c r="R46" s="3">
        <v>15000</v>
      </c>
    </row>
    <row r="47" spans="1:18">
      <c r="A47">
        <f t="shared" si="0"/>
        <v>44</v>
      </c>
      <c r="B47" t="s">
        <v>41</v>
      </c>
      <c r="C47">
        <v>20.985339</v>
      </c>
      <c r="D47">
        <v>105.778531</v>
      </c>
      <c r="E47" s="1">
        <v>43086</v>
      </c>
      <c r="F47">
        <v>18.8</v>
      </c>
      <c r="G47">
        <v>7.21</v>
      </c>
      <c r="H47">
        <v>1.07</v>
      </c>
      <c r="I47">
        <v>343</v>
      </c>
      <c r="J47">
        <v>60</v>
      </c>
      <c r="K47">
        <v>7.8E-2</v>
      </c>
      <c r="L47">
        <v>61</v>
      </c>
      <c r="M47">
        <v>15.4</v>
      </c>
      <c r="N47">
        <v>2.2000000000000002</v>
      </c>
      <c r="O47">
        <v>0.52</v>
      </c>
      <c r="P47">
        <v>42</v>
      </c>
      <c r="Q47">
        <v>31</v>
      </c>
      <c r="R47" s="3">
        <v>17000</v>
      </c>
    </row>
    <row r="48" spans="1:18">
      <c r="A48">
        <f t="shared" si="0"/>
        <v>45</v>
      </c>
      <c r="B48" t="s">
        <v>42</v>
      </c>
      <c r="C48">
        <v>20.550308000000001</v>
      </c>
      <c r="D48">
        <v>105.91248899999999</v>
      </c>
      <c r="E48" s="1">
        <v>43088</v>
      </c>
      <c r="F48">
        <v>19.100000000000001</v>
      </c>
      <c r="G48">
        <v>7.19</v>
      </c>
      <c r="H48">
        <v>2.78</v>
      </c>
      <c r="I48">
        <v>302</v>
      </c>
      <c r="J48">
        <v>43</v>
      </c>
      <c r="K48">
        <v>9.2999999999999999E-2</v>
      </c>
      <c r="L48">
        <v>59</v>
      </c>
      <c r="M48">
        <v>8.23</v>
      </c>
      <c r="N48">
        <v>1</v>
      </c>
      <c r="O48">
        <v>0.54100000000000004</v>
      </c>
      <c r="P48">
        <v>41</v>
      </c>
      <c r="Q48">
        <v>30</v>
      </c>
      <c r="R48" s="3">
        <v>13000</v>
      </c>
    </row>
    <row r="49" spans="1:18">
      <c r="A49">
        <f t="shared" si="0"/>
        <v>46</v>
      </c>
      <c r="B49" t="s">
        <v>41</v>
      </c>
      <c r="C49">
        <v>20.985339</v>
      </c>
      <c r="D49">
        <v>105.778531</v>
      </c>
      <c r="E49" s="1">
        <v>43088</v>
      </c>
      <c r="F49">
        <v>19</v>
      </c>
      <c r="G49">
        <v>7.02</v>
      </c>
      <c r="H49">
        <v>1.3</v>
      </c>
      <c r="I49">
        <v>410</v>
      </c>
      <c r="J49">
        <v>76</v>
      </c>
      <c r="K49">
        <v>0.09</v>
      </c>
      <c r="L49">
        <v>91</v>
      </c>
      <c r="M49">
        <v>14.4</v>
      </c>
      <c r="N49">
        <v>1.3</v>
      </c>
      <c r="O49" s="2">
        <v>1.02</v>
      </c>
      <c r="P49">
        <v>56</v>
      </c>
      <c r="Q49">
        <v>47</v>
      </c>
      <c r="R49" s="3">
        <v>22000</v>
      </c>
    </row>
    <row r="50" spans="1:18">
      <c r="A50">
        <f t="shared" si="0"/>
        <v>47</v>
      </c>
      <c r="B50" t="s">
        <v>42</v>
      </c>
      <c r="C50">
        <v>20.550308000000001</v>
      </c>
      <c r="D50">
        <v>105.91248899999999</v>
      </c>
      <c r="E50" s="1">
        <v>43090</v>
      </c>
      <c r="F50">
        <v>18.899999999999999</v>
      </c>
      <c r="G50">
        <v>7.31</v>
      </c>
      <c r="H50">
        <v>2.7</v>
      </c>
      <c r="I50">
        <v>291</v>
      </c>
      <c r="J50">
        <v>39</v>
      </c>
      <c r="K50">
        <v>0.104</v>
      </c>
      <c r="L50">
        <v>53</v>
      </c>
      <c r="M50">
        <v>8.7899999999999991</v>
      </c>
      <c r="N50">
        <v>0.7</v>
      </c>
      <c r="O50">
        <v>0.254</v>
      </c>
      <c r="P50">
        <v>37</v>
      </c>
      <c r="Q50">
        <v>27</v>
      </c>
      <c r="R50" s="3">
        <v>17000</v>
      </c>
    </row>
    <row r="51" spans="1:18">
      <c r="A51">
        <f t="shared" si="0"/>
        <v>48</v>
      </c>
      <c r="B51" t="s">
        <v>41</v>
      </c>
      <c r="C51">
        <v>20.985339</v>
      </c>
      <c r="D51">
        <v>105.778531</v>
      </c>
      <c r="E51" s="1">
        <v>43090</v>
      </c>
      <c r="F51">
        <v>18.899999999999999</v>
      </c>
      <c r="G51">
        <v>7.07</v>
      </c>
      <c r="H51">
        <v>1.83</v>
      </c>
      <c r="I51">
        <v>390</v>
      </c>
      <c r="J51">
        <v>68</v>
      </c>
      <c r="K51">
        <v>0.17</v>
      </c>
      <c r="L51">
        <v>74</v>
      </c>
      <c r="M51">
        <v>7.79</v>
      </c>
      <c r="N51">
        <v>1</v>
      </c>
      <c r="O51">
        <v>0.89</v>
      </c>
      <c r="P51">
        <v>50</v>
      </c>
      <c r="Q51">
        <v>38</v>
      </c>
      <c r="R51" s="3">
        <v>24000</v>
      </c>
    </row>
    <row r="52" spans="1:18">
      <c r="A52" t="s">
        <v>31</v>
      </c>
      <c r="E52" t="s">
        <v>32</v>
      </c>
      <c r="F52" t="s">
        <v>20</v>
      </c>
      <c r="G52" t="s">
        <v>33</v>
      </c>
      <c r="H52" t="s">
        <v>34</v>
      </c>
      <c r="I52" t="s">
        <v>20</v>
      </c>
      <c r="J52" t="s">
        <v>20</v>
      </c>
      <c r="K52">
        <v>0.05</v>
      </c>
      <c r="L52">
        <v>15</v>
      </c>
      <c r="M52">
        <v>0.3</v>
      </c>
      <c r="N52">
        <v>5</v>
      </c>
      <c r="O52">
        <v>0.2</v>
      </c>
      <c r="P52">
        <v>30</v>
      </c>
      <c r="Q52">
        <v>6</v>
      </c>
      <c r="R52" s="3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Viet</dc:creator>
  <cp:keywords/>
  <dc:description/>
  <cp:lastModifiedBy>NGUYỄN SỸ LONG</cp:lastModifiedBy>
  <cp:revision/>
  <dcterms:created xsi:type="dcterms:W3CDTF">2022-11-25T12:35:15Z</dcterms:created>
  <dcterms:modified xsi:type="dcterms:W3CDTF">2022-12-04T15:54:35Z</dcterms:modified>
  <cp:category/>
  <cp:contentStatus/>
</cp:coreProperties>
</file>