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a57f36b081bbb/Documents/OneNote Notebooks/"/>
    </mc:Choice>
  </mc:AlternateContent>
  <xr:revisionPtr revIDLastSave="153" documentId="8_{9F4C06AD-BFC6-43A0-9306-4D89A269E491}" xr6:coauthVersionLast="47" xr6:coauthVersionMax="47" xr10:uidLastSave="{3E123AB0-18F0-480F-A6F6-A54F7FDF4D38}"/>
  <bookViews>
    <workbookView xWindow="1490" yWindow="930" windowWidth="13770" windowHeight="9570" xr2:uid="{86126FEF-94B5-4323-AD84-E5CC97344A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  <c r="B61" i="2"/>
  <c r="B60" i="2"/>
  <c r="B59" i="2"/>
  <c r="B51" i="2"/>
  <c r="B50" i="2"/>
  <c r="B42" i="2"/>
  <c r="B45" i="2"/>
  <c r="B44" i="2"/>
  <c r="B43" i="2"/>
  <c r="B36" i="2"/>
  <c r="B13" i="2"/>
  <c r="B6" i="2"/>
  <c r="E12" i="1"/>
  <c r="B12" i="1"/>
</calcChain>
</file>

<file path=xl/sharedStrings.xml><?xml version="1.0" encoding="utf-8"?>
<sst xmlns="http://schemas.openxmlformats.org/spreadsheetml/2006/main" count="75" uniqueCount="62">
  <si>
    <t>Tài sản</t>
  </si>
  <si>
    <t>Số tiền</t>
  </si>
  <si>
    <t>Nguồn vốn</t>
  </si>
  <si>
    <t>1. Tiền mặt</t>
  </si>
  <si>
    <t>2. Tiền gửi ngân hàng</t>
  </si>
  <si>
    <t>3. Nguyên vật liệu</t>
  </si>
  <si>
    <t>4. Thành phẩm</t>
  </si>
  <si>
    <t>5. Phải thu khách hàng</t>
  </si>
  <si>
    <t>6. Tài sản cố định</t>
  </si>
  <si>
    <t>7. Hao mòn tài sản cố định</t>
  </si>
  <si>
    <t>Tổng tài sản</t>
  </si>
  <si>
    <t>1. Vốn đầu tư chủ sở hữu</t>
  </si>
  <si>
    <t>2. Lợi nhuận chưa phân phối</t>
  </si>
  <si>
    <t>3. Phải trả người bán</t>
  </si>
  <si>
    <t>Tổng nguồn vốn</t>
  </si>
  <si>
    <t xml:space="preserve">          Có TK 152</t>
  </si>
  <si>
    <t xml:space="preserve">          Có TK 334</t>
  </si>
  <si>
    <t xml:space="preserve">          Có TK 111</t>
  </si>
  <si>
    <t>4a.</t>
  </si>
  <si>
    <t>Nợ TK 632</t>
  </si>
  <si>
    <t xml:space="preserve">       Có TK 155</t>
  </si>
  <si>
    <t>4b.</t>
  </si>
  <si>
    <t>Nợ TK 131</t>
  </si>
  <si>
    <t xml:space="preserve">          Có TK 511</t>
  </si>
  <si>
    <t xml:space="preserve">          Có TK 3331</t>
  </si>
  <si>
    <t xml:space="preserve">          Có TK 214</t>
  </si>
  <si>
    <t xml:space="preserve">          Có TK 331</t>
  </si>
  <si>
    <t>8a. Kết chuyển</t>
  </si>
  <si>
    <t>Nợ TK 154</t>
  </si>
  <si>
    <t xml:space="preserve">          Có TK 621</t>
  </si>
  <si>
    <t xml:space="preserve">          Có TK 622</t>
  </si>
  <si>
    <t xml:space="preserve">          Có TK 627</t>
  </si>
  <si>
    <t>1/</t>
  </si>
  <si>
    <t>Nợ TK 621</t>
  </si>
  <si>
    <t>Nợ TK 627</t>
  </si>
  <si>
    <t>Nợ TK 642</t>
  </si>
  <si>
    <t>Nợ TK 641</t>
  </si>
  <si>
    <t>2/</t>
  </si>
  <si>
    <t>Nợ TK 622</t>
  </si>
  <si>
    <t>3/</t>
  </si>
  <si>
    <t>5/</t>
  </si>
  <si>
    <t>6/</t>
  </si>
  <si>
    <t>7/</t>
  </si>
  <si>
    <t>Z = 16.9</t>
  </si>
  <si>
    <t>8b. Nhập kho</t>
  </si>
  <si>
    <t>Nợ TK 155</t>
  </si>
  <si>
    <t xml:space="preserve">          Có TK 154</t>
  </si>
  <si>
    <t>9/</t>
  </si>
  <si>
    <t>Nợ TK 334</t>
  </si>
  <si>
    <t>10a.</t>
  </si>
  <si>
    <t>Nợ TK 911</t>
  </si>
  <si>
    <t xml:space="preserve">          Có TK 632</t>
  </si>
  <si>
    <t xml:space="preserve">          Có TK 641</t>
  </si>
  <si>
    <t xml:space="preserve">          Có TK 642</t>
  </si>
  <si>
    <t>Nợ TK 511</t>
  </si>
  <si>
    <t xml:space="preserve">          Có TK 911</t>
  </si>
  <si>
    <t>Doanh nghiệp lỗ</t>
  </si>
  <si>
    <t>Nợ TK 421</t>
  </si>
  <si>
    <t>10b.</t>
  </si>
  <si>
    <t>10c.</t>
  </si>
  <si>
    <t>BẢNG CÂN ĐỐI KẾ TOÁN</t>
  </si>
  <si>
    <t>Bài 9/95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</si>
</sst>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06B4-2096-48D2-B6A1-3EC2AEF14641}">
  <dimension ref="A1:E12"/>
  <sheetViews>
    <sheetView tabSelected="1" zoomScale="145" zoomScaleNormal="145" workbookViewId="0">
      <selection activeCell="A14" sqref="A14"/>
    </sheetView>
  </sheetViews>
  <sheetFormatPr defaultRowHeight="14.5" x14ac:dyDescent="0.35"/>
  <cols>
    <col min="1" max="1" width="23.1796875" style="1" bestFit="1" customWidth="1"/>
    <col min="2" max="2" width="8.7265625" style="1"/>
    <col min="3" max="3" width="9.81640625" style="1" bestFit="1" customWidth="1"/>
    <col min="4" max="4" width="24.81640625" style="1" bestFit="1" customWidth="1"/>
    <col min="5" max="16384" width="8.7265625" style="1"/>
  </cols>
  <sheetData>
    <row r="1" spans="1:5" x14ac:dyDescent="0.35">
      <c r="A1" s="3" t="s">
        <v>61</v>
      </c>
    </row>
    <row r="2" spans="1:5" x14ac:dyDescent="0.35">
      <c r="A2" s="5" t="s">
        <v>60</v>
      </c>
      <c r="B2" s="4"/>
      <c r="C2" s="4"/>
      <c r="D2" s="4"/>
      <c r="E2" s="4"/>
    </row>
    <row r="3" spans="1:5" x14ac:dyDescent="0.35">
      <c r="A3" s="1" t="s">
        <v>0</v>
      </c>
      <c r="B3" s="1" t="s">
        <v>1</v>
      </c>
      <c r="D3" s="1" t="s">
        <v>2</v>
      </c>
      <c r="E3" s="1" t="s">
        <v>1</v>
      </c>
    </row>
    <row r="4" spans="1:5" x14ac:dyDescent="0.35">
      <c r="A4" s="1" t="s">
        <v>3</v>
      </c>
      <c r="B4" s="1">
        <v>50</v>
      </c>
      <c r="D4" s="1" t="s">
        <v>11</v>
      </c>
      <c r="E4" s="1">
        <v>240</v>
      </c>
    </row>
    <row r="5" spans="1:5" x14ac:dyDescent="0.35">
      <c r="A5" s="1" t="s">
        <v>4</v>
      </c>
      <c r="B5" s="1">
        <v>50</v>
      </c>
      <c r="D5" s="1" t="s">
        <v>12</v>
      </c>
      <c r="E5" s="1">
        <v>15</v>
      </c>
    </row>
    <row r="6" spans="1:5" x14ac:dyDescent="0.35">
      <c r="A6" s="1" t="s">
        <v>5</v>
      </c>
      <c r="B6" s="1">
        <v>100</v>
      </c>
      <c r="D6" s="1" t="s">
        <v>13</v>
      </c>
      <c r="E6" s="1">
        <v>30</v>
      </c>
    </row>
    <row r="7" spans="1:5" x14ac:dyDescent="0.35">
      <c r="A7" s="1" t="s">
        <v>6</v>
      </c>
      <c r="B7" s="1">
        <v>15</v>
      </c>
    </row>
    <row r="8" spans="1:5" x14ac:dyDescent="0.35">
      <c r="A8" s="1" t="s">
        <v>7</v>
      </c>
      <c r="B8" s="1">
        <v>25</v>
      </c>
    </row>
    <row r="9" spans="1:5" x14ac:dyDescent="0.35">
      <c r="A9" s="1" t="s">
        <v>8</v>
      </c>
      <c r="B9" s="1">
        <v>50</v>
      </c>
    </row>
    <row r="10" spans="1:5" x14ac:dyDescent="0.35">
      <c r="A10" s="1" t="s">
        <v>9</v>
      </c>
      <c r="B10" s="2">
        <v>-5</v>
      </c>
    </row>
    <row r="12" spans="1:5" x14ac:dyDescent="0.35">
      <c r="A12" s="1" t="s">
        <v>10</v>
      </c>
      <c r="B12" s="1">
        <f>SUM(B4:B10)</f>
        <v>285</v>
      </c>
      <c r="D12" s="1" t="s">
        <v>14</v>
      </c>
      <c r="E12" s="1">
        <f>SUM(E4:E6)</f>
        <v>285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D522-8140-44A1-953A-37422462314D}">
  <dimension ref="A1:B71"/>
  <sheetViews>
    <sheetView zoomScale="145" zoomScaleNormal="145" workbookViewId="0">
      <selection activeCell="A70" sqref="A70"/>
    </sheetView>
  </sheetViews>
  <sheetFormatPr defaultRowHeight="14.5" x14ac:dyDescent="0.35"/>
  <cols>
    <col min="1" max="1" width="14.54296875" style="3" bestFit="1" customWidth="1"/>
    <col min="2" max="16384" width="8.7265625" style="3"/>
  </cols>
  <sheetData>
    <row r="1" spans="1:2" x14ac:dyDescent="0.35">
      <c r="A1" s="3" t="s">
        <v>32</v>
      </c>
    </row>
    <row r="2" spans="1:2" x14ac:dyDescent="0.35">
      <c r="A2" s="3" t="s">
        <v>33</v>
      </c>
      <c r="B2" s="3">
        <v>11.5</v>
      </c>
    </row>
    <row r="3" spans="1:2" x14ac:dyDescent="0.35">
      <c r="A3" s="3" t="s">
        <v>34</v>
      </c>
      <c r="B3" s="3">
        <v>1.5</v>
      </c>
    </row>
    <row r="4" spans="1:2" x14ac:dyDescent="0.35">
      <c r="A4" s="3" t="s">
        <v>35</v>
      </c>
      <c r="B4" s="3">
        <v>0.5</v>
      </c>
    </row>
    <row r="5" spans="1:2" x14ac:dyDescent="0.35">
      <c r="A5" s="3" t="s">
        <v>36</v>
      </c>
      <c r="B5" s="3">
        <v>0.1</v>
      </c>
    </row>
    <row r="6" spans="1:2" x14ac:dyDescent="0.35">
      <c r="A6" s="3" t="s">
        <v>15</v>
      </c>
      <c r="B6" s="3">
        <f>SUM(B2:B5)</f>
        <v>13.6</v>
      </c>
    </row>
    <row r="8" spans="1:2" x14ac:dyDescent="0.35">
      <c r="A8" s="3" t="s">
        <v>37</v>
      </c>
    </row>
    <row r="9" spans="1:2" x14ac:dyDescent="0.35">
      <c r="A9" s="3" t="s">
        <v>38</v>
      </c>
      <c r="B9" s="3">
        <v>2.5</v>
      </c>
    </row>
    <row r="10" spans="1:2" x14ac:dyDescent="0.35">
      <c r="A10" s="3" t="s">
        <v>34</v>
      </c>
      <c r="B10" s="3">
        <v>0.8</v>
      </c>
    </row>
    <row r="11" spans="1:2" x14ac:dyDescent="0.35">
      <c r="A11" s="3" t="s">
        <v>35</v>
      </c>
      <c r="B11" s="3">
        <v>1</v>
      </c>
    </row>
    <row r="12" spans="1:2" x14ac:dyDescent="0.35">
      <c r="A12" s="3" t="s">
        <v>36</v>
      </c>
      <c r="B12" s="3">
        <v>1</v>
      </c>
    </row>
    <row r="13" spans="1:2" x14ac:dyDescent="0.35">
      <c r="A13" s="3" t="s">
        <v>16</v>
      </c>
      <c r="B13" s="3">
        <f>SUM(B9:B12)</f>
        <v>5.3</v>
      </c>
    </row>
    <row r="15" spans="1:2" x14ac:dyDescent="0.35">
      <c r="A15" s="3" t="s">
        <v>39</v>
      </c>
    </row>
    <row r="16" spans="1:2" x14ac:dyDescent="0.35">
      <c r="A16" s="3" t="s">
        <v>34</v>
      </c>
      <c r="B16" s="3">
        <v>0.1</v>
      </c>
    </row>
    <row r="17" spans="1:2" x14ac:dyDescent="0.35">
      <c r="A17" s="3" t="s">
        <v>17</v>
      </c>
      <c r="B17" s="3">
        <v>0.1</v>
      </c>
    </row>
    <row r="19" spans="1:2" x14ac:dyDescent="0.35">
      <c r="A19" s="3" t="s">
        <v>18</v>
      </c>
    </row>
    <row r="20" spans="1:2" x14ac:dyDescent="0.35">
      <c r="A20" s="3" t="s">
        <v>19</v>
      </c>
      <c r="B20" s="3">
        <v>5</v>
      </c>
    </row>
    <row r="21" spans="1:2" x14ac:dyDescent="0.35">
      <c r="A21" s="3" t="s">
        <v>20</v>
      </c>
      <c r="B21" s="3">
        <v>5</v>
      </c>
    </row>
    <row r="23" spans="1:2" x14ac:dyDescent="0.35">
      <c r="A23" s="3" t="s">
        <v>21</v>
      </c>
    </row>
    <row r="24" spans="1:2" x14ac:dyDescent="0.35">
      <c r="A24" s="3" t="s">
        <v>22</v>
      </c>
      <c r="B24" s="3">
        <v>7.7</v>
      </c>
    </row>
    <row r="25" spans="1:2" x14ac:dyDescent="0.35">
      <c r="A25" s="3" t="s">
        <v>23</v>
      </c>
      <c r="B25" s="3">
        <v>7</v>
      </c>
    </row>
    <row r="26" spans="1:2" x14ac:dyDescent="0.35">
      <c r="A26" s="3" t="s">
        <v>24</v>
      </c>
      <c r="B26" s="3">
        <v>0.7</v>
      </c>
    </row>
    <row r="28" spans="1:2" x14ac:dyDescent="0.35">
      <c r="A28" s="3" t="s">
        <v>40</v>
      </c>
    </row>
    <row r="29" spans="1:2" x14ac:dyDescent="0.35">
      <c r="A29" s="3" t="s">
        <v>36</v>
      </c>
      <c r="B29" s="3">
        <v>0.1</v>
      </c>
    </row>
    <row r="30" spans="1:2" x14ac:dyDescent="0.35">
      <c r="A30" s="3" t="s">
        <v>17</v>
      </c>
      <c r="B30" s="3">
        <v>0.1</v>
      </c>
    </row>
    <row r="32" spans="1:2" x14ac:dyDescent="0.35">
      <c r="A32" s="3" t="s">
        <v>41</v>
      </c>
    </row>
    <row r="33" spans="1:2" x14ac:dyDescent="0.35">
      <c r="A33" s="3" t="s">
        <v>34</v>
      </c>
      <c r="B33" s="3">
        <v>0.5</v>
      </c>
    </row>
    <row r="34" spans="1:2" x14ac:dyDescent="0.35">
      <c r="A34" s="3" t="s">
        <v>35</v>
      </c>
      <c r="B34" s="3">
        <v>0.2</v>
      </c>
    </row>
    <row r="35" spans="1:2" x14ac:dyDescent="0.35">
      <c r="A35" s="3" t="s">
        <v>36</v>
      </c>
      <c r="B35" s="3">
        <v>0.05</v>
      </c>
    </row>
    <row r="36" spans="1:2" x14ac:dyDescent="0.35">
      <c r="A36" s="3" t="s">
        <v>25</v>
      </c>
      <c r="B36" s="3">
        <f>SUM(B33:B35)</f>
        <v>0.75</v>
      </c>
    </row>
    <row r="38" spans="1:2" x14ac:dyDescent="0.35">
      <c r="A38" s="3" t="s">
        <v>42</v>
      </c>
    </row>
    <row r="39" spans="1:2" x14ac:dyDescent="0.35">
      <c r="A39" s="3" t="s">
        <v>22</v>
      </c>
      <c r="B39" s="3">
        <v>10</v>
      </c>
    </row>
    <row r="40" spans="1:2" x14ac:dyDescent="0.35">
      <c r="A40" s="3" t="s">
        <v>26</v>
      </c>
      <c r="B40" s="3">
        <v>10</v>
      </c>
    </row>
    <row r="41" spans="1:2" x14ac:dyDescent="0.35">
      <c r="A41" s="3" t="s">
        <v>27</v>
      </c>
    </row>
    <row r="42" spans="1:2" x14ac:dyDescent="0.35">
      <c r="A42" s="3" t="s">
        <v>28</v>
      </c>
      <c r="B42" s="3">
        <f>SUM(B43:B45)</f>
        <v>16.899999999999999</v>
      </c>
    </row>
    <row r="43" spans="1:2" x14ac:dyDescent="0.35">
      <c r="A43" s="3" t="s">
        <v>29</v>
      </c>
      <c r="B43" s="3">
        <f>SUMIF(A2:A40,"Nợ TK 621",B2:B40)</f>
        <v>11.5</v>
      </c>
    </row>
    <row r="44" spans="1:2" x14ac:dyDescent="0.35">
      <c r="A44" s="3" t="s">
        <v>30</v>
      </c>
      <c r="B44" s="3">
        <f>SUMIF(A1:A40,"Nợ TK 622",B1:B40)</f>
        <v>2.5</v>
      </c>
    </row>
    <row r="45" spans="1:2" x14ac:dyDescent="0.35">
      <c r="A45" s="3" t="s">
        <v>31</v>
      </c>
      <c r="B45" s="3">
        <f>SUMIF(A1:A40,"Nợ TK 627",B1:B40)</f>
        <v>2.9</v>
      </c>
    </row>
    <row r="47" spans="1:2" x14ac:dyDescent="0.35">
      <c r="A47" s="3" t="s">
        <v>43</v>
      </c>
    </row>
    <row r="49" spans="1:2" x14ac:dyDescent="0.35">
      <c r="A49" s="3" t="s">
        <v>44</v>
      </c>
    </row>
    <row r="50" spans="1:2" x14ac:dyDescent="0.35">
      <c r="A50" s="3" t="s">
        <v>45</v>
      </c>
      <c r="B50" s="3">
        <f>B42</f>
        <v>16.899999999999999</v>
      </c>
    </row>
    <row r="51" spans="1:2" x14ac:dyDescent="0.35">
      <c r="A51" s="3" t="s">
        <v>46</v>
      </c>
      <c r="B51" s="3">
        <f>B42</f>
        <v>16.899999999999999</v>
      </c>
    </row>
    <row r="53" spans="1:2" x14ac:dyDescent="0.35">
      <c r="A53" s="3" t="s">
        <v>47</v>
      </c>
    </row>
    <row r="54" spans="1:2" x14ac:dyDescent="0.35">
      <c r="A54" s="3" t="s">
        <v>48</v>
      </c>
      <c r="B54" s="3">
        <v>5.3</v>
      </c>
    </row>
    <row r="55" spans="1:2" x14ac:dyDescent="0.35">
      <c r="A55" s="3" t="s">
        <v>17</v>
      </c>
      <c r="B55" s="3">
        <v>5.3</v>
      </c>
    </row>
    <row r="57" spans="1:2" x14ac:dyDescent="0.35">
      <c r="A57" s="3" t="s">
        <v>49</v>
      </c>
    </row>
    <row r="58" spans="1:2" x14ac:dyDescent="0.35">
      <c r="A58" s="3" t="s">
        <v>50</v>
      </c>
      <c r="B58" s="3">
        <f>SUM(B59:B61)</f>
        <v>7.95</v>
      </c>
    </row>
    <row r="59" spans="1:2" x14ac:dyDescent="0.35">
      <c r="A59" s="3" t="s">
        <v>51</v>
      </c>
      <c r="B59" s="3">
        <f>SUMIF(A1:A40,"Nợ TK 632",B1:B40)</f>
        <v>5</v>
      </c>
    </row>
    <row r="60" spans="1:2" x14ac:dyDescent="0.35">
      <c r="A60" s="3" t="s">
        <v>52</v>
      </c>
      <c r="B60" s="3">
        <f>SUMIF(A1:A40,"Nợ TK 641",B1:B40)</f>
        <v>1.2500000000000002</v>
      </c>
    </row>
    <row r="61" spans="1:2" x14ac:dyDescent="0.35">
      <c r="A61" s="3" t="s">
        <v>53</v>
      </c>
      <c r="B61" s="3">
        <f>SUMIF(A1:A40,"Nợ TK 642",B1:B40)</f>
        <v>1.7</v>
      </c>
    </row>
    <row r="63" spans="1:2" x14ac:dyDescent="0.35">
      <c r="A63" s="3" t="s">
        <v>58</v>
      </c>
    </row>
    <row r="64" spans="1:2" x14ac:dyDescent="0.35">
      <c r="A64" s="3" t="s">
        <v>54</v>
      </c>
      <c r="B64" s="3">
        <v>7</v>
      </c>
    </row>
    <row r="65" spans="1:2" x14ac:dyDescent="0.35">
      <c r="A65" s="3" t="s">
        <v>55</v>
      </c>
      <c r="B65" s="3">
        <v>7</v>
      </c>
    </row>
    <row r="67" spans="1:2" x14ac:dyDescent="0.35">
      <c r="A67" s="3" t="s">
        <v>56</v>
      </c>
      <c r="B67" s="3">
        <v>0.95</v>
      </c>
    </row>
    <row r="69" spans="1:2" x14ac:dyDescent="0.35">
      <c r="A69" s="3" t="s">
        <v>59</v>
      </c>
    </row>
    <row r="70" spans="1:2" x14ac:dyDescent="0.35">
      <c r="A70" s="3" t="s">
        <v>57</v>
      </c>
      <c r="B70" s="3">
        <v>0.95</v>
      </c>
    </row>
    <row r="71" spans="1:2" x14ac:dyDescent="0.35">
      <c r="A71" s="3" t="s">
        <v>55</v>
      </c>
      <c r="B71" s="3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2024-11-15T13:14:14Z</dcterms:created>
  <dcterms:modified xsi:type="dcterms:W3CDTF">2024-11-15T15:16:15Z</dcterms:modified>
</cp:coreProperties>
</file>