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"/>
    </mc:Choice>
  </mc:AlternateContent>
  <xr:revisionPtr revIDLastSave="3" documentId="8_{301B4597-8130-4D67-ACDF-09B4C8A07D65}" xr6:coauthVersionLast="47" xr6:coauthVersionMax="47" xr10:uidLastSave="{23E4B2C9-B780-47EB-937C-0863A911F2F9}"/>
  <bookViews>
    <workbookView xWindow="-110" yWindow="-110" windowWidth="19420" windowHeight="11500" tabRatio="610" xr2:uid="{80DAE21D-E503-43AC-B6DB-934FB2DF8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F12" i="1"/>
  <c r="G10" i="1"/>
  <c r="H10" i="1" s="1"/>
  <c r="G9" i="1"/>
  <c r="H9" i="1" s="1"/>
  <c r="G11" i="1"/>
  <c r="H11" i="1" s="1"/>
  <c r="G8" i="1"/>
  <c r="H8" i="1" s="1"/>
  <c r="E10" i="1"/>
  <c r="E9" i="1"/>
  <c r="E11" i="1"/>
  <c r="E8" i="1"/>
  <c r="E7" i="1"/>
  <c r="D10" i="1"/>
  <c r="D9" i="1"/>
  <c r="D11" i="1"/>
  <c r="D8" i="1"/>
  <c r="D7" i="1"/>
  <c r="H12" i="1" l="1"/>
</calcChain>
</file>

<file path=xl/sharedStrings.xml><?xml version="1.0" encoding="utf-8"?>
<sst xmlns="http://schemas.openxmlformats.org/spreadsheetml/2006/main" count="32" uniqueCount="28">
  <si>
    <t>Công ty trách nhiệm hữu hạn DEF</t>
  </si>
  <si>
    <t>BẢNG KÊ CHI TIẾT NHẬP XUẤT NĂM 2016</t>
  </si>
  <si>
    <t>Loại
HĐ</t>
  </si>
  <si>
    <t>Mã mặt
hàng</t>
  </si>
  <si>
    <t>Tên mặt hàng</t>
  </si>
  <si>
    <t>Loại SP</t>
  </si>
  <si>
    <t>Số
lượng</t>
  </si>
  <si>
    <t>Đơn giá</t>
  </si>
  <si>
    <t>Thành tiền</t>
  </si>
  <si>
    <t>X</t>
  </si>
  <si>
    <t>N</t>
  </si>
  <si>
    <t>TR-TB</t>
  </si>
  <si>
    <t>CB-TH</t>
  </si>
  <si>
    <t>TR-TH</t>
  </si>
  <si>
    <t>CB-DB</t>
  </si>
  <si>
    <t>Tổng</t>
  </si>
  <si>
    <t>Bảng phụ</t>
  </si>
  <si>
    <t>Đơn giá xuất hàng (1kg)</t>
  </si>
  <si>
    <t>2 ký tự cuối</t>
  </si>
  <si>
    <t>Loại hàng</t>
  </si>
  <si>
    <t>TRÀ</t>
  </si>
  <si>
    <t>CÀ PHÊ</t>
  </si>
  <si>
    <t>TH</t>
  </si>
  <si>
    <t>DB</t>
  </si>
  <si>
    <t>TB</t>
  </si>
  <si>
    <t>Thượng hạng</t>
  </si>
  <si>
    <t>Đặc biệt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</si>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</sst>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000\ [$đ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medium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" fillId="4" borderId="11" xfId="0" applyFont="1" applyFill="1" applyBorder="1"/>
    <xf numFmtId="0" fontId="1" fillId="0" borderId="0" xfId="0" applyFont="1" applyBorder="1"/>
    <xf numFmtId="165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E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FFDB-8C8E-430A-B2EC-7127E2D5DDA8}">
  <dimension ref="A2:H18"/>
  <sheetViews>
    <sheetView tabSelected="1" workbookViewId="0">
      <selection activeCell="G8" sqref="G8"/>
    </sheetView>
  </sheetViews>
  <sheetFormatPr defaultRowHeight="14" x14ac:dyDescent="0.3"/>
  <cols>
    <col min="1" max="2" width="8.7265625" style="1"/>
    <col min="3" max="3" width="10.54296875" style="1" bestFit="1" customWidth="1"/>
    <col min="4" max="4" width="21.26953125" style="1" bestFit="1" customWidth="1"/>
    <col min="5" max="5" width="11.1796875" style="1" bestFit="1" customWidth="1"/>
    <col min="6" max="6" width="8.81640625" style="1" bestFit="1" customWidth="1"/>
    <col min="7" max="7" width="10.81640625" style="1" customWidth="1"/>
    <col min="8" max="8" width="11.26953125" style="1" bestFit="1" customWidth="1"/>
    <col min="9" max="16384" width="8.7265625" style="1"/>
  </cols>
  <sheetData>
    <row r="2" spans="1:8" x14ac:dyDescent="0.3">
      <c r="B2" s="4" t="s">
        <v>0</v>
      </c>
      <c r="C2" s="5"/>
      <c r="D2" s="5"/>
    </row>
    <row r="4" spans="1:8" x14ac:dyDescent="0.3">
      <c r="B4" s="26"/>
      <c r="D4" s="2" t="s">
        <v>1</v>
      </c>
      <c r="E4" s="3"/>
      <c r="F4" s="3"/>
      <c r="G4" s="3"/>
    </row>
    <row r="5" spans="1:8" ht="14.5" thickBot="1" x14ac:dyDescent="0.35">
      <c r="B5" s="12"/>
      <c r="C5" s="12"/>
      <c r="D5" s="12"/>
      <c r="E5" s="12"/>
      <c r="F5" s="12"/>
      <c r="G5" s="12"/>
      <c r="H5" s="12"/>
    </row>
    <row r="6" spans="1:8" ht="29" thickTop="1" thickBot="1" x14ac:dyDescent="0.35">
      <c r="A6" s="9"/>
      <c r="B6" s="10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3" t="s">
        <v>8</v>
      </c>
    </row>
    <row r="7" spans="1:8" ht="14.5" thickBot="1" x14ac:dyDescent="0.35">
      <c r="A7" s="9"/>
      <c r="B7" s="8" t="s">
        <v>9</v>
      </c>
      <c r="C7" s="6" t="s">
        <v>11</v>
      </c>
      <c r="D7" s="7" t="str">
        <f>_xlfn.CONCAT(IF(LEFT(C7,1)="T","TRÀ","CÀ PHÊ")," ",IF(MID(C7,2,1)="B","Buôn Mê Thuột","Gia Lai"))</f>
        <v>TRÀ Gia Lai</v>
      </c>
      <c r="E7" s="7" t="str">
        <f>HLOOKUP(RIGHT(C7,2),$C$15:$G$16,2,0)</f>
        <v>Trung bình</v>
      </c>
      <c r="F7" s="7">
        <v>100</v>
      </c>
      <c r="G7" s="23">
        <f>IF(B7="X",VLOOKUP(IF(LEFT(C7,1)="T","TRÀ","CÀ PHÊ"),$C$15:$G$18,IF(RIGHT(C7,2)="TH",2,IF(RIGHT(C7,2)="DB",3,4)),0),VLOOKUP(IF(LEFT(C7,1)="T","TRÀ","CÀ PHÊ"),$C$15:$G$18,IF(RIGHT(C7,2)="TH",2,IF(RIGHT(C7,2)="DB",3,4)),0)*85%)</f>
        <v>20000</v>
      </c>
      <c r="H7" s="27">
        <f>IF(B7="X",PRODUCT(F7,G7),PRODUCT(F7,G7)*95%)</f>
        <v>2000000</v>
      </c>
    </row>
    <row r="8" spans="1:8" ht="14.5" thickBot="1" x14ac:dyDescent="0.35">
      <c r="A8" s="9"/>
      <c r="B8" s="8" t="s">
        <v>9</v>
      </c>
      <c r="C8" s="6" t="s">
        <v>12</v>
      </c>
      <c r="D8" s="7" t="str">
        <f>_xlfn.CONCAT(IF(LEFT(C8,1)="T","TRÀ","CÀ PHÊ")," ",IF(MID(C8,2,1)="B","Buôn Mê Thuột","Gia Lai"))</f>
        <v>CÀ PHÊ Buôn Mê Thuột</v>
      </c>
      <c r="E8" s="7" t="str">
        <f>HLOOKUP(RIGHT(C8,2),$C$15:$G$16,2,0)</f>
        <v>Thượng hạng</v>
      </c>
      <c r="F8" s="7">
        <v>30</v>
      </c>
      <c r="G8" s="23">
        <f>IF(B8="X",VLOOKUP(IF(LEFT(C8,1)="T","TRÀ","CÀ PHÊ"),$C$15:$G$18,IF(RIGHT(C8,2)="TH",2,IF(RIGHT(C8,2)="DB",3,4)),0),VLOOKUP(IF(LEFT(C8,1)="T","TRÀ","CÀ PHÊ"),$C$15:$G$18,IF(RIGHT(C8,2)="TH",2,IF(RIGHT(C8,2)="DB",3,4)),0)*85%)</f>
        <v>120000</v>
      </c>
      <c r="H8" s="27">
        <f>IF(B8="X",PRODUCT(F8,G8),PRODUCT(F8,G8)*95%)</f>
        <v>3600000</v>
      </c>
    </row>
    <row r="9" spans="1:8" ht="14.5" thickBot="1" x14ac:dyDescent="0.35">
      <c r="A9" s="9"/>
      <c r="B9" s="8" t="s">
        <v>9</v>
      </c>
      <c r="C9" s="6" t="s">
        <v>13</v>
      </c>
      <c r="D9" s="7" t="str">
        <f>_xlfn.CONCAT(IF(LEFT(C9,1)="T","TRÀ","CÀ PHÊ")," ",IF(MID(C9,2,1)="B","Buôn Mê Thuột","Gia Lai"))</f>
        <v>TRÀ Gia Lai</v>
      </c>
      <c r="E9" s="7" t="str">
        <f>HLOOKUP(RIGHT(C9,2),$C$15:$G$16,2,0)</f>
        <v>Thượng hạng</v>
      </c>
      <c r="F9" s="7">
        <v>50</v>
      </c>
      <c r="G9" s="23">
        <f>IF(B9="X",VLOOKUP(IF(LEFT(C9,1)="T","TRÀ","CÀ PHÊ"),$C$15:$G$18,IF(RIGHT(C9,2)="TH",2,IF(RIGHT(C9,2)="DB",3,4)),0),VLOOKUP(IF(LEFT(C9,1)="T","TRÀ","CÀ PHÊ"),$C$15:$G$18,IF(RIGHT(C9,2)="TH",2,IF(RIGHT(C9,2)="DB",3,4)),0)*85%)</f>
        <v>80000</v>
      </c>
      <c r="H9" s="27">
        <f>IF(B9="X",PRODUCT(F9,G9),PRODUCT(F9,G9)*95%)</f>
        <v>4000000</v>
      </c>
    </row>
    <row r="10" spans="1:8" ht="14.5" thickBot="1" x14ac:dyDescent="0.35">
      <c r="A10" s="9"/>
      <c r="B10" s="8" t="s">
        <v>10</v>
      </c>
      <c r="C10" s="6" t="s">
        <v>12</v>
      </c>
      <c r="D10" s="7" t="str">
        <f>_xlfn.CONCAT(IF(LEFT(C10,1)="T","TRÀ","CÀ PHÊ")," ",IF(MID(C10,2,1)="B","Buôn Mê Thuột","Gia Lai"))</f>
        <v>CÀ PHÊ Buôn Mê Thuột</v>
      </c>
      <c r="E10" s="7" t="str">
        <f>HLOOKUP(RIGHT(C10,2),$C$15:$G$16,2,0)</f>
        <v>Thượng hạng</v>
      </c>
      <c r="F10" s="7">
        <v>50</v>
      </c>
      <c r="G10" s="23">
        <f>IF(B10="X",VLOOKUP(IF(LEFT(C10,1)="T","TRÀ","CÀ PHÊ"),$C$15:$G$18,IF(RIGHT(C10,2)="TH",2,IF(RIGHT(C10,2)="DB",3,4)),0),VLOOKUP(IF(LEFT(C10,1)="T","TRÀ","CÀ PHÊ"),$C$15:$G$18,IF(RIGHT(C10,2)="TH",2,IF(RIGHT(C10,2)="DB",3,4)),0)*85%)</f>
        <v>102000</v>
      </c>
      <c r="H10" s="27">
        <f>IF(B10="X",PRODUCT(F10,G10),PRODUCT(F10,G10)*95%)</f>
        <v>4845000</v>
      </c>
    </row>
    <row r="11" spans="1:8" ht="14.5" thickBot="1" x14ac:dyDescent="0.35">
      <c r="A11" s="9"/>
      <c r="B11" s="16" t="s">
        <v>9</v>
      </c>
      <c r="C11" s="17" t="s">
        <v>14</v>
      </c>
      <c r="D11" s="7" t="str">
        <f>_xlfn.CONCAT(IF(LEFT(C11,1)="T","TRÀ","CÀ PHÊ")," ",IF(MID(C11,2,1)="B","Buôn Mê Thuột","Gia Lai"))</f>
        <v>CÀ PHÊ Buôn Mê Thuột</v>
      </c>
      <c r="E11" s="7" t="str">
        <f>HLOOKUP(RIGHT(C11,2),$C$15:$G$16,2,0)</f>
        <v>Đặc biệt</v>
      </c>
      <c r="F11" s="7">
        <v>100</v>
      </c>
      <c r="G11" s="23">
        <f>IF(B11="X",VLOOKUP(IF(LEFT(C11,1)="T","TRÀ","CÀ PHÊ"),$C$15:$G$18,IF(RIGHT(C11,2)="TH",2,IF(RIGHT(C11,2)="DB",3,4)),0),VLOOKUP(IF(LEFT(C11,1)="T","TRÀ","CÀ PHÊ"),$C$15:$G$18,IF(RIGHT(C11,2)="TH",2,IF(RIGHT(C11,2)="DB",3,4)),0)*85%)</f>
        <v>100000</v>
      </c>
      <c r="H11" s="27">
        <f>IF(B11="X",PRODUCT(F11,G11),PRODUCT(F11,G11)*95%)</f>
        <v>10000000</v>
      </c>
    </row>
    <row r="12" spans="1:8" ht="15" thickTop="1" thickBot="1" x14ac:dyDescent="0.35">
      <c r="E12" s="15" t="s">
        <v>15</v>
      </c>
      <c r="F12" s="14">
        <f>SUM(F7:F11)</f>
        <v>330</v>
      </c>
      <c r="G12" s="25"/>
      <c r="H12" s="27">
        <f>SUM(H7:H11)</f>
        <v>24445000</v>
      </c>
    </row>
    <row r="13" spans="1:8" ht="15" thickTop="1" thickBot="1" x14ac:dyDescent="0.35">
      <c r="C13" s="1" t="s">
        <v>16</v>
      </c>
    </row>
    <row r="14" spans="1:8" ht="14.5" thickBot="1" x14ac:dyDescent="0.35">
      <c r="C14" s="18" t="s">
        <v>17</v>
      </c>
      <c r="D14" s="18"/>
      <c r="E14" s="18"/>
      <c r="F14" s="18"/>
      <c r="G14" s="18"/>
    </row>
    <row r="15" spans="1:8" ht="14.5" thickBot="1" x14ac:dyDescent="0.35">
      <c r="C15" s="19" t="s">
        <v>18</v>
      </c>
      <c r="D15" s="20" t="s">
        <v>22</v>
      </c>
      <c r="E15" s="20" t="s">
        <v>23</v>
      </c>
      <c r="F15" s="21" t="s">
        <v>24</v>
      </c>
      <c r="G15" s="21"/>
    </row>
    <row r="16" spans="1:8" ht="14.5" thickBot="1" x14ac:dyDescent="0.35">
      <c r="C16" s="7" t="s">
        <v>19</v>
      </c>
      <c r="D16" s="6" t="s">
        <v>25</v>
      </c>
      <c r="E16" s="6" t="s">
        <v>26</v>
      </c>
      <c r="F16" s="22" t="s">
        <v>27</v>
      </c>
      <c r="G16" s="22"/>
    </row>
    <row r="17" spans="3:7" ht="14.5" thickBot="1" x14ac:dyDescent="0.35">
      <c r="C17" s="7" t="s">
        <v>20</v>
      </c>
      <c r="D17" s="23">
        <v>80000</v>
      </c>
      <c r="E17" s="23">
        <v>60000</v>
      </c>
      <c r="F17" s="24">
        <v>20000</v>
      </c>
      <c r="G17" s="24"/>
    </row>
    <row r="18" spans="3:7" ht="14.5" thickBot="1" x14ac:dyDescent="0.35">
      <c r="C18" s="7" t="s">
        <v>21</v>
      </c>
      <c r="D18" s="23">
        <v>120000</v>
      </c>
      <c r="E18" s="23">
        <v>100000</v>
      </c>
      <c r="F18" s="24">
        <v>40000</v>
      </c>
      <c r="G18" s="24"/>
    </row>
  </sheetData>
  <sortState xmlns:xlrd2="http://schemas.microsoft.com/office/spreadsheetml/2017/richdata2" ref="B7:H12">
    <sortCondition ref="H7:H12"/>
  </sortState>
  <mergeCells count="7">
    <mergeCell ref="B2:D2"/>
    <mergeCell ref="D4:G4"/>
    <mergeCell ref="C14:G14"/>
    <mergeCell ref="F15:G15"/>
    <mergeCell ref="F16:G16"/>
    <mergeCell ref="F17:G17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2023-12-26T14:18:12Z</dcterms:created>
  <dcterms:modified xsi:type="dcterms:W3CDTF">2023-12-26T15:26:57Z</dcterms:modified>
</cp:coreProperties>
</file>