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3b601f073c4bb1/Tài liệu/"/>
    </mc:Choice>
  </mc:AlternateContent>
  <xr:revisionPtr revIDLastSave="0" documentId="8_{64F30E81-FCB5-4706-AC50-2EB9C89C2A14}" xr6:coauthVersionLast="47" xr6:coauthVersionMax="47" xr10:uidLastSave="{00000000-0000-0000-0000-000000000000}"/>
  <bookViews>
    <workbookView xWindow="-110" yWindow="-110" windowWidth="19420" windowHeight="11500" xr2:uid="{B8BEC16D-F748-4F73-9C9A-583DA3BFF7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F10" i="1"/>
  <c r="G10" i="1" s="1"/>
  <c r="F11" i="1"/>
  <c r="G11" i="1" s="1"/>
  <c r="F9" i="1"/>
  <c r="G9" i="1" s="1"/>
  <c r="F7" i="1"/>
  <c r="G7" i="1" s="1"/>
  <c r="F8" i="1"/>
  <c r="G8" i="1" s="1"/>
  <c r="D11" i="1"/>
  <c r="D9" i="1"/>
  <c r="D7" i="1"/>
  <c r="D8" i="1"/>
  <c r="D10" i="1"/>
  <c r="C11" i="1"/>
  <c r="C9" i="1"/>
  <c r="C7" i="1"/>
  <c r="C8" i="1"/>
  <c r="C10" i="1"/>
  <c r="G12" i="1" l="1"/>
</calcChain>
</file>

<file path=xl/sharedStrings.xml><?xml version="1.0" encoding="utf-8"?>
<sst xmlns="http://schemas.openxmlformats.org/spreadsheetml/2006/main" count="32" uniqueCount="28">
  <si>
    <t>Cửa hàng vật liệu xây dựng ABC</t>
  </si>
  <si>
    <t>BẢNG TỔNG KẾT DOANH THU CUỐI NGÀY</t>
  </si>
  <si>
    <t>Ngày:…/ … / 2019</t>
  </si>
  <si>
    <t>STT</t>
  </si>
  <si>
    <t>Mã hàng</t>
  </si>
  <si>
    <t>Tên mặt hàng</t>
  </si>
  <si>
    <t>Đơn vị
tính</t>
  </si>
  <si>
    <t>Số lượng</t>
  </si>
  <si>
    <t>Đơn giá</t>
  </si>
  <si>
    <t>Thành tiền</t>
  </si>
  <si>
    <t>GM02</t>
  </si>
  <si>
    <t>GM01</t>
  </si>
  <si>
    <t>TO01</t>
  </si>
  <si>
    <t>XM02</t>
  </si>
  <si>
    <t>XM01</t>
  </si>
  <si>
    <t>Tổng</t>
  </si>
  <si>
    <t>Bảng phụ 1</t>
  </si>
  <si>
    <t>2 Ký tự
đầu</t>
  </si>
  <si>
    <t>Đơn vị tính</t>
  </si>
  <si>
    <t>Viên</t>
  </si>
  <si>
    <t>GM</t>
  </si>
  <si>
    <t>TO</t>
  </si>
  <si>
    <t>Tấm</t>
  </si>
  <si>
    <t>Bao</t>
  </si>
  <si>
    <t>XM</t>
  </si>
  <si>
    <t>Bảng đơn giá</t>
  </si>
  <si>
    <t>Loại 1</t>
  </si>
  <si>
    <t>Loại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</si>
</sst>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000\ [$đ]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7" xfId="0" applyFont="1" applyBorder="1"/>
    <xf numFmtId="0" fontId="2" fillId="0" borderId="8" xfId="0" applyFont="1" applyBorder="1"/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/>
    <xf numFmtId="164" fontId="2" fillId="0" borderId="3" xfId="0" applyNumberFormat="1" applyFont="1" applyBorder="1"/>
    <xf numFmtId="16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BE3B6-74F2-489D-98D4-F1D3333A80DF}">
  <dimension ref="A1:H19"/>
  <sheetViews>
    <sheetView tabSelected="1" workbookViewId="0">
      <selection activeCell="I16" sqref="I16"/>
    </sheetView>
  </sheetViews>
  <sheetFormatPr defaultRowHeight="14" x14ac:dyDescent="0.3"/>
  <cols>
    <col min="1" max="1" width="8.7265625" style="2"/>
    <col min="2" max="2" width="9.81640625" style="2" bestFit="1" customWidth="1"/>
    <col min="3" max="3" width="11.26953125" style="2" customWidth="1"/>
    <col min="4" max="5" width="8.7265625" style="2"/>
    <col min="6" max="6" width="13.36328125" style="2" customWidth="1"/>
    <col min="7" max="7" width="11.26953125" style="2" bestFit="1" customWidth="1"/>
    <col min="8" max="16384" width="8.7265625" style="2"/>
  </cols>
  <sheetData>
    <row r="1" spans="1:8" x14ac:dyDescent="0.3">
      <c r="A1" s="1" t="s">
        <v>0</v>
      </c>
      <c r="B1" s="1"/>
      <c r="C1" s="1"/>
    </row>
    <row r="3" spans="1:8" x14ac:dyDescent="0.3">
      <c r="C3" s="1" t="s">
        <v>1</v>
      </c>
      <c r="D3" s="1"/>
      <c r="E3" s="1"/>
      <c r="F3" s="1"/>
    </row>
    <row r="4" spans="1:8" x14ac:dyDescent="0.3">
      <c r="F4" s="1" t="s">
        <v>2</v>
      </c>
      <c r="G4" s="1"/>
    </row>
    <row r="5" spans="1:8" ht="14.5" thickBot="1" x14ac:dyDescent="0.35">
      <c r="A5" s="5"/>
      <c r="B5" s="5"/>
      <c r="C5" s="5"/>
      <c r="D5" s="5"/>
      <c r="E5" s="5"/>
      <c r="F5" s="5"/>
      <c r="G5" s="5"/>
    </row>
    <row r="6" spans="1:8" ht="28.5" thickTop="1" x14ac:dyDescent="0.3">
      <c r="A6" s="9" t="s">
        <v>3</v>
      </c>
      <c r="B6" s="9" t="s">
        <v>4</v>
      </c>
      <c r="C6" s="9" t="s">
        <v>5</v>
      </c>
      <c r="D6" s="10" t="s">
        <v>6</v>
      </c>
      <c r="E6" s="9" t="s">
        <v>7</v>
      </c>
      <c r="F6" s="9" t="s">
        <v>8</v>
      </c>
      <c r="G6" s="11" t="s">
        <v>9</v>
      </c>
    </row>
    <row r="7" spans="1:8" x14ac:dyDescent="0.3">
      <c r="A7" s="12">
        <v>4</v>
      </c>
      <c r="B7" s="12" t="s">
        <v>13</v>
      </c>
      <c r="C7" s="4" t="str">
        <f>IF(LEFT(B7,2)="GM","Gạch men",IF(LEFT(B7,2)="TO","Tôn","Xi măng"))</f>
        <v>Xi măng</v>
      </c>
      <c r="D7" s="4" t="str">
        <f>VLOOKUP(LEFT(B7,2),$B$15:$C$18,2,0)</f>
        <v>Bao</v>
      </c>
      <c r="E7" s="4">
        <v>180</v>
      </c>
      <c r="F7" s="21">
        <f>HLOOKUP(LEFT(B7,2),$E$15:$H$17,IF(RIGHT(B7)="1",2,3),0)</f>
        <v>75000</v>
      </c>
      <c r="G7" s="21">
        <f>PRODUCT(E7,F7)</f>
        <v>13500000</v>
      </c>
    </row>
    <row r="8" spans="1:8" x14ac:dyDescent="0.3">
      <c r="A8" s="12">
        <v>5</v>
      </c>
      <c r="B8" s="12" t="s">
        <v>14</v>
      </c>
      <c r="C8" s="4" t="str">
        <f>IF(LEFT(B8,2)="GM","Gạch men",IF(LEFT(B8,2)="TO","Tôn","Xi măng"))</f>
        <v>Xi măng</v>
      </c>
      <c r="D8" s="4" t="str">
        <f>VLOOKUP(LEFT(B8,2),$B$15:$C$18,2,0)</f>
        <v>Bao</v>
      </c>
      <c r="E8" s="4">
        <v>120</v>
      </c>
      <c r="F8" s="21">
        <f>HLOOKUP(LEFT(B8,2),$E$15:$H$17,IF(RIGHT(B8)="1",2,3),0)</f>
        <v>85000</v>
      </c>
      <c r="G8" s="21">
        <f>PRODUCT(E8,F8)</f>
        <v>10200000</v>
      </c>
    </row>
    <row r="9" spans="1:8" x14ac:dyDescent="0.3">
      <c r="A9" s="12">
        <v>3</v>
      </c>
      <c r="B9" s="12" t="s">
        <v>12</v>
      </c>
      <c r="C9" s="4" t="str">
        <f>IF(LEFT(B9,2)="GM","Gạch men",IF(LEFT(B9,2)="TO","Tôn","Xi măng"))</f>
        <v>Tôn</v>
      </c>
      <c r="D9" s="4" t="str">
        <f>VLOOKUP(LEFT(B9,2),$B$15:$C$18,2,0)</f>
        <v>Tấm</v>
      </c>
      <c r="E9" s="4">
        <v>50</v>
      </c>
      <c r="F9" s="21">
        <f>HLOOKUP(LEFT(B9,2),$E$15:$H$17,IF(RIGHT(B9)="1",2,3),0)</f>
        <v>80000</v>
      </c>
      <c r="G9" s="21">
        <f>PRODUCT(E9,F9)</f>
        <v>4000000</v>
      </c>
    </row>
    <row r="10" spans="1:8" x14ac:dyDescent="0.3">
      <c r="A10" s="12">
        <v>1</v>
      </c>
      <c r="B10" s="12" t="s">
        <v>10</v>
      </c>
      <c r="C10" s="4" t="str">
        <f>IF(LEFT(B10,2)="GM","Gạch men",IF(LEFT(B10,2)="TO","Tôn","Xi măng"))</f>
        <v>Gạch men</v>
      </c>
      <c r="D10" s="4" t="str">
        <f>VLOOKUP(LEFT(B10,2),$B$15:$C$18,2,0)</f>
        <v>Viên</v>
      </c>
      <c r="E10" s="4">
        <v>120</v>
      </c>
      <c r="F10" s="21">
        <f>HLOOKUP(LEFT(B10,2),$E$15:$H$17,IF(RIGHT(B10,1)="1",2,3),0)</f>
        <v>13000</v>
      </c>
      <c r="G10" s="21">
        <f>PRODUCT(E10,F10)</f>
        <v>1560000</v>
      </c>
    </row>
    <row r="11" spans="1:8" ht="14.5" thickBot="1" x14ac:dyDescent="0.35">
      <c r="A11" s="12">
        <v>2</v>
      </c>
      <c r="B11" s="13" t="s">
        <v>11</v>
      </c>
      <c r="C11" s="4" t="str">
        <f>IF(LEFT(B11,2)="GM","Gạch men",IF(LEFT(B11,2)="TO","Tôn","Xi măng"))</f>
        <v>Gạch men</v>
      </c>
      <c r="D11" s="4" t="str">
        <f>VLOOKUP(LEFT(B11,2),$B$15:$C$18,2,0)</f>
        <v>Viên</v>
      </c>
      <c r="E11" s="7">
        <v>40</v>
      </c>
      <c r="F11" s="21">
        <f>HLOOKUP(LEFT(B11,2),$E$15:$H$17,IF(RIGHT(B11)="1",2,3),0)</f>
        <v>15000</v>
      </c>
      <c r="G11" s="21">
        <f>PRODUCT(E11,F11)</f>
        <v>600000</v>
      </c>
    </row>
    <row r="12" spans="1:8" ht="15" thickTop="1" x14ac:dyDescent="0.35">
      <c r="D12" s="3" t="s">
        <v>15</v>
      </c>
      <c r="E12" s="6">
        <f>SUM(E7:E11)</f>
        <v>510</v>
      </c>
      <c r="G12" s="22">
        <f>SUM(G7:G11)</f>
        <v>29860000</v>
      </c>
    </row>
    <row r="14" spans="1:8" ht="14.5" thickBot="1" x14ac:dyDescent="0.35">
      <c r="B14" s="5" t="s">
        <v>16</v>
      </c>
      <c r="C14" s="5"/>
      <c r="E14" s="1" t="s">
        <v>25</v>
      </c>
      <c r="F14" s="1"/>
    </row>
    <row r="15" spans="1:8" ht="28.5" thickTop="1" x14ac:dyDescent="0.3">
      <c r="A15" s="8"/>
      <c r="B15" s="14" t="s">
        <v>17</v>
      </c>
      <c r="C15" s="15" t="s">
        <v>18</v>
      </c>
      <c r="E15" s="20" t="s">
        <v>17</v>
      </c>
      <c r="F15" s="20" t="s">
        <v>20</v>
      </c>
      <c r="G15" s="20" t="s">
        <v>21</v>
      </c>
      <c r="H15" s="20" t="s">
        <v>24</v>
      </c>
    </row>
    <row r="16" spans="1:8" x14ac:dyDescent="0.3">
      <c r="A16" s="8"/>
      <c r="B16" s="16" t="s">
        <v>20</v>
      </c>
      <c r="C16" s="17" t="s">
        <v>19</v>
      </c>
      <c r="E16" s="12" t="s">
        <v>26</v>
      </c>
      <c r="F16" s="23">
        <v>15000</v>
      </c>
      <c r="G16" s="23">
        <v>80000</v>
      </c>
      <c r="H16" s="23">
        <v>85000</v>
      </c>
    </row>
    <row r="17" spans="1:8" x14ac:dyDescent="0.3">
      <c r="A17" s="8"/>
      <c r="B17" s="16" t="s">
        <v>21</v>
      </c>
      <c r="C17" s="17" t="s">
        <v>22</v>
      </c>
      <c r="E17" s="12" t="s">
        <v>27</v>
      </c>
      <c r="F17" s="23">
        <v>13000</v>
      </c>
      <c r="G17" s="23">
        <v>70000</v>
      </c>
      <c r="H17" s="23">
        <v>75000</v>
      </c>
    </row>
    <row r="18" spans="1:8" ht="14.5" thickBot="1" x14ac:dyDescent="0.35">
      <c r="A18" s="8"/>
      <c r="B18" s="18" t="s">
        <v>24</v>
      </c>
      <c r="C18" s="19" t="s">
        <v>23</v>
      </c>
    </row>
    <row r="19" spans="1:8" ht="14.5" thickTop="1" x14ac:dyDescent="0.3"/>
  </sheetData>
  <sortState xmlns:xlrd2="http://schemas.microsoft.com/office/spreadsheetml/2017/richdata2" ref="A7:G11">
    <sortCondition descending="1" ref="G7:G11"/>
  </sortState>
  <mergeCells count="4">
    <mergeCell ref="A1:C1"/>
    <mergeCell ref="C3:F3"/>
    <mergeCell ref="F4:G4"/>
    <mergeCell ref="E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Tạ Nguyên</dc:creator>
  <cp:lastModifiedBy>Tạ Nguyên</cp:lastModifiedBy>
  <dcterms:created xsi:type="dcterms:W3CDTF">2023-12-27T13:36:40Z</dcterms:created>
  <dcterms:modified xsi:type="dcterms:W3CDTF">2023-12-27T13:57:23Z</dcterms:modified>
</cp:coreProperties>
</file>