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wen\Google Drive\Information\Work\HKU IRIS Lab\C Diff\Program\website\predictivemodel\model\trained_model\"/>
    </mc:Choice>
  </mc:AlternateContent>
  <xr:revisionPtr revIDLastSave="0" documentId="13_ncr:1_{51872574-0363-4EEB-8BA9-B780D4F93AC7}" xr6:coauthVersionLast="44" xr6:coauthVersionMax="44" xr10:uidLastSave="{00000000-0000-0000-0000-000000000000}"/>
  <bookViews>
    <workbookView xWindow="-96" yWindow="-96" windowWidth="23232" windowHeight="12552" xr2:uid="{EA74CE17-7755-4EC3-B08E-5BB6340CDCA7}"/>
  </bookViews>
  <sheets>
    <sheet name="dict" sheetId="1" r:id="rId1"/>
    <sheet name="shap" sheetId="2" r:id="rId2"/>
  </sheets>
  <definedNames>
    <definedName name="_xlnm._FilterDatabase" localSheetId="0" hidden="1">dict!$A$1:$L$113</definedName>
    <definedName name="_xlnm._FilterDatabase" localSheetId="1" hidden="1">shap!$A$1:$D$21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111" i="1"/>
  <c r="G5" i="1"/>
  <c r="G6" i="1"/>
  <c r="G7" i="1"/>
  <c r="G4" i="1"/>
  <c r="G9" i="1"/>
  <c r="G10" i="1"/>
  <c r="G11" i="1"/>
  <c r="G12" i="1"/>
  <c r="G13" i="1"/>
  <c r="G29" i="1"/>
  <c r="G15" i="1"/>
  <c r="G16" i="1"/>
  <c r="G17" i="1"/>
  <c r="G14" i="1"/>
  <c r="G19" i="1"/>
  <c r="G20" i="1"/>
  <c r="G21" i="1"/>
  <c r="G22" i="1"/>
  <c r="G23" i="1"/>
  <c r="G24" i="1"/>
  <c r="G25" i="1"/>
  <c r="G26" i="1"/>
  <c r="G27" i="1"/>
  <c r="G28" i="1"/>
  <c r="G85" i="1"/>
  <c r="G30" i="1"/>
  <c r="G31" i="1"/>
  <c r="G32" i="1"/>
  <c r="G33" i="1"/>
  <c r="G34" i="1"/>
  <c r="G35" i="1"/>
  <c r="G36" i="1"/>
  <c r="G84" i="1"/>
  <c r="G38" i="1"/>
  <c r="G39" i="1"/>
  <c r="G40" i="1"/>
  <c r="G41" i="1"/>
  <c r="G42" i="1"/>
  <c r="G43" i="1"/>
  <c r="G44" i="1"/>
  <c r="G45" i="1"/>
  <c r="G86" i="1"/>
  <c r="G90" i="1"/>
  <c r="G48" i="1"/>
  <c r="G49" i="1"/>
  <c r="G50" i="1"/>
  <c r="G51" i="1"/>
  <c r="G52" i="1"/>
  <c r="G53" i="1"/>
  <c r="G54" i="1"/>
  <c r="G55" i="1"/>
  <c r="G56" i="1"/>
  <c r="G57" i="1"/>
  <c r="G58" i="1"/>
  <c r="G59" i="1"/>
  <c r="G108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1" i="1"/>
  <c r="G75" i="1"/>
  <c r="G76" i="1"/>
  <c r="G77" i="1"/>
  <c r="G78" i="1"/>
  <c r="G79" i="1"/>
  <c r="G47" i="1"/>
  <c r="G46" i="1"/>
  <c r="G60" i="1"/>
  <c r="G83" i="1"/>
  <c r="G74" i="1"/>
  <c r="G80" i="1"/>
  <c r="G18" i="1"/>
  <c r="G87" i="1"/>
  <c r="G88" i="1"/>
  <c r="G89" i="1"/>
  <c r="G82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8" i="1"/>
  <c r="G109" i="1"/>
  <c r="G110" i="1"/>
  <c r="G37" i="1"/>
  <c r="G112" i="1"/>
  <c r="G113" i="1"/>
  <c r="G2" i="1"/>
  <c r="F3" i="1"/>
  <c r="F111" i="1"/>
  <c r="F5" i="1"/>
  <c r="F6" i="1"/>
  <c r="F7" i="1"/>
  <c r="F4" i="1"/>
  <c r="F9" i="1"/>
  <c r="F10" i="1"/>
  <c r="F11" i="1"/>
  <c r="F12" i="1"/>
  <c r="F13" i="1"/>
  <c r="F29" i="1"/>
  <c r="F15" i="1"/>
  <c r="F16" i="1"/>
  <c r="F17" i="1"/>
  <c r="F14" i="1"/>
  <c r="F19" i="1"/>
  <c r="F20" i="1"/>
  <c r="F21" i="1"/>
  <c r="F22" i="1"/>
  <c r="F23" i="1"/>
  <c r="F24" i="1"/>
  <c r="F25" i="1"/>
  <c r="F26" i="1"/>
  <c r="F27" i="1"/>
  <c r="F28" i="1"/>
  <c r="F85" i="1"/>
  <c r="F30" i="1"/>
  <c r="F31" i="1"/>
  <c r="F32" i="1"/>
  <c r="F33" i="1"/>
  <c r="F34" i="1"/>
  <c r="F35" i="1"/>
  <c r="F36" i="1"/>
  <c r="F84" i="1"/>
  <c r="F38" i="1"/>
  <c r="F39" i="1"/>
  <c r="F40" i="1"/>
  <c r="F41" i="1"/>
  <c r="F42" i="1"/>
  <c r="F43" i="1"/>
  <c r="F44" i="1"/>
  <c r="F45" i="1"/>
  <c r="F86" i="1"/>
  <c r="F90" i="1"/>
  <c r="F48" i="1"/>
  <c r="F49" i="1"/>
  <c r="F50" i="1"/>
  <c r="F51" i="1"/>
  <c r="F52" i="1"/>
  <c r="F53" i="1"/>
  <c r="F54" i="1"/>
  <c r="F55" i="1"/>
  <c r="F56" i="1"/>
  <c r="F57" i="1"/>
  <c r="F58" i="1"/>
  <c r="F59" i="1"/>
  <c r="F108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81" i="1"/>
  <c r="F75" i="1"/>
  <c r="F76" i="1"/>
  <c r="F77" i="1"/>
  <c r="F78" i="1"/>
  <c r="F79" i="1"/>
  <c r="F47" i="1"/>
  <c r="F46" i="1"/>
  <c r="F60" i="1"/>
  <c r="F83" i="1"/>
  <c r="F74" i="1"/>
  <c r="F80" i="1"/>
  <c r="F18" i="1"/>
  <c r="F87" i="1"/>
  <c r="F88" i="1"/>
  <c r="F89" i="1"/>
  <c r="F82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8" i="1"/>
  <c r="F109" i="1"/>
  <c r="F110" i="1"/>
  <c r="F37" i="1"/>
  <c r="F112" i="1"/>
  <c r="F113" i="1"/>
  <c r="F2" i="1"/>
  <c r="D21" i="2" l="1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1" i="2"/>
</calcChain>
</file>

<file path=xl/sharedStrings.xml><?xml version="1.0" encoding="utf-8"?>
<sst xmlns="http://schemas.openxmlformats.org/spreadsheetml/2006/main" count="475" uniqueCount="293">
  <si>
    <t>ulcerative.colitis</t>
  </si>
  <si>
    <t>crohn.disease</t>
  </si>
  <si>
    <t>IBD</t>
  </si>
  <si>
    <t>AIDS</t>
  </si>
  <si>
    <t>Metastatic.solid.tumor</t>
  </si>
  <si>
    <t>Moderate.or.severe.liver.disease</t>
  </si>
  <si>
    <t>Blood.or.non_metastatic.solid.tumor</t>
  </si>
  <si>
    <t>Renal.Disease</t>
  </si>
  <si>
    <t>Hemiplegia.or.paraplegia</t>
  </si>
  <si>
    <t>Diabetes.with.chronic.complication</t>
  </si>
  <si>
    <t>Diabetes.without.chronic.complication</t>
  </si>
  <si>
    <t>Mild.liver.disease</t>
  </si>
  <si>
    <t>PUD</t>
  </si>
  <si>
    <t>Rheumatic.disease</t>
  </si>
  <si>
    <t>CPD</t>
  </si>
  <si>
    <t>Dementia</t>
  </si>
  <si>
    <t>CVA</t>
  </si>
  <si>
    <t>PVD</t>
  </si>
  <si>
    <t>CHF</t>
  </si>
  <si>
    <t>Myocardial.infarction</t>
  </si>
  <si>
    <t>float64</t>
  </si>
  <si>
    <t>IDSA_severe</t>
  </si>
  <si>
    <t>Wbc.15</t>
  </si>
  <si>
    <t>Creatinine_rise_150</t>
  </si>
  <si>
    <t>max_CRP.no.data.</t>
  </si>
  <si>
    <t>max_Creatinine</t>
  </si>
  <si>
    <t>min_Albumin</t>
  </si>
  <si>
    <t>max_WBC</t>
  </si>
  <si>
    <t>Colectomy</t>
  </si>
  <si>
    <t>surgery.intervention</t>
  </si>
  <si>
    <t>object</t>
  </si>
  <si>
    <t>All.death.within.60.days</t>
  </si>
  <si>
    <t>All.death.within.30.days</t>
  </si>
  <si>
    <t>Death.within.same.admission</t>
  </si>
  <si>
    <t>Refractory.disease</t>
  </si>
  <si>
    <t>Recurrence.within.180.days</t>
  </si>
  <si>
    <t>Recurrence.within.90.days</t>
  </si>
  <si>
    <t>Recurrence.within.60.days</t>
  </si>
  <si>
    <t>Recurrence.within.30.days</t>
  </si>
  <si>
    <t>Recurrence.within.14.days</t>
  </si>
  <si>
    <t>Both.metronidazole.and.vancomycin.days</t>
  </si>
  <si>
    <t>Vancomycin.days</t>
  </si>
  <si>
    <t>Metronidazole.days</t>
  </si>
  <si>
    <t>Therapy</t>
  </si>
  <si>
    <t>Drugs.that.suppress.the.rheumatic.disease.process</t>
  </si>
  <si>
    <t>Systemic.corticosteroids</t>
  </si>
  <si>
    <t>Other.immunomodulating.drugs</t>
  </si>
  <si>
    <t>Anti_lymphocyte.monoclonal.antibodies</t>
  </si>
  <si>
    <t>Corticosteroids.and.other.immunosuppressants</t>
  </si>
  <si>
    <t>Antiproliferative.immunosuppressants</t>
  </si>
  <si>
    <t>Other.antineoplastic.drugs</t>
  </si>
  <si>
    <t>Vinca.alkaloids.and.etoposide</t>
  </si>
  <si>
    <t>Antimetabolites</t>
  </si>
  <si>
    <t>Anthracyclines.and.other.cytotoxic.antibiotics</t>
  </si>
  <si>
    <t>Alkylating.drugs</t>
  </si>
  <si>
    <t>Glucocorticoid.therapy</t>
  </si>
  <si>
    <t>Immunosuppressants</t>
  </si>
  <si>
    <t>Laxatives</t>
  </si>
  <si>
    <t>PPI</t>
  </si>
  <si>
    <t>Prostaglandin.analogues</t>
  </si>
  <si>
    <t>H2.receptor.antagonists</t>
  </si>
  <si>
    <t>quinolones</t>
  </si>
  <si>
    <t>metronidazole.and.tinidazole</t>
  </si>
  <si>
    <t>anti_leprotic.drugs</t>
  </si>
  <si>
    <t>anti_tuberculosis.drugs</t>
  </si>
  <si>
    <t>clindamycin</t>
  </si>
  <si>
    <t>macrolides</t>
  </si>
  <si>
    <t>aminoglycosides</t>
  </si>
  <si>
    <t>tetracyclines</t>
  </si>
  <si>
    <t>other.beta_lactam.antibiotics</t>
  </si>
  <si>
    <t>carbapenems</t>
  </si>
  <si>
    <t>cephalosporins</t>
  </si>
  <si>
    <t>cephalosporins.carbapenems.and.other.beta_lactams</t>
  </si>
  <si>
    <t>mecillinams</t>
  </si>
  <si>
    <t>antipseudomonal.penicillins.extended.spectrum</t>
  </si>
  <si>
    <t>broad.spectrum.penicillins</t>
  </si>
  <si>
    <t>penicillinase.resistant.penicillins</t>
  </si>
  <si>
    <t>benzylpenicillin.and.phenoxymethylpenicillin</t>
  </si>
  <si>
    <t>Penicillins</t>
  </si>
  <si>
    <t>Antibiotics</t>
  </si>
  <si>
    <t>community_associated</t>
  </si>
  <si>
    <t>indetermined</t>
  </si>
  <si>
    <t>healthcare_associated</t>
  </si>
  <si>
    <t>Onset.after.48.hours</t>
  </si>
  <si>
    <t>Ward.Type</t>
  </si>
  <si>
    <t>Emergency.Admission</t>
  </si>
  <si>
    <t>datetime64[ns]</t>
  </si>
  <si>
    <t>Next.Admission.Date</t>
  </si>
  <si>
    <t>Previous.Discharge.Date</t>
  </si>
  <si>
    <t>Onset.within.48.hours</t>
  </si>
  <si>
    <t>OAH</t>
  </si>
  <si>
    <t>Recent.Hospitalization.within.12.weeks</t>
  </si>
  <si>
    <t>Days.Of.Hospitalization</t>
  </si>
  <si>
    <t>Discharge.Date</t>
  </si>
  <si>
    <t>Admission.Date</t>
  </si>
  <si>
    <t>Episode.Times</t>
  </si>
  <si>
    <t>LIS.result</t>
  </si>
  <si>
    <t>LIS.description</t>
  </si>
  <si>
    <t>LIS.Reference.Date</t>
  </si>
  <si>
    <t>Sex</t>
  </si>
  <si>
    <t>Status</t>
  </si>
  <si>
    <t>Age</t>
  </si>
  <si>
    <t>Death</t>
  </si>
  <si>
    <t>Date.of.Birth</t>
  </si>
  <si>
    <t>LIS.Number</t>
  </si>
  <si>
    <t>Hospital</t>
  </si>
  <si>
    <t>HN.Number</t>
  </si>
  <si>
    <t>Reference.Key</t>
  </si>
  <si>
    <t>dtype</t>
  </si>
  <si>
    <t>fields</t>
  </si>
  <si>
    <t>D</t>
  </si>
  <si>
    <t>R</t>
  </si>
  <si>
    <t>D_S</t>
  </si>
  <si>
    <t>Reference Key</t>
  </si>
  <si>
    <t>HN Number</t>
  </si>
  <si>
    <t>LIS Number</t>
  </si>
  <si>
    <t>Date of Birth</t>
  </si>
  <si>
    <t>LIS Reference Date</t>
  </si>
  <si>
    <t>LIS description</t>
  </si>
  <si>
    <t>LIS result</t>
  </si>
  <si>
    <t>Episode Times</t>
  </si>
  <si>
    <t>Admission Date</t>
  </si>
  <si>
    <t>Discharge Date</t>
  </si>
  <si>
    <t>Days Of Hospitalization</t>
  </si>
  <si>
    <t>Recent Hospitalization within 12 weeks</t>
  </si>
  <si>
    <t>Onset within 48 hours</t>
  </si>
  <si>
    <t>Previous Discharge Date</t>
  </si>
  <si>
    <t>Next Admission Date</t>
  </si>
  <si>
    <t>Emergency Admission</t>
  </si>
  <si>
    <t>Ward Type</t>
  </si>
  <si>
    <t>Onset after 48 hours</t>
  </si>
  <si>
    <t>Metronidazole days</t>
  </si>
  <si>
    <t>Vancomycin days</t>
  </si>
  <si>
    <t>Both metronidazole and vancomycin days</t>
  </si>
  <si>
    <t>Recurrence within 14 days</t>
  </si>
  <si>
    <t>Recurrence within 30 days</t>
  </si>
  <si>
    <t>Recurrence within 60 days</t>
  </si>
  <si>
    <t>Recurrence within 90 days</t>
  </si>
  <si>
    <t>Recurrence within 180 days</t>
  </si>
  <si>
    <t>Death within same admission</t>
  </si>
  <si>
    <t>All death within 30 days</t>
  </si>
  <si>
    <t>All death within 60 days</t>
  </si>
  <si>
    <t>Wbc 15</t>
  </si>
  <si>
    <t>Renal Disease</t>
  </si>
  <si>
    <t>Moderate or severe liver disease</t>
  </si>
  <si>
    <t>Metastatic solid tumor</t>
  </si>
  <si>
    <t>Healthcare Associated</t>
  </si>
  <si>
    <t>Indetermined</t>
  </si>
  <si>
    <t>Community Associated</t>
  </si>
  <si>
    <t>Benzylpenicillin and Phenoxymethylpenicillin</t>
  </si>
  <si>
    <t>Penicillinase Resistant Penicillins</t>
  </si>
  <si>
    <t>Broad Spectrum Penicillins</t>
  </si>
  <si>
    <t>Antipseudomonal Penicillins Extended Spectrum</t>
  </si>
  <si>
    <t>Mecillinams</t>
  </si>
  <si>
    <t>Cephalosporins Carbapenems and other Beta Lactams</t>
  </si>
  <si>
    <t>Cephalosporins</t>
  </si>
  <si>
    <t>Carbapenems</t>
  </si>
  <si>
    <t>Other Beta Lactam Antibiotics</t>
  </si>
  <si>
    <t>Tetracyclines</t>
  </si>
  <si>
    <t>Aminoglycosides</t>
  </si>
  <si>
    <t>Macrolides</t>
  </si>
  <si>
    <t>Clindamycin</t>
  </si>
  <si>
    <t>Anti Tuberculosis Drugs</t>
  </si>
  <si>
    <t>Anti Leprotic Drugs</t>
  </si>
  <si>
    <t>Metronidazole and Tinidazole</t>
  </si>
  <si>
    <t>Quinolones</t>
  </si>
  <si>
    <t>H2 Receptor Antagonists</t>
  </si>
  <si>
    <t>Prostaglandin Analogues</t>
  </si>
  <si>
    <t>Glucocorticoid Therapy</t>
  </si>
  <si>
    <t>Alkylating Drugs</t>
  </si>
  <si>
    <t>Anthracyclines and other Cytotoxic Antibiotics</t>
  </si>
  <si>
    <t>Vinca Alkaloids and Etoposide</t>
  </si>
  <si>
    <t>Other Antineoplastic Drugs</t>
  </si>
  <si>
    <t>Antiproliferative Immunosuppressants</t>
  </si>
  <si>
    <t>Corticosteroids and other Immunosuppressants</t>
  </si>
  <si>
    <t>Anti Lymphocyte Monoclonal Antibodies</t>
  </si>
  <si>
    <t>Other Immunomodulating Drugs</t>
  </si>
  <si>
    <t>Systemic Corticosteroids</t>
  </si>
  <si>
    <t>Drugs that suppress the Rheumatic disease process</t>
  </si>
  <si>
    <t>Refractory Disease</t>
  </si>
  <si>
    <t>Surgery Intervention</t>
  </si>
  <si>
    <t>Max Creatinine</t>
  </si>
  <si>
    <t>Min Albumin</t>
  </si>
  <si>
    <t>Max WBC</t>
  </si>
  <si>
    <t>Max CRP</t>
  </si>
  <si>
    <t>Creatinine rise 150</t>
  </si>
  <si>
    <t>IDSA Severe</t>
  </si>
  <si>
    <t>Myocardial Infarction</t>
  </si>
  <si>
    <t>Rheumatic Disease</t>
  </si>
  <si>
    <t>Mild Liver Disease</t>
  </si>
  <si>
    <t>Diabetes without Chronic complication</t>
  </si>
  <si>
    <t>Diabetes with Chronic complication</t>
  </si>
  <si>
    <t>Hemiplegia or Paraplegia</t>
  </si>
  <si>
    <t>Crohn Disease</t>
  </si>
  <si>
    <t>Ulcerative Colitis</t>
  </si>
  <si>
    <t>names</t>
  </si>
  <si>
    <t>Blood or non-metastatic solid tumor</t>
  </si>
  <si>
    <t>Episode</t>
  </si>
  <si>
    <t>Number of days hospitalized</t>
  </si>
  <si>
    <t>LIS - Admission date</t>
  </si>
  <si>
    <t>LIS - Previous Discharge Date</t>
  </si>
  <si>
    <t>LIS - Previous Discharge Date (month)</t>
  </si>
  <si>
    <t>LIS - Admission date (month)</t>
  </si>
  <si>
    <t>LIS - DOB</t>
  </si>
  <si>
    <t>Creatinine rise 150:Y</t>
  </si>
  <si>
    <t>Number of days hospitalized: 91-180 days</t>
  </si>
  <si>
    <t>Blood or non-metastatic solid tumor:N</t>
  </si>
  <si>
    <t>Number of days hospitalized: Over 180 days</t>
  </si>
  <si>
    <t>Number of days hospitalized: 0-30 days</t>
  </si>
  <si>
    <t>Metastatic solid tumor:N</t>
  </si>
  <si>
    <t>Immunosuppressants:N</t>
  </si>
  <si>
    <t>Surgery Intervention:N</t>
  </si>
  <si>
    <t>Antipseudomonal Penicillins Extended Spectrum:N</t>
  </si>
  <si>
    <t>OAH:N</t>
  </si>
  <si>
    <t>PPI:N</t>
  </si>
  <si>
    <t>Cephalosporins:N</t>
  </si>
  <si>
    <t>Penicillins:N</t>
  </si>
  <si>
    <t>Sex:F</t>
  </si>
  <si>
    <t>Recent Hospitalization within 12 weeks:N</t>
  </si>
  <si>
    <t>R_S</t>
  </si>
  <si>
    <t>Metronidazole and Tinidazole:N</t>
  </si>
  <si>
    <t>Refractory Disease:N</t>
  </si>
  <si>
    <t>CVA:N</t>
  </si>
  <si>
    <t>Number of days hospitalized: 31-90 days</t>
  </si>
  <si>
    <t>Wbc 15:N/A</t>
  </si>
  <si>
    <t>Quinolones:N</t>
  </si>
  <si>
    <t>Antibiotics:N</t>
  </si>
  <si>
    <t>Corticosteroids and other Immunosuppressants:N</t>
  </si>
  <si>
    <t>IDSA Severe:N/A</t>
  </si>
  <si>
    <t>python_name</t>
  </si>
  <si>
    <t>sex</t>
  </si>
  <si>
    <t>oah</t>
  </si>
  <si>
    <t>age</t>
  </si>
  <si>
    <t>days_hospitalized</t>
  </si>
  <si>
    <t>lis_admission_date</t>
  </si>
  <si>
    <t>min_albumin</t>
  </si>
  <si>
    <t>max_cpr</t>
  </si>
  <si>
    <t>max_wbc</t>
  </si>
  <si>
    <t>max_creatinine</t>
  </si>
  <si>
    <t>creatinine_rise_150</t>
  </si>
  <si>
    <t>blood_or_non_metastatic_solid_tumor</t>
  </si>
  <si>
    <t>metastatic_solid_tumor</t>
  </si>
  <si>
    <t>surgery_intervention</t>
  </si>
  <si>
    <t>immunosuppressants</t>
  </si>
  <si>
    <t>ppi</t>
  </si>
  <si>
    <t>antipseudomonal_penicillins_extended_spectrum</t>
  </si>
  <si>
    <t>penicillins</t>
  </si>
  <si>
    <t>description</t>
  </si>
  <si>
    <t>Patient Age</t>
  </si>
  <si>
    <t>Patient Sex</t>
  </si>
  <si>
    <t>Number of Days Hospitalized</t>
  </si>
  <si>
    <t>Surgical Intervention</t>
  </si>
  <si>
    <t>Laboratory Results Date - Admission Date</t>
  </si>
  <si>
    <t>Minimum Albumin Level</t>
  </si>
  <si>
    <t>Maximum Creatinine Level</t>
  </si>
  <si>
    <t>Maximum CRP Level</t>
  </si>
  <si>
    <t>Maximum White Blood Cells Level</t>
  </si>
  <si>
    <t>Creatinine rise above 150 micro-mol/L?</t>
  </si>
  <si>
    <t>Blood or Non-Metastatic Solid Tumor</t>
  </si>
  <si>
    <t>Metastatic Solid Tumor</t>
  </si>
  <si>
    <t>priority</t>
  </si>
  <si>
    <t>accepted_value</t>
  </si>
  <si>
    <t>4 decimal places, blank if N/A</t>
  </si>
  <si>
    <t>0-30 days, 31-90 days, 91-180 days, Over 180 days</t>
  </si>
  <si>
    <t>Y, N</t>
  </si>
  <si>
    <t>M, F</t>
  </si>
  <si>
    <t>episode_times</t>
  </si>
  <si>
    <t>refractory_disease</t>
  </si>
  <si>
    <t>idsa_severe</t>
  </si>
  <si>
    <t>recent_hospitalization_within_12_weeks</t>
  </si>
  <si>
    <t>cva</t>
  </si>
  <si>
    <t>corticosteroids_and_other_immunosuppressants</t>
  </si>
  <si>
    <t>antibiotics</t>
  </si>
  <si>
    <t>Patients diagnosed refractory disease?</t>
  </si>
  <si>
    <t>Patients experienced cerebrovascular accident before?</t>
  </si>
  <si>
    <t>White blood cell count over 15 x 10^9/L</t>
  </si>
  <si>
    <t>Number of confirmed CDI diagnoses</t>
  </si>
  <si>
    <t>Patients had hospitalized within 12 weeks?</t>
  </si>
  <si>
    <t>Patients lived in Old Age Homes (OAHs)</t>
  </si>
  <si>
    <t>Immunosuppressants prescribe?</t>
  </si>
  <si>
    <t>Penicillins prescribed?</t>
  </si>
  <si>
    <t>Antipseudomonal Penicillins with Extended Spectrum prescribed?</t>
  </si>
  <si>
    <t>Cephalosporins prescribed?</t>
  </si>
  <si>
    <t>Proton Pump Inhibitor (PPI) prescribed?</t>
  </si>
  <si>
    <t>IDSA severe classified CDI?</t>
  </si>
  <si>
    <t>wbc_15</t>
  </si>
  <si>
    <t>order</t>
  </si>
  <si>
    <t>metronidazole_and_tinidazole</t>
  </si>
  <si>
    <t>Integer</t>
  </si>
  <si>
    <t>Antibiotics prescribed?</t>
  </si>
  <si>
    <t>Metronidazole and Tinidazole prescribed?</t>
  </si>
  <si>
    <t>Quinolones prescribed?</t>
  </si>
  <si>
    <t>Corticosteroids and other Immunosuppressants prescribed?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</si>
</sst>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C0D8-3D58-4245-A618-7903F764B13E}">
  <dimension ref="A1:L113"/>
  <sheetViews>
    <sheetView tabSelected="1" zoomScale="85" zoomScaleNormal="85" workbookViewId="0"/>
  </sheetViews>
  <sheetFormatPr defaultRowHeight="14.4" x14ac:dyDescent="0.3"/>
  <cols>
    <col min="1" max="1" width="49.6640625" bestFit="1" customWidth="1"/>
    <col min="8" max="8" width="23" customWidth="1"/>
    <col min="9" max="9" width="44.5546875" bestFit="1" customWidth="1"/>
  </cols>
  <sheetData>
    <row r="1" spans="1:12" x14ac:dyDescent="0.3">
      <c r="A1" t="s">
        <v>109</v>
      </c>
      <c r="B1" t="s">
        <v>195</v>
      </c>
      <c r="C1" t="s">
        <v>108</v>
      </c>
      <c r="D1" t="s">
        <v>110</v>
      </c>
      <c r="E1" t="s">
        <v>111</v>
      </c>
      <c r="F1" t="s">
        <v>112</v>
      </c>
      <c r="G1" t="s">
        <v>219</v>
      </c>
      <c r="H1" t="s">
        <v>229</v>
      </c>
      <c r="I1" t="s">
        <v>247</v>
      </c>
      <c r="J1" t="s">
        <v>260</v>
      </c>
      <c r="K1" t="s">
        <v>261</v>
      </c>
      <c r="L1" t="s">
        <v>286</v>
      </c>
    </row>
    <row r="2" spans="1:12" x14ac:dyDescent="0.3">
      <c r="A2" t="s">
        <v>107</v>
      </c>
      <c r="B2" t="s">
        <v>113</v>
      </c>
      <c r="C2" t="s">
        <v>30</v>
      </c>
      <c r="D2">
        <v>0</v>
      </c>
      <c r="E2">
        <v>0</v>
      </c>
      <c r="F2">
        <f>IF($B:$B="Hospital",1,IF(B:B=shap!$B$1,2,IFERROR(IF(MATCH(dict!B:B,shap!$B:$B,0)&gt;0,1,0),0)))</f>
        <v>0</v>
      </c>
      <c r="G2">
        <f>IF($B:$B="Hospital",1,IF(B:B=shap!$D$1,2,IFERROR(IF(MATCH(dict!B:B,shap!$D:$D,0)&gt;0,1,0),0)))</f>
        <v>0</v>
      </c>
      <c r="L2">
        <v>1</v>
      </c>
    </row>
    <row r="3" spans="1:12" x14ac:dyDescent="0.3">
      <c r="A3" t="s">
        <v>106</v>
      </c>
      <c r="B3" t="s">
        <v>114</v>
      </c>
      <c r="C3" t="s">
        <v>30</v>
      </c>
      <c r="D3">
        <v>0</v>
      </c>
      <c r="E3">
        <v>0</v>
      </c>
      <c r="F3">
        <f>IF($B:$B="Hospital",1,IF(B:B=shap!$B$1,2,IFERROR(IF(MATCH(dict!B:B,shap!$B:$B,0)&gt;0,1,0),0)))</f>
        <v>0</v>
      </c>
      <c r="G3">
        <f>IF($B:$B="Hospital",1,IF(B:B=shap!$D$1,2,IFERROR(IF(MATCH(dict!B:B,shap!$D:$D,0)&gt;0,1,0),0)))</f>
        <v>0</v>
      </c>
      <c r="L3">
        <v>2</v>
      </c>
    </row>
    <row r="4" spans="1:12" x14ac:dyDescent="0.3">
      <c r="A4" t="s">
        <v>101</v>
      </c>
      <c r="B4" t="s">
        <v>101</v>
      </c>
      <c r="C4" t="s">
        <v>20</v>
      </c>
      <c r="D4">
        <v>1</v>
      </c>
      <c r="E4">
        <v>1</v>
      </c>
      <c r="F4">
        <f>IF($B:$B="Hospital",1,IF(B:B=shap!$B$1,2,IFERROR(IF(MATCH(dict!B:B,shap!$B:$B,0)&gt;0,1,0),0)))</f>
        <v>1</v>
      </c>
      <c r="G4">
        <f>IF($B:$B="Hospital",1,IF(B:B=shap!$D$1,2,IFERROR(IF(MATCH(dict!B:B,shap!$D:$D,0)&gt;0,1,0),0)))</f>
        <v>1</v>
      </c>
      <c r="H4" t="s">
        <v>232</v>
      </c>
      <c r="I4" t="s">
        <v>248</v>
      </c>
      <c r="J4">
        <v>1.02</v>
      </c>
      <c r="K4" t="s">
        <v>288</v>
      </c>
      <c r="L4">
        <v>7</v>
      </c>
    </row>
    <row r="5" spans="1:12" x14ac:dyDescent="0.3">
      <c r="A5" t="s">
        <v>104</v>
      </c>
      <c r="B5" t="s">
        <v>115</v>
      </c>
      <c r="C5" t="s">
        <v>30</v>
      </c>
      <c r="D5">
        <v>0</v>
      </c>
      <c r="E5">
        <v>0</v>
      </c>
      <c r="F5">
        <f>IF($B:$B="Hospital",1,IF(B:B=shap!$B$1,2,IFERROR(IF(MATCH(dict!B:B,shap!$B:$B,0)&gt;0,1,0),0)))</f>
        <v>0</v>
      </c>
      <c r="G5">
        <f>IF($B:$B="Hospital",1,IF(B:B=shap!$D$1,2,IFERROR(IF(MATCH(dict!B:B,shap!$D:$D,0)&gt;0,1,0),0)))</f>
        <v>0</v>
      </c>
      <c r="L5">
        <v>4</v>
      </c>
    </row>
    <row r="6" spans="1:12" x14ac:dyDescent="0.3">
      <c r="A6" t="s">
        <v>103</v>
      </c>
      <c r="B6" t="s">
        <v>116</v>
      </c>
      <c r="C6" t="s">
        <v>86</v>
      </c>
      <c r="D6">
        <v>0</v>
      </c>
      <c r="E6">
        <v>0</v>
      </c>
      <c r="F6">
        <f>IF($B:$B="Hospital",1,IF(B:B=shap!$B$1,2,IFERROR(IF(MATCH(dict!B:B,shap!$B:$B,0)&gt;0,1,0),0)))</f>
        <v>0</v>
      </c>
      <c r="G6">
        <f>IF($B:$B="Hospital",1,IF(B:B=shap!$D$1,2,IFERROR(IF(MATCH(dict!B:B,shap!$D:$D,0)&gt;0,1,0),0)))</f>
        <v>0</v>
      </c>
      <c r="L6">
        <v>5</v>
      </c>
    </row>
    <row r="7" spans="1:12" x14ac:dyDescent="0.3">
      <c r="A7" t="s">
        <v>102</v>
      </c>
      <c r="B7" t="s">
        <v>102</v>
      </c>
      <c r="C7" t="s">
        <v>86</v>
      </c>
      <c r="D7">
        <v>0</v>
      </c>
      <c r="E7">
        <v>0</v>
      </c>
      <c r="F7">
        <f>IF($B:$B="Hospital",1,IF(B:B=shap!$B$1,2,IFERROR(IF(MATCH(dict!B:B,shap!$B:$B,0)&gt;0,1,0),0)))</f>
        <v>0</v>
      </c>
      <c r="G7">
        <f>IF($B:$B="Hospital",1,IF(B:B=shap!$D$1,2,IFERROR(IF(MATCH(dict!B:B,shap!$D:$D,0)&gt;0,1,0),0)))</f>
        <v>0</v>
      </c>
      <c r="L7">
        <v>6</v>
      </c>
    </row>
    <row r="8" spans="1:12" x14ac:dyDescent="0.3">
      <c r="A8" t="s">
        <v>198</v>
      </c>
      <c r="B8" t="s">
        <v>198</v>
      </c>
      <c r="C8" t="s">
        <v>30</v>
      </c>
      <c r="D8">
        <v>1</v>
      </c>
      <c r="E8">
        <v>1</v>
      </c>
      <c r="F8">
        <f>IF($B:$B="Hospital",1,IF(B:B=shap!$B$1,2,IFERROR(IF(MATCH(dict!B:B,shap!$B:$B,0)&gt;0,1,0),0)))</f>
        <v>1</v>
      </c>
      <c r="G8">
        <f>IF($B:$B="Hospital",1,IF(B:B=shap!$D$1,2,IFERROR(IF(MATCH(dict!B:B,shap!$D:$D,0)&gt;0,1,0),0)))</f>
        <v>1</v>
      </c>
      <c r="H8" t="s">
        <v>233</v>
      </c>
      <c r="I8" t="s">
        <v>250</v>
      </c>
      <c r="J8">
        <v>1.04</v>
      </c>
      <c r="K8" t="s">
        <v>263</v>
      </c>
      <c r="L8">
        <v>107</v>
      </c>
    </row>
    <row r="9" spans="1:12" x14ac:dyDescent="0.3">
      <c r="A9" t="s">
        <v>100</v>
      </c>
      <c r="B9" t="s">
        <v>100</v>
      </c>
      <c r="C9" t="s">
        <v>30</v>
      </c>
      <c r="D9">
        <v>0</v>
      </c>
      <c r="E9">
        <v>0</v>
      </c>
      <c r="F9">
        <f>IF($B:$B="Hospital",1,IF(B:B=shap!$B$1,2,IFERROR(IF(MATCH(dict!B:B,shap!$B:$B,0)&gt;0,1,0),0)))</f>
        <v>0</v>
      </c>
      <c r="G9">
        <f>IF($B:$B="Hospital",1,IF(B:B=shap!$D$1,2,IFERROR(IF(MATCH(dict!B:B,shap!$D:$D,0)&gt;0,1,0),0)))</f>
        <v>0</v>
      </c>
      <c r="L9">
        <v>8</v>
      </c>
    </row>
    <row r="10" spans="1:12" x14ac:dyDescent="0.3">
      <c r="A10" t="s">
        <v>99</v>
      </c>
      <c r="B10" t="s">
        <v>99</v>
      </c>
      <c r="C10" t="s">
        <v>30</v>
      </c>
      <c r="D10">
        <v>1</v>
      </c>
      <c r="E10">
        <v>1</v>
      </c>
      <c r="F10">
        <f>IF($B:$B="Hospital",1,IF(B:B=shap!$B$1,2,IFERROR(IF(MATCH(dict!B:B,shap!$B:$B,0)&gt;0,1,0),0)))</f>
        <v>1</v>
      </c>
      <c r="G10">
        <f>IF($B:$B="Hospital",1,IF(B:B=shap!$D$1,2,IFERROR(IF(MATCH(dict!B:B,shap!$D:$D,0)&gt;0,1,0),0)))</f>
        <v>0</v>
      </c>
      <c r="H10" t="s">
        <v>230</v>
      </c>
      <c r="I10" t="s">
        <v>249</v>
      </c>
      <c r="J10">
        <v>1.01</v>
      </c>
      <c r="K10" t="s">
        <v>265</v>
      </c>
      <c r="L10">
        <v>9</v>
      </c>
    </row>
    <row r="11" spans="1:12" x14ac:dyDescent="0.3">
      <c r="A11" t="s">
        <v>98</v>
      </c>
      <c r="B11" t="s">
        <v>117</v>
      </c>
      <c r="C11" t="s">
        <v>86</v>
      </c>
      <c r="D11">
        <v>0</v>
      </c>
      <c r="E11">
        <v>0</v>
      </c>
      <c r="F11">
        <f>IF($B:$B="Hospital",1,IF(B:B=shap!$B$1,2,IFERROR(IF(MATCH(dict!B:B,shap!$B:$B,0)&gt;0,1,0),0)))</f>
        <v>0</v>
      </c>
      <c r="G11">
        <f>IF($B:$B="Hospital",1,IF(B:B=shap!$D$1,2,IFERROR(IF(MATCH(dict!B:B,shap!$D:$D,0)&gt;0,1,0),0)))</f>
        <v>0</v>
      </c>
      <c r="L11">
        <v>10</v>
      </c>
    </row>
    <row r="12" spans="1:12" x14ac:dyDescent="0.3">
      <c r="A12" t="s">
        <v>97</v>
      </c>
      <c r="B12" t="s">
        <v>118</v>
      </c>
      <c r="C12" t="s">
        <v>30</v>
      </c>
      <c r="D12">
        <v>0</v>
      </c>
      <c r="E12">
        <v>0</v>
      </c>
      <c r="F12">
        <f>IF($B:$B="Hospital",1,IF(B:B=shap!$B$1,2,IFERROR(IF(MATCH(dict!B:B,shap!$B:$B,0)&gt;0,1,0),0)))</f>
        <v>0</v>
      </c>
      <c r="G12">
        <f>IF($B:$B="Hospital",1,IF(B:B=shap!$D$1,2,IFERROR(IF(MATCH(dict!B:B,shap!$D:$D,0)&gt;0,1,0),0)))</f>
        <v>0</v>
      </c>
      <c r="L12">
        <v>11</v>
      </c>
    </row>
    <row r="13" spans="1:12" x14ac:dyDescent="0.3">
      <c r="A13" t="s">
        <v>96</v>
      </c>
      <c r="B13" t="s">
        <v>119</v>
      </c>
      <c r="C13" t="s">
        <v>30</v>
      </c>
      <c r="D13">
        <v>0</v>
      </c>
      <c r="E13">
        <v>0</v>
      </c>
      <c r="F13">
        <f>IF($B:$B="Hospital",1,IF(B:B=shap!$B$1,2,IFERROR(IF(MATCH(dict!B:B,shap!$B:$B,0)&gt;0,1,0),0)))</f>
        <v>0</v>
      </c>
      <c r="G13">
        <f>IF($B:$B="Hospital",1,IF(B:B=shap!$D$1,2,IFERROR(IF(MATCH(dict!B:B,shap!$D:$D,0)&gt;0,1,0),0)))</f>
        <v>0</v>
      </c>
      <c r="L13">
        <v>12</v>
      </c>
    </row>
    <row r="14" spans="1:12" x14ac:dyDescent="0.3">
      <c r="A14" t="s">
        <v>91</v>
      </c>
      <c r="B14" t="s">
        <v>124</v>
      </c>
      <c r="C14" t="s">
        <v>30</v>
      </c>
      <c r="D14">
        <v>1</v>
      </c>
      <c r="E14">
        <v>1</v>
      </c>
      <c r="F14">
        <f>IF($B:$B="Hospital",1,IF(B:B=shap!$B$1,2,IFERROR(IF(MATCH(dict!B:B,shap!$B:$B,0)&gt;0,1,0),0)))</f>
        <v>0</v>
      </c>
      <c r="G14">
        <f>IF($B:$B="Hospital",1,IF(B:B=shap!$D$1,2,IFERROR(IF(MATCH(dict!B:B,shap!$D:$D,0)&gt;0,1,0),0)))</f>
        <v>1</v>
      </c>
      <c r="H14" t="s">
        <v>269</v>
      </c>
      <c r="I14" t="s">
        <v>277</v>
      </c>
      <c r="J14">
        <v>1.05</v>
      </c>
      <c r="K14" t="s">
        <v>264</v>
      </c>
      <c r="L14">
        <v>17</v>
      </c>
    </row>
    <row r="15" spans="1:12" x14ac:dyDescent="0.3">
      <c r="A15" t="s">
        <v>94</v>
      </c>
      <c r="B15" t="s">
        <v>121</v>
      </c>
      <c r="C15" t="s">
        <v>86</v>
      </c>
      <c r="D15">
        <v>0</v>
      </c>
      <c r="E15">
        <v>0</v>
      </c>
      <c r="F15">
        <f>IF($B:$B="Hospital",1,IF(B:B=shap!$B$1,2,IFERROR(IF(MATCH(dict!B:B,shap!$B:$B,0)&gt;0,1,0),0)))</f>
        <v>0</v>
      </c>
      <c r="G15">
        <f>IF($B:$B="Hospital",1,IF(B:B=shap!$D$1,2,IFERROR(IF(MATCH(dict!B:B,shap!$D:$D,0)&gt;0,1,0),0)))</f>
        <v>0</v>
      </c>
      <c r="L15">
        <v>14</v>
      </c>
    </row>
    <row r="16" spans="1:12" x14ac:dyDescent="0.3">
      <c r="A16" t="s">
        <v>93</v>
      </c>
      <c r="B16" t="s">
        <v>122</v>
      </c>
      <c r="C16" t="s">
        <v>86</v>
      </c>
      <c r="D16">
        <v>0</v>
      </c>
      <c r="E16">
        <v>0</v>
      </c>
      <c r="F16">
        <f>IF($B:$B="Hospital",1,IF(B:B=shap!$B$1,2,IFERROR(IF(MATCH(dict!B:B,shap!$B:$B,0)&gt;0,1,0),0)))</f>
        <v>0</v>
      </c>
      <c r="G16">
        <f>IF($B:$B="Hospital",1,IF(B:B=shap!$D$1,2,IFERROR(IF(MATCH(dict!B:B,shap!$D:$D,0)&gt;0,1,0),0)))</f>
        <v>0</v>
      </c>
      <c r="L16">
        <v>15</v>
      </c>
    </row>
    <row r="17" spans="1:12" x14ac:dyDescent="0.3">
      <c r="A17" t="s">
        <v>92</v>
      </c>
      <c r="B17" t="s">
        <v>123</v>
      </c>
      <c r="C17" t="s">
        <v>20</v>
      </c>
      <c r="D17">
        <v>0</v>
      </c>
      <c r="E17">
        <v>0</v>
      </c>
      <c r="F17">
        <f>IF($B:$B="Hospital",1,IF(B:B=shap!$B$1,2,IFERROR(IF(MATCH(dict!B:B,shap!$B:$B,0)&gt;0,1,0),0)))</f>
        <v>0</v>
      </c>
      <c r="G17">
        <f>IF($B:$B="Hospital",1,IF(B:B=shap!$D$1,2,IFERROR(IF(MATCH(dict!B:B,shap!$D:$D,0)&gt;0,1,0),0)))</f>
        <v>0</v>
      </c>
      <c r="L17">
        <v>16</v>
      </c>
    </row>
    <row r="18" spans="1:12" x14ac:dyDescent="0.3">
      <c r="A18" t="s">
        <v>21</v>
      </c>
      <c r="B18" t="s">
        <v>186</v>
      </c>
      <c r="C18" t="s">
        <v>30</v>
      </c>
      <c r="D18">
        <v>1</v>
      </c>
      <c r="E18">
        <v>1</v>
      </c>
      <c r="F18">
        <f>IF($B:$B="Hospital",1,IF(B:B=shap!$B$1,2,IFERROR(IF(MATCH(dict!B:B,shap!$B:$B,0)&gt;0,1,0),0)))</f>
        <v>0</v>
      </c>
      <c r="G18">
        <f>IF($B:$B="Hospital",1,IF(B:B=shap!$D$1,2,IFERROR(IF(MATCH(dict!B:B,shap!$D:$D,0)&gt;0,1,0),0)))</f>
        <v>1</v>
      </c>
      <c r="H18" t="s">
        <v>268</v>
      </c>
      <c r="I18" t="s">
        <v>284</v>
      </c>
      <c r="J18">
        <v>2.02</v>
      </c>
      <c r="K18" t="s">
        <v>264</v>
      </c>
      <c r="L18">
        <v>85</v>
      </c>
    </row>
    <row r="19" spans="1:12" x14ac:dyDescent="0.3">
      <c r="A19" t="s">
        <v>90</v>
      </c>
      <c r="B19" t="s">
        <v>90</v>
      </c>
      <c r="C19" t="s">
        <v>30</v>
      </c>
      <c r="D19">
        <v>1</v>
      </c>
      <c r="E19">
        <v>1</v>
      </c>
      <c r="F19">
        <f>IF($B:$B="Hospital",1,IF(B:B=shap!$B$1,2,IFERROR(IF(MATCH(dict!B:B,shap!$B:$B,0)&gt;0,1,0),0)))</f>
        <v>1</v>
      </c>
      <c r="G19">
        <f>IF($B:$B="Hospital",1,IF(B:B=shap!$D$1,2,IFERROR(IF(MATCH(dict!B:B,shap!$D:$D,0)&gt;0,1,0),0)))</f>
        <v>0</v>
      </c>
      <c r="H19" t="s">
        <v>231</v>
      </c>
      <c r="I19" t="s">
        <v>278</v>
      </c>
      <c r="J19">
        <v>1.03</v>
      </c>
      <c r="K19" t="s">
        <v>264</v>
      </c>
      <c r="L19">
        <v>18</v>
      </c>
    </row>
    <row r="20" spans="1:12" x14ac:dyDescent="0.3">
      <c r="A20" t="s">
        <v>89</v>
      </c>
      <c r="B20" t="s">
        <v>125</v>
      </c>
      <c r="C20" t="s">
        <v>30</v>
      </c>
      <c r="D20">
        <v>1</v>
      </c>
      <c r="E20">
        <v>1</v>
      </c>
      <c r="F20">
        <f>IF($B:$B="Hospital",1,IF(B:B=shap!$B$1,2,IFERROR(IF(MATCH(dict!B:B,shap!$B:$B,0)&gt;0,1,0),0)))</f>
        <v>0</v>
      </c>
      <c r="G20">
        <f>IF($B:$B="Hospital",1,IF(B:B=shap!$D$1,2,IFERROR(IF(MATCH(dict!B:B,shap!$D:$D,0)&gt;0,1,0),0)))</f>
        <v>0</v>
      </c>
      <c r="L20">
        <v>19</v>
      </c>
    </row>
    <row r="21" spans="1:12" x14ac:dyDescent="0.3">
      <c r="A21" t="s">
        <v>88</v>
      </c>
      <c r="B21" t="s">
        <v>126</v>
      </c>
      <c r="C21" t="s">
        <v>30</v>
      </c>
      <c r="D21">
        <v>0</v>
      </c>
      <c r="E21">
        <v>0</v>
      </c>
      <c r="F21">
        <f>IF($B:$B="Hospital",1,IF(B:B=shap!$B$1,2,IFERROR(IF(MATCH(dict!B:B,shap!$B:$B,0)&gt;0,1,0),0)))</f>
        <v>0</v>
      </c>
      <c r="G21">
        <f>IF($B:$B="Hospital",1,IF(B:B=shap!$D$1,2,IFERROR(IF(MATCH(dict!B:B,shap!$D:$D,0)&gt;0,1,0),0)))</f>
        <v>0</v>
      </c>
      <c r="L21">
        <v>20</v>
      </c>
    </row>
    <row r="22" spans="1:12" x14ac:dyDescent="0.3">
      <c r="A22" t="s">
        <v>87</v>
      </c>
      <c r="B22" t="s">
        <v>127</v>
      </c>
      <c r="C22" t="s">
        <v>86</v>
      </c>
      <c r="D22">
        <v>0</v>
      </c>
      <c r="E22">
        <v>0</v>
      </c>
      <c r="F22">
        <f>IF($B:$B="Hospital",1,IF(B:B=shap!$B$1,2,IFERROR(IF(MATCH(dict!B:B,shap!$B:$B,0)&gt;0,1,0),0)))</f>
        <v>0</v>
      </c>
      <c r="G22">
        <f>IF($B:$B="Hospital",1,IF(B:B=shap!$D$1,2,IFERROR(IF(MATCH(dict!B:B,shap!$D:$D,0)&gt;0,1,0),0)))</f>
        <v>0</v>
      </c>
      <c r="L22">
        <v>21</v>
      </c>
    </row>
    <row r="23" spans="1:12" x14ac:dyDescent="0.3">
      <c r="A23" t="s">
        <v>85</v>
      </c>
      <c r="B23" t="s">
        <v>128</v>
      </c>
      <c r="C23" t="s">
        <v>30</v>
      </c>
      <c r="D23">
        <v>1</v>
      </c>
      <c r="E23">
        <v>1</v>
      </c>
      <c r="F23">
        <f>IF($B:$B="Hospital",1,IF(B:B=shap!$B$1,2,IFERROR(IF(MATCH(dict!B:B,shap!$B:$B,0)&gt;0,1,0),0)))</f>
        <v>0</v>
      </c>
      <c r="G23">
        <f>IF($B:$B="Hospital",1,IF(B:B=shap!$D$1,2,IFERROR(IF(MATCH(dict!B:B,shap!$D:$D,0)&gt;0,1,0),0)))</f>
        <v>0</v>
      </c>
      <c r="L23">
        <v>22</v>
      </c>
    </row>
    <row r="24" spans="1:12" x14ac:dyDescent="0.3">
      <c r="A24" t="s">
        <v>84</v>
      </c>
      <c r="B24" t="s">
        <v>129</v>
      </c>
      <c r="C24" t="s">
        <v>30</v>
      </c>
      <c r="D24">
        <v>0</v>
      </c>
      <c r="E24">
        <v>0</v>
      </c>
      <c r="F24">
        <f>IF($B:$B="Hospital",1,IF(B:B=shap!$B$1,2,IFERROR(IF(MATCH(dict!B:B,shap!$B:$B,0)&gt;0,1,0),0)))</f>
        <v>0</v>
      </c>
      <c r="G24">
        <f>IF($B:$B="Hospital",1,IF(B:B=shap!$D$1,2,IFERROR(IF(MATCH(dict!B:B,shap!$D:$D,0)&gt;0,1,0),0)))</f>
        <v>0</v>
      </c>
      <c r="L24">
        <v>23</v>
      </c>
    </row>
    <row r="25" spans="1:12" x14ac:dyDescent="0.3">
      <c r="A25" t="s">
        <v>83</v>
      </c>
      <c r="B25" t="s">
        <v>130</v>
      </c>
      <c r="C25" t="s">
        <v>30</v>
      </c>
      <c r="D25">
        <v>1</v>
      </c>
      <c r="E25">
        <v>1</v>
      </c>
      <c r="F25">
        <f>IF($B:$B="Hospital",1,IF(B:B=shap!$B$1,2,IFERROR(IF(MATCH(dict!B:B,shap!$B:$B,0)&gt;0,1,0),0)))</f>
        <v>0</v>
      </c>
      <c r="G25">
        <f>IF($B:$B="Hospital",1,IF(B:B=shap!$D$1,2,IFERROR(IF(MATCH(dict!B:B,shap!$D:$D,0)&gt;0,1,0),0)))</f>
        <v>0</v>
      </c>
      <c r="L25">
        <v>24</v>
      </c>
    </row>
    <row r="26" spans="1:12" x14ac:dyDescent="0.3">
      <c r="A26" t="s">
        <v>82</v>
      </c>
      <c r="B26" t="s">
        <v>146</v>
      </c>
      <c r="C26" t="s">
        <v>30</v>
      </c>
      <c r="D26">
        <v>1</v>
      </c>
      <c r="E26">
        <v>1</v>
      </c>
      <c r="F26">
        <f>IF($B:$B="Hospital",1,IF(B:B=shap!$B$1,2,IFERROR(IF(MATCH(dict!B:B,shap!$B:$B,0)&gt;0,1,0),0)))</f>
        <v>0</v>
      </c>
      <c r="G26">
        <f>IF($B:$B="Hospital",1,IF(B:B=shap!$D$1,2,IFERROR(IF(MATCH(dict!B:B,shap!$D:$D,0)&gt;0,1,0),0)))</f>
        <v>0</v>
      </c>
      <c r="L26">
        <v>25</v>
      </c>
    </row>
    <row r="27" spans="1:12" x14ac:dyDescent="0.3">
      <c r="A27" t="s">
        <v>81</v>
      </c>
      <c r="B27" t="s">
        <v>147</v>
      </c>
      <c r="C27" t="s">
        <v>30</v>
      </c>
      <c r="D27">
        <v>1</v>
      </c>
      <c r="E27">
        <v>1</v>
      </c>
      <c r="F27">
        <f>IF($B:$B="Hospital",1,IF(B:B=shap!$B$1,2,IFERROR(IF(MATCH(dict!B:B,shap!$B:$B,0)&gt;0,1,0),0)))</f>
        <v>0</v>
      </c>
      <c r="G27">
        <f>IF($B:$B="Hospital",1,IF(B:B=shap!$D$1,2,IFERROR(IF(MATCH(dict!B:B,shap!$D:$D,0)&gt;0,1,0),0)))</f>
        <v>0</v>
      </c>
      <c r="L27">
        <v>26</v>
      </c>
    </row>
    <row r="28" spans="1:12" x14ac:dyDescent="0.3">
      <c r="A28" t="s">
        <v>80</v>
      </c>
      <c r="B28" t="s">
        <v>148</v>
      </c>
      <c r="C28" t="s">
        <v>30</v>
      </c>
      <c r="D28">
        <v>1</v>
      </c>
      <c r="E28">
        <v>1</v>
      </c>
      <c r="F28">
        <f>IF($B:$B="Hospital",1,IF(B:B=shap!$B$1,2,IFERROR(IF(MATCH(dict!B:B,shap!$B:$B,0)&gt;0,1,0),0)))</f>
        <v>0</v>
      </c>
      <c r="G28">
        <f>IF($B:$B="Hospital",1,IF(B:B=shap!$D$1,2,IFERROR(IF(MATCH(dict!B:B,shap!$D:$D,0)&gt;0,1,0),0)))</f>
        <v>0</v>
      </c>
      <c r="L28">
        <v>27</v>
      </c>
    </row>
    <row r="29" spans="1:12" x14ac:dyDescent="0.3">
      <c r="A29" t="s">
        <v>95</v>
      </c>
      <c r="B29" t="s">
        <v>120</v>
      </c>
      <c r="C29" t="s">
        <v>20</v>
      </c>
      <c r="D29">
        <v>1</v>
      </c>
      <c r="E29">
        <v>1</v>
      </c>
      <c r="F29">
        <f>IF($B:$B="Hospital",1,IF(B:B=shap!$B$1,2,IFERROR(IF(MATCH(dict!B:B,shap!$B:$B,0)&gt;0,1,0),0)))</f>
        <v>0</v>
      </c>
      <c r="G29">
        <f>IF($B:$B="Hospital",1,IF(B:B=shap!$D$1,2,IFERROR(IF(MATCH(dict!B:B,shap!$D:$D,0)&gt;0,1,0),0)))</f>
        <v>1</v>
      </c>
      <c r="H29" t="s">
        <v>266</v>
      </c>
      <c r="I29" t="s">
        <v>276</v>
      </c>
      <c r="J29">
        <v>2.0299999999999998</v>
      </c>
      <c r="K29" t="s">
        <v>288</v>
      </c>
      <c r="L29">
        <v>13</v>
      </c>
    </row>
    <row r="30" spans="1:12" x14ac:dyDescent="0.3">
      <c r="A30" t="s">
        <v>78</v>
      </c>
      <c r="B30" t="s">
        <v>78</v>
      </c>
      <c r="C30" t="s">
        <v>30</v>
      </c>
      <c r="D30">
        <v>1</v>
      </c>
      <c r="E30">
        <v>1</v>
      </c>
      <c r="F30">
        <f>IF($B:$B="Hospital",1,IF(B:B=shap!$B$1,2,IFERROR(IF(MATCH(dict!B:B,shap!$B:$B,0)&gt;0,1,0),0)))</f>
        <v>1</v>
      </c>
      <c r="G30">
        <f>IF($B:$B="Hospital",1,IF(B:B=shap!$D$1,2,IFERROR(IF(MATCH(dict!B:B,shap!$D:$D,0)&gt;0,1,0),0)))</f>
        <v>0</v>
      </c>
      <c r="H30" t="s">
        <v>246</v>
      </c>
      <c r="I30" t="s">
        <v>280</v>
      </c>
      <c r="J30">
        <v>5.04</v>
      </c>
      <c r="K30" t="s">
        <v>264</v>
      </c>
      <c r="L30">
        <v>29</v>
      </c>
    </row>
    <row r="31" spans="1:12" x14ac:dyDescent="0.3">
      <c r="A31" t="s">
        <v>77</v>
      </c>
      <c r="B31" t="s">
        <v>149</v>
      </c>
      <c r="C31" t="s">
        <v>30</v>
      </c>
      <c r="D31">
        <v>1</v>
      </c>
      <c r="E31">
        <v>1</v>
      </c>
      <c r="F31">
        <f>IF($B:$B="Hospital",1,IF(B:B=shap!$B$1,2,IFERROR(IF(MATCH(dict!B:B,shap!$B:$B,0)&gt;0,1,0),0)))</f>
        <v>0</v>
      </c>
      <c r="G31">
        <f>IF($B:$B="Hospital",1,IF(B:B=shap!$D$1,2,IFERROR(IF(MATCH(dict!B:B,shap!$D:$D,0)&gt;0,1,0),0)))</f>
        <v>0</v>
      </c>
      <c r="L31">
        <v>30</v>
      </c>
    </row>
    <row r="32" spans="1:12" x14ac:dyDescent="0.3">
      <c r="A32" t="s">
        <v>76</v>
      </c>
      <c r="B32" t="s">
        <v>150</v>
      </c>
      <c r="C32" t="s">
        <v>30</v>
      </c>
      <c r="D32">
        <v>1</v>
      </c>
      <c r="E32">
        <v>1</v>
      </c>
      <c r="F32">
        <f>IF($B:$B="Hospital",1,IF(B:B=shap!$B$1,2,IFERROR(IF(MATCH(dict!B:B,shap!$B:$B,0)&gt;0,1,0),0)))</f>
        <v>0</v>
      </c>
      <c r="G32">
        <f>IF($B:$B="Hospital",1,IF(B:B=shap!$D$1,2,IFERROR(IF(MATCH(dict!B:B,shap!$D:$D,0)&gt;0,1,0),0)))</f>
        <v>0</v>
      </c>
      <c r="L32">
        <v>31</v>
      </c>
    </row>
    <row r="33" spans="1:12" x14ac:dyDescent="0.3">
      <c r="A33" t="s">
        <v>75</v>
      </c>
      <c r="B33" t="s">
        <v>151</v>
      </c>
      <c r="C33" t="s">
        <v>30</v>
      </c>
      <c r="D33">
        <v>1</v>
      </c>
      <c r="E33">
        <v>1</v>
      </c>
      <c r="F33">
        <f>IF($B:$B="Hospital",1,IF(B:B=shap!$B$1,2,IFERROR(IF(MATCH(dict!B:B,shap!$B:$B,0)&gt;0,1,0),0)))</f>
        <v>0</v>
      </c>
      <c r="G33">
        <f>IF($B:$B="Hospital",1,IF(B:B=shap!$D$1,2,IFERROR(IF(MATCH(dict!B:B,shap!$D:$D,0)&gt;0,1,0),0)))</f>
        <v>0</v>
      </c>
      <c r="L33">
        <v>32</v>
      </c>
    </row>
    <row r="34" spans="1:12" x14ac:dyDescent="0.3">
      <c r="A34" t="s">
        <v>74</v>
      </c>
      <c r="B34" t="s">
        <v>152</v>
      </c>
      <c r="C34" t="s">
        <v>30</v>
      </c>
      <c r="D34">
        <v>1</v>
      </c>
      <c r="E34">
        <v>1</v>
      </c>
      <c r="F34">
        <f>IF($B:$B="Hospital",1,IF(B:B=shap!$B$1,2,IFERROR(IF(MATCH(dict!B:B,shap!$B:$B,0)&gt;0,1,0),0)))</f>
        <v>1</v>
      </c>
      <c r="G34">
        <f>IF($B:$B="Hospital",1,IF(B:B=shap!$D$1,2,IFERROR(IF(MATCH(dict!B:B,shap!$D:$D,0)&gt;0,1,0),0)))</f>
        <v>0</v>
      </c>
      <c r="H34" t="s">
        <v>245</v>
      </c>
      <c r="I34" t="s">
        <v>281</v>
      </c>
      <c r="J34">
        <v>5.0199999999999996</v>
      </c>
      <c r="K34" t="s">
        <v>264</v>
      </c>
      <c r="L34">
        <v>33</v>
      </c>
    </row>
    <row r="35" spans="1:12" x14ac:dyDescent="0.3">
      <c r="A35" t="s">
        <v>73</v>
      </c>
      <c r="B35" t="s">
        <v>153</v>
      </c>
      <c r="C35" t="s">
        <v>30</v>
      </c>
      <c r="D35">
        <v>1</v>
      </c>
      <c r="E35">
        <v>1</v>
      </c>
      <c r="F35">
        <f>IF($B:$B="Hospital",1,IF(B:B=shap!$B$1,2,IFERROR(IF(MATCH(dict!B:B,shap!$B:$B,0)&gt;0,1,0),0)))</f>
        <v>0</v>
      </c>
      <c r="G35">
        <f>IF($B:$B="Hospital",1,IF(B:B=shap!$D$1,2,IFERROR(IF(MATCH(dict!B:B,shap!$D:$D,0)&gt;0,1,0),0)))</f>
        <v>0</v>
      </c>
      <c r="L35">
        <v>34</v>
      </c>
    </row>
    <row r="36" spans="1:12" x14ac:dyDescent="0.3">
      <c r="A36" t="s">
        <v>72</v>
      </c>
      <c r="B36" t="s">
        <v>154</v>
      </c>
      <c r="C36" t="s">
        <v>30</v>
      </c>
      <c r="D36">
        <v>1</v>
      </c>
      <c r="E36">
        <v>1</v>
      </c>
      <c r="F36">
        <f>IF($B:$B="Hospital",1,IF(B:B=shap!$B$1,2,IFERROR(IF(MATCH(dict!B:B,shap!$B:$B,0)&gt;0,1,0),0)))</f>
        <v>0</v>
      </c>
      <c r="G36">
        <f>IF($B:$B="Hospital",1,IF(B:B=shap!$D$1,2,IFERROR(IF(MATCH(dict!B:B,shap!$D:$D,0)&gt;0,1,0),0)))</f>
        <v>0</v>
      </c>
      <c r="L36">
        <v>35</v>
      </c>
    </row>
    <row r="37" spans="1:12" x14ac:dyDescent="0.3">
      <c r="A37" t="s">
        <v>202</v>
      </c>
      <c r="B37" t="s">
        <v>202</v>
      </c>
      <c r="C37" t="s">
        <v>20</v>
      </c>
      <c r="D37">
        <v>1</v>
      </c>
      <c r="E37">
        <v>1</v>
      </c>
      <c r="F37">
        <f>IF($B:$B="Hospital",1,IF(B:B=shap!$B$1,2,IFERROR(IF(MATCH(dict!B:B,shap!$B:$B,0)&gt;0,1,0),0)))</f>
        <v>1</v>
      </c>
      <c r="G37">
        <f>IF($B:$B="Hospital",1,IF(B:B=shap!$D$1,2,IFERROR(IF(MATCH(dict!B:B,shap!$D:$D,0)&gt;0,1,0),0)))</f>
        <v>1</v>
      </c>
      <c r="H37" t="s">
        <v>234</v>
      </c>
      <c r="I37" t="s">
        <v>252</v>
      </c>
      <c r="J37">
        <v>3.01</v>
      </c>
      <c r="K37" t="s">
        <v>262</v>
      </c>
      <c r="L37">
        <v>110</v>
      </c>
    </row>
    <row r="38" spans="1:12" x14ac:dyDescent="0.3">
      <c r="A38" t="s">
        <v>70</v>
      </c>
      <c r="B38" t="s">
        <v>156</v>
      </c>
      <c r="C38" t="s">
        <v>30</v>
      </c>
      <c r="D38">
        <v>1</v>
      </c>
      <c r="E38">
        <v>1</v>
      </c>
      <c r="F38">
        <f>IF($B:$B="Hospital",1,IF(B:B=shap!$B$1,2,IFERROR(IF(MATCH(dict!B:B,shap!$B:$B,0)&gt;0,1,0),0)))</f>
        <v>0</v>
      </c>
      <c r="G38">
        <f>IF($B:$B="Hospital",1,IF(B:B=shap!$D$1,2,IFERROR(IF(MATCH(dict!B:B,shap!$D:$D,0)&gt;0,1,0),0)))</f>
        <v>0</v>
      </c>
      <c r="L38">
        <v>37</v>
      </c>
    </row>
    <row r="39" spans="1:12" x14ac:dyDescent="0.3">
      <c r="A39" t="s">
        <v>69</v>
      </c>
      <c r="B39" t="s">
        <v>157</v>
      </c>
      <c r="C39" t="s">
        <v>30</v>
      </c>
      <c r="D39">
        <v>1</v>
      </c>
      <c r="E39">
        <v>1</v>
      </c>
      <c r="F39">
        <f>IF($B:$B="Hospital",1,IF(B:B=shap!$B$1,2,IFERROR(IF(MATCH(dict!B:B,shap!$B:$B,0)&gt;0,1,0),0)))</f>
        <v>0</v>
      </c>
      <c r="G39">
        <f>IF($B:$B="Hospital",1,IF(B:B=shap!$D$1,2,IFERROR(IF(MATCH(dict!B:B,shap!$D:$D,0)&gt;0,1,0),0)))</f>
        <v>0</v>
      </c>
      <c r="L39">
        <v>38</v>
      </c>
    </row>
    <row r="40" spans="1:12" x14ac:dyDescent="0.3">
      <c r="A40" t="s">
        <v>68</v>
      </c>
      <c r="B40" t="s">
        <v>158</v>
      </c>
      <c r="C40" t="s">
        <v>30</v>
      </c>
      <c r="D40">
        <v>1</v>
      </c>
      <c r="E40">
        <v>1</v>
      </c>
      <c r="F40">
        <f>IF($B:$B="Hospital",1,IF(B:B=shap!$B$1,2,IFERROR(IF(MATCH(dict!B:B,shap!$B:$B,0)&gt;0,1,0),0)))</f>
        <v>0</v>
      </c>
      <c r="G40">
        <f>IF($B:$B="Hospital",1,IF(B:B=shap!$D$1,2,IFERROR(IF(MATCH(dict!B:B,shap!$D:$D,0)&gt;0,1,0),0)))</f>
        <v>0</v>
      </c>
      <c r="L40">
        <v>39</v>
      </c>
    </row>
    <row r="41" spans="1:12" x14ac:dyDescent="0.3">
      <c r="A41" t="s">
        <v>67</v>
      </c>
      <c r="B41" t="s">
        <v>159</v>
      </c>
      <c r="C41" t="s">
        <v>30</v>
      </c>
      <c r="D41">
        <v>1</v>
      </c>
      <c r="E41">
        <v>1</v>
      </c>
      <c r="F41">
        <f>IF($B:$B="Hospital",1,IF(B:B=shap!$B$1,2,IFERROR(IF(MATCH(dict!B:B,shap!$B:$B,0)&gt;0,1,0),0)))</f>
        <v>0</v>
      </c>
      <c r="G41">
        <f>IF($B:$B="Hospital",1,IF(B:B=shap!$D$1,2,IFERROR(IF(MATCH(dict!B:B,shap!$D:$D,0)&gt;0,1,0),0)))</f>
        <v>0</v>
      </c>
      <c r="L41">
        <v>40</v>
      </c>
    </row>
    <row r="42" spans="1:12" x14ac:dyDescent="0.3">
      <c r="A42" t="s">
        <v>66</v>
      </c>
      <c r="B42" t="s">
        <v>160</v>
      </c>
      <c r="C42" t="s">
        <v>30</v>
      </c>
      <c r="D42">
        <v>1</v>
      </c>
      <c r="E42">
        <v>1</v>
      </c>
      <c r="F42">
        <f>IF($B:$B="Hospital",1,IF(B:B=shap!$B$1,2,IFERROR(IF(MATCH(dict!B:B,shap!$B:$B,0)&gt;0,1,0),0)))</f>
        <v>0</v>
      </c>
      <c r="G42">
        <f>IF($B:$B="Hospital",1,IF(B:B=shap!$D$1,2,IFERROR(IF(MATCH(dict!B:B,shap!$D:$D,0)&gt;0,1,0),0)))</f>
        <v>0</v>
      </c>
      <c r="L42">
        <v>41</v>
      </c>
    </row>
    <row r="43" spans="1:12" x14ac:dyDescent="0.3">
      <c r="A43" t="s">
        <v>65</v>
      </c>
      <c r="B43" t="s">
        <v>161</v>
      </c>
      <c r="C43" t="s">
        <v>30</v>
      </c>
      <c r="D43">
        <v>1</v>
      </c>
      <c r="E43">
        <v>1</v>
      </c>
      <c r="F43">
        <f>IF($B:$B="Hospital",1,IF(B:B=shap!$B$1,2,IFERROR(IF(MATCH(dict!B:B,shap!$B:$B,0)&gt;0,1,0),0)))</f>
        <v>0</v>
      </c>
      <c r="G43">
        <f>IF($B:$B="Hospital",1,IF(B:B=shap!$D$1,2,IFERROR(IF(MATCH(dict!B:B,shap!$D:$D,0)&gt;0,1,0),0)))</f>
        <v>0</v>
      </c>
      <c r="L43">
        <v>42</v>
      </c>
    </row>
    <row r="44" spans="1:12" x14ac:dyDescent="0.3">
      <c r="A44" t="s">
        <v>64</v>
      </c>
      <c r="B44" t="s">
        <v>162</v>
      </c>
      <c r="C44" t="s">
        <v>30</v>
      </c>
      <c r="D44">
        <v>1</v>
      </c>
      <c r="E44">
        <v>1</v>
      </c>
      <c r="F44">
        <f>IF($B:$B="Hospital",1,IF(B:B=shap!$B$1,2,IFERROR(IF(MATCH(dict!B:B,shap!$B:$B,0)&gt;0,1,0),0)))</f>
        <v>0</v>
      </c>
      <c r="G44">
        <f>IF($B:$B="Hospital",1,IF(B:B=shap!$D$1,2,IFERROR(IF(MATCH(dict!B:B,shap!$D:$D,0)&gt;0,1,0),0)))</f>
        <v>0</v>
      </c>
      <c r="L44">
        <v>43</v>
      </c>
    </row>
    <row r="45" spans="1:12" x14ac:dyDescent="0.3">
      <c r="A45" t="s">
        <v>63</v>
      </c>
      <c r="B45" t="s">
        <v>163</v>
      </c>
      <c r="C45" t="s">
        <v>30</v>
      </c>
      <c r="D45">
        <v>1</v>
      </c>
      <c r="E45">
        <v>1</v>
      </c>
      <c r="F45">
        <f>IF($B:$B="Hospital",1,IF(B:B=shap!$B$1,2,IFERROR(IF(MATCH(dict!B:B,shap!$B:$B,0)&gt;0,1,0),0)))</f>
        <v>0</v>
      </c>
      <c r="G45">
        <f>IF($B:$B="Hospital",1,IF(B:B=shap!$D$1,2,IFERROR(IF(MATCH(dict!B:B,shap!$D:$D,0)&gt;0,1,0),0)))</f>
        <v>0</v>
      </c>
      <c r="L45">
        <v>44</v>
      </c>
    </row>
    <row r="46" spans="1:12" x14ac:dyDescent="0.3">
      <c r="A46" t="s">
        <v>26</v>
      </c>
      <c r="B46" t="s">
        <v>182</v>
      </c>
      <c r="C46" t="s">
        <v>20</v>
      </c>
      <c r="D46">
        <v>1</v>
      </c>
      <c r="E46">
        <v>1</v>
      </c>
      <c r="F46">
        <f>IF($B:$B="Hospital",1,IF(B:B=shap!$B$1,2,IFERROR(IF(MATCH(dict!B:B,shap!$B:$B,0)&gt;0,1,0),0)))</f>
        <v>1</v>
      </c>
      <c r="G46">
        <f>IF($B:$B="Hospital",1,IF(B:B=shap!$D$1,2,IFERROR(IF(MATCH(dict!B:B,shap!$D:$D,0)&gt;0,1,0),0)))</f>
        <v>1</v>
      </c>
      <c r="H46" t="s">
        <v>235</v>
      </c>
      <c r="I46" t="s">
        <v>253</v>
      </c>
      <c r="J46">
        <v>3.02</v>
      </c>
      <c r="K46" t="s">
        <v>262</v>
      </c>
      <c r="L46">
        <v>80</v>
      </c>
    </row>
    <row r="47" spans="1:12" x14ac:dyDescent="0.3">
      <c r="A47" t="s">
        <v>27</v>
      </c>
      <c r="B47" t="s">
        <v>183</v>
      </c>
      <c r="C47" t="s">
        <v>20</v>
      </c>
      <c r="D47">
        <v>1</v>
      </c>
      <c r="E47">
        <v>1</v>
      </c>
      <c r="F47">
        <f>IF($B:$B="Hospital",1,IF(B:B=shap!$B$1,2,IFERROR(IF(MATCH(dict!B:B,shap!$B:$B,0)&gt;0,1,0),0)))</f>
        <v>1</v>
      </c>
      <c r="G47">
        <f>IF($B:$B="Hospital",1,IF(B:B=shap!$D$1,2,IFERROR(IF(MATCH(dict!B:B,shap!$D:$D,0)&gt;0,1,0),0)))</f>
        <v>1</v>
      </c>
      <c r="H47" t="s">
        <v>237</v>
      </c>
      <c r="I47" t="s">
        <v>256</v>
      </c>
      <c r="J47">
        <v>3.04</v>
      </c>
      <c r="K47" t="s">
        <v>262</v>
      </c>
      <c r="L47">
        <v>79</v>
      </c>
    </row>
    <row r="48" spans="1:12" x14ac:dyDescent="0.3">
      <c r="A48" t="s">
        <v>60</v>
      </c>
      <c r="B48" t="s">
        <v>166</v>
      </c>
      <c r="C48" t="s">
        <v>30</v>
      </c>
      <c r="D48">
        <v>1</v>
      </c>
      <c r="E48">
        <v>1</v>
      </c>
      <c r="F48">
        <f>IF($B:$B="Hospital",1,IF(B:B=shap!$B$1,2,IFERROR(IF(MATCH(dict!B:B,shap!$B:$B,0)&gt;0,1,0),0)))</f>
        <v>0</v>
      </c>
      <c r="G48">
        <f>IF($B:$B="Hospital",1,IF(B:B=shap!$D$1,2,IFERROR(IF(MATCH(dict!B:B,shap!$D:$D,0)&gt;0,1,0),0)))</f>
        <v>0</v>
      </c>
      <c r="L48">
        <v>47</v>
      </c>
    </row>
    <row r="49" spans="1:12" x14ac:dyDescent="0.3">
      <c r="A49" t="s">
        <v>59</v>
      </c>
      <c r="B49" t="s">
        <v>167</v>
      </c>
      <c r="C49" t="s">
        <v>30</v>
      </c>
      <c r="D49">
        <v>1</v>
      </c>
      <c r="E49">
        <v>1</v>
      </c>
      <c r="F49">
        <f>IF($B:$B="Hospital",1,IF(B:B=shap!$B$1,2,IFERROR(IF(MATCH(dict!B:B,shap!$B:$B,0)&gt;0,1,0),0)))</f>
        <v>0</v>
      </c>
      <c r="G49">
        <f>IF($B:$B="Hospital",1,IF(B:B=shap!$D$1,2,IFERROR(IF(MATCH(dict!B:B,shap!$D:$D,0)&gt;0,1,0),0)))</f>
        <v>0</v>
      </c>
      <c r="L49">
        <v>48</v>
      </c>
    </row>
    <row r="50" spans="1:12" x14ac:dyDescent="0.3">
      <c r="A50" t="s">
        <v>58</v>
      </c>
      <c r="B50" t="s">
        <v>58</v>
      </c>
      <c r="C50" t="s">
        <v>30</v>
      </c>
      <c r="D50">
        <v>1</v>
      </c>
      <c r="E50">
        <v>1</v>
      </c>
      <c r="F50">
        <f>IF($B:$B="Hospital",1,IF(B:B=shap!$B$1,2,IFERROR(IF(MATCH(dict!B:B,shap!$B:$B,0)&gt;0,1,0),0)))</f>
        <v>1</v>
      </c>
      <c r="G50">
        <f>IF($B:$B="Hospital",1,IF(B:B=shap!$D$1,2,IFERROR(IF(MATCH(dict!B:B,shap!$D:$D,0)&gt;0,1,0),0)))</f>
        <v>0</v>
      </c>
      <c r="H50" t="s">
        <v>244</v>
      </c>
      <c r="I50" t="s">
        <v>283</v>
      </c>
      <c r="J50">
        <v>5.03</v>
      </c>
      <c r="K50" t="s">
        <v>264</v>
      </c>
      <c r="L50">
        <v>49</v>
      </c>
    </row>
    <row r="51" spans="1:12" x14ac:dyDescent="0.3">
      <c r="A51" t="s">
        <v>57</v>
      </c>
      <c r="B51" t="s">
        <v>57</v>
      </c>
      <c r="C51" t="s">
        <v>30</v>
      </c>
      <c r="D51">
        <v>1</v>
      </c>
      <c r="E51">
        <v>1</v>
      </c>
      <c r="F51">
        <f>IF($B:$B="Hospital",1,IF(B:B=shap!$B$1,2,IFERROR(IF(MATCH(dict!B:B,shap!$B:$B,0)&gt;0,1,0),0)))</f>
        <v>0</v>
      </c>
      <c r="G51">
        <f>IF($B:$B="Hospital",1,IF(B:B=shap!$D$1,2,IFERROR(IF(MATCH(dict!B:B,shap!$D:$D,0)&gt;0,1,0),0)))</f>
        <v>0</v>
      </c>
      <c r="L51">
        <v>50</v>
      </c>
    </row>
    <row r="52" spans="1:12" x14ac:dyDescent="0.3">
      <c r="A52" t="s">
        <v>56</v>
      </c>
      <c r="B52" t="s">
        <v>56</v>
      </c>
      <c r="C52" t="s">
        <v>30</v>
      </c>
      <c r="D52">
        <v>1</v>
      </c>
      <c r="E52">
        <v>1</v>
      </c>
      <c r="F52">
        <f>IF($B:$B="Hospital",1,IF(B:B=shap!$B$1,2,IFERROR(IF(MATCH(dict!B:B,shap!$B:$B,0)&gt;0,1,0),0)))</f>
        <v>1</v>
      </c>
      <c r="G52">
        <f>IF($B:$B="Hospital",1,IF(B:B=shap!$D$1,2,IFERROR(IF(MATCH(dict!B:B,shap!$D:$D,0)&gt;0,1,0),0)))</f>
        <v>0</v>
      </c>
      <c r="H52" t="s">
        <v>243</v>
      </c>
      <c r="I52" t="s">
        <v>279</v>
      </c>
      <c r="J52">
        <v>5.01</v>
      </c>
      <c r="K52" t="s">
        <v>264</v>
      </c>
      <c r="L52">
        <v>51</v>
      </c>
    </row>
    <row r="53" spans="1:12" x14ac:dyDescent="0.3">
      <c r="A53" t="s">
        <v>55</v>
      </c>
      <c r="B53" t="s">
        <v>168</v>
      </c>
      <c r="C53" t="s">
        <v>30</v>
      </c>
      <c r="D53">
        <v>1</v>
      </c>
      <c r="E53">
        <v>1</v>
      </c>
      <c r="F53">
        <f>IF($B:$B="Hospital",1,IF(B:B=shap!$B$1,2,IFERROR(IF(MATCH(dict!B:B,shap!$B:$B,0)&gt;0,1,0),0)))</f>
        <v>0</v>
      </c>
      <c r="G53">
        <f>IF($B:$B="Hospital",1,IF(B:B=shap!$D$1,2,IFERROR(IF(MATCH(dict!B:B,shap!$D:$D,0)&gt;0,1,0),0)))</f>
        <v>0</v>
      </c>
      <c r="L53">
        <v>52</v>
      </c>
    </row>
    <row r="54" spans="1:12" x14ac:dyDescent="0.3">
      <c r="A54" t="s">
        <v>54</v>
      </c>
      <c r="B54" t="s">
        <v>169</v>
      </c>
      <c r="C54" t="s">
        <v>30</v>
      </c>
      <c r="D54">
        <v>1</v>
      </c>
      <c r="E54">
        <v>1</v>
      </c>
      <c r="F54">
        <f>IF($B:$B="Hospital",1,IF(B:B=shap!$B$1,2,IFERROR(IF(MATCH(dict!B:B,shap!$B:$B,0)&gt;0,1,0),0)))</f>
        <v>0</v>
      </c>
      <c r="G54">
        <f>IF($B:$B="Hospital",1,IF(B:B=shap!$D$1,2,IFERROR(IF(MATCH(dict!B:B,shap!$D:$D,0)&gt;0,1,0),0)))</f>
        <v>0</v>
      </c>
      <c r="L54">
        <v>53</v>
      </c>
    </row>
    <row r="55" spans="1:12" x14ac:dyDescent="0.3">
      <c r="A55" t="s">
        <v>53</v>
      </c>
      <c r="B55" t="s">
        <v>170</v>
      </c>
      <c r="C55" t="s">
        <v>30</v>
      </c>
      <c r="D55">
        <v>1</v>
      </c>
      <c r="E55">
        <v>1</v>
      </c>
      <c r="F55">
        <f>IF($B:$B="Hospital",1,IF(B:B=shap!$B$1,2,IFERROR(IF(MATCH(dict!B:B,shap!$B:$B,0)&gt;0,1,0),0)))</f>
        <v>0</v>
      </c>
      <c r="G55">
        <f>IF($B:$B="Hospital",1,IF(B:B=shap!$D$1,2,IFERROR(IF(MATCH(dict!B:B,shap!$D:$D,0)&gt;0,1,0),0)))</f>
        <v>0</v>
      </c>
      <c r="L55">
        <v>54</v>
      </c>
    </row>
    <row r="56" spans="1:12" x14ac:dyDescent="0.3">
      <c r="A56" t="s">
        <v>52</v>
      </c>
      <c r="B56" t="s">
        <v>52</v>
      </c>
      <c r="C56" t="s">
        <v>30</v>
      </c>
      <c r="D56">
        <v>1</v>
      </c>
      <c r="E56">
        <v>1</v>
      </c>
      <c r="F56">
        <f>IF($B:$B="Hospital",1,IF(B:B=shap!$B$1,2,IFERROR(IF(MATCH(dict!B:B,shap!$B:$B,0)&gt;0,1,0),0)))</f>
        <v>0</v>
      </c>
      <c r="G56">
        <f>IF($B:$B="Hospital",1,IF(B:B=shap!$D$1,2,IFERROR(IF(MATCH(dict!B:B,shap!$D:$D,0)&gt;0,1,0),0)))</f>
        <v>0</v>
      </c>
      <c r="L56">
        <v>55</v>
      </c>
    </row>
    <row r="57" spans="1:12" x14ac:dyDescent="0.3">
      <c r="A57" t="s">
        <v>51</v>
      </c>
      <c r="B57" t="s">
        <v>171</v>
      </c>
      <c r="C57" t="s">
        <v>30</v>
      </c>
      <c r="D57">
        <v>1</v>
      </c>
      <c r="E57">
        <v>1</v>
      </c>
      <c r="F57">
        <f>IF($B:$B="Hospital",1,IF(B:B=shap!$B$1,2,IFERROR(IF(MATCH(dict!B:B,shap!$B:$B,0)&gt;0,1,0),0)))</f>
        <v>0</v>
      </c>
      <c r="G57">
        <f>IF($B:$B="Hospital",1,IF(B:B=shap!$D$1,2,IFERROR(IF(MATCH(dict!B:B,shap!$D:$D,0)&gt;0,1,0),0)))</f>
        <v>0</v>
      </c>
      <c r="L57">
        <v>56</v>
      </c>
    </row>
    <row r="58" spans="1:12" x14ac:dyDescent="0.3">
      <c r="A58" t="s">
        <v>50</v>
      </c>
      <c r="B58" t="s">
        <v>172</v>
      </c>
      <c r="C58" t="s">
        <v>30</v>
      </c>
      <c r="D58">
        <v>1</v>
      </c>
      <c r="E58">
        <v>1</v>
      </c>
      <c r="F58">
        <f>IF($B:$B="Hospital",1,IF(B:B=shap!$B$1,2,IFERROR(IF(MATCH(dict!B:B,shap!$B:$B,0)&gt;0,1,0),0)))</f>
        <v>0</v>
      </c>
      <c r="G58">
        <f>IF($B:$B="Hospital",1,IF(B:B=shap!$D$1,2,IFERROR(IF(MATCH(dict!B:B,shap!$D:$D,0)&gt;0,1,0),0)))</f>
        <v>0</v>
      </c>
      <c r="L58">
        <v>57</v>
      </c>
    </row>
    <row r="59" spans="1:12" x14ac:dyDescent="0.3">
      <c r="A59" t="s">
        <v>49</v>
      </c>
      <c r="B59" t="s">
        <v>173</v>
      </c>
      <c r="C59" t="s">
        <v>30</v>
      </c>
      <c r="D59">
        <v>1</v>
      </c>
      <c r="E59">
        <v>1</v>
      </c>
      <c r="F59">
        <f>IF($B:$B="Hospital",1,IF(B:B=shap!$B$1,2,IFERROR(IF(MATCH(dict!B:B,shap!$B:$B,0)&gt;0,1,0),0)))</f>
        <v>0</v>
      </c>
      <c r="G59">
        <f>IF($B:$B="Hospital",1,IF(B:B=shap!$D$1,2,IFERROR(IF(MATCH(dict!B:B,shap!$D:$D,0)&gt;0,1,0),0)))</f>
        <v>0</v>
      </c>
      <c r="L59">
        <v>58</v>
      </c>
    </row>
    <row r="60" spans="1:12" x14ac:dyDescent="0.3">
      <c r="A60" t="s">
        <v>25</v>
      </c>
      <c r="B60" t="s">
        <v>181</v>
      </c>
      <c r="C60" t="s">
        <v>20</v>
      </c>
      <c r="D60">
        <v>1</v>
      </c>
      <c r="E60">
        <v>1</v>
      </c>
      <c r="F60">
        <f>IF($B:$B="Hospital",1,IF(B:B=shap!$B$1,2,IFERROR(IF(MATCH(dict!B:B,shap!$B:$B,0)&gt;0,1,0),0)))</f>
        <v>1</v>
      </c>
      <c r="G60">
        <f>IF($B:$B="Hospital",1,IF(B:B=shap!$D$1,2,IFERROR(IF(MATCH(dict!B:B,shap!$D:$D,0)&gt;0,1,0),0)))</f>
        <v>1</v>
      </c>
      <c r="H60" t="s">
        <v>238</v>
      </c>
      <c r="I60" t="s">
        <v>254</v>
      </c>
      <c r="J60">
        <v>3.05</v>
      </c>
      <c r="K60" t="s">
        <v>262</v>
      </c>
      <c r="L60">
        <v>81</v>
      </c>
    </row>
    <row r="61" spans="1:12" x14ac:dyDescent="0.3">
      <c r="A61" t="s">
        <v>47</v>
      </c>
      <c r="B61" t="s">
        <v>175</v>
      </c>
      <c r="C61" t="s">
        <v>30</v>
      </c>
      <c r="D61">
        <v>1</v>
      </c>
      <c r="E61">
        <v>1</v>
      </c>
      <c r="F61">
        <f>IF($B:$B="Hospital",1,IF(B:B=shap!$B$1,2,IFERROR(IF(MATCH(dict!B:B,shap!$B:$B,0)&gt;0,1,0),0)))</f>
        <v>0</v>
      </c>
      <c r="G61">
        <f>IF($B:$B="Hospital",1,IF(B:B=shap!$D$1,2,IFERROR(IF(MATCH(dict!B:B,shap!$D:$D,0)&gt;0,1,0),0)))</f>
        <v>0</v>
      </c>
      <c r="L61">
        <v>60</v>
      </c>
    </row>
    <row r="62" spans="1:12" x14ac:dyDescent="0.3">
      <c r="A62" t="s">
        <v>46</v>
      </c>
      <c r="B62" t="s">
        <v>176</v>
      </c>
      <c r="C62" t="s">
        <v>30</v>
      </c>
      <c r="D62">
        <v>1</v>
      </c>
      <c r="E62">
        <v>1</v>
      </c>
      <c r="F62">
        <f>IF($B:$B="Hospital",1,IF(B:B=shap!$B$1,2,IFERROR(IF(MATCH(dict!B:B,shap!$B:$B,0)&gt;0,1,0),0)))</f>
        <v>0</v>
      </c>
      <c r="G62">
        <f>IF($B:$B="Hospital",1,IF(B:B=shap!$D$1,2,IFERROR(IF(MATCH(dict!B:B,shap!$D:$D,0)&gt;0,1,0),0)))</f>
        <v>0</v>
      </c>
      <c r="L62">
        <v>61</v>
      </c>
    </row>
    <row r="63" spans="1:12" x14ac:dyDescent="0.3">
      <c r="A63" t="s">
        <v>45</v>
      </c>
      <c r="B63" t="s">
        <v>177</v>
      </c>
      <c r="C63" t="s">
        <v>30</v>
      </c>
      <c r="D63">
        <v>1</v>
      </c>
      <c r="E63">
        <v>1</v>
      </c>
      <c r="F63">
        <f>IF($B:$B="Hospital",1,IF(B:B=shap!$B$1,2,IFERROR(IF(MATCH(dict!B:B,shap!$B:$B,0)&gt;0,1,0),0)))</f>
        <v>0</v>
      </c>
      <c r="G63">
        <f>IF($B:$B="Hospital",1,IF(B:B=shap!$D$1,2,IFERROR(IF(MATCH(dict!B:B,shap!$D:$D,0)&gt;0,1,0),0)))</f>
        <v>0</v>
      </c>
      <c r="L63">
        <v>62</v>
      </c>
    </row>
    <row r="64" spans="1:12" x14ac:dyDescent="0.3">
      <c r="A64" t="s">
        <v>44</v>
      </c>
      <c r="B64" t="s">
        <v>178</v>
      </c>
      <c r="C64" t="s">
        <v>30</v>
      </c>
      <c r="D64">
        <v>1</v>
      </c>
      <c r="E64">
        <v>1</v>
      </c>
      <c r="F64">
        <f>IF($B:$B="Hospital",1,IF(B:B=shap!$B$1,2,IFERROR(IF(MATCH(dict!B:B,shap!$B:$B,0)&gt;0,1,0),0)))</f>
        <v>0</v>
      </c>
      <c r="G64">
        <f>IF($B:$B="Hospital",1,IF(B:B=shap!$D$1,2,IFERROR(IF(MATCH(dict!B:B,shap!$D:$D,0)&gt;0,1,0),0)))</f>
        <v>0</v>
      </c>
      <c r="L64">
        <v>63</v>
      </c>
    </row>
    <row r="65" spans="1:12" x14ac:dyDescent="0.3">
      <c r="A65" t="s">
        <v>43</v>
      </c>
      <c r="B65" t="s">
        <v>43</v>
      </c>
      <c r="C65" t="s">
        <v>30</v>
      </c>
      <c r="D65">
        <v>0</v>
      </c>
      <c r="E65">
        <v>0</v>
      </c>
      <c r="F65">
        <f>IF($B:$B="Hospital",1,IF(B:B=shap!$B$1,2,IFERROR(IF(MATCH(dict!B:B,shap!$B:$B,0)&gt;0,1,0),0)))</f>
        <v>0</v>
      </c>
      <c r="G65">
        <f>IF($B:$B="Hospital",1,IF(B:B=shap!$D$1,2,IFERROR(IF(MATCH(dict!B:B,shap!$D:$D,0)&gt;0,1,0),0)))</f>
        <v>0</v>
      </c>
      <c r="L65">
        <v>64</v>
      </c>
    </row>
    <row r="66" spans="1:12" x14ac:dyDescent="0.3">
      <c r="A66" t="s">
        <v>42</v>
      </c>
      <c r="B66" t="s">
        <v>131</v>
      </c>
      <c r="C66" t="s">
        <v>20</v>
      </c>
      <c r="D66">
        <v>0</v>
      </c>
      <c r="E66">
        <v>0</v>
      </c>
      <c r="F66">
        <f>IF($B:$B="Hospital",1,IF(B:B=shap!$B$1,2,IFERROR(IF(MATCH(dict!B:B,shap!$B:$B,0)&gt;0,1,0),0)))</f>
        <v>0</v>
      </c>
      <c r="G66">
        <f>IF($B:$B="Hospital",1,IF(B:B=shap!$D$1,2,IFERROR(IF(MATCH(dict!B:B,shap!$D:$D,0)&gt;0,1,0),0)))</f>
        <v>0</v>
      </c>
      <c r="L66">
        <v>65</v>
      </c>
    </row>
    <row r="67" spans="1:12" x14ac:dyDescent="0.3">
      <c r="A67" t="s">
        <v>41</v>
      </c>
      <c r="B67" t="s">
        <v>132</v>
      </c>
      <c r="C67" t="s">
        <v>20</v>
      </c>
      <c r="D67">
        <v>0</v>
      </c>
      <c r="E67">
        <v>0</v>
      </c>
      <c r="F67">
        <f>IF($B:$B="Hospital",1,IF(B:B=shap!$B$1,2,IFERROR(IF(MATCH(dict!B:B,shap!$B:$B,0)&gt;0,1,0),0)))</f>
        <v>0</v>
      </c>
      <c r="G67">
        <f>IF($B:$B="Hospital",1,IF(B:B=shap!$D$1,2,IFERROR(IF(MATCH(dict!B:B,shap!$D:$D,0)&gt;0,1,0),0)))</f>
        <v>0</v>
      </c>
      <c r="L67">
        <v>66</v>
      </c>
    </row>
    <row r="68" spans="1:12" x14ac:dyDescent="0.3">
      <c r="A68" t="s">
        <v>40</v>
      </c>
      <c r="B68" t="s">
        <v>133</v>
      </c>
      <c r="C68" t="s">
        <v>20</v>
      </c>
      <c r="D68">
        <v>0</v>
      </c>
      <c r="E68">
        <v>0</v>
      </c>
      <c r="F68">
        <f>IF($B:$B="Hospital",1,IF(B:B=shap!$B$1,2,IFERROR(IF(MATCH(dict!B:B,shap!$B:$B,0)&gt;0,1,0),0)))</f>
        <v>0</v>
      </c>
      <c r="G68">
        <f>IF($B:$B="Hospital",1,IF(B:B=shap!$D$1,2,IFERROR(IF(MATCH(dict!B:B,shap!$D:$D,0)&gt;0,1,0),0)))</f>
        <v>0</v>
      </c>
      <c r="L68">
        <v>67</v>
      </c>
    </row>
    <row r="69" spans="1:12" x14ac:dyDescent="0.3">
      <c r="A69" t="s">
        <v>39</v>
      </c>
      <c r="B69" t="s">
        <v>134</v>
      </c>
      <c r="C69" t="s">
        <v>30</v>
      </c>
      <c r="D69">
        <v>0</v>
      </c>
      <c r="E69">
        <v>0</v>
      </c>
      <c r="F69">
        <f>IF($B:$B="Hospital",1,IF(B:B=shap!$B$1,2,IFERROR(IF(MATCH(dict!B:B,shap!$B:$B,0)&gt;0,1,0),0)))</f>
        <v>0</v>
      </c>
      <c r="G69">
        <f>IF($B:$B="Hospital",1,IF(B:B=shap!$D$1,2,IFERROR(IF(MATCH(dict!B:B,shap!$D:$D,0)&gt;0,1,0),0)))</f>
        <v>0</v>
      </c>
      <c r="L69">
        <v>68</v>
      </c>
    </row>
    <row r="70" spans="1:12" x14ac:dyDescent="0.3">
      <c r="A70" t="s">
        <v>38</v>
      </c>
      <c r="B70" t="s">
        <v>135</v>
      </c>
      <c r="C70" t="s">
        <v>30</v>
      </c>
      <c r="D70">
        <v>0</v>
      </c>
      <c r="E70">
        <v>0</v>
      </c>
      <c r="F70">
        <f>IF($B:$B="Hospital",1,IF(B:B=shap!$B$1,2,IFERROR(IF(MATCH(dict!B:B,shap!$B:$B,0)&gt;0,1,0),0)))</f>
        <v>0</v>
      </c>
      <c r="G70">
        <f>IF($B:$B="Hospital",1,IF(B:B=shap!$D$1,2,IFERROR(IF(MATCH(dict!B:B,shap!$D:$D,0)&gt;0,1,0),0)))</f>
        <v>0</v>
      </c>
      <c r="L70">
        <v>69</v>
      </c>
    </row>
    <row r="71" spans="1:12" x14ac:dyDescent="0.3">
      <c r="A71" t="s">
        <v>37</v>
      </c>
      <c r="B71" t="s">
        <v>136</v>
      </c>
      <c r="C71" t="s">
        <v>30</v>
      </c>
      <c r="D71">
        <v>0</v>
      </c>
      <c r="E71">
        <v>2</v>
      </c>
      <c r="F71">
        <f>IF($B:$B="Hospital",1,IF(B:B=shap!$B$1,2,IFERROR(IF(MATCH(dict!B:B,shap!$B:$B,0)&gt;0,1,0),0)))</f>
        <v>0</v>
      </c>
      <c r="G71">
        <f>IF($B:$B="Hospital",1,IF(B:B=shap!$D$1,2,IFERROR(IF(MATCH(dict!B:B,shap!$D:$D,0)&gt;0,1,0),0)))</f>
        <v>2</v>
      </c>
      <c r="L71">
        <v>70</v>
      </c>
    </row>
    <row r="72" spans="1:12" x14ac:dyDescent="0.3">
      <c r="A72" t="s">
        <v>36</v>
      </c>
      <c r="B72" t="s">
        <v>137</v>
      </c>
      <c r="C72" t="s">
        <v>30</v>
      </c>
      <c r="D72">
        <v>0</v>
      </c>
      <c r="E72">
        <v>0</v>
      </c>
      <c r="F72">
        <f>IF($B:$B="Hospital",1,IF(B:B=shap!$B$1,2,IFERROR(IF(MATCH(dict!B:B,shap!$B:$B,0)&gt;0,1,0),0)))</f>
        <v>0</v>
      </c>
      <c r="G72">
        <f>IF($B:$B="Hospital",1,IF(B:B=shap!$D$1,2,IFERROR(IF(MATCH(dict!B:B,shap!$D:$D,0)&gt;0,1,0),0)))</f>
        <v>0</v>
      </c>
      <c r="L72">
        <v>71</v>
      </c>
    </row>
    <row r="73" spans="1:12" x14ac:dyDescent="0.3">
      <c r="A73" t="s">
        <v>35</v>
      </c>
      <c r="B73" t="s">
        <v>138</v>
      </c>
      <c r="C73" t="s">
        <v>30</v>
      </c>
      <c r="D73">
        <v>0</v>
      </c>
      <c r="E73">
        <v>0</v>
      </c>
      <c r="F73">
        <f>IF($B:$B="Hospital",1,IF(B:B=shap!$B$1,2,IFERROR(IF(MATCH(dict!B:B,shap!$B:$B,0)&gt;0,1,0),0)))</f>
        <v>0</v>
      </c>
      <c r="G73">
        <f>IF($B:$B="Hospital",1,IF(B:B=shap!$D$1,2,IFERROR(IF(MATCH(dict!B:B,shap!$D:$D,0)&gt;0,1,0),0)))</f>
        <v>0</v>
      </c>
      <c r="L73">
        <v>72</v>
      </c>
    </row>
    <row r="74" spans="1:12" x14ac:dyDescent="0.3">
      <c r="A74" t="s">
        <v>23</v>
      </c>
      <c r="B74" t="s">
        <v>185</v>
      </c>
      <c r="C74" t="s">
        <v>30</v>
      </c>
      <c r="D74">
        <v>1</v>
      </c>
      <c r="E74">
        <v>1</v>
      </c>
      <c r="F74">
        <f>IF($B:$B="Hospital",1,IF(B:B=shap!$B$1,2,IFERROR(IF(MATCH(dict!B:B,shap!$B:$B,0)&gt;0,1,0),0)))</f>
        <v>1</v>
      </c>
      <c r="G74">
        <f>IF($B:$B="Hospital",1,IF(B:B=shap!$D$1,2,IFERROR(IF(MATCH(dict!B:B,shap!$D:$D,0)&gt;0,1,0),0)))</f>
        <v>1</v>
      </c>
      <c r="H74" t="s">
        <v>239</v>
      </c>
      <c r="I74" t="s">
        <v>257</v>
      </c>
      <c r="J74">
        <v>3.06</v>
      </c>
      <c r="K74" t="s">
        <v>264</v>
      </c>
      <c r="L74">
        <v>83</v>
      </c>
    </row>
    <row r="75" spans="1:12" x14ac:dyDescent="0.3">
      <c r="A75" t="s">
        <v>33</v>
      </c>
      <c r="B75" t="s">
        <v>139</v>
      </c>
      <c r="C75" t="s">
        <v>30</v>
      </c>
      <c r="D75">
        <v>0</v>
      </c>
      <c r="E75">
        <v>0</v>
      </c>
      <c r="F75">
        <f>IF($B:$B="Hospital",1,IF(B:B=shap!$B$1,2,IFERROR(IF(MATCH(dict!B:B,shap!$B:$B,0)&gt;0,1,0),0)))</f>
        <v>0</v>
      </c>
      <c r="G75">
        <f>IF($B:$B="Hospital",1,IF(B:B=shap!$D$1,2,IFERROR(IF(MATCH(dict!B:B,shap!$D:$D,0)&gt;0,1,0),0)))</f>
        <v>0</v>
      </c>
      <c r="L75">
        <v>74</v>
      </c>
    </row>
    <row r="76" spans="1:12" x14ac:dyDescent="0.3">
      <c r="A76" t="s">
        <v>32</v>
      </c>
      <c r="B76" t="s">
        <v>140</v>
      </c>
      <c r="C76" t="s">
        <v>30</v>
      </c>
      <c r="D76">
        <v>2</v>
      </c>
      <c r="E76">
        <v>0</v>
      </c>
      <c r="F76">
        <f>IF($B:$B="Hospital",1,IF(B:B=shap!$B$1,2,IFERROR(IF(MATCH(dict!B:B,shap!$B:$B,0)&gt;0,1,0),0)))</f>
        <v>2</v>
      </c>
      <c r="G76">
        <f>IF($B:$B="Hospital",1,IF(B:B=shap!$D$1,2,IFERROR(IF(MATCH(dict!B:B,shap!$D:$D,0)&gt;0,1,0),0)))</f>
        <v>0</v>
      </c>
      <c r="L76">
        <v>75</v>
      </c>
    </row>
    <row r="77" spans="1:12" x14ac:dyDescent="0.3">
      <c r="A77" t="s">
        <v>31</v>
      </c>
      <c r="B77" t="s">
        <v>141</v>
      </c>
      <c r="C77" t="s">
        <v>30</v>
      </c>
      <c r="D77">
        <v>0</v>
      </c>
      <c r="E77">
        <v>0</v>
      </c>
      <c r="F77">
        <f>IF($B:$B="Hospital",1,IF(B:B=shap!$B$1,2,IFERROR(IF(MATCH(dict!B:B,shap!$B:$B,0)&gt;0,1,0),0)))</f>
        <v>0</v>
      </c>
      <c r="G77">
        <f>IF($B:$B="Hospital",1,IF(B:B=shap!$D$1,2,IFERROR(IF(MATCH(dict!B:B,shap!$D:$D,0)&gt;0,1,0),0)))</f>
        <v>0</v>
      </c>
      <c r="L77">
        <v>76</v>
      </c>
    </row>
    <row r="78" spans="1:12" x14ac:dyDescent="0.3">
      <c r="A78" t="s">
        <v>29</v>
      </c>
      <c r="B78" t="s">
        <v>180</v>
      </c>
      <c r="C78" t="s">
        <v>30</v>
      </c>
      <c r="D78">
        <v>1</v>
      </c>
      <c r="E78">
        <v>1</v>
      </c>
      <c r="F78">
        <f>IF($B:$B="Hospital",1,IF(B:B=shap!$B$1,2,IFERROR(IF(MATCH(dict!B:B,shap!$B:$B,0)&gt;0,1,0),0)))</f>
        <v>1</v>
      </c>
      <c r="G78">
        <f>IF($B:$B="Hospital",1,IF(B:B=shap!$D$1,2,IFERROR(IF(MATCH(dict!B:B,shap!$D:$D,0)&gt;0,1,0),0)))</f>
        <v>0</v>
      </c>
      <c r="H78" t="s">
        <v>242</v>
      </c>
      <c r="I78" t="s">
        <v>251</v>
      </c>
      <c r="J78">
        <v>2.0099999999999998</v>
      </c>
      <c r="K78" t="s">
        <v>264</v>
      </c>
      <c r="L78">
        <v>77</v>
      </c>
    </row>
    <row r="79" spans="1:12" x14ac:dyDescent="0.3">
      <c r="A79" t="s">
        <v>28</v>
      </c>
      <c r="B79" t="s">
        <v>28</v>
      </c>
      <c r="C79" t="s">
        <v>30</v>
      </c>
      <c r="D79">
        <v>1</v>
      </c>
      <c r="E79">
        <v>1</v>
      </c>
      <c r="F79">
        <f>IF($B:$B="Hospital",1,IF(B:B=shap!$B$1,2,IFERROR(IF(MATCH(dict!B:B,shap!$B:$B,0)&gt;0,1,0),0)))</f>
        <v>0</v>
      </c>
      <c r="G79">
        <f>IF($B:$B="Hospital",1,IF(B:B=shap!$D$1,2,IFERROR(IF(MATCH(dict!B:B,shap!$D:$D,0)&gt;0,1,0),0)))</f>
        <v>0</v>
      </c>
      <c r="L79">
        <v>78</v>
      </c>
    </row>
    <row r="80" spans="1:12" x14ac:dyDescent="0.3">
      <c r="A80" t="s">
        <v>22</v>
      </c>
      <c r="B80" t="s">
        <v>142</v>
      </c>
      <c r="C80" t="s">
        <v>30</v>
      </c>
      <c r="D80">
        <v>1</v>
      </c>
      <c r="E80">
        <v>1</v>
      </c>
      <c r="F80">
        <f>IF($B:$B="Hospital",1,IF(B:B=shap!$B$1,2,IFERROR(IF(MATCH(dict!B:B,shap!$B:$B,0)&gt;0,1,0),0)))</f>
        <v>0</v>
      </c>
      <c r="G80">
        <f>IF($B:$B="Hospital",1,IF(B:B=shap!$D$1,2,IFERROR(IF(MATCH(dict!B:B,shap!$D:$D,0)&gt;0,1,0),0)))</f>
        <v>1</v>
      </c>
      <c r="H80" t="s">
        <v>285</v>
      </c>
      <c r="I80" t="s">
        <v>275</v>
      </c>
      <c r="J80">
        <v>3.07</v>
      </c>
      <c r="K80" t="s">
        <v>264</v>
      </c>
      <c r="L80">
        <v>84</v>
      </c>
    </row>
    <row r="81" spans="1:12" x14ac:dyDescent="0.3">
      <c r="A81" t="s">
        <v>34</v>
      </c>
      <c r="B81" t="s">
        <v>179</v>
      </c>
      <c r="C81" t="s">
        <v>30</v>
      </c>
      <c r="D81">
        <v>1</v>
      </c>
      <c r="E81">
        <v>1</v>
      </c>
      <c r="F81">
        <f>IF($B:$B="Hospital",1,IF(B:B=shap!$B$1,2,IFERROR(IF(MATCH(dict!B:B,shap!$B:$B,0)&gt;0,1,0),0)))</f>
        <v>0</v>
      </c>
      <c r="G81">
        <f>IF($B:$B="Hospital",1,IF(B:B=shap!$D$1,2,IFERROR(IF(MATCH(dict!B:B,shap!$D:$D,0)&gt;0,1,0),0)))</f>
        <v>1</v>
      </c>
      <c r="H81" t="s">
        <v>267</v>
      </c>
      <c r="I81" t="s">
        <v>273</v>
      </c>
      <c r="J81">
        <v>4.03</v>
      </c>
      <c r="K81" t="s">
        <v>264</v>
      </c>
      <c r="L81">
        <v>73</v>
      </c>
    </row>
    <row r="82" spans="1:12" x14ac:dyDescent="0.3">
      <c r="A82" t="s">
        <v>16</v>
      </c>
      <c r="B82" t="s">
        <v>16</v>
      </c>
      <c r="C82" t="s">
        <v>30</v>
      </c>
      <c r="D82">
        <v>1</v>
      </c>
      <c r="E82">
        <v>1</v>
      </c>
      <c r="F82">
        <f>IF($B:$B="Hospital",1,IF(B:B=shap!$B$1,2,IFERROR(IF(MATCH(dict!B:B,shap!$B:$B,0)&gt;0,1,0),0)))</f>
        <v>0</v>
      </c>
      <c r="G82">
        <f>IF($B:$B="Hospital",1,IF(B:B=shap!$D$1,2,IFERROR(IF(MATCH(dict!B:B,shap!$D:$D,0)&gt;0,1,0),0)))</f>
        <v>1</v>
      </c>
      <c r="H82" t="s">
        <v>270</v>
      </c>
      <c r="I82" t="s">
        <v>274</v>
      </c>
      <c r="J82">
        <v>4.04</v>
      </c>
      <c r="K82" t="s">
        <v>264</v>
      </c>
      <c r="L82">
        <v>89</v>
      </c>
    </row>
    <row r="83" spans="1:12" x14ac:dyDescent="0.3">
      <c r="A83" t="s">
        <v>24</v>
      </c>
      <c r="B83" t="s">
        <v>184</v>
      </c>
      <c r="C83" t="s">
        <v>20</v>
      </c>
      <c r="D83">
        <v>1</v>
      </c>
      <c r="E83">
        <v>1</v>
      </c>
      <c r="F83">
        <f>IF($B:$B="Hospital",1,IF(B:B=shap!$B$1,2,IFERROR(IF(MATCH(dict!B:B,shap!$B:$B,0)&gt;0,1,0),0)))</f>
        <v>1</v>
      </c>
      <c r="G83">
        <f>IF($B:$B="Hospital",1,IF(B:B=shap!$D$1,2,IFERROR(IF(MATCH(dict!B:B,shap!$D:$D,0)&gt;0,1,0),0)))</f>
        <v>0</v>
      </c>
      <c r="H83" t="s">
        <v>236</v>
      </c>
      <c r="I83" t="s">
        <v>255</v>
      </c>
      <c r="J83">
        <v>3.03</v>
      </c>
      <c r="K83" t="s">
        <v>262</v>
      </c>
      <c r="L83">
        <v>82</v>
      </c>
    </row>
    <row r="84" spans="1:12" x14ac:dyDescent="0.3">
      <c r="A84" t="s">
        <v>71</v>
      </c>
      <c r="B84" t="s">
        <v>155</v>
      </c>
      <c r="C84" t="s">
        <v>30</v>
      </c>
      <c r="D84">
        <v>1</v>
      </c>
      <c r="E84">
        <v>1</v>
      </c>
      <c r="F84">
        <f>IF($B:$B="Hospital",1,IF(B:B=shap!$B$1,2,IFERROR(IF(MATCH(dict!B:B,shap!$B:$B,0)&gt;0,1,0),0)))</f>
        <v>1</v>
      </c>
      <c r="G84">
        <f>IF($B:$B="Hospital",1,IF(B:B=shap!$D$1,2,IFERROR(IF(MATCH(dict!B:B,shap!$D:$D,0)&gt;0,1,0),0)))</f>
        <v>1</v>
      </c>
      <c r="H84" t="s">
        <v>71</v>
      </c>
      <c r="I84" t="s">
        <v>282</v>
      </c>
      <c r="J84">
        <v>5.04</v>
      </c>
      <c r="K84" t="s">
        <v>264</v>
      </c>
      <c r="L84">
        <v>36</v>
      </c>
    </row>
    <row r="85" spans="1:12" x14ac:dyDescent="0.3">
      <c r="A85" t="s">
        <v>79</v>
      </c>
      <c r="B85" t="s">
        <v>79</v>
      </c>
      <c r="C85" t="s">
        <v>30</v>
      </c>
      <c r="D85">
        <v>1</v>
      </c>
      <c r="E85">
        <v>1</v>
      </c>
      <c r="F85">
        <f>IF($B:$B="Hospital",1,IF(B:B=shap!$B$1,2,IFERROR(IF(MATCH(dict!B:B,shap!$B:$B,0)&gt;0,1,0),0)))</f>
        <v>0</v>
      </c>
      <c r="G85">
        <f>IF($B:$B="Hospital",1,IF(B:B=shap!$D$1,2,IFERROR(IF(MATCH(dict!B:B,shap!$D:$D,0)&gt;0,1,0),0)))</f>
        <v>1</v>
      </c>
      <c r="H85" t="s">
        <v>272</v>
      </c>
      <c r="I85" t="s">
        <v>289</v>
      </c>
      <c r="J85">
        <v>5.0599999999999996</v>
      </c>
      <c r="K85" t="s">
        <v>264</v>
      </c>
      <c r="L85">
        <v>28</v>
      </c>
    </row>
    <row r="86" spans="1:12" x14ac:dyDescent="0.3">
      <c r="A86" t="s">
        <v>62</v>
      </c>
      <c r="B86" t="s">
        <v>164</v>
      </c>
      <c r="C86" t="s">
        <v>30</v>
      </c>
      <c r="D86">
        <v>1</v>
      </c>
      <c r="E86">
        <v>1</v>
      </c>
      <c r="F86">
        <f>IF($B:$B="Hospital",1,IF(B:B=shap!$B$1,2,IFERROR(IF(MATCH(dict!B:B,shap!$B:$B,0)&gt;0,1,0),0)))</f>
        <v>0</v>
      </c>
      <c r="G86">
        <f>IF($B:$B="Hospital",1,IF(B:B=shap!$D$1,2,IFERROR(IF(MATCH(dict!B:B,shap!$D:$D,0)&gt;0,1,0),0)))</f>
        <v>1</v>
      </c>
      <c r="H86" t="s">
        <v>287</v>
      </c>
      <c r="I86" t="s">
        <v>290</v>
      </c>
      <c r="J86">
        <v>5.07</v>
      </c>
      <c r="K86" t="s">
        <v>264</v>
      </c>
      <c r="L86">
        <v>45</v>
      </c>
    </row>
    <row r="87" spans="1:12" x14ac:dyDescent="0.3">
      <c r="A87" t="s">
        <v>19</v>
      </c>
      <c r="B87" t="s">
        <v>187</v>
      </c>
      <c r="C87" t="s">
        <v>30</v>
      </c>
      <c r="D87">
        <v>1</v>
      </c>
      <c r="E87">
        <v>1</v>
      </c>
      <c r="F87">
        <f>IF($B:$B="Hospital",1,IF(B:B=shap!$B$1,2,IFERROR(IF(MATCH(dict!B:B,shap!$B:$B,0)&gt;0,1,0),0)))</f>
        <v>0</v>
      </c>
      <c r="G87">
        <f>IF($B:$B="Hospital",1,IF(B:B=shap!$D$1,2,IFERROR(IF(MATCH(dict!B:B,shap!$D:$D,0)&gt;0,1,0),0)))</f>
        <v>0</v>
      </c>
      <c r="L87">
        <v>86</v>
      </c>
    </row>
    <row r="88" spans="1:12" x14ac:dyDescent="0.3">
      <c r="A88" t="s">
        <v>18</v>
      </c>
      <c r="B88" t="s">
        <v>18</v>
      </c>
      <c r="C88" t="s">
        <v>30</v>
      </c>
      <c r="D88">
        <v>1</v>
      </c>
      <c r="E88">
        <v>1</v>
      </c>
      <c r="F88">
        <f>IF($B:$B="Hospital",1,IF(B:B=shap!$B$1,2,IFERROR(IF(MATCH(dict!B:B,shap!$B:$B,0)&gt;0,1,0),0)))</f>
        <v>0</v>
      </c>
      <c r="G88">
        <f>IF($B:$B="Hospital",1,IF(B:B=shap!$D$1,2,IFERROR(IF(MATCH(dict!B:B,shap!$D:$D,0)&gt;0,1,0),0)))</f>
        <v>0</v>
      </c>
      <c r="L88">
        <v>87</v>
      </c>
    </row>
    <row r="89" spans="1:12" x14ac:dyDescent="0.3">
      <c r="A89" t="s">
        <v>17</v>
      </c>
      <c r="B89" t="s">
        <v>17</v>
      </c>
      <c r="C89" t="s">
        <v>30</v>
      </c>
      <c r="D89">
        <v>1</v>
      </c>
      <c r="E89">
        <v>1</v>
      </c>
      <c r="F89">
        <f>IF($B:$B="Hospital",1,IF(B:B=shap!$B$1,2,IFERROR(IF(MATCH(dict!B:B,shap!$B:$B,0)&gt;0,1,0),0)))</f>
        <v>0</v>
      </c>
      <c r="G89">
        <f>IF($B:$B="Hospital",1,IF(B:B=shap!$D$1,2,IFERROR(IF(MATCH(dict!B:B,shap!$D:$D,0)&gt;0,1,0),0)))</f>
        <v>0</v>
      </c>
      <c r="L89">
        <v>88</v>
      </c>
    </row>
    <row r="90" spans="1:12" x14ac:dyDescent="0.3">
      <c r="A90" t="s">
        <v>61</v>
      </c>
      <c r="B90" t="s">
        <v>165</v>
      </c>
      <c r="C90" t="s">
        <v>30</v>
      </c>
      <c r="D90">
        <v>1</v>
      </c>
      <c r="E90">
        <v>1</v>
      </c>
      <c r="F90">
        <f>IF($B:$B="Hospital",1,IF(B:B=shap!$B$1,2,IFERROR(IF(MATCH(dict!B:B,shap!$B:$B,0)&gt;0,1,0),0)))</f>
        <v>0</v>
      </c>
      <c r="G90">
        <f>IF($B:$B="Hospital",1,IF(B:B=shap!$D$1,2,IFERROR(IF(MATCH(dict!B:B,shap!$D:$D,0)&gt;0,1,0),0)))</f>
        <v>1</v>
      </c>
      <c r="H90" t="s">
        <v>61</v>
      </c>
      <c r="I90" t="s">
        <v>291</v>
      </c>
      <c r="J90">
        <v>5.08</v>
      </c>
      <c r="K90" t="s">
        <v>264</v>
      </c>
      <c r="L90">
        <v>46</v>
      </c>
    </row>
    <row r="91" spans="1:12" x14ac:dyDescent="0.3">
      <c r="A91" t="s">
        <v>15</v>
      </c>
      <c r="B91" t="s">
        <v>15</v>
      </c>
      <c r="C91" t="s">
        <v>30</v>
      </c>
      <c r="D91">
        <v>1</v>
      </c>
      <c r="E91">
        <v>1</v>
      </c>
      <c r="F91">
        <f>IF($B:$B="Hospital",1,IF(B:B=shap!$B$1,2,IFERROR(IF(MATCH(dict!B:B,shap!$B:$B,0)&gt;0,1,0),0)))</f>
        <v>0</v>
      </c>
      <c r="G91">
        <f>IF($B:$B="Hospital",1,IF(B:B=shap!$D$1,2,IFERROR(IF(MATCH(dict!B:B,shap!$D:$D,0)&gt;0,1,0),0)))</f>
        <v>0</v>
      </c>
      <c r="L91">
        <v>90</v>
      </c>
    </row>
    <row r="92" spans="1:12" x14ac:dyDescent="0.3">
      <c r="A92" t="s">
        <v>14</v>
      </c>
      <c r="B92" t="s">
        <v>14</v>
      </c>
      <c r="C92" t="s">
        <v>30</v>
      </c>
      <c r="D92">
        <v>1</v>
      </c>
      <c r="E92">
        <v>1</v>
      </c>
      <c r="F92">
        <f>IF($B:$B="Hospital",1,IF(B:B=shap!$B$1,2,IFERROR(IF(MATCH(dict!B:B,shap!$B:$B,0)&gt;0,1,0),0)))</f>
        <v>0</v>
      </c>
      <c r="G92">
        <f>IF($B:$B="Hospital",1,IF(B:B=shap!$D$1,2,IFERROR(IF(MATCH(dict!B:B,shap!$D:$D,0)&gt;0,1,0),0)))</f>
        <v>0</v>
      </c>
      <c r="L92">
        <v>91</v>
      </c>
    </row>
    <row r="93" spans="1:12" x14ac:dyDescent="0.3">
      <c r="A93" t="s">
        <v>13</v>
      </c>
      <c r="B93" t="s">
        <v>188</v>
      </c>
      <c r="C93" t="s">
        <v>30</v>
      </c>
      <c r="D93">
        <v>1</v>
      </c>
      <c r="E93">
        <v>1</v>
      </c>
      <c r="F93">
        <f>IF($B:$B="Hospital",1,IF(B:B=shap!$B$1,2,IFERROR(IF(MATCH(dict!B:B,shap!$B:$B,0)&gt;0,1,0),0)))</f>
        <v>0</v>
      </c>
      <c r="G93">
        <f>IF($B:$B="Hospital",1,IF(B:B=shap!$D$1,2,IFERROR(IF(MATCH(dict!B:B,shap!$D:$D,0)&gt;0,1,0),0)))</f>
        <v>0</v>
      </c>
      <c r="L93">
        <v>92</v>
      </c>
    </row>
    <row r="94" spans="1:12" x14ac:dyDescent="0.3">
      <c r="A94" t="s">
        <v>12</v>
      </c>
      <c r="B94" t="s">
        <v>12</v>
      </c>
      <c r="C94" t="s">
        <v>30</v>
      </c>
      <c r="D94">
        <v>1</v>
      </c>
      <c r="E94">
        <v>1</v>
      </c>
      <c r="F94">
        <f>IF($B:$B="Hospital",1,IF(B:B=shap!$B$1,2,IFERROR(IF(MATCH(dict!B:B,shap!$B:$B,0)&gt;0,1,0),0)))</f>
        <v>0</v>
      </c>
      <c r="G94">
        <f>IF($B:$B="Hospital",1,IF(B:B=shap!$D$1,2,IFERROR(IF(MATCH(dict!B:B,shap!$D:$D,0)&gt;0,1,0),0)))</f>
        <v>0</v>
      </c>
      <c r="L94">
        <v>93</v>
      </c>
    </row>
    <row r="95" spans="1:12" x14ac:dyDescent="0.3">
      <c r="A95" t="s">
        <v>11</v>
      </c>
      <c r="B95" t="s">
        <v>189</v>
      </c>
      <c r="C95" t="s">
        <v>30</v>
      </c>
      <c r="D95">
        <v>1</v>
      </c>
      <c r="E95">
        <v>1</v>
      </c>
      <c r="F95">
        <f>IF($B:$B="Hospital",1,IF(B:B=shap!$B$1,2,IFERROR(IF(MATCH(dict!B:B,shap!$B:$B,0)&gt;0,1,0),0)))</f>
        <v>0</v>
      </c>
      <c r="G95">
        <f>IF($B:$B="Hospital",1,IF(B:B=shap!$D$1,2,IFERROR(IF(MATCH(dict!B:B,shap!$D:$D,0)&gt;0,1,0),0)))</f>
        <v>0</v>
      </c>
      <c r="L95">
        <v>94</v>
      </c>
    </row>
    <row r="96" spans="1:12" x14ac:dyDescent="0.3">
      <c r="A96" t="s">
        <v>10</v>
      </c>
      <c r="B96" t="s">
        <v>190</v>
      </c>
      <c r="C96" t="s">
        <v>30</v>
      </c>
      <c r="D96">
        <v>1</v>
      </c>
      <c r="E96">
        <v>1</v>
      </c>
      <c r="F96">
        <f>IF($B:$B="Hospital",1,IF(B:B=shap!$B$1,2,IFERROR(IF(MATCH(dict!B:B,shap!$B:$B,0)&gt;0,1,0),0)))</f>
        <v>0</v>
      </c>
      <c r="G96">
        <f>IF($B:$B="Hospital",1,IF(B:B=shap!$D$1,2,IFERROR(IF(MATCH(dict!B:B,shap!$D:$D,0)&gt;0,1,0),0)))</f>
        <v>0</v>
      </c>
      <c r="L96">
        <v>95</v>
      </c>
    </row>
    <row r="97" spans="1:12" x14ac:dyDescent="0.3">
      <c r="A97" t="s">
        <v>9</v>
      </c>
      <c r="B97" t="s">
        <v>191</v>
      </c>
      <c r="C97" t="s">
        <v>30</v>
      </c>
      <c r="D97">
        <v>1</v>
      </c>
      <c r="E97">
        <v>1</v>
      </c>
      <c r="F97">
        <f>IF($B:$B="Hospital",1,IF(B:B=shap!$B$1,2,IFERROR(IF(MATCH(dict!B:B,shap!$B:$B,0)&gt;0,1,0),0)))</f>
        <v>0</v>
      </c>
      <c r="G97">
        <f>IF($B:$B="Hospital",1,IF(B:B=shap!$D$1,2,IFERROR(IF(MATCH(dict!B:B,shap!$D:$D,0)&gt;0,1,0),0)))</f>
        <v>0</v>
      </c>
      <c r="L97">
        <v>96</v>
      </c>
    </row>
    <row r="98" spans="1:12" x14ac:dyDescent="0.3">
      <c r="A98" t="s">
        <v>8</v>
      </c>
      <c r="B98" t="s">
        <v>192</v>
      </c>
      <c r="C98" t="s">
        <v>30</v>
      </c>
      <c r="D98">
        <v>1</v>
      </c>
      <c r="E98">
        <v>1</v>
      </c>
      <c r="F98">
        <f>IF($B:$B="Hospital",1,IF(B:B=shap!$B$1,2,IFERROR(IF(MATCH(dict!B:B,shap!$B:$B,0)&gt;0,1,0),0)))</f>
        <v>0</v>
      </c>
      <c r="G98">
        <f>IF($B:$B="Hospital",1,IF(B:B=shap!$D$1,2,IFERROR(IF(MATCH(dict!B:B,shap!$D:$D,0)&gt;0,1,0),0)))</f>
        <v>0</v>
      </c>
      <c r="L98">
        <v>97</v>
      </c>
    </row>
    <row r="99" spans="1:12" x14ac:dyDescent="0.3">
      <c r="A99" t="s">
        <v>7</v>
      </c>
      <c r="B99" t="s">
        <v>143</v>
      </c>
      <c r="C99" t="s">
        <v>30</v>
      </c>
      <c r="D99">
        <v>1</v>
      </c>
      <c r="E99">
        <v>1</v>
      </c>
      <c r="F99">
        <f>IF($B:$B="Hospital",1,IF(B:B=shap!$B$1,2,IFERROR(IF(MATCH(dict!B:B,shap!$B:$B,0)&gt;0,1,0),0)))</f>
        <v>0</v>
      </c>
      <c r="G99">
        <f>IF($B:$B="Hospital",1,IF(B:B=shap!$D$1,2,IFERROR(IF(MATCH(dict!B:B,shap!$D:$D,0)&gt;0,1,0),0)))</f>
        <v>0</v>
      </c>
      <c r="L99">
        <v>98</v>
      </c>
    </row>
    <row r="100" spans="1:12" x14ac:dyDescent="0.3">
      <c r="A100" t="s">
        <v>6</v>
      </c>
      <c r="B100" t="s">
        <v>196</v>
      </c>
      <c r="C100" t="s">
        <v>30</v>
      </c>
      <c r="D100">
        <v>1</v>
      </c>
      <c r="E100">
        <v>1</v>
      </c>
      <c r="F100">
        <f>IF($B:$B="Hospital",1,IF(B:B=shap!$B$1,2,IFERROR(IF(MATCH(dict!B:B,shap!$B:$B,0)&gt;0,1,0),0)))</f>
        <v>1</v>
      </c>
      <c r="G100">
        <f>IF($B:$B="Hospital",1,IF(B:B=shap!$D$1,2,IFERROR(IF(MATCH(dict!B:B,shap!$D:$D,0)&gt;0,1,0),0)))</f>
        <v>0</v>
      </c>
      <c r="H100" t="s">
        <v>240</v>
      </c>
      <c r="I100" t="s">
        <v>258</v>
      </c>
      <c r="J100">
        <v>4.01</v>
      </c>
      <c r="K100" t="s">
        <v>264</v>
      </c>
      <c r="L100">
        <v>99</v>
      </c>
    </row>
    <row r="101" spans="1:12" x14ac:dyDescent="0.3">
      <c r="A101" t="s">
        <v>5</v>
      </c>
      <c r="B101" t="s">
        <v>144</v>
      </c>
      <c r="C101" t="s">
        <v>30</v>
      </c>
      <c r="D101">
        <v>1</v>
      </c>
      <c r="E101">
        <v>1</v>
      </c>
      <c r="F101">
        <f>IF($B:$B="Hospital",1,IF(B:B=shap!$B$1,2,IFERROR(IF(MATCH(dict!B:B,shap!$B:$B,0)&gt;0,1,0),0)))</f>
        <v>0</v>
      </c>
      <c r="G101">
        <f>IF($B:$B="Hospital",1,IF(B:B=shap!$D$1,2,IFERROR(IF(MATCH(dict!B:B,shap!$D:$D,0)&gt;0,1,0),0)))</f>
        <v>0</v>
      </c>
      <c r="L101">
        <v>100</v>
      </c>
    </row>
    <row r="102" spans="1:12" x14ac:dyDescent="0.3">
      <c r="A102" t="s">
        <v>4</v>
      </c>
      <c r="B102" t="s">
        <v>145</v>
      </c>
      <c r="C102" t="s">
        <v>30</v>
      </c>
      <c r="D102">
        <v>1</v>
      </c>
      <c r="E102">
        <v>1</v>
      </c>
      <c r="F102">
        <f>IF($B:$B="Hospital",1,IF(B:B=shap!$B$1,2,IFERROR(IF(MATCH(dict!B:B,shap!$B:$B,0)&gt;0,1,0),0)))</f>
        <v>1</v>
      </c>
      <c r="G102">
        <f>IF($B:$B="Hospital",1,IF(B:B=shap!$D$1,2,IFERROR(IF(MATCH(dict!B:B,shap!$D:$D,0)&gt;0,1,0),0)))</f>
        <v>0</v>
      </c>
      <c r="H102" t="s">
        <v>241</v>
      </c>
      <c r="I102" t="s">
        <v>259</v>
      </c>
      <c r="J102">
        <v>4.0199999999999996</v>
      </c>
      <c r="K102" t="s">
        <v>264</v>
      </c>
      <c r="L102">
        <v>101</v>
      </c>
    </row>
    <row r="103" spans="1:12" x14ac:dyDescent="0.3">
      <c r="A103" t="s">
        <v>3</v>
      </c>
      <c r="B103" t="s">
        <v>3</v>
      </c>
      <c r="C103" t="s">
        <v>30</v>
      </c>
      <c r="D103">
        <v>1</v>
      </c>
      <c r="E103">
        <v>1</v>
      </c>
      <c r="F103">
        <f>IF($B:$B="Hospital",1,IF(B:B=shap!$B$1,2,IFERROR(IF(MATCH(dict!B:B,shap!$B:$B,0)&gt;0,1,0),0)))</f>
        <v>0</v>
      </c>
      <c r="G103">
        <f>IF($B:$B="Hospital",1,IF(B:B=shap!$D$1,2,IFERROR(IF(MATCH(dict!B:B,shap!$D:$D,0)&gt;0,1,0),0)))</f>
        <v>0</v>
      </c>
      <c r="L103">
        <v>102</v>
      </c>
    </row>
    <row r="104" spans="1:12" x14ac:dyDescent="0.3">
      <c r="A104" t="s">
        <v>2</v>
      </c>
      <c r="B104" t="s">
        <v>2</v>
      </c>
      <c r="C104" t="s">
        <v>30</v>
      </c>
      <c r="D104">
        <v>1</v>
      </c>
      <c r="E104">
        <v>1</v>
      </c>
      <c r="F104">
        <f>IF($B:$B="Hospital",1,IF(B:B=shap!$B$1,2,IFERROR(IF(MATCH(dict!B:B,shap!$B:$B,0)&gt;0,1,0),0)))</f>
        <v>0</v>
      </c>
      <c r="G104">
        <f>IF($B:$B="Hospital",1,IF(B:B=shap!$D$1,2,IFERROR(IF(MATCH(dict!B:B,shap!$D:$D,0)&gt;0,1,0),0)))</f>
        <v>0</v>
      </c>
      <c r="L104">
        <v>103</v>
      </c>
    </row>
    <row r="105" spans="1:12" x14ac:dyDescent="0.3">
      <c r="A105" t="s">
        <v>1</v>
      </c>
      <c r="B105" t="s">
        <v>193</v>
      </c>
      <c r="C105" t="s">
        <v>30</v>
      </c>
      <c r="D105">
        <v>1</v>
      </c>
      <c r="E105">
        <v>1</v>
      </c>
      <c r="F105">
        <f>IF($B:$B="Hospital",1,IF(B:B=shap!$B$1,2,IFERROR(IF(MATCH(dict!B:B,shap!$B:$B,0)&gt;0,1,0),0)))</f>
        <v>0</v>
      </c>
      <c r="G105">
        <f>IF($B:$B="Hospital",1,IF(B:B=shap!$D$1,2,IFERROR(IF(MATCH(dict!B:B,shap!$D:$D,0)&gt;0,1,0),0)))</f>
        <v>0</v>
      </c>
      <c r="L105">
        <v>104</v>
      </c>
    </row>
    <row r="106" spans="1:12" x14ac:dyDescent="0.3">
      <c r="A106" t="s">
        <v>0</v>
      </c>
      <c r="B106" t="s">
        <v>194</v>
      </c>
      <c r="C106" t="s">
        <v>30</v>
      </c>
      <c r="D106">
        <v>1</v>
      </c>
      <c r="E106">
        <v>1</v>
      </c>
      <c r="F106">
        <f>IF($B:$B="Hospital",1,IF(B:B=shap!$B$1,2,IFERROR(IF(MATCH(dict!B:B,shap!$B:$B,0)&gt;0,1,0),0)))</f>
        <v>0</v>
      </c>
      <c r="G106">
        <f>IF($B:$B="Hospital",1,IF(B:B=shap!$D$1,2,IFERROR(IF(MATCH(dict!B:B,shap!$D:$D,0)&gt;0,1,0),0)))</f>
        <v>0</v>
      </c>
      <c r="L106">
        <v>105</v>
      </c>
    </row>
    <row r="107" spans="1:12" x14ac:dyDescent="0.3">
      <c r="A107" t="s">
        <v>197</v>
      </c>
      <c r="B107" t="s">
        <v>197</v>
      </c>
      <c r="C107" t="s">
        <v>30</v>
      </c>
      <c r="D107">
        <v>0</v>
      </c>
      <c r="E107">
        <v>0</v>
      </c>
      <c r="F107">
        <f>IF($B:$B="Hospital",1,IF(B:B=shap!$B$1,2,IFERROR(IF(MATCH(dict!B:B,shap!$B:$B,0)&gt;0,1,0),0)))</f>
        <v>0</v>
      </c>
      <c r="G107">
        <f>IF($B:$B="Hospital",1,IF(B:B=shap!$D$1,2,IFERROR(IF(MATCH(dict!B:B,shap!$D:$D,0)&gt;0,1,0),0)))</f>
        <v>0</v>
      </c>
      <c r="L107">
        <v>106</v>
      </c>
    </row>
    <row r="108" spans="1:12" x14ac:dyDescent="0.3">
      <c r="A108" t="s">
        <v>48</v>
      </c>
      <c r="B108" t="s">
        <v>174</v>
      </c>
      <c r="C108" t="s">
        <v>30</v>
      </c>
      <c r="D108">
        <v>1</v>
      </c>
      <c r="E108">
        <v>1</v>
      </c>
      <c r="F108">
        <f>IF($B:$B="Hospital",1,IF(B:B=shap!$B$1,2,IFERROR(IF(MATCH(dict!B:B,shap!$B:$B,0)&gt;0,1,0),0)))</f>
        <v>0</v>
      </c>
      <c r="G108">
        <f>IF($B:$B="Hospital",1,IF(B:B=shap!$D$1,2,IFERROR(IF(MATCH(dict!B:B,shap!$D:$D,0)&gt;0,1,0),0)))</f>
        <v>1</v>
      </c>
      <c r="H108" t="s">
        <v>271</v>
      </c>
      <c r="I108" t="s">
        <v>292</v>
      </c>
      <c r="J108">
        <v>5.09</v>
      </c>
      <c r="K108" t="s">
        <v>264</v>
      </c>
      <c r="L108">
        <v>59</v>
      </c>
    </row>
    <row r="109" spans="1:12" x14ac:dyDescent="0.3">
      <c r="A109" t="s">
        <v>199</v>
      </c>
      <c r="B109" t="s">
        <v>199</v>
      </c>
      <c r="C109" t="s">
        <v>20</v>
      </c>
      <c r="D109">
        <v>0</v>
      </c>
      <c r="E109">
        <v>0</v>
      </c>
      <c r="F109">
        <f>IF($B:$B="Hospital",1,IF(B:B=shap!$B$1,2,IFERROR(IF(MATCH(dict!B:B,shap!$B:$B,0)&gt;0,1,0),0)))</f>
        <v>0</v>
      </c>
      <c r="G109">
        <f>IF($B:$B="Hospital",1,IF(B:B=shap!$D$1,2,IFERROR(IF(MATCH(dict!B:B,shap!$D:$D,0)&gt;0,1,0),0)))</f>
        <v>0</v>
      </c>
      <c r="L109">
        <v>108</v>
      </c>
    </row>
    <row r="110" spans="1:12" x14ac:dyDescent="0.3">
      <c r="A110" t="s">
        <v>200</v>
      </c>
      <c r="B110" t="s">
        <v>200</v>
      </c>
      <c r="C110" t="s">
        <v>20</v>
      </c>
      <c r="D110">
        <v>0</v>
      </c>
      <c r="E110">
        <v>0</v>
      </c>
      <c r="F110">
        <f>IF($B:$B="Hospital",1,IF(B:B=shap!$B$1,2,IFERROR(IF(MATCH(dict!B:B,shap!$B:$B,0)&gt;0,1,0),0)))</f>
        <v>0</v>
      </c>
      <c r="G110">
        <f>IF($B:$B="Hospital",1,IF(B:B=shap!$D$1,2,IFERROR(IF(MATCH(dict!B:B,shap!$D:$D,0)&gt;0,1,0),0)))</f>
        <v>0</v>
      </c>
      <c r="L110">
        <v>109</v>
      </c>
    </row>
    <row r="111" spans="1:12" x14ac:dyDescent="0.3">
      <c r="A111" t="s">
        <v>105</v>
      </c>
      <c r="B111" t="s">
        <v>105</v>
      </c>
      <c r="C111" t="s">
        <v>30</v>
      </c>
      <c r="D111">
        <v>1</v>
      </c>
      <c r="E111">
        <v>1</v>
      </c>
      <c r="F111">
        <f>IF($B:$B="Hospital",1,IF(B:B=shap!$B$1,2,IFERROR(IF(MATCH(dict!B:B,shap!$B:$B,0)&gt;0,1,0),0)))</f>
        <v>1</v>
      </c>
      <c r="G111">
        <f>IF($B:$B="Hospital",1,IF(B:B=shap!$D$1,2,IFERROR(IF(MATCH(dict!B:B,shap!$D:$D,0)&gt;0,1,0),0)))</f>
        <v>1</v>
      </c>
      <c r="L111">
        <v>3</v>
      </c>
    </row>
    <row r="112" spans="1:12" x14ac:dyDescent="0.3">
      <c r="A112" t="s">
        <v>201</v>
      </c>
      <c r="B112" t="s">
        <v>201</v>
      </c>
      <c r="C112" t="s">
        <v>20</v>
      </c>
      <c r="D112">
        <v>0</v>
      </c>
      <c r="E112">
        <v>0</v>
      </c>
      <c r="F112">
        <f>IF($B:$B="Hospital",1,IF(B:B=shap!$B$1,2,IFERROR(IF(MATCH(dict!B:B,shap!$B:$B,0)&gt;0,1,0),0)))</f>
        <v>0</v>
      </c>
      <c r="G112">
        <f>IF($B:$B="Hospital",1,IF(B:B=shap!$D$1,2,IFERROR(IF(MATCH(dict!B:B,shap!$D:$D,0)&gt;0,1,0),0)))</f>
        <v>0</v>
      </c>
      <c r="L112">
        <v>111</v>
      </c>
    </row>
    <row r="113" spans="1:12" x14ac:dyDescent="0.3">
      <c r="A113" t="s">
        <v>203</v>
      </c>
      <c r="B113" t="s">
        <v>203</v>
      </c>
      <c r="C113" t="s">
        <v>20</v>
      </c>
      <c r="D113">
        <v>0</v>
      </c>
      <c r="E113">
        <v>0</v>
      </c>
      <c r="F113">
        <f>IF($B:$B="Hospital",1,IF(B:B=shap!$B$1,2,IFERROR(IF(MATCH(dict!B:B,shap!$B:$B,0)&gt;0,1,0),0)))</f>
        <v>0</v>
      </c>
      <c r="G113">
        <f>IF($B:$B="Hospital",1,IF(B:B=shap!$D$1,2,IFERROR(IF(MATCH(dict!B:B,shap!$D:$D,0)&gt;0,1,0),0)))</f>
        <v>0</v>
      </c>
      <c r="L113">
        <v>112</v>
      </c>
    </row>
  </sheetData>
  <autoFilter ref="A1:L113" xr:uid="{57BC74FF-2211-4D54-9F6D-E850E68EED90}"/>
  <conditionalFormatting sqref="B1:B106 B114:B1048576 D114:G1048576 D3:E109 F2:F113 D1:G2 F3:G113 H1 I1:I1048576 J1:L1">
    <cfRule type="cellIs" dxfId="33" priority="51" operator="equal">
      <formula>2</formula>
    </cfRule>
    <cfRule type="cellIs" dxfId="32" priority="52" operator="equal">
      <formula>1</formula>
    </cfRule>
  </conditionalFormatting>
  <conditionalFormatting sqref="A109">
    <cfRule type="cellIs" dxfId="31" priority="45" operator="equal">
      <formula>2</formula>
    </cfRule>
    <cfRule type="cellIs" dxfId="30" priority="46" operator="equal">
      <formula>1</formula>
    </cfRule>
  </conditionalFormatting>
  <conditionalFormatting sqref="B109">
    <cfRule type="cellIs" dxfId="29" priority="33" operator="equal">
      <formula>2</formula>
    </cfRule>
    <cfRule type="cellIs" dxfId="28" priority="34" operator="equal">
      <formula>1</formula>
    </cfRule>
  </conditionalFormatting>
  <conditionalFormatting sqref="A107">
    <cfRule type="cellIs" dxfId="27" priority="23" operator="equal">
      <formula>2</formula>
    </cfRule>
    <cfRule type="cellIs" dxfId="26" priority="24" operator="equal">
      <formula>1</formula>
    </cfRule>
  </conditionalFormatting>
  <conditionalFormatting sqref="A108">
    <cfRule type="cellIs" dxfId="25" priority="21" operator="equal">
      <formula>2</formula>
    </cfRule>
    <cfRule type="cellIs" dxfId="24" priority="22" operator="equal">
      <formula>1</formula>
    </cfRule>
  </conditionalFormatting>
  <conditionalFormatting sqref="B107">
    <cfRule type="cellIs" dxfId="23" priority="19" operator="equal">
      <formula>2</formula>
    </cfRule>
    <cfRule type="cellIs" dxfId="22" priority="20" operator="equal">
      <formula>1</formula>
    </cfRule>
  </conditionalFormatting>
  <conditionalFormatting sqref="B108">
    <cfRule type="cellIs" dxfId="21" priority="17" operator="equal">
      <formula>2</formula>
    </cfRule>
    <cfRule type="cellIs" dxfId="20" priority="18" operator="equal">
      <formula>1</formula>
    </cfRule>
  </conditionalFormatting>
  <conditionalFormatting sqref="A110">
    <cfRule type="cellIs" dxfId="19" priority="15" operator="equal">
      <formula>2</formula>
    </cfRule>
    <cfRule type="cellIs" dxfId="18" priority="16" operator="equal">
      <formula>1</formula>
    </cfRule>
  </conditionalFormatting>
  <conditionalFormatting sqref="B110">
    <cfRule type="cellIs" dxfId="17" priority="13" operator="equal">
      <formula>2</formula>
    </cfRule>
    <cfRule type="cellIs" dxfId="16" priority="14" operator="equal">
      <formula>1</formula>
    </cfRule>
  </conditionalFormatting>
  <conditionalFormatting sqref="D110:E110">
    <cfRule type="cellIs" dxfId="15" priority="11" operator="equal">
      <formula>2</formula>
    </cfRule>
    <cfRule type="cellIs" dxfId="14" priority="12" operator="equal">
      <formula>1</formula>
    </cfRule>
  </conditionalFormatting>
  <conditionalFormatting sqref="A111:A112">
    <cfRule type="cellIs" dxfId="13" priority="9" operator="equal">
      <formula>2</formula>
    </cfRule>
    <cfRule type="cellIs" dxfId="12" priority="10" operator="equal">
      <formula>1</formula>
    </cfRule>
  </conditionalFormatting>
  <conditionalFormatting sqref="D111:E112">
    <cfRule type="cellIs" dxfId="11" priority="7" operator="equal">
      <formula>2</formula>
    </cfRule>
    <cfRule type="cellIs" dxfId="10" priority="8" operator="equal">
      <formula>1</formula>
    </cfRule>
  </conditionalFormatting>
  <conditionalFormatting sqref="B111:B112">
    <cfRule type="cellIs" dxfId="9" priority="3" operator="equal">
      <formula>2</formula>
    </cfRule>
    <cfRule type="cellIs" dxfId="8" priority="4" operator="equal">
      <formula>1</formula>
    </cfRule>
  </conditionalFormatting>
  <conditionalFormatting sqref="D113:E113">
    <cfRule type="cellIs" dxfId="7" priority="1" operator="equal">
      <formula>2</formula>
    </cfRule>
    <cfRule type="cellIs" dxfId="6" priority="2" operator="equal">
      <formula>1</formula>
    </cfRule>
  </conditionalFormatting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2603-2401-4CEB-951C-90833D7E3710}">
  <dimension ref="A1:D21"/>
  <sheetViews>
    <sheetView workbookViewId="0">
      <selection activeCell="D2" sqref="D2"/>
    </sheetView>
  </sheetViews>
  <sheetFormatPr defaultRowHeight="14.4" x14ac:dyDescent="0.3"/>
  <cols>
    <col min="1" max="1" width="42.44140625" bestFit="1" customWidth="1"/>
    <col min="2" max="2" width="40.44140625" bestFit="1" customWidth="1"/>
    <col min="3" max="3" width="42.21875" bestFit="1" customWidth="1"/>
    <col min="4" max="4" width="40.21875" bestFit="1" customWidth="1"/>
  </cols>
  <sheetData>
    <row r="1" spans="1:4" x14ac:dyDescent="0.3">
      <c r="A1" t="s">
        <v>140</v>
      </c>
      <c r="B1" t="str">
        <f>IFERROR(IF(FIND(":",A:A)&gt;0,LEFT(A:A,FIND(":",A:A)-1),0),A:A)</f>
        <v>All death within 30 days</v>
      </c>
      <c r="C1" t="s">
        <v>136</v>
      </c>
      <c r="D1" t="s">
        <v>136</v>
      </c>
    </row>
    <row r="2" spans="1:4" x14ac:dyDescent="0.3">
      <c r="A2" t="s">
        <v>182</v>
      </c>
      <c r="B2" s="1" t="str">
        <f t="shared" ref="B2:D21" si="0">IFERROR(IF(FIND(":",A:A)&gt;0,LEFT(A:A,FIND(":",A:A)-1),0),A:A)</f>
        <v>Min Albumin</v>
      </c>
      <c r="C2" t="s">
        <v>208</v>
      </c>
      <c r="D2" s="1" t="str">
        <f t="shared" si="0"/>
        <v>Number of days hospitalized</v>
      </c>
    </row>
    <row r="3" spans="1:4" x14ac:dyDescent="0.3">
      <c r="A3" t="s">
        <v>202</v>
      </c>
      <c r="B3" s="1" t="str">
        <f t="shared" si="0"/>
        <v>LIS - Admission date (month)</v>
      </c>
      <c r="C3" t="s">
        <v>204</v>
      </c>
      <c r="D3" s="1" t="str">
        <f t="shared" si="0"/>
        <v>Creatinine rise 150</v>
      </c>
    </row>
    <row r="4" spans="1:4" x14ac:dyDescent="0.3">
      <c r="A4" t="s">
        <v>204</v>
      </c>
      <c r="B4" s="1" t="str">
        <f t="shared" si="0"/>
        <v>Creatinine rise 150</v>
      </c>
      <c r="C4" t="s">
        <v>220</v>
      </c>
      <c r="D4" s="1" t="str">
        <f t="shared" si="0"/>
        <v>Metronidazole and Tinidazole</v>
      </c>
    </row>
    <row r="5" spans="1:4" x14ac:dyDescent="0.3">
      <c r="A5" t="s">
        <v>101</v>
      </c>
      <c r="B5" s="1" t="str">
        <f t="shared" si="0"/>
        <v>Age</v>
      </c>
      <c r="C5" t="s">
        <v>221</v>
      </c>
      <c r="D5" s="1" t="str">
        <f t="shared" si="0"/>
        <v>Refractory Disease</v>
      </c>
    </row>
    <row r="6" spans="1:4" x14ac:dyDescent="0.3">
      <c r="A6" t="s">
        <v>181</v>
      </c>
      <c r="B6" s="1" t="str">
        <f t="shared" si="0"/>
        <v>Max Creatinine</v>
      </c>
      <c r="C6" t="s">
        <v>101</v>
      </c>
      <c r="D6" s="1" t="str">
        <f t="shared" si="0"/>
        <v>Age</v>
      </c>
    </row>
    <row r="7" spans="1:4" x14ac:dyDescent="0.3">
      <c r="A7" t="s">
        <v>205</v>
      </c>
      <c r="B7" s="1" t="str">
        <f t="shared" si="0"/>
        <v>Number of days hospitalized</v>
      </c>
      <c r="C7" t="s">
        <v>222</v>
      </c>
      <c r="D7" s="1" t="str">
        <f t="shared" si="0"/>
        <v>CVA</v>
      </c>
    </row>
    <row r="8" spans="1:4" x14ac:dyDescent="0.3">
      <c r="A8" t="s">
        <v>183</v>
      </c>
      <c r="B8" s="1" t="str">
        <f t="shared" si="0"/>
        <v>Max WBC</v>
      </c>
      <c r="C8" t="s">
        <v>182</v>
      </c>
      <c r="D8" s="1" t="str">
        <f t="shared" si="0"/>
        <v>Min Albumin</v>
      </c>
    </row>
    <row r="9" spans="1:4" x14ac:dyDescent="0.3">
      <c r="A9" t="s">
        <v>206</v>
      </c>
      <c r="B9" s="1" t="str">
        <f t="shared" si="0"/>
        <v>Blood or non-metastatic solid tumor</v>
      </c>
      <c r="C9" t="s">
        <v>218</v>
      </c>
      <c r="D9" s="1" t="str">
        <f t="shared" si="0"/>
        <v>Recent Hospitalization within 12 weeks</v>
      </c>
    </row>
    <row r="10" spans="1:4" x14ac:dyDescent="0.3">
      <c r="A10" t="s">
        <v>207</v>
      </c>
      <c r="B10" s="1" t="str">
        <f t="shared" si="0"/>
        <v>Number of days hospitalized</v>
      </c>
      <c r="C10" t="s">
        <v>202</v>
      </c>
      <c r="D10" s="1" t="str">
        <f t="shared" si="0"/>
        <v>LIS - Admission date (month)</v>
      </c>
    </row>
    <row r="11" spans="1:4" x14ac:dyDescent="0.3">
      <c r="A11" t="s">
        <v>208</v>
      </c>
      <c r="B11" s="1" t="str">
        <f t="shared" si="0"/>
        <v>Number of days hospitalized</v>
      </c>
      <c r="C11" t="s">
        <v>181</v>
      </c>
      <c r="D11" s="1" t="str">
        <f t="shared" si="0"/>
        <v>Max Creatinine</v>
      </c>
    </row>
    <row r="12" spans="1:4" x14ac:dyDescent="0.3">
      <c r="A12" t="s">
        <v>209</v>
      </c>
      <c r="B12" s="1" t="str">
        <f t="shared" si="0"/>
        <v>Metastatic solid tumor</v>
      </c>
      <c r="C12" t="s">
        <v>223</v>
      </c>
      <c r="D12" s="1" t="str">
        <f t="shared" si="0"/>
        <v>Number of days hospitalized</v>
      </c>
    </row>
    <row r="13" spans="1:4" x14ac:dyDescent="0.3">
      <c r="A13" t="s">
        <v>210</v>
      </c>
      <c r="B13" s="1" t="str">
        <f t="shared" si="0"/>
        <v>Immunosuppressants</v>
      </c>
      <c r="C13" t="s">
        <v>224</v>
      </c>
      <c r="D13" s="1" t="str">
        <f t="shared" si="0"/>
        <v>Wbc 15</v>
      </c>
    </row>
    <row r="14" spans="1:4" x14ac:dyDescent="0.3">
      <c r="A14" t="s">
        <v>211</v>
      </c>
      <c r="B14" s="1" t="str">
        <f t="shared" si="0"/>
        <v>Surgery Intervention</v>
      </c>
      <c r="C14" t="s">
        <v>215</v>
      </c>
      <c r="D14" s="1" t="str">
        <f t="shared" si="0"/>
        <v>Cephalosporins</v>
      </c>
    </row>
    <row r="15" spans="1:4" x14ac:dyDescent="0.3">
      <c r="A15" t="s">
        <v>212</v>
      </c>
      <c r="B15" s="1" t="str">
        <f t="shared" si="0"/>
        <v>Antipseudomonal Penicillins Extended Spectrum</v>
      </c>
      <c r="C15" t="s">
        <v>183</v>
      </c>
      <c r="D15" s="1" t="str">
        <f t="shared" si="0"/>
        <v>Max WBC</v>
      </c>
    </row>
    <row r="16" spans="1:4" x14ac:dyDescent="0.3">
      <c r="A16" t="s">
        <v>213</v>
      </c>
      <c r="B16" s="1" t="str">
        <f t="shared" si="0"/>
        <v>OAH</v>
      </c>
      <c r="C16" t="s">
        <v>225</v>
      </c>
      <c r="D16" s="1" t="str">
        <f t="shared" si="0"/>
        <v>Quinolones</v>
      </c>
    </row>
    <row r="17" spans="1:4" x14ac:dyDescent="0.3">
      <c r="A17" t="s">
        <v>214</v>
      </c>
      <c r="B17" s="1" t="str">
        <f t="shared" si="0"/>
        <v>PPI</v>
      </c>
      <c r="C17" t="s">
        <v>226</v>
      </c>
      <c r="D17" s="1" t="str">
        <f t="shared" si="0"/>
        <v>Antibiotics</v>
      </c>
    </row>
    <row r="18" spans="1:4" x14ac:dyDescent="0.3">
      <c r="A18" t="s">
        <v>215</v>
      </c>
      <c r="B18" s="1" t="str">
        <f t="shared" si="0"/>
        <v>Cephalosporins</v>
      </c>
      <c r="C18" t="s">
        <v>120</v>
      </c>
      <c r="D18" s="1" t="str">
        <f t="shared" si="0"/>
        <v>Episode Times</v>
      </c>
    </row>
    <row r="19" spans="1:4" x14ac:dyDescent="0.3">
      <c r="A19" t="s">
        <v>216</v>
      </c>
      <c r="B19" s="1" t="str">
        <f t="shared" si="0"/>
        <v>Penicillins</v>
      </c>
      <c r="C19" t="s">
        <v>227</v>
      </c>
      <c r="D19" s="1" t="str">
        <f t="shared" si="0"/>
        <v>Corticosteroids and other Immunosuppressants</v>
      </c>
    </row>
    <row r="20" spans="1:4" x14ac:dyDescent="0.3">
      <c r="A20" t="s">
        <v>184</v>
      </c>
      <c r="B20" s="1" t="str">
        <f t="shared" si="0"/>
        <v>Max CRP</v>
      </c>
      <c r="C20" t="s">
        <v>228</v>
      </c>
      <c r="D20" s="1" t="str">
        <f t="shared" si="0"/>
        <v>IDSA Severe</v>
      </c>
    </row>
    <row r="21" spans="1:4" x14ac:dyDescent="0.3">
      <c r="A21" t="s">
        <v>217</v>
      </c>
      <c r="B21" s="1" t="str">
        <f t="shared" si="0"/>
        <v>Sex</v>
      </c>
      <c r="C21" t="s">
        <v>207</v>
      </c>
      <c r="D21" s="1" t="str">
        <f t="shared" si="0"/>
        <v>Number of days hospitalized</v>
      </c>
    </row>
  </sheetData>
  <autoFilter ref="A1:D21" xr:uid="{67E33C37-6064-4C0B-A563-FD2891106FE2}"/>
  <conditionalFormatting sqref="A1">
    <cfRule type="cellIs" dxfId="5" priority="5" operator="equal">
      <formula>2</formula>
    </cfRule>
    <cfRule type="cellIs" dxfId="4" priority="6" operator="equal">
      <formula>1</formula>
    </cfRule>
  </conditionalFormatting>
  <conditionalFormatting sqref="C1">
    <cfRule type="cellIs" dxfId="3" priority="3" operator="equal">
      <formula>2</formula>
    </cfRule>
    <cfRule type="cellIs" dxfId="2" priority="4" operator="equal">
      <formula>1</formula>
    </cfRule>
  </conditionalFormatting>
  <conditionalFormatting sqref="D1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</vt:lpstr>
      <vt:lpstr>shap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</dc:creator>
  <cp:lastModifiedBy>Owen</cp:lastModifiedBy>
  <dcterms:created xsi:type="dcterms:W3CDTF">2019-01-04T09:10:50Z</dcterms:created>
  <dcterms:modified xsi:type="dcterms:W3CDTF">2019-09-17T04:28:15Z</dcterms:modified>
</cp:coreProperties>
</file>