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20" yWindow="465" windowWidth="17955" windowHeight="8100" activeTab="4"/>
  </bookViews>
  <sheets>
    <sheet name="Sheet1" sheetId="1" r:id="rId1"/>
    <sheet name="Scientists" sheetId="2" r:id="rId2"/>
    <sheet name="Sheet3" sheetId="3" r:id="rId3"/>
    <sheet name="Instrument capabilities" sheetId="4" r:id="rId4"/>
    <sheet name="Sheet2" sheetId="5" r:id="rId5"/>
  </sheets>
  <calcPr calcId="145621"/>
  <fileRecoveryPr repairLoad="1"/>
</workbook>
</file>

<file path=xl/calcChain.xml><?xml version="1.0" encoding="utf-8"?>
<calcChain xmlns="http://schemas.openxmlformats.org/spreadsheetml/2006/main">
  <c r="M40" i="5" l="1"/>
  <c r="M46" i="5"/>
  <c r="M43" i="5"/>
  <c r="M49" i="5"/>
  <c r="M53" i="5"/>
  <c r="M62" i="5"/>
  <c r="M58" i="5"/>
  <c r="M65" i="5"/>
  <c r="M39" i="5"/>
  <c r="M45" i="5"/>
  <c r="M42" i="5"/>
  <c r="M48" i="5"/>
  <c r="M38" i="5"/>
  <c r="M44" i="5"/>
  <c r="M41" i="5"/>
  <c r="M47" i="5"/>
  <c r="M52" i="5"/>
  <c r="M61" i="5"/>
  <c r="M57" i="5"/>
  <c r="M64" i="5"/>
  <c r="M51" i="5"/>
  <c r="M60" i="5"/>
  <c r="M56" i="5"/>
  <c r="M63" i="5"/>
  <c r="M50" i="5"/>
  <c r="M54" i="5"/>
  <c r="M55" i="5"/>
  <c r="M59" i="5"/>
  <c r="M66" i="5"/>
  <c r="M67" i="5"/>
  <c r="M68" i="5"/>
  <c r="M69" i="5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2" i="5"/>
  <c r="G18" i="4"/>
</calcChain>
</file>

<file path=xl/sharedStrings.xml><?xml version="1.0" encoding="utf-8"?>
<sst xmlns="http://schemas.openxmlformats.org/spreadsheetml/2006/main" count="367" uniqueCount="203">
  <si>
    <t>Scientist</t>
  </si>
  <si>
    <t>Measurement</t>
  </si>
  <si>
    <t>Objective</t>
  </si>
  <si>
    <t>Center</t>
  </si>
  <si>
    <t>Specialty</t>
  </si>
  <si>
    <t>Weather</t>
  </si>
  <si>
    <t>Climate</t>
  </si>
  <si>
    <t>Water</t>
  </si>
  <si>
    <t>Land</t>
  </si>
  <si>
    <t>Human health</t>
  </si>
  <si>
    <t>Solid Earth</t>
  </si>
  <si>
    <t>Decadal Panel</t>
  </si>
  <si>
    <t>topic</t>
  </si>
  <si>
    <t>Carl Wunsch</t>
  </si>
  <si>
    <t>Blackwell</t>
  </si>
  <si>
    <t>dutkiewicz</t>
  </si>
  <si>
    <t>emanuel</t>
  </si>
  <si>
    <t>entekhabi</t>
  </si>
  <si>
    <t>herring</t>
  </si>
  <si>
    <t>o'gorman</t>
  </si>
  <si>
    <t>selin</t>
  </si>
  <si>
    <t>wang</t>
  </si>
  <si>
    <t>Yong-Sang Choi</t>
  </si>
  <si>
    <t>Remote sensing</t>
  </si>
  <si>
    <t>ocean</t>
  </si>
  <si>
    <t>atmosphere</t>
  </si>
  <si>
    <t>MW radiometer</t>
  </si>
  <si>
    <t>GRACE, GPS</t>
  </si>
  <si>
    <t>airborne laser altimetry</t>
  </si>
  <si>
    <t>atmospheric chemistry</t>
  </si>
  <si>
    <t>also policy stuff</t>
  </si>
  <si>
    <t xml:space="preserve">ocean altimetry, wind speed, </t>
  </si>
  <si>
    <t>clouds, atmosphere</t>
  </si>
  <si>
    <t>weather</t>
  </si>
  <si>
    <t>MIT</t>
  </si>
  <si>
    <t>Atmospheric winds</t>
  </si>
  <si>
    <t>High temporal resolution air pollution</t>
  </si>
  <si>
    <t>Comprehensive global tropospheric aerosol characterization</t>
  </si>
  <si>
    <t>Radio Occultation</t>
  </si>
  <si>
    <t>Comprehensive global tropospheric O3 measurements</t>
  </si>
  <si>
    <t>Aerosol-cloud discovery</t>
  </si>
  <si>
    <t>WE1</t>
  </si>
  <si>
    <t>WE2</t>
  </si>
  <si>
    <t>WE3</t>
  </si>
  <si>
    <t>WE4</t>
  </si>
  <si>
    <t>WE5</t>
  </si>
  <si>
    <t>WE6</t>
  </si>
  <si>
    <t>WE7</t>
  </si>
  <si>
    <t>C1</t>
  </si>
  <si>
    <t>Aerosol-Cloud Forcing</t>
  </si>
  <si>
    <t>C2</t>
  </si>
  <si>
    <t>Ice Sheet, Sea Ice Volume and Ice Dynamics</t>
  </si>
  <si>
    <t>C3</t>
  </si>
  <si>
    <t>Carbon Sources and Sinks</t>
  </si>
  <si>
    <t>C4</t>
  </si>
  <si>
    <t>Radiance Calibration and Time-Reference Observatory</t>
  </si>
  <si>
    <t>C5</t>
  </si>
  <si>
    <t>Ocean Circulation, Heat Storage, and Climate Forcing</t>
  </si>
  <si>
    <t>ECO1</t>
  </si>
  <si>
    <t>Ecosystem Function</t>
  </si>
  <si>
    <t>ECO2</t>
  </si>
  <si>
    <t>Ecosystem Structure and Biomass</t>
  </si>
  <si>
    <t>ECO3</t>
  </si>
  <si>
    <t>Carbon Budget</t>
  </si>
  <si>
    <t>ECO4</t>
  </si>
  <si>
    <t>Coastal Ecosystem Dynamics</t>
  </si>
  <si>
    <t>ECO5</t>
  </si>
  <si>
    <t>Global Ocean Productivity</t>
  </si>
  <si>
    <t>WA1</t>
  </si>
  <si>
    <t>Soil moisture and freeze-thaw state</t>
  </si>
  <si>
    <t>WA2</t>
  </si>
  <si>
    <t>Surface water and ocean topography</t>
  </si>
  <si>
    <t>WA3</t>
  </si>
  <si>
    <t>Snow and cold land processes</t>
  </si>
  <si>
    <t>WA4</t>
  </si>
  <si>
    <t>Water vapor transport</t>
  </si>
  <si>
    <t>WA5</t>
  </si>
  <si>
    <t>Sea Ice thickness, glacier surface elevation and glacier velocity</t>
  </si>
  <si>
    <t>WA6</t>
  </si>
  <si>
    <t>Groundwater storage, ice sheet mass balance and ocean mass</t>
  </si>
  <si>
    <t>WA7</t>
  </si>
  <si>
    <t>Inland and coastal water quality</t>
  </si>
  <si>
    <t>HE1</t>
  </si>
  <si>
    <t>Ozone Processes: Ultraviolet Radiation and Cancer</t>
  </si>
  <si>
    <t>HE2</t>
  </si>
  <si>
    <t>Heat Stress and Drought</t>
  </si>
  <si>
    <t>HE3</t>
  </si>
  <si>
    <t>Acute Toxic Pollution and Releases</t>
  </si>
  <si>
    <t>HE4</t>
  </si>
  <si>
    <t>Air Pollution and Respiratory and Cardiovascular Diseases</t>
  </si>
  <si>
    <t>HE5</t>
  </si>
  <si>
    <t>Algal Blooms and Waterborne Infectious Diseases</t>
  </si>
  <si>
    <t>HE6</t>
  </si>
  <si>
    <t>Vector-borne and Zoonotic Disease</t>
  </si>
  <si>
    <t>SE1</t>
  </si>
  <si>
    <t>Surface deformation</t>
  </si>
  <si>
    <t>SE2</t>
  </si>
  <si>
    <t>Surface composition</t>
  </si>
  <si>
    <t>SE3</t>
  </si>
  <si>
    <t>High resolution topography</t>
  </si>
  <si>
    <t>SE4</t>
  </si>
  <si>
    <t>Temporal variations in Earth gravity field</t>
  </si>
  <si>
    <t>SE5</t>
  </si>
  <si>
    <t>Oceanic bathymetry</t>
  </si>
  <si>
    <t>Topic</t>
  </si>
  <si>
    <t>Decadal Objective</t>
  </si>
  <si>
    <t>All-weather atmospheric sounding</t>
  </si>
  <si>
    <t>Measurements</t>
  </si>
  <si>
    <t>Technologies</t>
  </si>
  <si>
    <t>- DWL
- scatterometers
- mwr
- sar</t>
  </si>
  <si>
    <t>Atmospheric chemistry: IR passive limb sounders</t>
  </si>
  <si>
    <t>Atmospheric chemistry: IR nadir spectrometers</t>
  </si>
  <si>
    <t>Gas filter correlation radiometer</t>
  </si>
  <si>
    <t>IR Atmospheric temperature and humidity sounders</t>
  </si>
  <si>
    <t>MW Atmospheric temperature and humidity sounders</t>
  </si>
  <si>
    <t>mm and sub-mm wave atmospheric sounders</t>
  </si>
  <si>
    <t>Cloud profile and rain radars</t>
  </si>
  <si>
    <t>Earth radiation budget radiometers</t>
  </si>
  <si>
    <t>Gravity instruments</t>
  </si>
  <si>
    <t>High resolution optical imagers</t>
  </si>
  <si>
    <t>Imaging MW radars -SAR-</t>
  </si>
  <si>
    <t>Imaging multi-spectral radiometers -passive MW-</t>
  </si>
  <si>
    <t>Imaging multi-spectral radiometers -passive optical-</t>
  </si>
  <si>
    <t>Laser altimeters</t>
  </si>
  <si>
    <t>Elastic lidar</t>
  </si>
  <si>
    <t>Differential Absorption Lidars</t>
  </si>
  <si>
    <t>Doppler Wind Lidars</t>
  </si>
  <si>
    <t>Lightning imagers</t>
  </si>
  <si>
    <t>Magnetic field</t>
  </si>
  <si>
    <t>Multiple angles-polarization radiometers</t>
  </si>
  <si>
    <t>Ocean color</t>
  </si>
  <si>
    <t>Radar altimeter</t>
  </si>
  <si>
    <t>Radar scatterometer</t>
  </si>
  <si>
    <t>Technology</t>
  </si>
  <si>
    <t>Instrument</t>
  </si>
  <si>
    <t>Investigator</t>
  </si>
  <si>
    <t>Capabilities reviewed</t>
  </si>
  <si>
    <t>GRACE, GOCE</t>
  </si>
  <si>
    <t>Herring</t>
  </si>
  <si>
    <t>GNSS Radio Occultation</t>
  </si>
  <si>
    <t>Cahoy</t>
  </si>
  <si>
    <t>Wunsch</t>
  </si>
  <si>
    <t>3D-WINDS</t>
  </si>
  <si>
    <t>POLDER</t>
  </si>
  <si>
    <t>GEOEYE</t>
  </si>
  <si>
    <t>Paper</t>
  </si>
  <si>
    <t>x</t>
  </si>
  <si>
    <t>MOPITT</t>
  </si>
  <si>
    <t>HIRDLS</t>
  </si>
  <si>
    <t>SCIAMACHY</t>
  </si>
  <si>
    <t>JASON, TOPEX</t>
  </si>
  <si>
    <t>QUIKSCAT</t>
  </si>
  <si>
    <t>GPSRO, CHAMP</t>
  </si>
  <si>
    <t>ACE/DIAL, ASCENDS</t>
  </si>
  <si>
    <t>LIST</t>
  </si>
  <si>
    <t>Matt Rodell</t>
  </si>
  <si>
    <t>gravity for hydrology</t>
  </si>
  <si>
    <t>GSFC</t>
  </si>
  <si>
    <t>Steve Platnick</t>
  </si>
  <si>
    <t>Ecosystems, DESDYNI</t>
  </si>
  <si>
    <t>Jim Gleason</t>
  </si>
  <si>
    <t>O3, NO2, JPSS</t>
  </si>
  <si>
    <t>Dorothy K Hall</t>
  </si>
  <si>
    <t>Cryosphere</t>
  </si>
  <si>
    <t>David Starr</t>
  </si>
  <si>
    <t>cliuds</t>
  </si>
  <si>
    <t>David Adameck</t>
  </si>
  <si>
    <t>oceanography</t>
  </si>
  <si>
    <t>Randy Kawa</t>
  </si>
  <si>
    <t>CO2, GEO-CAPE, ASCENDS</t>
  </si>
  <si>
    <t>John Ranson</t>
  </si>
  <si>
    <t>Chris Scolese</t>
  </si>
  <si>
    <t>Overview</t>
  </si>
  <si>
    <t>NASA HQ</t>
  </si>
  <si>
    <t>Taylor Perron</t>
  </si>
  <si>
    <t>Ron prinn</t>
  </si>
  <si>
    <t>MIT Lincoln Labs</t>
  </si>
  <si>
    <t>ALT-SSALT</t>
  </si>
  <si>
    <t>ALT-SSALT TMR</t>
  </si>
  <si>
    <t>ALT-SSALT DORIS</t>
  </si>
  <si>
    <t>ALT-SSALT GGI</t>
  </si>
  <si>
    <t>ALT-SSALT TMR GGI</t>
  </si>
  <si>
    <t>ALT-SSALT TMR DORIS</t>
  </si>
  <si>
    <t>ALT-SSALT GGI DORIS</t>
  </si>
  <si>
    <t>ALT-SSALT TMR GGI DORIS</t>
  </si>
  <si>
    <t>SSO</t>
  </si>
  <si>
    <t>LEO</t>
  </si>
  <si>
    <t>payload</t>
  </si>
  <si>
    <t>nsat</t>
  </si>
  <si>
    <t>orb</t>
  </si>
  <si>
    <t>rms error</t>
  </si>
  <si>
    <t>cost</t>
  </si>
  <si>
    <t>desired</t>
  </si>
  <si>
    <t>nice</t>
  </si>
  <si>
    <t>useful</t>
  </si>
  <si>
    <t>POD</t>
  </si>
  <si>
    <t>tropo-wet</t>
  </si>
  <si>
    <t>iono</t>
  </si>
  <si>
    <t>instrument</t>
  </si>
  <si>
    <t>var</t>
  </si>
  <si>
    <t>trop-dry</t>
  </si>
  <si>
    <t>tides</t>
  </si>
  <si>
    <t>limited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</si>
</sst>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/>
    </xf>
    <xf numFmtId="0" fontId="0" fillId="0" borderId="0" xfId="0" quotePrefix="1" applyAlignment="1">
      <alignment vertical="center" wrapText="1"/>
    </xf>
    <xf numFmtId="0" fontId="1" fillId="0" borderId="0" xfId="0" applyFont="1" applyFill="1" applyBorder="1"/>
    <xf numFmtId="49" fontId="1" fillId="0" borderId="0" xfId="0" applyNumberFormat="1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8"/>
          <c:order val="8"/>
          <c:tx>
            <c:strRef>
              <c:f>Sheet2!$P$3</c:f>
              <c:strCache>
                <c:ptCount val="1"/>
                <c:pt idx="0">
                  <c:v>desired</c:v>
                </c:pt>
              </c:strCache>
            </c:strRef>
          </c:tx>
          <c:marker>
            <c:symbol val="none"/>
          </c:marker>
          <c:xVal>
            <c:numRef>
              <c:f>Sheet2!$P$4:$P$5</c:f>
              <c:numCache>
                <c:formatCode>General</c:formatCode>
                <c:ptCount val="2"/>
                <c:pt idx="0">
                  <c:v>3</c:v>
                </c:pt>
                <c:pt idx="1">
                  <c:v>3</c:v>
                </c:pt>
              </c:numCache>
            </c:numRef>
          </c:xVal>
          <c:yVal>
            <c:numRef>
              <c:f>Sheet2!$S$4:$S$5</c:f>
              <c:numCache>
                <c:formatCode>General</c:formatCode>
                <c:ptCount val="2"/>
                <c:pt idx="0">
                  <c:v>0</c:v>
                </c:pt>
                <c:pt idx="1">
                  <c:v>1000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Sheet2!$Q$3</c:f>
              <c:strCache>
                <c:ptCount val="1"/>
                <c:pt idx="0">
                  <c:v>nice</c:v>
                </c:pt>
              </c:strCache>
            </c:strRef>
          </c:tx>
          <c:marker>
            <c:symbol val="none"/>
          </c:marker>
          <c:xVal>
            <c:numRef>
              <c:f>Sheet2!$Q$4:$Q$5</c:f>
              <c:numCache>
                <c:formatCode>General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xVal>
          <c:yVal>
            <c:numRef>
              <c:f>Sheet2!$S$4:$S$5</c:f>
              <c:numCache>
                <c:formatCode>General</c:formatCode>
                <c:ptCount val="2"/>
                <c:pt idx="0">
                  <c:v>0</c:v>
                </c:pt>
                <c:pt idx="1">
                  <c:v>1000</c:v>
                </c:pt>
              </c:numCache>
            </c:numRef>
          </c:yVal>
          <c:smooth val="1"/>
        </c:ser>
        <c:ser>
          <c:idx val="10"/>
          <c:order val="10"/>
          <c:tx>
            <c:strRef>
              <c:f>Sheet2!$R$3</c:f>
              <c:strCache>
                <c:ptCount val="1"/>
                <c:pt idx="0">
                  <c:v>useful</c:v>
                </c:pt>
              </c:strCache>
            </c:strRef>
          </c:tx>
          <c:marker>
            <c:symbol val="none"/>
          </c:marker>
          <c:xVal>
            <c:numRef>
              <c:f>Sheet2!$R$4:$R$5</c:f>
              <c:numCache>
                <c:formatCode>General</c:formatCode>
                <c:ptCount val="2"/>
                <c:pt idx="0">
                  <c:v>7</c:v>
                </c:pt>
                <c:pt idx="1">
                  <c:v>7</c:v>
                </c:pt>
              </c:numCache>
            </c:numRef>
          </c:xVal>
          <c:yVal>
            <c:numRef>
              <c:f>Sheet2!$S$4:$S$5</c:f>
              <c:numCache>
                <c:formatCode>General</c:formatCode>
                <c:ptCount val="2"/>
                <c:pt idx="0">
                  <c:v>0</c:v>
                </c:pt>
                <c:pt idx="1">
                  <c:v>1000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230016"/>
        <c:axId val="114231552"/>
      </c:scatterChart>
      <c:scatterChart>
        <c:scatterStyle val="lineMarker"/>
        <c:varyColors val="0"/>
        <c:ser>
          <c:idx val="0"/>
          <c:order val="0"/>
          <c:tx>
            <c:strRef>
              <c:f>Sheet2!$A$2</c:f>
              <c:strCache>
                <c:ptCount val="1"/>
                <c:pt idx="0">
                  <c:v>ALT-SSALT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Sheet2!$K$2:$K$5</c:f>
              <c:numCache>
                <c:formatCode>General</c:formatCode>
                <c:ptCount val="4"/>
                <c:pt idx="0">
                  <c:v>15.7797336578369</c:v>
                </c:pt>
                <c:pt idx="1">
                  <c:v>15.2970581054688</c:v>
                </c:pt>
                <c:pt idx="2">
                  <c:v>15.2643375396729</c:v>
                </c:pt>
                <c:pt idx="3">
                  <c:v>14.764822959899901</c:v>
                </c:pt>
              </c:numCache>
            </c:numRef>
          </c:xVal>
          <c:yVal>
            <c:numRef>
              <c:f>Sheet2!$L$2:$L$5</c:f>
              <c:numCache>
                <c:formatCode>General</c:formatCode>
                <c:ptCount val="4"/>
                <c:pt idx="0">
                  <c:v>290.41720222023901</c:v>
                </c:pt>
                <c:pt idx="1">
                  <c:v>308.66631154493001</c:v>
                </c:pt>
                <c:pt idx="2">
                  <c:v>580.83440444047903</c:v>
                </c:pt>
                <c:pt idx="3">
                  <c:v>617.33262308986104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Sheet2!$A$6</c:f>
              <c:strCache>
                <c:ptCount val="1"/>
                <c:pt idx="0">
                  <c:v>ALT-SSALT TMR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Sheet2!$K$6:$K$9</c:f>
              <c:numCache>
                <c:formatCode>General</c:formatCode>
                <c:ptCount val="4"/>
                <c:pt idx="0">
                  <c:v>11.8490505218506</c:v>
                </c:pt>
                <c:pt idx="1">
                  <c:v>11.198214530944799</c:v>
                </c:pt>
                <c:pt idx="2">
                  <c:v>11.1534748077393</c:v>
                </c:pt>
                <c:pt idx="3">
                  <c:v>10.4594459533691</c:v>
                </c:pt>
              </c:numCache>
            </c:numRef>
          </c:xVal>
          <c:yVal>
            <c:numRef>
              <c:f>Sheet2!$L$6:$L$9</c:f>
              <c:numCache>
                <c:formatCode>General</c:formatCode>
                <c:ptCount val="4"/>
                <c:pt idx="0">
                  <c:v>419.19963351583698</c:v>
                </c:pt>
                <c:pt idx="1">
                  <c:v>408.01315014509299</c:v>
                </c:pt>
                <c:pt idx="2">
                  <c:v>838.39926703167396</c:v>
                </c:pt>
                <c:pt idx="3">
                  <c:v>816.02630029018701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Sheet2!$A$11</c:f>
              <c:strCache>
                <c:ptCount val="1"/>
                <c:pt idx="0">
                  <c:v>ALT-SSALT DORIS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Sheet2!$K$10:$K$13</c:f>
              <c:numCache>
                <c:formatCode>General</c:formatCode>
                <c:ptCount val="4"/>
                <c:pt idx="0">
                  <c:v>12.6948804855347</c:v>
                </c:pt>
                <c:pt idx="1">
                  <c:v>11.582745552063001</c:v>
                </c:pt>
                <c:pt idx="2">
                  <c:v>12.0482368469238</c:v>
                </c:pt>
                <c:pt idx="3">
                  <c:v>10.8701429367065</c:v>
                </c:pt>
              </c:numCache>
            </c:numRef>
          </c:xVal>
          <c:yVal>
            <c:numRef>
              <c:f>Sheet2!$L$10:$L$13</c:f>
              <c:numCache>
                <c:formatCode>General</c:formatCode>
                <c:ptCount val="4"/>
                <c:pt idx="0">
                  <c:v>292.37454360328297</c:v>
                </c:pt>
                <c:pt idx="1">
                  <c:v>310.58320284830199</c:v>
                </c:pt>
                <c:pt idx="2">
                  <c:v>584.74908720656595</c:v>
                </c:pt>
                <c:pt idx="3">
                  <c:v>621.16640569660399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Sheet2!$A$14</c:f>
              <c:strCache>
                <c:ptCount val="1"/>
                <c:pt idx="0">
                  <c:v>ALT-SSALT GGI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Sheet2!$K$14:$K$17</c:f>
              <c:numCache>
                <c:formatCode>General</c:formatCode>
                <c:ptCount val="4"/>
                <c:pt idx="0">
                  <c:v>12.6948804855347</c:v>
                </c:pt>
                <c:pt idx="1">
                  <c:v>11.582745552063001</c:v>
                </c:pt>
                <c:pt idx="2">
                  <c:v>12.0482368469238</c:v>
                </c:pt>
                <c:pt idx="3">
                  <c:v>10.8701429367065</c:v>
                </c:pt>
              </c:numCache>
            </c:numRef>
          </c:xVal>
          <c:yVal>
            <c:numRef>
              <c:f>Sheet2!$L$14:$L$17</c:f>
              <c:numCache>
                <c:formatCode>General</c:formatCode>
                <c:ptCount val="4"/>
                <c:pt idx="0">
                  <c:v>340.89428691741301</c:v>
                </c:pt>
                <c:pt idx="1">
                  <c:v>354.67763550341198</c:v>
                </c:pt>
                <c:pt idx="2">
                  <c:v>681.78857383482602</c:v>
                </c:pt>
                <c:pt idx="3">
                  <c:v>709.35527100682395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Sheet2!$A$18</c:f>
              <c:strCache>
                <c:ptCount val="1"/>
                <c:pt idx="0">
                  <c:v>ALT-SSALT TMR GGI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Sheet2!$K$18:$K$21</c:f>
              <c:numCache>
                <c:formatCode>General</c:formatCode>
                <c:ptCount val="4"/>
                <c:pt idx="0">
                  <c:v>7.2498273849487296</c:v>
                </c:pt>
                <c:pt idx="1">
                  <c:v>5.0556898117065403</c:v>
                </c:pt>
                <c:pt idx="2">
                  <c:v>6.04648637771606</c:v>
                </c:pt>
                <c:pt idx="3">
                  <c:v>3.0919249057769802</c:v>
                </c:pt>
              </c:numCache>
            </c:numRef>
          </c:xVal>
          <c:yVal>
            <c:numRef>
              <c:f>Sheet2!$L$18:$L$21</c:f>
              <c:numCache>
                <c:formatCode>General</c:formatCode>
                <c:ptCount val="4"/>
                <c:pt idx="0">
                  <c:v>469.67584923701401</c:v>
                </c:pt>
                <c:pt idx="1">
                  <c:v>453.49430612057301</c:v>
                </c:pt>
                <c:pt idx="2">
                  <c:v>939.35169847402801</c:v>
                </c:pt>
                <c:pt idx="3">
                  <c:v>906.98861224114705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Sheet2!$A$22</c:f>
              <c:strCache>
                <c:ptCount val="1"/>
                <c:pt idx="0">
                  <c:v>ALT-SSALT TMR DORIS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Sheet2!$K$22:$K$25</c:f>
              <c:numCache>
                <c:formatCode>General</c:formatCode>
                <c:ptCount val="4"/>
                <c:pt idx="0">
                  <c:v>7.2498273849487296</c:v>
                </c:pt>
                <c:pt idx="1">
                  <c:v>5.0556898117065403</c:v>
                </c:pt>
                <c:pt idx="2">
                  <c:v>6.04648637771606</c:v>
                </c:pt>
                <c:pt idx="3">
                  <c:v>3.0919249057769802</c:v>
                </c:pt>
              </c:numCache>
            </c:numRef>
          </c:xVal>
          <c:yVal>
            <c:numRef>
              <c:f>Sheet2!$L$22:$L$25</c:f>
              <c:numCache>
                <c:formatCode>General</c:formatCode>
                <c:ptCount val="4"/>
                <c:pt idx="0">
                  <c:v>420.81929932594102</c:v>
                </c:pt>
                <c:pt idx="1">
                  <c:v>409.58628587975301</c:v>
                </c:pt>
                <c:pt idx="2">
                  <c:v>841.63859865188101</c:v>
                </c:pt>
                <c:pt idx="3">
                  <c:v>819.17257175950704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Sheet2!$A$26</c:f>
              <c:strCache>
                <c:ptCount val="1"/>
                <c:pt idx="0">
                  <c:v>ALT-SSALT GGI DORIS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Sheet2!$K$26:$K$29</c:f>
              <c:numCache>
                <c:formatCode>General</c:formatCode>
                <c:ptCount val="4"/>
                <c:pt idx="0">
                  <c:v>12.6948804855347</c:v>
                </c:pt>
                <c:pt idx="1">
                  <c:v>11.582745552063001</c:v>
                </c:pt>
                <c:pt idx="2">
                  <c:v>12.0482368469238</c:v>
                </c:pt>
                <c:pt idx="3">
                  <c:v>10.8701429367065</c:v>
                </c:pt>
              </c:numCache>
            </c:numRef>
          </c:xVal>
          <c:yVal>
            <c:numRef>
              <c:f>Sheet2!$L$26:$L$29</c:f>
              <c:numCache>
                <c:formatCode>General</c:formatCode>
                <c:ptCount val="4"/>
                <c:pt idx="0">
                  <c:v>342.50707206809898</c:v>
                </c:pt>
                <c:pt idx="1">
                  <c:v>356.24401142704897</c:v>
                </c:pt>
                <c:pt idx="2">
                  <c:v>685.01414413619796</c:v>
                </c:pt>
                <c:pt idx="3">
                  <c:v>712.48802285409795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Sheet2!$A$30</c:f>
              <c:strCache>
                <c:ptCount val="1"/>
                <c:pt idx="0">
                  <c:v>ALT-SSALT TMR GGI DORIS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Sheet2!$K$30:$K$33</c:f>
              <c:numCache>
                <c:formatCode>General</c:formatCode>
                <c:ptCount val="4"/>
                <c:pt idx="0">
                  <c:v>7.2498273849487296</c:v>
                </c:pt>
                <c:pt idx="1">
                  <c:v>5.0556898117065403</c:v>
                </c:pt>
                <c:pt idx="2">
                  <c:v>6.04648637771606</c:v>
                </c:pt>
                <c:pt idx="3">
                  <c:v>3.0919249057769802</c:v>
                </c:pt>
              </c:numCache>
            </c:numRef>
          </c:xVal>
          <c:yVal>
            <c:numRef>
              <c:f>Sheet2!$L$30:$L$33</c:f>
              <c:numCache>
                <c:formatCode>General</c:formatCode>
                <c:ptCount val="4"/>
                <c:pt idx="0">
                  <c:v>471.16064140314501</c:v>
                </c:pt>
                <c:pt idx="1">
                  <c:v>454.92771830855003</c:v>
                </c:pt>
                <c:pt idx="2">
                  <c:v>942.32128280629001</c:v>
                </c:pt>
                <c:pt idx="3">
                  <c:v>909.85543661710005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230016"/>
        <c:axId val="114231552"/>
      </c:scatterChart>
      <c:valAx>
        <c:axId val="114230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4231552"/>
        <c:crosses val="autoZero"/>
        <c:crossBetween val="midCat"/>
      </c:valAx>
      <c:valAx>
        <c:axId val="114231552"/>
        <c:scaling>
          <c:orientation val="minMax"/>
          <c:max val="10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42300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514349</xdr:colOff>
      <xdr:row>2</xdr:row>
      <xdr:rowOff>109537</xdr:rowOff>
    </xdr:from>
    <xdr:to>
      <xdr:col>27</xdr:col>
      <xdr:colOff>400050</xdr:colOff>
      <xdr:row>21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zoomScale="85" zoomScaleNormal="85" workbookViewId="0">
      <selection activeCell="B32" sqref="B32"/>
    </sheetView>
  </sheetViews>
  <sheetFormatPr defaultRowHeight="15" x14ac:dyDescent="0.25"/>
  <cols>
    <col min="1" max="1" width="14.42578125" bestFit="1" customWidth="1"/>
    <col min="2" max="2" width="10.42578125" bestFit="1" customWidth="1"/>
    <col min="3" max="3" width="9.5703125" bestFit="1" customWidth="1"/>
    <col min="4" max="4" width="13.5703125" bestFit="1" customWidth="1"/>
    <col min="5" max="5" width="8.5703125" bestFit="1" customWidth="1"/>
    <col min="6" max="6" width="7" bestFit="1" customWidth="1"/>
    <col min="7" max="7" width="9" bestFit="1" customWidth="1"/>
  </cols>
  <sheetData>
    <row r="1" spans="1:7" x14ac:dyDescent="0.25">
      <c r="A1" t="s">
        <v>11</v>
      </c>
      <c r="B1" t="s">
        <v>12</v>
      </c>
      <c r="C1" t="s">
        <v>2</v>
      </c>
      <c r="D1" t="s">
        <v>1</v>
      </c>
      <c r="E1" t="s">
        <v>0</v>
      </c>
      <c r="F1" t="s">
        <v>3</v>
      </c>
      <c r="G1" t="s">
        <v>4</v>
      </c>
    </row>
    <row r="2" spans="1:7" x14ac:dyDescent="0.25">
      <c r="A2" t="s">
        <v>5</v>
      </c>
    </row>
    <row r="3" spans="1:7" x14ac:dyDescent="0.25">
      <c r="A3" t="s">
        <v>6</v>
      </c>
    </row>
    <row r="4" spans="1:7" x14ac:dyDescent="0.25">
      <c r="A4" t="s">
        <v>8</v>
      </c>
    </row>
    <row r="5" spans="1:7" x14ac:dyDescent="0.25">
      <c r="A5" t="s">
        <v>7</v>
      </c>
    </row>
    <row r="6" spans="1:7" x14ac:dyDescent="0.25">
      <c r="A6" t="s">
        <v>9</v>
      </c>
    </row>
    <row r="7" spans="1:7" x14ac:dyDescent="0.25">
      <c r="A7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zoomScale="85" zoomScaleNormal="85" workbookViewId="0">
      <selection activeCell="C3" sqref="C3"/>
    </sheetView>
  </sheetViews>
  <sheetFormatPr defaultRowHeight="15" x14ac:dyDescent="0.25"/>
  <cols>
    <col min="1" max="1" width="14.7109375" bestFit="1" customWidth="1"/>
    <col min="2" max="2" width="27.7109375" bestFit="1" customWidth="1"/>
    <col min="3" max="3" width="16.42578125" bestFit="1" customWidth="1"/>
  </cols>
  <sheetData>
    <row r="1" spans="1:3" x14ac:dyDescent="0.25">
      <c r="A1" t="s">
        <v>0</v>
      </c>
      <c r="B1" t="s">
        <v>4</v>
      </c>
    </row>
    <row r="2" spans="1:3" x14ac:dyDescent="0.25">
      <c r="A2" t="s">
        <v>14</v>
      </c>
      <c r="B2" t="s">
        <v>23</v>
      </c>
      <c r="C2" t="s">
        <v>176</v>
      </c>
    </row>
    <row r="3" spans="1:3" x14ac:dyDescent="0.25">
      <c r="A3" t="s">
        <v>15</v>
      </c>
      <c r="B3" t="s">
        <v>24</v>
      </c>
      <c r="C3" t="s">
        <v>34</v>
      </c>
    </row>
    <row r="4" spans="1:3" x14ac:dyDescent="0.25">
      <c r="A4" t="s">
        <v>16</v>
      </c>
      <c r="B4" t="s">
        <v>25</v>
      </c>
      <c r="C4" t="s">
        <v>34</v>
      </c>
    </row>
    <row r="5" spans="1:3" x14ac:dyDescent="0.25">
      <c r="A5" t="s">
        <v>17</v>
      </c>
      <c r="B5" t="s">
        <v>26</v>
      </c>
      <c r="C5" t="s">
        <v>34</v>
      </c>
    </row>
    <row r="6" spans="1:3" x14ac:dyDescent="0.25">
      <c r="A6" t="s">
        <v>18</v>
      </c>
      <c r="B6" t="s">
        <v>27</v>
      </c>
      <c r="C6" t="s">
        <v>34</v>
      </c>
    </row>
    <row r="7" spans="1:3" x14ac:dyDescent="0.25">
      <c r="A7" t="s">
        <v>19</v>
      </c>
      <c r="B7" t="s">
        <v>25</v>
      </c>
      <c r="C7" t="s">
        <v>34</v>
      </c>
    </row>
    <row r="8" spans="1:3" x14ac:dyDescent="0.25">
      <c r="A8" t="s">
        <v>174</v>
      </c>
      <c r="B8" t="s">
        <v>28</v>
      </c>
      <c r="C8" t="s">
        <v>34</v>
      </c>
    </row>
    <row r="9" spans="1:3" x14ac:dyDescent="0.25">
      <c r="A9" t="s">
        <v>175</v>
      </c>
      <c r="B9" t="s">
        <v>29</v>
      </c>
      <c r="C9" t="s">
        <v>34</v>
      </c>
    </row>
    <row r="10" spans="1:3" x14ac:dyDescent="0.25">
      <c r="A10" t="s">
        <v>20</v>
      </c>
      <c r="B10" t="s">
        <v>30</v>
      </c>
      <c r="C10" t="s">
        <v>34</v>
      </c>
    </row>
    <row r="11" spans="1:3" x14ac:dyDescent="0.25">
      <c r="A11" t="s">
        <v>13</v>
      </c>
      <c r="B11" t="s">
        <v>31</v>
      </c>
      <c r="C11" t="s">
        <v>34</v>
      </c>
    </row>
    <row r="12" spans="1:3" x14ac:dyDescent="0.25">
      <c r="A12" t="s">
        <v>21</v>
      </c>
      <c r="B12" t="s">
        <v>32</v>
      </c>
      <c r="C12" t="s">
        <v>34</v>
      </c>
    </row>
    <row r="13" spans="1:3" x14ac:dyDescent="0.25">
      <c r="A13" t="s">
        <v>22</v>
      </c>
      <c r="B13" t="s">
        <v>33</v>
      </c>
      <c r="C13" t="s">
        <v>34</v>
      </c>
    </row>
    <row r="14" spans="1:3" x14ac:dyDescent="0.25">
      <c r="A14" t="s">
        <v>155</v>
      </c>
      <c r="B14" t="s">
        <v>156</v>
      </c>
      <c r="C14" t="s">
        <v>157</v>
      </c>
    </row>
    <row r="15" spans="1:3" x14ac:dyDescent="0.25">
      <c r="A15" t="s">
        <v>158</v>
      </c>
      <c r="B15" t="s">
        <v>32</v>
      </c>
      <c r="C15" t="s">
        <v>157</v>
      </c>
    </row>
    <row r="16" spans="1:3" x14ac:dyDescent="0.25">
      <c r="A16" t="s">
        <v>168</v>
      </c>
      <c r="B16" t="s">
        <v>169</v>
      </c>
      <c r="C16" t="s">
        <v>157</v>
      </c>
    </row>
    <row r="17" spans="1:3" x14ac:dyDescent="0.25">
      <c r="A17" t="s">
        <v>170</v>
      </c>
      <c r="B17" t="s">
        <v>159</v>
      </c>
      <c r="C17" t="s">
        <v>157</v>
      </c>
    </row>
    <row r="18" spans="1:3" x14ac:dyDescent="0.25">
      <c r="A18" t="s">
        <v>160</v>
      </c>
      <c r="B18" t="s">
        <v>161</v>
      </c>
      <c r="C18" t="s">
        <v>157</v>
      </c>
    </row>
    <row r="19" spans="1:3" x14ac:dyDescent="0.25">
      <c r="A19" t="s">
        <v>162</v>
      </c>
      <c r="B19" t="s">
        <v>163</v>
      </c>
      <c r="C19" t="s">
        <v>157</v>
      </c>
    </row>
    <row r="20" spans="1:3" x14ac:dyDescent="0.25">
      <c r="A20" t="s">
        <v>164</v>
      </c>
      <c r="B20" t="s">
        <v>165</v>
      </c>
      <c r="C20" t="s">
        <v>157</v>
      </c>
    </row>
    <row r="21" spans="1:3" x14ac:dyDescent="0.25">
      <c r="A21" t="s">
        <v>166</v>
      </c>
      <c r="B21" t="s">
        <v>167</v>
      </c>
      <c r="C21" t="s">
        <v>157</v>
      </c>
    </row>
    <row r="22" spans="1:3" x14ac:dyDescent="0.25">
      <c r="A22" t="s">
        <v>171</v>
      </c>
      <c r="B22" t="s">
        <v>172</v>
      </c>
      <c r="C22" t="s">
        <v>173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topLeftCell="A13" workbookViewId="0">
      <selection activeCell="D31" sqref="D31"/>
    </sheetView>
  </sheetViews>
  <sheetFormatPr defaultRowHeight="15" x14ac:dyDescent="0.25"/>
  <cols>
    <col min="1" max="1" width="17.28515625" style="1" bestFit="1" customWidth="1"/>
    <col min="2" max="2" width="55.7109375" style="1" bestFit="1" customWidth="1"/>
    <col min="3" max="3" width="14.42578125" style="1" bestFit="1" customWidth="1"/>
    <col min="4" max="4" width="15.7109375" style="1" bestFit="1" customWidth="1"/>
    <col min="5" max="16384" width="9.140625" style="1"/>
  </cols>
  <sheetData>
    <row r="1" spans="1:4" x14ac:dyDescent="0.25">
      <c r="A1" s="1" t="s">
        <v>105</v>
      </c>
      <c r="B1" s="1" t="s">
        <v>104</v>
      </c>
      <c r="C1" s="1" t="s">
        <v>107</v>
      </c>
      <c r="D1" s="1" t="s">
        <v>108</v>
      </c>
    </row>
    <row r="2" spans="1:4" ht="60" x14ac:dyDescent="0.25">
      <c r="A2" s="1" t="s">
        <v>41</v>
      </c>
      <c r="B2" s="1" t="s">
        <v>35</v>
      </c>
      <c r="D2" s="2" t="s">
        <v>109</v>
      </c>
    </row>
    <row r="3" spans="1:4" x14ac:dyDescent="0.25">
      <c r="A3" s="1" t="s">
        <v>42</v>
      </c>
      <c r="B3" s="1" t="s">
        <v>36</v>
      </c>
    </row>
    <row r="4" spans="1:4" x14ac:dyDescent="0.25">
      <c r="A4" s="1" t="s">
        <v>43</v>
      </c>
      <c r="B4" s="1" t="s">
        <v>106</v>
      </c>
    </row>
    <row r="5" spans="1:4" x14ac:dyDescent="0.25">
      <c r="A5" s="1" t="s">
        <v>44</v>
      </c>
      <c r="B5" s="1" t="s">
        <v>37</v>
      </c>
    </row>
    <row r="6" spans="1:4" x14ac:dyDescent="0.25">
      <c r="A6" s="1" t="s">
        <v>45</v>
      </c>
      <c r="B6" s="1" t="s">
        <v>38</v>
      </c>
    </row>
    <row r="7" spans="1:4" x14ac:dyDescent="0.25">
      <c r="A7" s="1" t="s">
        <v>46</v>
      </c>
      <c r="B7" s="1" t="s">
        <v>39</v>
      </c>
    </row>
    <row r="8" spans="1:4" x14ac:dyDescent="0.25">
      <c r="A8" s="1" t="s">
        <v>47</v>
      </c>
      <c r="B8" s="1" t="s">
        <v>40</v>
      </c>
    </row>
    <row r="9" spans="1:4" x14ac:dyDescent="0.25">
      <c r="A9" s="1" t="s">
        <v>48</v>
      </c>
      <c r="B9" s="1" t="s">
        <v>49</v>
      </c>
    </row>
    <row r="10" spans="1:4" x14ac:dyDescent="0.25">
      <c r="A10" s="1" t="s">
        <v>50</v>
      </c>
      <c r="B10" s="1" t="s">
        <v>51</v>
      </c>
    </row>
    <row r="11" spans="1:4" x14ac:dyDescent="0.25">
      <c r="A11" s="1" t="s">
        <v>52</v>
      </c>
      <c r="B11" s="1" t="s">
        <v>53</v>
      </c>
    </row>
    <row r="12" spans="1:4" x14ac:dyDescent="0.25">
      <c r="A12" s="1" t="s">
        <v>54</v>
      </c>
      <c r="B12" s="1" t="s">
        <v>55</v>
      </c>
    </row>
    <row r="13" spans="1:4" x14ac:dyDescent="0.25">
      <c r="A13" s="1" t="s">
        <v>56</v>
      </c>
      <c r="B13" s="1" t="s">
        <v>57</v>
      </c>
    </row>
    <row r="14" spans="1:4" x14ac:dyDescent="0.25">
      <c r="A14" s="1" t="s">
        <v>58</v>
      </c>
      <c r="B14" s="1" t="s">
        <v>59</v>
      </c>
    </row>
    <row r="15" spans="1:4" x14ac:dyDescent="0.25">
      <c r="A15" s="1" t="s">
        <v>60</v>
      </c>
      <c r="B15" s="1" t="s">
        <v>61</v>
      </c>
    </row>
    <row r="16" spans="1:4" x14ac:dyDescent="0.25">
      <c r="A16" s="1" t="s">
        <v>62</v>
      </c>
      <c r="B16" s="1" t="s">
        <v>63</v>
      </c>
    </row>
    <row r="17" spans="1:2" x14ac:dyDescent="0.25">
      <c r="A17" s="1" t="s">
        <v>64</v>
      </c>
      <c r="B17" s="1" t="s">
        <v>65</v>
      </c>
    </row>
    <row r="18" spans="1:2" x14ac:dyDescent="0.25">
      <c r="A18" s="1" t="s">
        <v>66</v>
      </c>
      <c r="B18" s="1" t="s">
        <v>67</v>
      </c>
    </row>
    <row r="19" spans="1:2" x14ac:dyDescent="0.25">
      <c r="A19" s="1" t="s">
        <v>68</v>
      </c>
      <c r="B19" s="1" t="s">
        <v>69</v>
      </c>
    </row>
    <row r="20" spans="1:2" x14ac:dyDescent="0.25">
      <c r="A20" s="1" t="s">
        <v>70</v>
      </c>
      <c r="B20" s="1" t="s">
        <v>71</v>
      </c>
    </row>
    <row r="21" spans="1:2" x14ac:dyDescent="0.25">
      <c r="A21" s="1" t="s">
        <v>72</v>
      </c>
      <c r="B21" s="1" t="s">
        <v>73</v>
      </c>
    </row>
    <row r="22" spans="1:2" x14ac:dyDescent="0.25">
      <c r="A22" s="1" t="s">
        <v>74</v>
      </c>
      <c r="B22" s="1" t="s">
        <v>75</v>
      </c>
    </row>
    <row r="23" spans="1:2" x14ac:dyDescent="0.25">
      <c r="A23" s="1" t="s">
        <v>76</v>
      </c>
      <c r="B23" s="1" t="s">
        <v>77</v>
      </c>
    </row>
    <row r="24" spans="1:2" x14ac:dyDescent="0.25">
      <c r="A24" s="1" t="s">
        <v>78</v>
      </c>
      <c r="B24" s="1" t="s">
        <v>79</v>
      </c>
    </row>
    <row r="25" spans="1:2" x14ac:dyDescent="0.25">
      <c r="A25" s="1" t="s">
        <v>80</v>
      </c>
      <c r="B25" s="1" t="s">
        <v>81</v>
      </c>
    </row>
    <row r="26" spans="1:2" x14ac:dyDescent="0.25">
      <c r="A26" s="1" t="s">
        <v>82</v>
      </c>
      <c r="B26" s="1" t="s">
        <v>83</v>
      </c>
    </row>
    <row r="27" spans="1:2" x14ac:dyDescent="0.25">
      <c r="A27" s="1" t="s">
        <v>84</v>
      </c>
      <c r="B27" s="1" t="s">
        <v>85</v>
      </c>
    </row>
    <row r="28" spans="1:2" x14ac:dyDescent="0.25">
      <c r="A28" s="1" t="s">
        <v>86</v>
      </c>
      <c r="B28" s="1" t="s">
        <v>87</v>
      </c>
    </row>
    <row r="29" spans="1:2" x14ac:dyDescent="0.25">
      <c r="A29" s="1" t="s">
        <v>88</v>
      </c>
      <c r="B29" s="1" t="s">
        <v>89</v>
      </c>
    </row>
    <row r="30" spans="1:2" x14ac:dyDescent="0.25">
      <c r="A30" s="1" t="s">
        <v>90</v>
      </c>
      <c r="B30" s="1" t="s">
        <v>91</v>
      </c>
    </row>
    <row r="31" spans="1:2" x14ac:dyDescent="0.25">
      <c r="A31" s="1" t="s">
        <v>92</v>
      </c>
      <c r="B31" s="1" t="s">
        <v>93</v>
      </c>
    </row>
    <row r="32" spans="1:2" x14ac:dyDescent="0.25">
      <c r="A32" s="1" t="s">
        <v>94</v>
      </c>
      <c r="B32" s="1" t="s">
        <v>95</v>
      </c>
    </row>
    <row r="33" spans="1:2" x14ac:dyDescent="0.25">
      <c r="A33" s="1" t="s">
        <v>96</v>
      </c>
      <c r="B33" s="1" t="s">
        <v>97</v>
      </c>
    </row>
    <row r="34" spans="1:2" x14ac:dyDescent="0.25">
      <c r="A34" s="1" t="s">
        <v>98</v>
      </c>
      <c r="B34" s="1" t="s">
        <v>99</v>
      </c>
    </row>
    <row r="35" spans="1:2" x14ac:dyDescent="0.25">
      <c r="A35" s="1" t="s">
        <v>100</v>
      </c>
      <c r="B35" s="1" t="s">
        <v>101</v>
      </c>
    </row>
    <row r="36" spans="1:2" x14ac:dyDescent="0.25">
      <c r="A36" s="1" t="s">
        <v>102</v>
      </c>
      <c r="B36" s="1" t="s">
        <v>103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6"/>
  <sheetViews>
    <sheetView topLeftCell="A4" workbookViewId="0">
      <selection activeCell="A15" sqref="A15"/>
    </sheetView>
  </sheetViews>
  <sheetFormatPr defaultRowHeight="15" x14ac:dyDescent="0.25"/>
  <cols>
    <col min="1" max="1" width="50" bestFit="1" customWidth="1"/>
    <col min="2" max="2" width="14.7109375" bestFit="1" customWidth="1"/>
    <col min="3" max="3" width="12.7109375" customWidth="1"/>
    <col min="4" max="4" width="11.5703125" bestFit="1" customWidth="1"/>
    <col min="5" max="5" width="20.5703125" bestFit="1" customWidth="1"/>
  </cols>
  <sheetData>
    <row r="1" spans="1:27" x14ac:dyDescent="0.25">
      <c r="A1" s="3" t="s">
        <v>133</v>
      </c>
      <c r="B1" s="3" t="s">
        <v>134</v>
      </c>
      <c r="C1" s="3" t="s">
        <v>145</v>
      </c>
      <c r="D1" s="3" t="s">
        <v>135</v>
      </c>
      <c r="E1" s="3" t="s">
        <v>136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4"/>
    </row>
    <row r="2" spans="1:27" x14ac:dyDescent="0.25">
      <c r="A2" s="3" t="s">
        <v>110</v>
      </c>
      <c r="B2" t="s">
        <v>148</v>
      </c>
    </row>
    <row r="3" spans="1:27" x14ac:dyDescent="0.25">
      <c r="A3" s="3" t="s">
        <v>111</v>
      </c>
      <c r="B3" t="s">
        <v>149</v>
      </c>
    </row>
    <row r="4" spans="1:27" x14ac:dyDescent="0.25">
      <c r="A4" s="3" t="s">
        <v>112</v>
      </c>
      <c r="B4" t="s">
        <v>147</v>
      </c>
    </row>
    <row r="5" spans="1:27" x14ac:dyDescent="0.25">
      <c r="A5" s="3" t="s">
        <v>113</v>
      </c>
      <c r="D5" t="s">
        <v>14</v>
      </c>
    </row>
    <row r="6" spans="1:27" x14ac:dyDescent="0.25">
      <c r="A6" s="3" t="s">
        <v>114</v>
      </c>
      <c r="D6" t="s">
        <v>14</v>
      </c>
    </row>
    <row r="7" spans="1:27" x14ac:dyDescent="0.25">
      <c r="A7" s="3" t="s">
        <v>115</v>
      </c>
      <c r="D7" t="s">
        <v>14</v>
      </c>
    </row>
    <row r="8" spans="1:27" x14ac:dyDescent="0.25">
      <c r="A8" s="3" t="s">
        <v>116</v>
      </c>
    </row>
    <row r="9" spans="1:27" x14ac:dyDescent="0.25">
      <c r="A9" s="3" t="s">
        <v>117</v>
      </c>
    </row>
    <row r="10" spans="1:27" x14ac:dyDescent="0.25">
      <c r="A10" s="3" t="s">
        <v>118</v>
      </c>
      <c r="B10" t="s">
        <v>137</v>
      </c>
      <c r="D10" t="s">
        <v>138</v>
      </c>
    </row>
    <row r="11" spans="1:27" x14ac:dyDescent="0.25">
      <c r="A11" s="3" t="s">
        <v>119</v>
      </c>
      <c r="B11" t="s">
        <v>144</v>
      </c>
      <c r="C11" t="s">
        <v>146</v>
      </c>
    </row>
    <row r="12" spans="1:27" x14ac:dyDescent="0.25">
      <c r="A12" s="3" t="s">
        <v>120</v>
      </c>
    </row>
    <row r="13" spans="1:27" x14ac:dyDescent="0.25">
      <c r="A13" s="3" t="s">
        <v>121</v>
      </c>
    </row>
    <row r="14" spans="1:27" x14ac:dyDescent="0.25">
      <c r="A14" s="3" t="s">
        <v>122</v>
      </c>
    </row>
    <row r="15" spans="1:27" x14ac:dyDescent="0.25">
      <c r="A15" s="3" t="s">
        <v>123</v>
      </c>
      <c r="B15" t="s">
        <v>154</v>
      </c>
    </row>
    <row r="16" spans="1:27" x14ac:dyDescent="0.25">
      <c r="A16" s="3" t="s">
        <v>124</v>
      </c>
    </row>
    <row r="17" spans="1:7" x14ac:dyDescent="0.25">
      <c r="A17" s="3" t="s">
        <v>125</v>
      </c>
      <c r="B17" t="s">
        <v>153</v>
      </c>
    </row>
    <row r="18" spans="1:7" x14ac:dyDescent="0.25">
      <c r="A18" s="3" t="s">
        <v>126</v>
      </c>
      <c r="B18" t="s">
        <v>142</v>
      </c>
      <c r="G18">
        <f>0.1*5/20</f>
        <v>2.5000000000000001E-2</v>
      </c>
    </row>
    <row r="19" spans="1:7" x14ac:dyDescent="0.25">
      <c r="A19" s="3" t="s">
        <v>127</v>
      </c>
    </row>
    <row r="20" spans="1:7" x14ac:dyDescent="0.25">
      <c r="A20" s="3" t="s">
        <v>128</v>
      </c>
    </row>
    <row r="21" spans="1:7" x14ac:dyDescent="0.25">
      <c r="A21" s="3" t="s">
        <v>129</v>
      </c>
      <c r="B21" t="s">
        <v>143</v>
      </c>
    </row>
    <row r="22" spans="1:7" x14ac:dyDescent="0.25">
      <c r="A22" s="3" t="s">
        <v>130</v>
      </c>
    </row>
    <row r="23" spans="1:7" x14ac:dyDescent="0.25">
      <c r="A23" s="3" t="s">
        <v>131</v>
      </c>
      <c r="B23" t="s">
        <v>150</v>
      </c>
      <c r="D23" t="s">
        <v>141</v>
      </c>
    </row>
    <row r="24" spans="1:7" x14ac:dyDescent="0.25">
      <c r="A24" s="3" t="s">
        <v>132</v>
      </c>
      <c r="B24" t="s">
        <v>151</v>
      </c>
      <c r="D24" t="s">
        <v>141</v>
      </c>
    </row>
    <row r="25" spans="1:7" x14ac:dyDescent="0.25">
      <c r="A25" s="3" t="s">
        <v>139</v>
      </c>
      <c r="B25" t="s">
        <v>152</v>
      </c>
      <c r="D25" t="s">
        <v>140</v>
      </c>
    </row>
    <row r="26" spans="1:7" x14ac:dyDescent="0.25">
      <c r="A26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9"/>
  <sheetViews>
    <sheetView tabSelected="1" topLeftCell="A36" workbookViewId="0">
      <selection activeCell="K41" sqref="K41:K43"/>
    </sheetView>
  </sheetViews>
  <sheetFormatPr defaultRowHeight="15" x14ac:dyDescent="0.25"/>
  <cols>
    <col min="1" max="1" width="24.140625" bestFit="1" customWidth="1"/>
    <col min="3" max="3" width="4.42578125" bestFit="1" customWidth="1"/>
    <col min="4" max="4" width="3" bestFit="1" customWidth="1"/>
    <col min="5" max="5" width="12" bestFit="1" customWidth="1"/>
    <col min="13" max="13" width="10" bestFit="1" customWidth="1"/>
  </cols>
  <sheetData>
    <row r="1" spans="1:19" x14ac:dyDescent="0.25">
      <c r="A1" t="s">
        <v>187</v>
      </c>
      <c r="B1" t="s">
        <v>188</v>
      </c>
      <c r="C1" t="s">
        <v>189</v>
      </c>
      <c r="D1" t="s">
        <v>195</v>
      </c>
      <c r="E1" t="s">
        <v>196</v>
      </c>
      <c r="F1" t="s">
        <v>197</v>
      </c>
      <c r="G1" t="s">
        <v>198</v>
      </c>
      <c r="H1" t="s">
        <v>199</v>
      </c>
      <c r="I1" t="s">
        <v>200</v>
      </c>
      <c r="J1" t="s">
        <v>201</v>
      </c>
      <c r="K1" t="s">
        <v>190</v>
      </c>
      <c r="L1" t="s">
        <v>191</v>
      </c>
    </row>
    <row r="2" spans="1:19" x14ac:dyDescent="0.25">
      <c r="A2" t="s">
        <v>177</v>
      </c>
      <c r="B2">
        <v>1</v>
      </c>
      <c r="C2" t="s">
        <v>185</v>
      </c>
      <c r="D2">
        <v>10</v>
      </c>
      <c r="E2">
        <v>10</v>
      </c>
      <c r="F2">
        <v>2</v>
      </c>
      <c r="G2">
        <v>2</v>
      </c>
      <c r="H2">
        <v>4</v>
      </c>
      <c r="I2">
        <v>3</v>
      </c>
      <c r="J2">
        <v>4</v>
      </c>
      <c r="K2">
        <v>15.7797336578369</v>
      </c>
      <c r="L2">
        <v>290.41720222023901</v>
      </c>
      <c r="M2" t="str">
        <f>IF(MAX(D2:J2)=D2,D$1,IF(MAX(D2:J2)=E2,E$1,IF(MAX(D2:J2)=F2,F$1,IF(MAX(D2:J2)=G2,G$1,IF(MAX(D2:J2)=H2,H$1,IF(MAX(D2:J2)=I2,I$1,J$1))))))</f>
        <v>POD</v>
      </c>
    </row>
    <row r="3" spans="1:19" x14ac:dyDescent="0.25">
      <c r="A3" t="s">
        <v>177</v>
      </c>
      <c r="B3">
        <v>1</v>
      </c>
      <c r="C3" t="s">
        <v>186</v>
      </c>
      <c r="D3">
        <v>10</v>
      </c>
      <c r="E3">
        <v>10</v>
      </c>
      <c r="F3">
        <v>2</v>
      </c>
      <c r="G3">
        <v>2</v>
      </c>
      <c r="H3">
        <v>4</v>
      </c>
      <c r="I3">
        <v>3</v>
      </c>
      <c r="J3">
        <v>1</v>
      </c>
      <c r="K3">
        <v>15.2970581054688</v>
      </c>
      <c r="L3">
        <v>308.66631154493001</v>
      </c>
      <c r="M3" t="str">
        <f t="shared" ref="M3:M33" si="0">IF(MAX(D3:J3)=D3,D$1,IF(MAX(D3:J3)=E3,E$1,IF(MAX(D3:J3)=F3,F$1,IF(MAX(D3:J3)=G3,G$1,IF(MAX(D3:J3)=H3,H$1,IF(MAX(D3:J3)=I3,I$1,J$1))))))</f>
        <v>POD</v>
      </c>
      <c r="P3" t="s">
        <v>192</v>
      </c>
      <c r="Q3" t="s">
        <v>193</v>
      </c>
      <c r="R3" t="s">
        <v>194</v>
      </c>
    </row>
    <row r="4" spans="1:19" x14ac:dyDescent="0.25">
      <c r="A4" t="s">
        <v>177</v>
      </c>
      <c r="B4">
        <v>2</v>
      </c>
      <c r="C4" t="s">
        <v>185</v>
      </c>
      <c r="D4">
        <v>10</v>
      </c>
      <c r="E4">
        <v>10</v>
      </c>
      <c r="F4">
        <v>2</v>
      </c>
      <c r="G4">
        <v>2</v>
      </c>
      <c r="H4">
        <v>0</v>
      </c>
      <c r="I4">
        <v>3</v>
      </c>
      <c r="J4">
        <v>4</v>
      </c>
      <c r="K4">
        <v>15.2643375396729</v>
      </c>
      <c r="L4">
        <v>580.83440444047903</v>
      </c>
      <c r="M4" t="str">
        <f t="shared" si="0"/>
        <v>POD</v>
      </c>
      <c r="P4">
        <v>3</v>
      </c>
      <c r="Q4">
        <v>5</v>
      </c>
      <c r="R4">
        <v>7</v>
      </c>
      <c r="S4">
        <v>0</v>
      </c>
    </row>
    <row r="5" spans="1:19" x14ac:dyDescent="0.25">
      <c r="A5" t="s">
        <v>177</v>
      </c>
      <c r="B5">
        <v>2</v>
      </c>
      <c r="C5" t="s">
        <v>186</v>
      </c>
      <c r="D5">
        <v>10</v>
      </c>
      <c r="E5">
        <v>10</v>
      </c>
      <c r="F5">
        <v>2</v>
      </c>
      <c r="G5">
        <v>2</v>
      </c>
      <c r="H5">
        <v>0</v>
      </c>
      <c r="I5">
        <v>3</v>
      </c>
      <c r="J5">
        <v>1</v>
      </c>
      <c r="K5">
        <v>14.764822959899901</v>
      </c>
      <c r="L5">
        <v>617.33262308986104</v>
      </c>
      <c r="M5" t="str">
        <f t="shared" si="0"/>
        <v>POD</v>
      </c>
      <c r="P5">
        <v>3</v>
      </c>
      <c r="Q5">
        <v>5</v>
      </c>
      <c r="R5">
        <v>7</v>
      </c>
      <c r="S5">
        <v>1000</v>
      </c>
    </row>
    <row r="6" spans="1:19" x14ac:dyDescent="0.25">
      <c r="A6" t="s">
        <v>178</v>
      </c>
      <c r="B6">
        <v>1</v>
      </c>
      <c r="C6" t="s">
        <v>185</v>
      </c>
      <c r="D6">
        <v>10</v>
      </c>
      <c r="E6">
        <v>0.60000002384185802</v>
      </c>
      <c r="F6">
        <v>2</v>
      </c>
      <c r="G6">
        <v>2</v>
      </c>
      <c r="H6">
        <v>4</v>
      </c>
      <c r="I6">
        <v>0.20000000298023199</v>
      </c>
      <c r="J6">
        <v>4</v>
      </c>
      <c r="K6">
        <v>11.8490505218506</v>
      </c>
      <c r="L6">
        <v>419.19963351583698</v>
      </c>
      <c r="M6" t="str">
        <f t="shared" si="0"/>
        <v>POD</v>
      </c>
    </row>
    <row r="7" spans="1:19" x14ac:dyDescent="0.25">
      <c r="A7" t="s">
        <v>178</v>
      </c>
      <c r="B7">
        <v>1</v>
      </c>
      <c r="C7" t="s">
        <v>186</v>
      </c>
      <c r="D7">
        <v>10</v>
      </c>
      <c r="E7">
        <v>0.60000002384185802</v>
      </c>
      <c r="F7">
        <v>2</v>
      </c>
      <c r="G7">
        <v>2</v>
      </c>
      <c r="H7">
        <v>4</v>
      </c>
      <c r="I7">
        <v>0.20000000298023199</v>
      </c>
      <c r="J7">
        <v>1</v>
      </c>
      <c r="K7">
        <v>11.198214530944799</v>
      </c>
      <c r="L7">
        <v>408.01315014509299</v>
      </c>
      <c r="M7" t="str">
        <f t="shared" si="0"/>
        <v>POD</v>
      </c>
    </row>
    <row r="8" spans="1:19" x14ac:dyDescent="0.25">
      <c r="A8" t="s">
        <v>178</v>
      </c>
      <c r="B8">
        <v>2</v>
      </c>
      <c r="C8" t="s">
        <v>185</v>
      </c>
      <c r="D8">
        <v>10</v>
      </c>
      <c r="E8">
        <v>0.60000002384185802</v>
      </c>
      <c r="F8">
        <v>2</v>
      </c>
      <c r="G8">
        <v>2</v>
      </c>
      <c r="H8">
        <v>0</v>
      </c>
      <c r="I8">
        <v>0.20000000298023199</v>
      </c>
      <c r="J8">
        <v>4</v>
      </c>
      <c r="K8">
        <v>11.1534748077393</v>
      </c>
      <c r="L8">
        <v>838.39926703167396</v>
      </c>
      <c r="M8" t="str">
        <f t="shared" si="0"/>
        <v>POD</v>
      </c>
    </row>
    <row r="9" spans="1:19" x14ac:dyDescent="0.25">
      <c r="A9" t="s">
        <v>178</v>
      </c>
      <c r="B9">
        <v>2</v>
      </c>
      <c r="C9" t="s">
        <v>186</v>
      </c>
      <c r="D9">
        <v>10</v>
      </c>
      <c r="E9">
        <v>0.60000002384185802</v>
      </c>
      <c r="F9">
        <v>2</v>
      </c>
      <c r="G9">
        <v>2</v>
      </c>
      <c r="H9">
        <v>0</v>
      </c>
      <c r="I9">
        <v>0.20000000298023199</v>
      </c>
      <c r="J9">
        <v>1</v>
      </c>
      <c r="K9">
        <v>10.4594459533691</v>
      </c>
      <c r="L9">
        <v>816.02630029018701</v>
      </c>
      <c r="M9" t="str">
        <f t="shared" si="0"/>
        <v>POD</v>
      </c>
    </row>
    <row r="10" spans="1:19" x14ac:dyDescent="0.25">
      <c r="A10" t="s">
        <v>179</v>
      </c>
      <c r="B10">
        <v>1</v>
      </c>
      <c r="C10" t="s">
        <v>185</v>
      </c>
      <c r="D10">
        <v>4</v>
      </c>
      <c r="E10">
        <v>10</v>
      </c>
      <c r="F10">
        <v>0.40000000596046498</v>
      </c>
      <c r="G10">
        <v>2</v>
      </c>
      <c r="H10">
        <v>4</v>
      </c>
      <c r="I10">
        <v>3</v>
      </c>
      <c r="J10">
        <v>4</v>
      </c>
      <c r="K10">
        <v>12.6948804855347</v>
      </c>
      <c r="L10">
        <v>292.37454360328297</v>
      </c>
      <c r="M10" t="str">
        <f t="shared" si="0"/>
        <v>tropo-wet</v>
      </c>
    </row>
    <row r="11" spans="1:19" x14ac:dyDescent="0.25">
      <c r="A11" t="s">
        <v>179</v>
      </c>
      <c r="B11">
        <v>1</v>
      </c>
      <c r="C11" t="s">
        <v>186</v>
      </c>
      <c r="D11">
        <v>2</v>
      </c>
      <c r="E11">
        <v>10</v>
      </c>
      <c r="F11">
        <v>0.40000000596046498</v>
      </c>
      <c r="G11">
        <v>2</v>
      </c>
      <c r="H11">
        <v>4</v>
      </c>
      <c r="I11">
        <v>3</v>
      </c>
      <c r="J11">
        <v>1</v>
      </c>
      <c r="K11">
        <v>11.582745552063001</v>
      </c>
      <c r="L11">
        <v>310.58320284830199</v>
      </c>
      <c r="M11" t="str">
        <f t="shared" si="0"/>
        <v>tropo-wet</v>
      </c>
    </row>
    <row r="12" spans="1:19" x14ac:dyDescent="0.25">
      <c r="A12" t="s">
        <v>179</v>
      </c>
      <c r="B12">
        <v>2</v>
      </c>
      <c r="C12" t="s">
        <v>185</v>
      </c>
      <c r="D12">
        <v>4</v>
      </c>
      <c r="E12">
        <v>10</v>
      </c>
      <c r="F12">
        <v>0.40000000596046498</v>
      </c>
      <c r="G12">
        <v>2</v>
      </c>
      <c r="H12">
        <v>0</v>
      </c>
      <c r="I12">
        <v>3</v>
      </c>
      <c r="J12">
        <v>4</v>
      </c>
      <c r="K12">
        <v>12.0482368469238</v>
      </c>
      <c r="L12">
        <v>584.74908720656595</v>
      </c>
      <c r="M12" t="str">
        <f t="shared" si="0"/>
        <v>tropo-wet</v>
      </c>
    </row>
    <row r="13" spans="1:19" x14ac:dyDescent="0.25">
      <c r="A13" t="s">
        <v>179</v>
      </c>
      <c r="B13">
        <v>2</v>
      </c>
      <c r="C13" t="s">
        <v>186</v>
      </c>
      <c r="D13">
        <v>2</v>
      </c>
      <c r="E13">
        <v>10</v>
      </c>
      <c r="F13">
        <v>0.40000000596046498</v>
      </c>
      <c r="G13">
        <v>2</v>
      </c>
      <c r="H13">
        <v>0</v>
      </c>
      <c r="I13">
        <v>3</v>
      </c>
      <c r="J13">
        <v>1</v>
      </c>
      <c r="K13">
        <v>10.8701429367065</v>
      </c>
      <c r="L13">
        <v>621.16640569660399</v>
      </c>
      <c r="M13" t="str">
        <f t="shared" si="0"/>
        <v>tropo-wet</v>
      </c>
    </row>
    <row r="14" spans="1:19" x14ac:dyDescent="0.25">
      <c r="A14" t="s">
        <v>180</v>
      </c>
      <c r="B14">
        <v>1</v>
      </c>
      <c r="C14" t="s">
        <v>185</v>
      </c>
      <c r="D14">
        <v>4</v>
      </c>
      <c r="E14">
        <v>10</v>
      </c>
      <c r="F14">
        <v>0.40000000596046498</v>
      </c>
      <c r="G14">
        <v>2</v>
      </c>
      <c r="H14">
        <v>4</v>
      </c>
      <c r="I14">
        <v>3</v>
      </c>
      <c r="J14">
        <v>4</v>
      </c>
      <c r="K14">
        <v>12.6948804855347</v>
      </c>
      <c r="L14">
        <v>340.89428691741301</v>
      </c>
      <c r="M14" t="str">
        <f t="shared" si="0"/>
        <v>tropo-wet</v>
      </c>
    </row>
    <row r="15" spans="1:19" x14ac:dyDescent="0.25">
      <c r="A15" t="s">
        <v>180</v>
      </c>
      <c r="B15">
        <v>1</v>
      </c>
      <c r="C15" t="s">
        <v>186</v>
      </c>
      <c r="D15">
        <v>2</v>
      </c>
      <c r="E15">
        <v>10</v>
      </c>
      <c r="F15">
        <v>0.40000000596046498</v>
      </c>
      <c r="G15">
        <v>2</v>
      </c>
      <c r="H15">
        <v>4</v>
      </c>
      <c r="I15">
        <v>3</v>
      </c>
      <c r="J15">
        <v>1</v>
      </c>
      <c r="K15">
        <v>11.582745552063001</v>
      </c>
      <c r="L15">
        <v>354.67763550341198</v>
      </c>
      <c r="M15" t="str">
        <f t="shared" si="0"/>
        <v>tropo-wet</v>
      </c>
    </row>
    <row r="16" spans="1:19" x14ac:dyDescent="0.25">
      <c r="A16" t="s">
        <v>180</v>
      </c>
      <c r="B16">
        <v>2</v>
      </c>
      <c r="C16" t="s">
        <v>185</v>
      </c>
      <c r="D16">
        <v>4</v>
      </c>
      <c r="E16">
        <v>10</v>
      </c>
      <c r="F16">
        <v>0.40000000596046498</v>
      </c>
      <c r="G16">
        <v>2</v>
      </c>
      <c r="H16">
        <v>0</v>
      </c>
      <c r="I16">
        <v>3</v>
      </c>
      <c r="J16">
        <v>4</v>
      </c>
      <c r="K16">
        <v>12.0482368469238</v>
      </c>
      <c r="L16">
        <v>681.78857383482602</v>
      </c>
      <c r="M16" t="str">
        <f t="shared" si="0"/>
        <v>tropo-wet</v>
      </c>
    </row>
    <row r="17" spans="1:21" x14ac:dyDescent="0.25">
      <c r="A17" t="s">
        <v>180</v>
      </c>
      <c r="B17">
        <v>2</v>
      </c>
      <c r="C17" t="s">
        <v>186</v>
      </c>
      <c r="D17">
        <v>2</v>
      </c>
      <c r="E17">
        <v>10</v>
      </c>
      <c r="F17">
        <v>0.40000000596046498</v>
      </c>
      <c r="G17">
        <v>2</v>
      </c>
      <c r="H17">
        <v>0</v>
      </c>
      <c r="I17">
        <v>3</v>
      </c>
      <c r="J17">
        <v>1</v>
      </c>
      <c r="K17">
        <v>10.8701429367065</v>
      </c>
      <c r="L17">
        <v>709.35527100682395</v>
      </c>
      <c r="M17" t="str">
        <f t="shared" si="0"/>
        <v>tropo-wet</v>
      </c>
      <c r="N17" t="s">
        <v>177</v>
      </c>
      <c r="O17" t="s">
        <v>178</v>
      </c>
      <c r="P17" t="s">
        <v>179</v>
      </c>
      <c r="Q17" t="s">
        <v>180</v>
      </c>
      <c r="R17" t="s">
        <v>181</v>
      </c>
      <c r="S17" t="s">
        <v>182</v>
      </c>
      <c r="T17" t="s">
        <v>183</v>
      </c>
      <c r="U17" t="s">
        <v>184</v>
      </c>
    </row>
    <row r="18" spans="1:21" x14ac:dyDescent="0.25">
      <c r="A18" t="s">
        <v>181</v>
      </c>
      <c r="B18">
        <v>1</v>
      </c>
      <c r="C18" t="s">
        <v>185</v>
      </c>
      <c r="D18">
        <v>4</v>
      </c>
      <c r="E18">
        <v>0.60000002384185802</v>
      </c>
      <c r="F18">
        <v>0.40000000596046498</v>
      </c>
      <c r="G18">
        <v>2</v>
      </c>
      <c r="H18">
        <v>4</v>
      </c>
      <c r="I18">
        <v>0.20000000298023199</v>
      </c>
      <c r="J18">
        <v>4</v>
      </c>
      <c r="K18">
        <v>7.2498273849487296</v>
      </c>
      <c r="L18">
        <v>469.67584923701401</v>
      </c>
      <c r="M18" t="str">
        <f t="shared" si="0"/>
        <v>POD</v>
      </c>
    </row>
    <row r="19" spans="1:21" x14ac:dyDescent="0.25">
      <c r="A19" t="s">
        <v>181</v>
      </c>
      <c r="B19">
        <v>1</v>
      </c>
      <c r="C19" t="s">
        <v>186</v>
      </c>
      <c r="D19">
        <v>2</v>
      </c>
      <c r="E19">
        <v>0.60000002384185802</v>
      </c>
      <c r="F19">
        <v>0.40000000596046498</v>
      </c>
      <c r="G19">
        <v>2</v>
      </c>
      <c r="H19">
        <v>4</v>
      </c>
      <c r="I19">
        <v>0.20000000298023199</v>
      </c>
      <c r="J19">
        <v>1</v>
      </c>
      <c r="K19">
        <v>5.0556898117065403</v>
      </c>
      <c r="L19">
        <v>453.49430612057301</v>
      </c>
      <c r="M19" t="str">
        <f t="shared" si="0"/>
        <v>var</v>
      </c>
      <c r="N19" t="s">
        <v>177</v>
      </c>
    </row>
    <row r="20" spans="1:21" x14ac:dyDescent="0.25">
      <c r="A20" t="s">
        <v>181</v>
      </c>
      <c r="B20">
        <v>2</v>
      </c>
      <c r="C20" t="s">
        <v>185</v>
      </c>
      <c r="D20">
        <v>4</v>
      </c>
      <c r="E20">
        <v>0.60000002384185802</v>
      </c>
      <c r="F20">
        <v>0.40000000596046498</v>
      </c>
      <c r="G20">
        <v>2</v>
      </c>
      <c r="H20">
        <v>0</v>
      </c>
      <c r="I20">
        <v>0.20000000298023199</v>
      </c>
      <c r="J20">
        <v>4</v>
      </c>
      <c r="K20">
        <v>6.04648637771606</v>
      </c>
      <c r="L20">
        <v>939.35169847402801</v>
      </c>
      <c r="M20" t="str">
        <f t="shared" si="0"/>
        <v>POD</v>
      </c>
      <c r="N20" t="s">
        <v>178</v>
      </c>
    </row>
    <row r="21" spans="1:21" x14ac:dyDescent="0.25">
      <c r="A21" t="s">
        <v>181</v>
      </c>
      <c r="B21">
        <v>2</v>
      </c>
      <c r="C21" t="s">
        <v>186</v>
      </c>
      <c r="D21">
        <v>2</v>
      </c>
      <c r="E21">
        <v>0.60000002384185802</v>
      </c>
      <c r="F21">
        <v>0.40000000596046498</v>
      </c>
      <c r="G21">
        <v>2</v>
      </c>
      <c r="H21">
        <v>0</v>
      </c>
      <c r="I21">
        <v>0.20000000298023199</v>
      </c>
      <c r="J21">
        <v>1</v>
      </c>
      <c r="K21">
        <v>3.0919249057769802</v>
      </c>
      <c r="L21">
        <v>906.98861224114705</v>
      </c>
      <c r="M21" t="str">
        <f t="shared" si="0"/>
        <v>POD</v>
      </c>
      <c r="N21" t="s">
        <v>179</v>
      </c>
    </row>
    <row r="22" spans="1:21" x14ac:dyDescent="0.25">
      <c r="A22" t="s">
        <v>182</v>
      </c>
      <c r="B22">
        <v>1</v>
      </c>
      <c r="C22" t="s">
        <v>185</v>
      </c>
      <c r="D22">
        <v>4</v>
      </c>
      <c r="E22">
        <v>0.60000002384185802</v>
      </c>
      <c r="F22">
        <v>0.40000000596046498</v>
      </c>
      <c r="G22">
        <v>2</v>
      </c>
      <c r="H22">
        <v>4</v>
      </c>
      <c r="I22">
        <v>0.20000000298023199</v>
      </c>
      <c r="J22">
        <v>4</v>
      </c>
      <c r="K22">
        <v>7.2498273849487296</v>
      </c>
      <c r="L22">
        <v>420.81929932594102</v>
      </c>
      <c r="M22" t="str">
        <f t="shared" si="0"/>
        <v>POD</v>
      </c>
      <c r="N22" t="s">
        <v>180</v>
      </c>
    </row>
    <row r="23" spans="1:21" x14ac:dyDescent="0.25">
      <c r="A23" t="s">
        <v>182</v>
      </c>
      <c r="B23">
        <v>1</v>
      </c>
      <c r="C23" t="s">
        <v>186</v>
      </c>
      <c r="D23">
        <v>2</v>
      </c>
      <c r="E23">
        <v>0.60000002384185802</v>
      </c>
      <c r="F23">
        <v>0.40000000596046498</v>
      </c>
      <c r="G23">
        <v>2</v>
      </c>
      <c r="H23">
        <v>4</v>
      </c>
      <c r="I23">
        <v>0.20000000298023199</v>
      </c>
      <c r="J23">
        <v>1</v>
      </c>
      <c r="K23">
        <v>5.0556898117065403</v>
      </c>
      <c r="L23">
        <v>409.58628587975301</v>
      </c>
      <c r="M23" t="str">
        <f t="shared" si="0"/>
        <v>var</v>
      </c>
      <c r="N23" t="s">
        <v>181</v>
      </c>
    </row>
    <row r="24" spans="1:21" x14ac:dyDescent="0.25">
      <c r="A24" t="s">
        <v>182</v>
      </c>
      <c r="B24">
        <v>2</v>
      </c>
      <c r="C24" t="s">
        <v>185</v>
      </c>
      <c r="D24">
        <v>4</v>
      </c>
      <c r="E24">
        <v>0.60000002384185802</v>
      </c>
      <c r="F24">
        <v>0.40000000596046498</v>
      </c>
      <c r="G24">
        <v>2</v>
      </c>
      <c r="H24">
        <v>0</v>
      </c>
      <c r="I24">
        <v>0.20000000298023199</v>
      </c>
      <c r="J24">
        <v>4</v>
      </c>
      <c r="K24">
        <v>6.04648637771606</v>
      </c>
      <c r="L24">
        <v>841.63859865188101</v>
      </c>
      <c r="M24" t="str">
        <f t="shared" si="0"/>
        <v>POD</v>
      </c>
      <c r="N24" t="s">
        <v>182</v>
      </c>
    </row>
    <row r="25" spans="1:21" x14ac:dyDescent="0.25">
      <c r="A25" t="s">
        <v>182</v>
      </c>
      <c r="B25">
        <v>2</v>
      </c>
      <c r="C25" t="s">
        <v>186</v>
      </c>
      <c r="D25">
        <v>2</v>
      </c>
      <c r="E25">
        <v>0.60000002384185802</v>
      </c>
      <c r="F25">
        <v>0.40000000596046498</v>
      </c>
      <c r="G25">
        <v>2</v>
      </c>
      <c r="H25">
        <v>0</v>
      </c>
      <c r="I25">
        <v>0.20000000298023199</v>
      </c>
      <c r="J25">
        <v>1</v>
      </c>
      <c r="K25">
        <v>3.0919249057769802</v>
      </c>
      <c r="L25">
        <v>819.17257175950704</v>
      </c>
      <c r="M25" t="str">
        <f t="shared" si="0"/>
        <v>POD</v>
      </c>
      <c r="N25" t="s">
        <v>183</v>
      </c>
    </row>
    <row r="26" spans="1:21" x14ac:dyDescent="0.25">
      <c r="A26" t="s">
        <v>183</v>
      </c>
      <c r="B26">
        <v>1</v>
      </c>
      <c r="C26" t="s">
        <v>185</v>
      </c>
      <c r="D26">
        <v>4</v>
      </c>
      <c r="E26">
        <v>10</v>
      </c>
      <c r="F26">
        <v>0.40000000596046498</v>
      </c>
      <c r="G26">
        <v>2</v>
      </c>
      <c r="H26">
        <v>4</v>
      </c>
      <c r="I26">
        <v>3</v>
      </c>
      <c r="J26">
        <v>4</v>
      </c>
      <c r="K26">
        <v>12.6948804855347</v>
      </c>
      <c r="L26">
        <v>342.50707206809898</v>
      </c>
      <c r="M26" t="str">
        <f t="shared" si="0"/>
        <v>tropo-wet</v>
      </c>
      <c r="N26" t="s">
        <v>184</v>
      </c>
    </row>
    <row r="27" spans="1:21" x14ac:dyDescent="0.25">
      <c r="A27" t="s">
        <v>183</v>
      </c>
      <c r="B27">
        <v>1</v>
      </c>
      <c r="C27" t="s">
        <v>186</v>
      </c>
      <c r="D27">
        <v>2</v>
      </c>
      <c r="E27">
        <v>10</v>
      </c>
      <c r="F27">
        <v>0.40000000596046498</v>
      </c>
      <c r="G27">
        <v>2</v>
      </c>
      <c r="H27">
        <v>4</v>
      </c>
      <c r="I27">
        <v>3</v>
      </c>
      <c r="J27">
        <v>1</v>
      </c>
      <c r="K27">
        <v>11.582745552063001</v>
      </c>
      <c r="L27">
        <v>356.24401142704897</v>
      </c>
      <c r="M27" t="str">
        <f t="shared" si="0"/>
        <v>tropo-wet</v>
      </c>
    </row>
    <row r="28" spans="1:21" x14ac:dyDescent="0.25">
      <c r="A28" t="s">
        <v>183</v>
      </c>
      <c r="B28">
        <v>2</v>
      </c>
      <c r="C28" t="s">
        <v>185</v>
      </c>
      <c r="D28">
        <v>4</v>
      </c>
      <c r="E28">
        <v>10</v>
      </c>
      <c r="F28">
        <v>0.40000000596046498</v>
      </c>
      <c r="G28">
        <v>2</v>
      </c>
      <c r="H28">
        <v>0</v>
      </c>
      <c r="I28">
        <v>3</v>
      </c>
      <c r="J28">
        <v>4</v>
      </c>
      <c r="K28">
        <v>12.0482368469238</v>
      </c>
      <c r="L28">
        <v>685.01414413619796</v>
      </c>
      <c r="M28" t="str">
        <f t="shared" si="0"/>
        <v>tropo-wet</v>
      </c>
    </row>
    <row r="29" spans="1:21" x14ac:dyDescent="0.25">
      <c r="A29" t="s">
        <v>183</v>
      </c>
      <c r="B29">
        <v>2</v>
      </c>
      <c r="C29" t="s">
        <v>186</v>
      </c>
      <c r="D29">
        <v>2</v>
      </c>
      <c r="E29">
        <v>10</v>
      </c>
      <c r="F29">
        <v>0.40000000596046498</v>
      </c>
      <c r="G29">
        <v>2</v>
      </c>
      <c r="H29">
        <v>0</v>
      </c>
      <c r="I29">
        <v>3</v>
      </c>
      <c r="J29">
        <v>1</v>
      </c>
      <c r="K29">
        <v>10.8701429367065</v>
      </c>
      <c r="L29">
        <v>712.48802285409795</v>
      </c>
      <c r="M29" t="str">
        <f t="shared" si="0"/>
        <v>tropo-wet</v>
      </c>
    </row>
    <row r="30" spans="1:21" x14ac:dyDescent="0.25">
      <c r="A30" t="s">
        <v>184</v>
      </c>
      <c r="B30">
        <v>1</v>
      </c>
      <c r="C30" t="s">
        <v>185</v>
      </c>
      <c r="D30">
        <v>4</v>
      </c>
      <c r="E30">
        <v>0.60000002384185802</v>
      </c>
      <c r="F30">
        <v>0.40000000596046498</v>
      </c>
      <c r="G30">
        <v>2</v>
      </c>
      <c r="H30">
        <v>4</v>
      </c>
      <c r="I30">
        <v>0.20000000298023199</v>
      </c>
      <c r="J30">
        <v>4</v>
      </c>
      <c r="K30">
        <v>7.2498273849487296</v>
      </c>
      <c r="L30">
        <v>471.16064140314501</v>
      </c>
      <c r="M30" t="str">
        <f t="shared" si="0"/>
        <v>POD</v>
      </c>
    </row>
    <row r="31" spans="1:21" x14ac:dyDescent="0.25">
      <c r="A31" t="s">
        <v>184</v>
      </c>
      <c r="B31">
        <v>1</v>
      </c>
      <c r="C31" t="s">
        <v>186</v>
      </c>
      <c r="D31">
        <v>2</v>
      </c>
      <c r="E31">
        <v>0.60000002384185802</v>
      </c>
      <c r="F31">
        <v>0.40000000596046498</v>
      </c>
      <c r="G31">
        <v>2</v>
      </c>
      <c r="H31">
        <v>4</v>
      </c>
      <c r="I31">
        <v>0.20000000298023199</v>
      </c>
      <c r="J31">
        <v>1</v>
      </c>
      <c r="K31">
        <v>5.0556898117065403</v>
      </c>
      <c r="L31">
        <v>454.92771830855003</v>
      </c>
      <c r="M31" t="str">
        <f t="shared" si="0"/>
        <v>var</v>
      </c>
    </row>
    <row r="32" spans="1:21" x14ac:dyDescent="0.25">
      <c r="A32" t="s">
        <v>184</v>
      </c>
      <c r="B32">
        <v>2</v>
      </c>
      <c r="C32" t="s">
        <v>185</v>
      </c>
      <c r="D32">
        <v>4</v>
      </c>
      <c r="E32">
        <v>0.60000002384185802</v>
      </c>
      <c r="F32">
        <v>0.40000000596046498</v>
      </c>
      <c r="G32">
        <v>2</v>
      </c>
      <c r="H32">
        <v>0</v>
      </c>
      <c r="I32">
        <v>0.20000000298023199</v>
      </c>
      <c r="J32">
        <v>4</v>
      </c>
      <c r="K32">
        <v>6.04648637771606</v>
      </c>
      <c r="L32">
        <v>942.32128280629001</v>
      </c>
      <c r="M32" t="str">
        <f t="shared" si="0"/>
        <v>POD</v>
      </c>
    </row>
    <row r="33" spans="1:13" x14ac:dyDescent="0.25">
      <c r="A33" t="s">
        <v>184</v>
      </c>
      <c r="B33">
        <v>2</v>
      </c>
      <c r="C33" t="s">
        <v>186</v>
      </c>
      <c r="D33">
        <v>2</v>
      </c>
      <c r="E33">
        <v>0.60000002384185802</v>
      </c>
      <c r="F33">
        <v>0.40000000596046498</v>
      </c>
      <c r="G33">
        <v>2</v>
      </c>
      <c r="H33">
        <v>0</v>
      </c>
      <c r="I33">
        <v>0.20000000298023199</v>
      </c>
      <c r="J33">
        <v>1</v>
      </c>
      <c r="K33">
        <v>3.0919249057769802</v>
      </c>
      <c r="L33">
        <v>909.85543661710005</v>
      </c>
      <c r="M33" t="str">
        <f t="shared" si="0"/>
        <v>POD</v>
      </c>
    </row>
    <row r="37" spans="1:13" x14ac:dyDescent="0.25">
      <c r="A37" t="s">
        <v>187</v>
      </c>
      <c r="B37" t="s">
        <v>188</v>
      </c>
      <c r="C37" t="s">
        <v>189</v>
      </c>
      <c r="K37" t="s">
        <v>190</v>
      </c>
      <c r="L37" t="s">
        <v>191</v>
      </c>
      <c r="M37" t="s">
        <v>202</v>
      </c>
    </row>
    <row r="38" spans="1:13" x14ac:dyDescent="0.25">
      <c r="A38" t="s">
        <v>181</v>
      </c>
      <c r="B38">
        <v>2</v>
      </c>
      <c r="C38" t="s">
        <v>186</v>
      </c>
      <c r="D38">
        <v>2</v>
      </c>
      <c r="E38">
        <v>0.60000002384185802</v>
      </c>
      <c r="F38">
        <v>0.40000000596046498</v>
      </c>
      <c r="G38">
        <v>2</v>
      </c>
      <c r="H38">
        <v>0</v>
      </c>
      <c r="I38">
        <v>0.20000000298023199</v>
      </c>
      <c r="J38">
        <v>1</v>
      </c>
      <c r="K38">
        <v>3.0919249057769802</v>
      </c>
      <c r="L38">
        <v>906.98861224114705</v>
      </c>
      <c r="M38" t="str">
        <f t="shared" ref="M38:M69" si="1">IF(MAX(D38:J38)=D38,D$1,IF(MAX(D38:J38)=E38,E$1,IF(MAX(D38:J38)=F38,F$1,IF(MAX(D38:J38)=G38,G$1,IF(MAX(D38:J38)=H38,H$1,IF(MAX(D38:J38)=I38,I$1,J$1))))))</f>
        <v>POD</v>
      </c>
    </row>
    <row r="39" spans="1:13" x14ac:dyDescent="0.25">
      <c r="A39" t="s">
        <v>182</v>
      </c>
      <c r="B39">
        <v>2</v>
      </c>
      <c r="C39" t="s">
        <v>186</v>
      </c>
      <c r="D39">
        <v>2</v>
      </c>
      <c r="E39">
        <v>0.60000002384185802</v>
      </c>
      <c r="F39">
        <v>0.40000000596046498</v>
      </c>
      <c r="G39">
        <v>2</v>
      </c>
      <c r="H39">
        <v>0</v>
      </c>
      <c r="I39">
        <v>0.20000000298023199</v>
      </c>
      <c r="J39">
        <v>1</v>
      </c>
      <c r="K39">
        <v>3.0919249057769802</v>
      </c>
      <c r="L39">
        <v>819.17257175950704</v>
      </c>
      <c r="M39" t="str">
        <f t="shared" si="1"/>
        <v>POD</v>
      </c>
    </row>
    <row r="40" spans="1:13" x14ac:dyDescent="0.25">
      <c r="A40" t="s">
        <v>184</v>
      </c>
      <c r="B40">
        <v>2</v>
      </c>
      <c r="C40" t="s">
        <v>186</v>
      </c>
      <c r="D40">
        <v>2</v>
      </c>
      <c r="E40">
        <v>0.60000002384185802</v>
      </c>
      <c r="F40">
        <v>0.40000000596046498</v>
      </c>
      <c r="G40">
        <v>2</v>
      </c>
      <c r="H40">
        <v>0</v>
      </c>
      <c r="I40">
        <v>0.20000000298023199</v>
      </c>
      <c r="J40">
        <v>1</v>
      </c>
      <c r="K40">
        <v>3.0919249057769802</v>
      </c>
      <c r="L40">
        <v>909.85543661710005</v>
      </c>
      <c r="M40" t="str">
        <f t="shared" si="1"/>
        <v>POD</v>
      </c>
    </row>
    <row r="41" spans="1:13" x14ac:dyDescent="0.25">
      <c r="A41" t="s">
        <v>181</v>
      </c>
      <c r="B41">
        <v>1</v>
      </c>
      <c r="C41" t="s">
        <v>186</v>
      </c>
      <c r="D41">
        <v>2</v>
      </c>
      <c r="E41">
        <v>0.60000002384185802</v>
      </c>
      <c r="F41">
        <v>0.40000000596046498</v>
      </c>
      <c r="G41">
        <v>2</v>
      </c>
      <c r="H41">
        <v>4</v>
      </c>
      <c r="I41">
        <v>0.20000000298023199</v>
      </c>
      <c r="J41">
        <v>1</v>
      </c>
      <c r="K41">
        <v>5.0556898117065403</v>
      </c>
      <c r="L41">
        <v>453.49430612057301</v>
      </c>
      <c r="M41" t="str">
        <f t="shared" si="1"/>
        <v>var</v>
      </c>
    </row>
    <row r="42" spans="1:13" x14ac:dyDescent="0.25">
      <c r="A42" t="s">
        <v>182</v>
      </c>
      <c r="B42">
        <v>1</v>
      </c>
      <c r="C42" t="s">
        <v>186</v>
      </c>
      <c r="D42">
        <v>2</v>
      </c>
      <c r="E42">
        <v>0.60000002384185802</v>
      </c>
      <c r="F42">
        <v>0.40000000596046498</v>
      </c>
      <c r="G42">
        <v>2</v>
      </c>
      <c r="H42">
        <v>4</v>
      </c>
      <c r="I42">
        <v>0.20000000298023199</v>
      </c>
      <c r="J42">
        <v>1</v>
      </c>
      <c r="K42">
        <v>5.0556898117065403</v>
      </c>
      <c r="L42">
        <v>409.58628587975301</v>
      </c>
      <c r="M42" t="str">
        <f t="shared" si="1"/>
        <v>var</v>
      </c>
    </row>
    <row r="43" spans="1:13" x14ac:dyDescent="0.25">
      <c r="A43" t="s">
        <v>184</v>
      </c>
      <c r="B43">
        <v>1</v>
      </c>
      <c r="C43" t="s">
        <v>186</v>
      </c>
      <c r="D43">
        <v>2</v>
      </c>
      <c r="E43">
        <v>0.60000002384185802</v>
      </c>
      <c r="F43">
        <v>0.40000000596046498</v>
      </c>
      <c r="G43">
        <v>2</v>
      </c>
      <c r="H43">
        <v>4</v>
      </c>
      <c r="I43">
        <v>0.20000000298023199</v>
      </c>
      <c r="J43">
        <v>1</v>
      </c>
      <c r="K43">
        <v>5.0556898117065403</v>
      </c>
      <c r="L43">
        <v>454.92771830855003</v>
      </c>
      <c r="M43" t="str">
        <f t="shared" si="1"/>
        <v>var</v>
      </c>
    </row>
    <row r="44" spans="1:13" x14ac:dyDescent="0.25">
      <c r="A44" t="s">
        <v>181</v>
      </c>
      <c r="B44">
        <v>2</v>
      </c>
      <c r="C44" t="s">
        <v>185</v>
      </c>
      <c r="D44">
        <v>4</v>
      </c>
      <c r="E44">
        <v>0.60000002384185802</v>
      </c>
      <c r="F44">
        <v>0.40000000596046498</v>
      </c>
      <c r="G44">
        <v>2</v>
      </c>
      <c r="H44">
        <v>0</v>
      </c>
      <c r="I44">
        <v>0.20000000298023199</v>
      </c>
      <c r="J44">
        <v>4</v>
      </c>
      <c r="K44">
        <v>6.04648637771606</v>
      </c>
      <c r="L44">
        <v>939.35169847402801</v>
      </c>
      <c r="M44" t="str">
        <f t="shared" si="1"/>
        <v>POD</v>
      </c>
    </row>
    <row r="45" spans="1:13" x14ac:dyDescent="0.25">
      <c r="A45" t="s">
        <v>182</v>
      </c>
      <c r="B45">
        <v>2</v>
      </c>
      <c r="C45" t="s">
        <v>185</v>
      </c>
      <c r="D45">
        <v>4</v>
      </c>
      <c r="E45">
        <v>0.60000002384185802</v>
      </c>
      <c r="F45">
        <v>0.40000000596046498</v>
      </c>
      <c r="G45">
        <v>2</v>
      </c>
      <c r="H45">
        <v>0</v>
      </c>
      <c r="I45">
        <v>0.20000000298023199</v>
      </c>
      <c r="J45">
        <v>4</v>
      </c>
      <c r="K45">
        <v>6.04648637771606</v>
      </c>
      <c r="L45">
        <v>841.63859865188101</v>
      </c>
      <c r="M45" t="str">
        <f t="shared" si="1"/>
        <v>POD</v>
      </c>
    </row>
    <row r="46" spans="1:13" x14ac:dyDescent="0.25">
      <c r="A46" t="s">
        <v>184</v>
      </c>
      <c r="B46">
        <v>2</v>
      </c>
      <c r="C46" t="s">
        <v>185</v>
      </c>
      <c r="D46">
        <v>4</v>
      </c>
      <c r="E46">
        <v>0.60000002384185802</v>
      </c>
      <c r="F46">
        <v>0.40000000596046498</v>
      </c>
      <c r="G46">
        <v>2</v>
      </c>
      <c r="H46">
        <v>0</v>
      </c>
      <c r="I46">
        <v>0.20000000298023199</v>
      </c>
      <c r="J46">
        <v>4</v>
      </c>
      <c r="K46">
        <v>6.04648637771606</v>
      </c>
      <c r="L46">
        <v>942.32128280629001</v>
      </c>
      <c r="M46" t="str">
        <f t="shared" si="1"/>
        <v>POD</v>
      </c>
    </row>
    <row r="47" spans="1:13" x14ac:dyDescent="0.25">
      <c r="A47" t="s">
        <v>181</v>
      </c>
      <c r="B47">
        <v>1</v>
      </c>
      <c r="C47" t="s">
        <v>185</v>
      </c>
      <c r="D47">
        <v>4</v>
      </c>
      <c r="E47">
        <v>0.60000002384185802</v>
      </c>
      <c r="F47">
        <v>0.40000000596046498</v>
      </c>
      <c r="G47">
        <v>2</v>
      </c>
      <c r="H47">
        <v>4</v>
      </c>
      <c r="I47">
        <v>0.20000000298023199</v>
      </c>
      <c r="J47">
        <v>4</v>
      </c>
      <c r="K47">
        <v>7.2498273849487296</v>
      </c>
      <c r="L47">
        <v>469.67584923701401</v>
      </c>
      <c r="M47" t="str">
        <f t="shared" si="1"/>
        <v>POD</v>
      </c>
    </row>
    <row r="48" spans="1:13" x14ac:dyDescent="0.25">
      <c r="A48" t="s">
        <v>182</v>
      </c>
      <c r="B48">
        <v>1</v>
      </c>
      <c r="C48" t="s">
        <v>185</v>
      </c>
      <c r="D48">
        <v>4</v>
      </c>
      <c r="E48">
        <v>0.60000002384185802</v>
      </c>
      <c r="F48">
        <v>0.40000000596046498</v>
      </c>
      <c r="G48">
        <v>2</v>
      </c>
      <c r="H48">
        <v>4</v>
      </c>
      <c r="I48">
        <v>0.20000000298023199</v>
      </c>
      <c r="J48">
        <v>4</v>
      </c>
      <c r="K48">
        <v>7.2498273849487296</v>
      </c>
      <c r="L48">
        <v>420.81929932594102</v>
      </c>
      <c r="M48" t="str">
        <f t="shared" si="1"/>
        <v>POD</v>
      </c>
    </row>
    <row r="49" spans="1:13" x14ac:dyDescent="0.25">
      <c r="A49" t="s">
        <v>184</v>
      </c>
      <c r="B49">
        <v>1</v>
      </c>
      <c r="C49" t="s">
        <v>185</v>
      </c>
      <c r="D49">
        <v>4</v>
      </c>
      <c r="E49">
        <v>0.60000002384185802</v>
      </c>
      <c r="F49">
        <v>0.40000000596046498</v>
      </c>
      <c r="G49">
        <v>2</v>
      </c>
      <c r="H49">
        <v>4</v>
      </c>
      <c r="I49">
        <v>0.20000000298023199</v>
      </c>
      <c r="J49">
        <v>4</v>
      </c>
      <c r="K49">
        <v>7.2498273849487296</v>
      </c>
      <c r="L49">
        <v>471.16064140314501</v>
      </c>
      <c r="M49" t="str">
        <f t="shared" si="1"/>
        <v>POD</v>
      </c>
    </row>
    <row r="50" spans="1:13" x14ac:dyDescent="0.25">
      <c r="A50" t="s">
        <v>178</v>
      </c>
      <c r="B50">
        <v>2</v>
      </c>
      <c r="C50" t="s">
        <v>186</v>
      </c>
      <c r="D50">
        <v>10</v>
      </c>
      <c r="E50">
        <v>0.60000002384185802</v>
      </c>
      <c r="F50">
        <v>2</v>
      </c>
      <c r="G50">
        <v>2</v>
      </c>
      <c r="H50">
        <v>0</v>
      </c>
      <c r="I50">
        <v>0.20000000298023199</v>
      </c>
      <c r="J50">
        <v>1</v>
      </c>
      <c r="K50">
        <v>10.4594459533691</v>
      </c>
      <c r="L50">
        <v>816.02630029018701</v>
      </c>
      <c r="M50" t="str">
        <f t="shared" si="1"/>
        <v>POD</v>
      </c>
    </row>
    <row r="51" spans="1:13" x14ac:dyDescent="0.25">
      <c r="A51" t="s">
        <v>179</v>
      </c>
      <c r="B51">
        <v>2</v>
      </c>
      <c r="C51" t="s">
        <v>186</v>
      </c>
      <c r="D51">
        <v>2</v>
      </c>
      <c r="E51">
        <v>10</v>
      </c>
      <c r="F51">
        <v>0.40000000596046498</v>
      </c>
      <c r="G51">
        <v>2</v>
      </c>
      <c r="H51">
        <v>0</v>
      </c>
      <c r="I51">
        <v>3</v>
      </c>
      <c r="J51">
        <v>1</v>
      </c>
      <c r="K51">
        <v>10.8701429367065</v>
      </c>
      <c r="L51">
        <v>621.16640569660399</v>
      </c>
      <c r="M51" t="str">
        <f t="shared" si="1"/>
        <v>tropo-wet</v>
      </c>
    </row>
    <row r="52" spans="1:13" x14ac:dyDescent="0.25">
      <c r="A52" t="s">
        <v>180</v>
      </c>
      <c r="B52">
        <v>2</v>
      </c>
      <c r="C52" t="s">
        <v>186</v>
      </c>
      <c r="D52">
        <v>2</v>
      </c>
      <c r="E52">
        <v>10</v>
      </c>
      <c r="F52">
        <v>0.40000000596046498</v>
      </c>
      <c r="G52">
        <v>2</v>
      </c>
      <c r="H52">
        <v>0</v>
      </c>
      <c r="I52">
        <v>3</v>
      </c>
      <c r="J52">
        <v>1</v>
      </c>
      <c r="K52">
        <v>10.8701429367065</v>
      </c>
      <c r="L52">
        <v>709.35527100682395</v>
      </c>
      <c r="M52" t="str">
        <f t="shared" si="1"/>
        <v>tropo-wet</v>
      </c>
    </row>
    <row r="53" spans="1:13" x14ac:dyDescent="0.25">
      <c r="A53" t="s">
        <v>183</v>
      </c>
      <c r="B53">
        <v>2</v>
      </c>
      <c r="C53" t="s">
        <v>186</v>
      </c>
      <c r="D53">
        <v>2</v>
      </c>
      <c r="E53">
        <v>10</v>
      </c>
      <c r="F53">
        <v>0.40000000596046498</v>
      </c>
      <c r="G53">
        <v>2</v>
      </c>
      <c r="H53">
        <v>0</v>
      </c>
      <c r="I53">
        <v>3</v>
      </c>
      <c r="J53">
        <v>1</v>
      </c>
      <c r="K53">
        <v>10.8701429367065</v>
      </c>
      <c r="L53">
        <v>712.48802285409795</v>
      </c>
      <c r="M53" t="str">
        <f t="shared" si="1"/>
        <v>tropo-wet</v>
      </c>
    </row>
    <row r="54" spans="1:13" x14ac:dyDescent="0.25">
      <c r="A54" t="s">
        <v>178</v>
      </c>
      <c r="B54">
        <v>2</v>
      </c>
      <c r="C54" t="s">
        <v>185</v>
      </c>
      <c r="D54">
        <v>10</v>
      </c>
      <c r="E54">
        <v>0.60000002384185802</v>
      </c>
      <c r="F54">
        <v>2</v>
      </c>
      <c r="G54">
        <v>2</v>
      </c>
      <c r="H54">
        <v>0</v>
      </c>
      <c r="I54">
        <v>0.20000000298023199</v>
      </c>
      <c r="J54">
        <v>4</v>
      </c>
      <c r="K54">
        <v>11.1534748077393</v>
      </c>
      <c r="L54">
        <v>838.39926703167396</v>
      </c>
      <c r="M54" t="str">
        <f t="shared" si="1"/>
        <v>POD</v>
      </c>
    </row>
    <row r="55" spans="1:13" x14ac:dyDescent="0.25">
      <c r="A55" t="s">
        <v>178</v>
      </c>
      <c r="B55">
        <v>1</v>
      </c>
      <c r="C55" t="s">
        <v>186</v>
      </c>
      <c r="D55">
        <v>10</v>
      </c>
      <c r="E55">
        <v>0.60000002384185802</v>
      </c>
      <c r="F55">
        <v>2</v>
      </c>
      <c r="G55">
        <v>2</v>
      </c>
      <c r="H55">
        <v>4</v>
      </c>
      <c r="I55">
        <v>0.20000000298023199</v>
      </c>
      <c r="J55">
        <v>1</v>
      </c>
      <c r="K55">
        <v>11.198214530944799</v>
      </c>
      <c r="L55">
        <v>408.01315014509299</v>
      </c>
      <c r="M55" t="str">
        <f t="shared" si="1"/>
        <v>POD</v>
      </c>
    </row>
    <row r="56" spans="1:13" x14ac:dyDescent="0.25">
      <c r="A56" t="s">
        <v>179</v>
      </c>
      <c r="B56">
        <v>1</v>
      </c>
      <c r="C56" t="s">
        <v>186</v>
      </c>
      <c r="D56">
        <v>2</v>
      </c>
      <c r="E56">
        <v>10</v>
      </c>
      <c r="F56">
        <v>0.40000000596046498</v>
      </c>
      <c r="G56">
        <v>2</v>
      </c>
      <c r="H56">
        <v>4</v>
      </c>
      <c r="I56">
        <v>3</v>
      </c>
      <c r="J56">
        <v>1</v>
      </c>
      <c r="K56">
        <v>11.582745552063001</v>
      </c>
      <c r="L56">
        <v>310.58320284830199</v>
      </c>
      <c r="M56" t="str">
        <f t="shared" si="1"/>
        <v>tropo-wet</v>
      </c>
    </row>
    <row r="57" spans="1:13" x14ac:dyDescent="0.25">
      <c r="A57" t="s">
        <v>180</v>
      </c>
      <c r="B57">
        <v>1</v>
      </c>
      <c r="C57" t="s">
        <v>186</v>
      </c>
      <c r="D57">
        <v>2</v>
      </c>
      <c r="E57">
        <v>10</v>
      </c>
      <c r="F57">
        <v>0.40000000596046498</v>
      </c>
      <c r="G57">
        <v>2</v>
      </c>
      <c r="H57">
        <v>4</v>
      </c>
      <c r="I57">
        <v>3</v>
      </c>
      <c r="J57">
        <v>1</v>
      </c>
      <c r="K57">
        <v>11.582745552063001</v>
      </c>
      <c r="L57">
        <v>354.67763550341198</v>
      </c>
      <c r="M57" t="str">
        <f t="shared" si="1"/>
        <v>tropo-wet</v>
      </c>
    </row>
    <row r="58" spans="1:13" x14ac:dyDescent="0.25">
      <c r="A58" t="s">
        <v>183</v>
      </c>
      <c r="B58">
        <v>1</v>
      </c>
      <c r="C58" t="s">
        <v>186</v>
      </c>
      <c r="D58">
        <v>2</v>
      </c>
      <c r="E58">
        <v>10</v>
      </c>
      <c r="F58">
        <v>0.40000000596046498</v>
      </c>
      <c r="G58">
        <v>2</v>
      </c>
      <c r="H58">
        <v>4</v>
      </c>
      <c r="I58">
        <v>3</v>
      </c>
      <c r="J58">
        <v>1</v>
      </c>
      <c r="K58">
        <v>11.582745552063001</v>
      </c>
      <c r="L58">
        <v>356.24401142704897</v>
      </c>
      <c r="M58" t="str">
        <f t="shared" si="1"/>
        <v>tropo-wet</v>
      </c>
    </row>
    <row r="59" spans="1:13" x14ac:dyDescent="0.25">
      <c r="A59" t="s">
        <v>178</v>
      </c>
      <c r="B59">
        <v>1</v>
      </c>
      <c r="C59" t="s">
        <v>185</v>
      </c>
      <c r="D59">
        <v>10</v>
      </c>
      <c r="E59">
        <v>0.60000002384185802</v>
      </c>
      <c r="F59">
        <v>2</v>
      </c>
      <c r="G59">
        <v>2</v>
      </c>
      <c r="H59">
        <v>4</v>
      </c>
      <c r="I59">
        <v>0.20000000298023199</v>
      </c>
      <c r="J59">
        <v>4</v>
      </c>
      <c r="K59">
        <v>11.8490505218506</v>
      </c>
      <c r="L59">
        <v>419.19963351583698</v>
      </c>
      <c r="M59" t="str">
        <f t="shared" si="1"/>
        <v>POD</v>
      </c>
    </row>
    <row r="60" spans="1:13" x14ac:dyDescent="0.25">
      <c r="A60" t="s">
        <v>179</v>
      </c>
      <c r="B60">
        <v>2</v>
      </c>
      <c r="C60" t="s">
        <v>185</v>
      </c>
      <c r="D60">
        <v>4</v>
      </c>
      <c r="E60">
        <v>10</v>
      </c>
      <c r="F60">
        <v>0.40000000596046498</v>
      </c>
      <c r="G60">
        <v>2</v>
      </c>
      <c r="H60">
        <v>0</v>
      </c>
      <c r="I60">
        <v>3</v>
      </c>
      <c r="J60">
        <v>4</v>
      </c>
      <c r="K60">
        <v>12.0482368469238</v>
      </c>
      <c r="L60">
        <v>584.74908720656595</v>
      </c>
      <c r="M60" t="str">
        <f t="shared" si="1"/>
        <v>tropo-wet</v>
      </c>
    </row>
    <row r="61" spans="1:13" x14ac:dyDescent="0.25">
      <c r="A61" t="s">
        <v>180</v>
      </c>
      <c r="B61">
        <v>2</v>
      </c>
      <c r="C61" t="s">
        <v>185</v>
      </c>
      <c r="D61">
        <v>4</v>
      </c>
      <c r="E61">
        <v>10</v>
      </c>
      <c r="F61">
        <v>0.40000000596046498</v>
      </c>
      <c r="G61">
        <v>2</v>
      </c>
      <c r="H61">
        <v>0</v>
      </c>
      <c r="I61">
        <v>3</v>
      </c>
      <c r="J61">
        <v>4</v>
      </c>
      <c r="K61">
        <v>12.0482368469238</v>
      </c>
      <c r="L61">
        <v>681.78857383482602</v>
      </c>
      <c r="M61" t="str">
        <f t="shared" si="1"/>
        <v>tropo-wet</v>
      </c>
    </row>
    <row r="62" spans="1:13" x14ac:dyDescent="0.25">
      <c r="A62" t="s">
        <v>183</v>
      </c>
      <c r="B62">
        <v>2</v>
      </c>
      <c r="C62" t="s">
        <v>185</v>
      </c>
      <c r="D62">
        <v>4</v>
      </c>
      <c r="E62">
        <v>10</v>
      </c>
      <c r="F62">
        <v>0.40000000596046498</v>
      </c>
      <c r="G62">
        <v>2</v>
      </c>
      <c r="H62">
        <v>0</v>
      </c>
      <c r="I62">
        <v>3</v>
      </c>
      <c r="J62">
        <v>4</v>
      </c>
      <c r="K62">
        <v>12.0482368469238</v>
      </c>
      <c r="L62">
        <v>685.01414413619796</v>
      </c>
      <c r="M62" t="str">
        <f t="shared" si="1"/>
        <v>tropo-wet</v>
      </c>
    </row>
    <row r="63" spans="1:13" x14ac:dyDescent="0.25">
      <c r="A63" t="s">
        <v>179</v>
      </c>
      <c r="B63">
        <v>1</v>
      </c>
      <c r="C63" t="s">
        <v>185</v>
      </c>
      <c r="D63">
        <v>4</v>
      </c>
      <c r="E63">
        <v>10</v>
      </c>
      <c r="F63">
        <v>0.40000000596046498</v>
      </c>
      <c r="G63">
        <v>2</v>
      </c>
      <c r="H63">
        <v>4</v>
      </c>
      <c r="I63">
        <v>3</v>
      </c>
      <c r="J63">
        <v>4</v>
      </c>
      <c r="K63">
        <v>12.6948804855347</v>
      </c>
      <c r="L63">
        <v>292.37454360328297</v>
      </c>
      <c r="M63" t="str">
        <f t="shared" si="1"/>
        <v>tropo-wet</v>
      </c>
    </row>
    <row r="64" spans="1:13" x14ac:dyDescent="0.25">
      <c r="A64" t="s">
        <v>180</v>
      </c>
      <c r="B64">
        <v>1</v>
      </c>
      <c r="C64" t="s">
        <v>185</v>
      </c>
      <c r="D64">
        <v>4</v>
      </c>
      <c r="E64">
        <v>10</v>
      </c>
      <c r="F64">
        <v>0.40000000596046498</v>
      </c>
      <c r="G64">
        <v>2</v>
      </c>
      <c r="H64">
        <v>4</v>
      </c>
      <c r="I64">
        <v>3</v>
      </c>
      <c r="J64">
        <v>4</v>
      </c>
      <c r="K64">
        <v>12.6948804855347</v>
      </c>
      <c r="L64">
        <v>340.89428691741301</v>
      </c>
      <c r="M64" t="str">
        <f t="shared" si="1"/>
        <v>tropo-wet</v>
      </c>
    </row>
    <row r="65" spans="1:13" x14ac:dyDescent="0.25">
      <c r="A65" t="s">
        <v>183</v>
      </c>
      <c r="B65">
        <v>1</v>
      </c>
      <c r="C65" t="s">
        <v>185</v>
      </c>
      <c r="D65">
        <v>4</v>
      </c>
      <c r="E65">
        <v>10</v>
      </c>
      <c r="F65">
        <v>0.40000000596046498</v>
      </c>
      <c r="G65">
        <v>2</v>
      </c>
      <c r="H65">
        <v>4</v>
      </c>
      <c r="I65">
        <v>3</v>
      </c>
      <c r="J65">
        <v>4</v>
      </c>
      <c r="K65">
        <v>12.6948804855347</v>
      </c>
      <c r="L65">
        <v>342.50707206809898</v>
      </c>
      <c r="M65" t="str">
        <f t="shared" si="1"/>
        <v>tropo-wet</v>
      </c>
    </row>
    <row r="66" spans="1:13" x14ac:dyDescent="0.25">
      <c r="A66" t="s">
        <v>177</v>
      </c>
      <c r="B66">
        <v>2</v>
      </c>
      <c r="C66" t="s">
        <v>186</v>
      </c>
      <c r="D66">
        <v>10</v>
      </c>
      <c r="E66">
        <v>10</v>
      </c>
      <c r="F66">
        <v>2</v>
      </c>
      <c r="G66">
        <v>2</v>
      </c>
      <c r="H66">
        <v>0</v>
      </c>
      <c r="I66">
        <v>3</v>
      </c>
      <c r="J66">
        <v>1</v>
      </c>
      <c r="K66">
        <v>14.764822959899901</v>
      </c>
      <c r="L66">
        <v>617.33262308986104</v>
      </c>
      <c r="M66" t="str">
        <f t="shared" si="1"/>
        <v>POD</v>
      </c>
    </row>
    <row r="67" spans="1:13" x14ac:dyDescent="0.25">
      <c r="A67" t="s">
        <v>177</v>
      </c>
      <c r="B67">
        <v>2</v>
      </c>
      <c r="C67" t="s">
        <v>185</v>
      </c>
      <c r="D67">
        <v>10</v>
      </c>
      <c r="E67">
        <v>10</v>
      </c>
      <c r="F67">
        <v>2</v>
      </c>
      <c r="G67">
        <v>2</v>
      </c>
      <c r="H67">
        <v>0</v>
      </c>
      <c r="I67">
        <v>3</v>
      </c>
      <c r="J67">
        <v>4</v>
      </c>
      <c r="K67">
        <v>15.2643375396729</v>
      </c>
      <c r="L67">
        <v>580.83440444047903</v>
      </c>
      <c r="M67" t="str">
        <f t="shared" si="1"/>
        <v>POD</v>
      </c>
    </row>
    <row r="68" spans="1:13" x14ac:dyDescent="0.25">
      <c r="A68" t="s">
        <v>177</v>
      </c>
      <c r="B68">
        <v>1</v>
      </c>
      <c r="C68" t="s">
        <v>186</v>
      </c>
      <c r="D68">
        <v>10</v>
      </c>
      <c r="E68">
        <v>10</v>
      </c>
      <c r="F68">
        <v>2</v>
      </c>
      <c r="G68">
        <v>2</v>
      </c>
      <c r="H68">
        <v>4</v>
      </c>
      <c r="I68">
        <v>3</v>
      </c>
      <c r="J68">
        <v>1</v>
      </c>
      <c r="K68">
        <v>15.2970581054688</v>
      </c>
      <c r="L68">
        <v>308.66631154493001</v>
      </c>
      <c r="M68" t="str">
        <f t="shared" si="1"/>
        <v>POD</v>
      </c>
    </row>
    <row r="69" spans="1:13" x14ac:dyDescent="0.25">
      <c r="A69" t="s">
        <v>177</v>
      </c>
      <c r="B69">
        <v>1</v>
      </c>
      <c r="C69" t="s">
        <v>185</v>
      </c>
      <c r="D69">
        <v>10</v>
      </c>
      <c r="E69">
        <v>10</v>
      </c>
      <c r="F69">
        <v>2</v>
      </c>
      <c r="G69">
        <v>2</v>
      </c>
      <c r="H69">
        <v>4</v>
      </c>
      <c r="I69">
        <v>3</v>
      </c>
      <c r="J69">
        <v>4</v>
      </c>
      <c r="K69">
        <v>15.7797336578369</v>
      </c>
      <c r="L69">
        <v>290.41720222023901</v>
      </c>
      <c r="M69" t="str">
        <f t="shared" si="1"/>
        <v>POD</v>
      </c>
    </row>
  </sheetData>
  <sortState ref="A38:M69">
    <sortCondition ref="K38:K69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Scientists</vt:lpstr>
      <vt:lpstr>Sheet3</vt:lpstr>
      <vt:lpstr>Instrument capabilities</vt:lpstr>
      <vt:lpstr>Sheet2</vt:lpstr>
    </vt:vector>
  </TitlesOfParts>
  <Company>MIT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</dc:creator>
  <cp:lastModifiedBy>dani</cp:lastModifiedBy>
  <dcterms:created xsi:type="dcterms:W3CDTF">2011-11-09T19:16:24Z</dcterms:created>
  <dcterms:modified xsi:type="dcterms:W3CDTF">2011-11-18T21:17:55Z</dcterms:modified>
</cp:coreProperties>
</file>