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Yonsei/Junior/R &amp; Python Programming/3-2 SelfStudy/Others/"/>
    </mc:Choice>
  </mc:AlternateContent>
  <xr:revisionPtr revIDLastSave="0" documentId="13_ncr:1_{5DAF3CE7-293A-8F42-8E35-E01862183B1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Poll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L14" i="1"/>
  <c r="K14" i="1"/>
  <c r="L11" i="1"/>
  <c r="K11" i="1"/>
  <c r="L9" i="1"/>
  <c r="K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L2" i="1"/>
  <c r="K2" i="1"/>
  <c r="J2" i="1"/>
  <c r="I2" i="1"/>
  <c r="F2" i="1"/>
  <c r="D2" i="1"/>
</calcChain>
</file>

<file path=xl/sharedStrings.xml><?xml version="1.0" encoding="utf-8"?>
<sst xmlns="http://schemas.openxmlformats.org/spreadsheetml/2006/main" count="66" uniqueCount="48">
  <si>
    <t>Institute</t>
  </si>
  <si>
    <t>Date</t>
  </si>
  <si>
    <t>Month</t>
  </si>
  <si>
    <t>Day</t>
  </si>
  <si>
    <t>CATI</t>
  </si>
  <si>
    <t>ARS</t>
  </si>
  <si>
    <t>Cord</t>
  </si>
  <si>
    <t>Cordless</t>
  </si>
  <si>
    <t>Response Rate</t>
  </si>
  <si>
    <t>President-Good</t>
  </si>
  <si>
    <t>President-Bad</t>
  </si>
  <si>
    <t>Theminjoo</t>
  </si>
  <si>
    <t>PPP</t>
  </si>
  <si>
    <t>여론조사꽃</t>
    <phoneticPr fontId="18" type="noConversion"/>
  </si>
  <si>
    <t>KOPRA</t>
    <phoneticPr fontId="18" type="noConversion"/>
  </si>
  <si>
    <t>알앤써치</t>
    <phoneticPr fontId="18" type="noConversion"/>
  </si>
  <si>
    <t>From</t>
    <phoneticPr fontId="18" type="noConversion"/>
  </si>
  <si>
    <t>고성국TV</t>
    <phoneticPr fontId="18" type="noConversion"/>
  </si>
  <si>
    <t>조원씨앤아이</t>
    <phoneticPr fontId="18" type="noConversion"/>
  </si>
  <si>
    <t>미디어토마토</t>
    <phoneticPr fontId="18" type="noConversion"/>
  </si>
  <si>
    <t>뉴스토마토</t>
    <phoneticPr fontId="18" type="noConversion"/>
  </si>
  <si>
    <t>리서치뷰</t>
    <phoneticPr fontId="18" type="noConversion"/>
  </si>
  <si>
    <t>한국갤럽</t>
    <phoneticPr fontId="18" type="noConversion"/>
  </si>
  <si>
    <t>리얼미터</t>
    <phoneticPr fontId="18" type="noConversion"/>
  </si>
  <si>
    <t>미디어트리뷴</t>
    <phoneticPr fontId="18" type="noConversion"/>
  </si>
  <si>
    <t>넥스트리서치</t>
    <phoneticPr fontId="18" type="noConversion"/>
  </si>
  <si>
    <t>국민리서치그룹</t>
    <phoneticPr fontId="18" type="noConversion"/>
  </si>
  <si>
    <t>뉴시스</t>
    <phoneticPr fontId="18" type="noConversion"/>
  </si>
  <si>
    <t>스트레이트뉴스</t>
    <phoneticPr fontId="18" type="noConversion"/>
  </si>
  <si>
    <t>여론조사공정</t>
    <phoneticPr fontId="18" type="noConversion"/>
  </si>
  <si>
    <t>데일리안</t>
    <phoneticPr fontId="18" type="noConversion"/>
  </si>
  <si>
    <t>코리아리서치인터내셔널</t>
    <phoneticPr fontId="18" type="noConversion"/>
  </si>
  <si>
    <t>한국리서치</t>
    <phoneticPr fontId="18" type="noConversion"/>
  </si>
  <si>
    <t>글로벌리서치</t>
    <phoneticPr fontId="18" type="noConversion"/>
  </si>
  <si>
    <t>한겨레</t>
    <phoneticPr fontId="18" type="noConversion"/>
  </si>
  <si>
    <t>CBS/노컷뉴스</t>
    <phoneticPr fontId="18" type="noConversion"/>
  </si>
  <si>
    <t>이데일리/앰엔앰(M&amp;M)전략연구소</t>
    <phoneticPr fontId="18" type="noConversion"/>
  </si>
  <si>
    <t>아시아투데이</t>
    <phoneticPr fontId="18" type="noConversion"/>
  </si>
  <si>
    <t>JTBC</t>
    <phoneticPr fontId="18" type="noConversion"/>
  </si>
  <si>
    <t>메트릭스</t>
    <phoneticPr fontId="18" type="noConversion"/>
  </si>
  <si>
    <t>연합뉴스/연합뉴스TV</t>
    <phoneticPr fontId="18" type="noConversion"/>
  </si>
  <si>
    <t>MBC</t>
    <phoneticPr fontId="18" type="noConversion"/>
  </si>
  <si>
    <t>중앙일보</t>
    <phoneticPr fontId="18" type="noConversion"/>
  </si>
  <si>
    <t>한국일보</t>
    <phoneticPr fontId="18" type="noConversion"/>
  </si>
  <si>
    <t>KBS</t>
    <phoneticPr fontId="18" type="noConversion"/>
  </si>
  <si>
    <t>MBN</t>
    <phoneticPr fontId="18" type="noConversion"/>
  </si>
  <si>
    <t>엠브레인퍼블릭</t>
    <phoneticPr fontId="18" type="noConversion"/>
  </si>
  <si>
    <t>엠브레인퍼블릭, 케이스탯리서치, 코리아리서치인터내셔널, 한국리서치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</si>
</sst>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);[Red]\(0.0000\)"/>
    <numFmt numFmtId="178" formatCode="[$]m/d/yy;@" x16r2:formatCode16="[$-ko-US,1]m/d/yy;@"/>
  </numFmts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pane ySplit="1" topLeftCell="A2" activePane="bottomLeft" state="frozen"/>
      <selection pane="bottomLeft" activeCell="I26" sqref="I26"/>
    </sheetView>
  </sheetViews>
  <sheetFormatPr baseColWidth="10" defaultRowHeight="18"/>
  <cols>
    <col min="1" max="1" width="21.42578125" bestFit="1" customWidth="1"/>
    <col min="2" max="2" width="21.42578125" customWidth="1"/>
    <col min="5" max="6" width="10.7109375" style="1"/>
    <col min="7" max="7" width="12.7109375" style="1" bestFit="1" customWidth="1"/>
    <col min="8" max="8" width="10.7109375" style="3"/>
    <col min="11" max="11" width="13.7109375" style="1" bestFit="1" customWidth="1"/>
    <col min="12" max="12" width="12.28515625" style="1" bestFit="1" customWidth="1"/>
    <col min="13" max="14" width="10.7109375" style="1"/>
    <col min="15" max="15" width="10.7109375" style="2"/>
  </cols>
  <sheetData>
    <row r="1" spans="1:14">
      <c r="A1" t="s">
        <v>0</v>
      </c>
      <c r="B1" t="s">
        <v>16</v>
      </c>
      <c r="C1" t="s">
        <v>4</v>
      </c>
      <c r="D1" t="s">
        <v>5</v>
      </c>
      <c r="E1" s="1" t="s">
        <v>6</v>
      </c>
      <c r="F1" s="1" t="s">
        <v>7</v>
      </c>
      <c r="G1" s="1" t="s">
        <v>8</v>
      </c>
      <c r="H1" s="3" t="s">
        <v>1</v>
      </c>
      <c r="I1" t="s">
        <v>2</v>
      </c>
      <c r="J1" t="s">
        <v>3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t="s">
        <v>23</v>
      </c>
      <c r="B2" t="s">
        <v>24</v>
      </c>
      <c r="C2">
        <v>0</v>
      </c>
      <c r="D2">
        <f>IF(C2=0, 1, 0)</f>
        <v>1</v>
      </c>
      <c r="E2" s="1">
        <v>3</v>
      </c>
      <c r="F2" s="1">
        <f>100-E2</f>
        <v>97</v>
      </c>
      <c r="G2" s="1">
        <v>3.2</v>
      </c>
      <c r="H2" s="3">
        <v>45047</v>
      </c>
      <c r="I2">
        <f>MONTH(H2)</f>
        <v>5</v>
      </c>
      <c r="J2">
        <f>DAY(H2)</f>
        <v>1</v>
      </c>
      <c r="K2" s="1">
        <f>866/2507*100</f>
        <v>34.543278819305947</v>
      </c>
      <c r="L2" s="1">
        <f>1571/2507*100</f>
        <v>62.664539289988028</v>
      </c>
      <c r="M2" s="1">
        <v>44.7</v>
      </c>
      <c r="N2" s="1">
        <v>35.200000000000003</v>
      </c>
    </row>
    <row r="3" spans="1:14">
      <c r="A3" t="s">
        <v>13</v>
      </c>
      <c r="B3" t="s">
        <v>13</v>
      </c>
      <c r="C3">
        <v>1</v>
      </c>
      <c r="D3">
        <f t="shared" ref="D3:D28" si="0">IF(C3=0, 1, 0)</f>
        <v>0</v>
      </c>
      <c r="E3" s="1">
        <v>0</v>
      </c>
      <c r="F3" s="1">
        <f t="shared" ref="F3:F28" si="1">100-E3</f>
        <v>100</v>
      </c>
      <c r="G3" s="1">
        <v>17.5</v>
      </c>
      <c r="H3" s="3">
        <v>45047</v>
      </c>
      <c r="I3">
        <f t="shared" ref="I3:I28" si="2">MONTH(H3)</f>
        <v>5</v>
      </c>
      <c r="J3">
        <f t="shared" ref="J3:J28" si="3">DAY(H3)</f>
        <v>1</v>
      </c>
      <c r="K3" s="1">
        <v>31.4</v>
      </c>
      <c r="L3" s="1">
        <v>65.099999999999994</v>
      </c>
      <c r="M3" s="1">
        <v>41.8</v>
      </c>
      <c r="N3" s="1">
        <v>30.8</v>
      </c>
    </row>
    <row r="4" spans="1:14">
      <c r="A4" t="s">
        <v>13</v>
      </c>
      <c r="B4" t="s">
        <v>13</v>
      </c>
      <c r="C4">
        <v>0</v>
      </c>
      <c r="D4">
        <f t="shared" si="0"/>
        <v>1</v>
      </c>
      <c r="E4" s="1">
        <v>0</v>
      </c>
      <c r="F4" s="1">
        <f t="shared" si="1"/>
        <v>100</v>
      </c>
      <c r="G4" s="1">
        <v>3.4</v>
      </c>
      <c r="H4" s="3">
        <v>45047</v>
      </c>
      <c r="I4">
        <f t="shared" si="2"/>
        <v>5</v>
      </c>
      <c r="J4">
        <f t="shared" si="3"/>
        <v>1</v>
      </c>
      <c r="K4" s="1">
        <v>37.799999999999997</v>
      </c>
      <c r="L4" s="1">
        <v>61.5</v>
      </c>
      <c r="M4" s="1">
        <v>50.9</v>
      </c>
      <c r="N4" s="1">
        <v>39.4</v>
      </c>
    </row>
    <row r="5" spans="1:14">
      <c r="A5" t="s">
        <v>14</v>
      </c>
      <c r="B5" t="s">
        <v>17</v>
      </c>
      <c r="C5">
        <v>0</v>
      </c>
      <c r="D5">
        <f t="shared" si="0"/>
        <v>1</v>
      </c>
      <c r="E5" s="1">
        <v>0</v>
      </c>
      <c r="F5" s="1">
        <f t="shared" si="1"/>
        <v>100</v>
      </c>
      <c r="G5" s="1">
        <v>2.9</v>
      </c>
      <c r="H5" s="3">
        <v>45047</v>
      </c>
      <c r="I5">
        <f t="shared" si="2"/>
        <v>5</v>
      </c>
      <c r="J5">
        <f t="shared" si="3"/>
        <v>1</v>
      </c>
      <c r="K5" s="1">
        <v>41</v>
      </c>
      <c r="L5" s="1">
        <v>56</v>
      </c>
      <c r="M5" s="1">
        <v>34</v>
      </c>
      <c r="N5" s="1">
        <v>41</v>
      </c>
    </row>
    <row r="6" spans="1:14">
      <c r="A6" t="s">
        <v>21</v>
      </c>
      <c r="B6" t="s">
        <v>21</v>
      </c>
      <c r="C6">
        <v>0</v>
      </c>
      <c r="D6">
        <f t="shared" si="0"/>
        <v>1</v>
      </c>
      <c r="E6" s="1">
        <v>0</v>
      </c>
      <c r="F6" s="1">
        <f t="shared" si="1"/>
        <v>100</v>
      </c>
      <c r="G6" s="1">
        <v>4.2</v>
      </c>
      <c r="H6" s="3">
        <v>45049</v>
      </c>
      <c r="I6">
        <f t="shared" si="2"/>
        <v>5</v>
      </c>
      <c r="J6">
        <f t="shared" si="3"/>
        <v>3</v>
      </c>
      <c r="K6" s="1">
        <v>35</v>
      </c>
      <c r="L6" s="1">
        <v>62</v>
      </c>
      <c r="M6" s="1">
        <v>45</v>
      </c>
      <c r="N6" s="1">
        <v>36</v>
      </c>
    </row>
    <row r="7" spans="1:14">
      <c r="A7" t="s">
        <v>29</v>
      </c>
      <c r="B7" t="s">
        <v>30</v>
      </c>
      <c r="C7">
        <v>0</v>
      </c>
      <c r="D7">
        <f t="shared" si="0"/>
        <v>1</v>
      </c>
      <c r="E7" s="1">
        <v>0</v>
      </c>
      <c r="F7" s="1">
        <f t="shared" si="1"/>
        <v>100</v>
      </c>
      <c r="G7" s="1">
        <v>3.1</v>
      </c>
      <c r="H7" s="3">
        <v>45050</v>
      </c>
      <c r="I7">
        <f t="shared" si="2"/>
        <v>5</v>
      </c>
      <c r="J7">
        <f t="shared" si="3"/>
        <v>4</v>
      </c>
      <c r="K7" s="1">
        <v>36.4</v>
      </c>
      <c r="L7" s="1">
        <v>60.4</v>
      </c>
    </row>
    <row r="8" spans="1:14">
      <c r="A8" t="s">
        <v>33</v>
      </c>
      <c r="B8" t="s">
        <v>34</v>
      </c>
      <c r="C8">
        <v>1</v>
      </c>
      <c r="D8">
        <f t="shared" si="0"/>
        <v>0</v>
      </c>
      <c r="E8" s="1">
        <v>0</v>
      </c>
      <c r="F8" s="1">
        <f t="shared" si="1"/>
        <v>100</v>
      </c>
      <c r="G8" s="1">
        <v>9.1</v>
      </c>
      <c r="H8" s="3">
        <v>45049</v>
      </c>
      <c r="I8">
        <f t="shared" si="2"/>
        <v>5</v>
      </c>
      <c r="J8">
        <f t="shared" si="3"/>
        <v>3</v>
      </c>
      <c r="K8" s="1">
        <v>36.1</v>
      </c>
      <c r="L8" s="1">
        <v>59.3</v>
      </c>
      <c r="M8" s="1">
        <v>32.700000000000003</v>
      </c>
      <c r="N8" s="1">
        <v>34</v>
      </c>
    </row>
    <row r="9" spans="1:14">
      <c r="A9" t="s">
        <v>23</v>
      </c>
      <c r="B9" t="s">
        <v>24</v>
      </c>
      <c r="C9">
        <v>0</v>
      </c>
      <c r="D9">
        <f t="shared" si="0"/>
        <v>1</v>
      </c>
      <c r="E9" s="1">
        <v>3</v>
      </c>
      <c r="F9" s="1">
        <f t="shared" si="1"/>
        <v>97</v>
      </c>
      <c r="G9" s="1">
        <v>3</v>
      </c>
      <c r="H9" s="3">
        <v>45054</v>
      </c>
      <c r="I9">
        <f t="shared" si="2"/>
        <v>5</v>
      </c>
      <c r="J9">
        <f t="shared" si="3"/>
        <v>8</v>
      </c>
      <c r="K9" s="1">
        <f>521/1504*100</f>
        <v>34.640957446808514</v>
      </c>
      <c r="L9" s="1">
        <f>940/1504*100</f>
        <v>62.5</v>
      </c>
      <c r="M9" s="1">
        <v>45.5</v>
      </c>
      <c r="N9" s="1">
        <v>34.9</v>
      </c>
    </row>
    <row r="10" spans="1:14">
      <c r="A10" t="s">
        <v>22</v>
      </c>
      <c r="B10" t="s">
        <v>22</v>
      </c>
      <c r="C10">
        <v>1</v>
      </c>
      <c r="D10">
        <f t="shared" si="0"/>
        <v>0</v>
      </c>
      <c r="E10" s="1">
        <v>5</v>
      </c>
      <c r="F10" s="1">
        <f t="shared" si="1"/>
        <v>95</v>
      </c>
      <c r="G10" s="1">
        <v>9.1999999999999993</v>
      </c>
      <c r="H10" s="3">
        <v>45051</v>
      </c>
      <c r="I10">
        <f t="shared" si="2"/>
        <v>5</v>
      </c>
      <c r="J10">
        <f t="shared" si="3"/>
        <v>5</v>
      </c>
      <c r="K10" s="1">
        <v>33</v>
      </c>
      <c r="L10" s="1">
        <v>57</v>
      </c>
      <c r="M10" s="1">
        <v>32</v>
      </c>
      <c r="N10" s="1">
        <v>35</v>
      </c>
    </row>
    <row r="11" spans="1:14">
      <c r="A11" t="s">
        <v>15</v>
      </c>
      <c r="B11" t="s">
        <v>35</v>
      </c>
      <c r="C11">
        <v>0</v>
      </c>
      <c r="D11">
        <f t="shared" si="0"/>
        <v>1</v>
      </c>
      <c r="E11" s="1">
        <v>0</v>
      </c>
      <c r="F11" s="1">
        <f t="shared" si="1"/>
        <v>100</v>
      </c>
      <c r="G11" s="1">
        <v>1.6</v>
      </c>
      <c r="H11" s="3">
        <v>45053</v>
      </c>
      <c r="I11">
        <f t="shared" si="2"/>
        <v>5</v>
      </c>
      <c r="J11">
        <f t="shared" si="3"/>
        <v>7</v>
      </c>
      <c r="K11" s="1">
        <f>38.5</f>
        <v>38.5</v>
      </c>
      <c r="L11" s="1">
        <f>58.7</f>
        <v>58.7</v>
      </c>
      <c r="M11" s="1">
        <v>46.5</v>
      </c>
      <c r="N11" s="1">
        <v>36.5</v>
      </c>
    </row>
    <row r="12" spans="1:14">
      <c r="A12" t="s">
        <v>13</v>
      </c>
      <c r="B12" t="s">
        <v>13</v>
      </c>
      <c r="C12">
        <v>1</v>
      </c>
      <c r="D12">
        <f t="shared" si="0"/>
        <v>0</v>
      </c>
      <c r="E12" s="1">
        <v>0</v>
      </c>
      <c r="F12" s="1">
        <f t="shared" si="1"/>
        <v>100</v>
      </c>
      <c r="G12" s="1">
        <v>17.2</v>
      </c>
      <c r="H12" s="3">
        <v>45054</v>
      </c>
      <c r="I12">
        <f t="shared" si="2"/>
        <v>5</v>
      </c>
      <c r="J12">
        <f t="shared" si="3"/>
        <v>8</v>
      </c>
      <c r="K12" s="1">
        <v>31.4</v>
      </c>
      <c r="L12" s="1">
        <v>65.400000000000006</v>
      </c>
      <c r="M12" s="1">
        <v>43.2</v>
      </c>
      <c r="N12" s="1">
        <v>29.5</v>
      </c>
    </row>
    <row r="13" spans="1:14">
      <c r="A13" t="s">
        <v>13</v>
      </c>
      <c r="B13" t="s">
        <v>13</v>
      </c>
      <c r="C13">
        <v>0</v>
      </c>
      <c r="D13">
        <f t="shared" si="0"/>
        <v>1</v>
      </c>
      <c r="E13" s="1">
        <v>0</v>
      </c>
      <c r="F13" s="1">
        <f t="shared" si="1"/>
        <v>100</v>
      </c>
      <c r="G13" s="1">
        <v>3.5</v>
      </c>
      <c r="H13" s="3">
        <v>45054</v>
      </c>
      <c r="I13">
        <f t="shared" si="2"/>
        <v>5</v>
      </c>
      <c r="J13">
        <f t="shared" si="3"/>
        <v>8</v>
      </c>
      <c r="K13" s="1">
        <v>35.5</v>
      </c>
      <c r="L13" s="1">
        <v>63.8</v>
      </c>
      <c r="M13" s="1">
        <v>52.7</v>
      </c>
      <c r="N13" s="1">
        <v>36.9</v>
      </c>
    </row>
    <row r="14" spans="1:14">
      <c r="A14" t="s">
        <v>23</v>
      </c>
      <c r="B14" t="s">
        <v>36</v>
      </c>
      <c r="C14">
        <v>0</v>
      </c>
      <c r="D14">
        <f t="shared" si="0"/>
        <v>1</v>
      </c>
      <c r="E14" s="1">
        <v>3</v>
      </c>
      <c r="F14" s="1">
        <f t="shared" si="1"/>
        <v>97</v>
      </c>
      <c r="G14" s="1">
        <v>3</v>
      </c>
      <c r="H14" s="3">
        <v>45055</v>
      </c>
      <c r="I14">
        <f t="shared" si="2"/>
        <v>5</v>
      </c>
      <c r="J14">
        <f t="shared" si="3"/>
        <v>9</v>
      </c>
      <c r="K14" s="1">
        <f>394/1001*100</f>
        <v>39.360639360639361</v>
      </c>
      <c r="L14" s="1">
        <f>577/1001*100</f>
        <v>57.642357642357645</v>
      </c>
      <c r="M14" s="1">
        <v>43.2</v>
      </c>
      <c r="N14" s="1">
        <v>38.9</v>
      </c>
    </row>
    <row r="15" spans="1:14">
      <c r="A15" t="s">
        <v>15</v>
      </c>
      <c r="B15" t="s">
        <v>37</v>
      </c>
      <c r="C15">
        <v>0</v>
      </c>
      <c r="D15">
        <f t="shared" si="0"/>
        <v>1</v>
      </c>
      <c r="E15" s="1">
        <v>0</v>
      </c>
      <c r="F15" s="1">
        <f t="shared" si="1"/>
        <v>100</v>
      </c>
      <c r="G15" s="1">
        <v>2</v>
      </c>
      <c r="H15" s="3">
        <v>45055</v>
      </c>
      <c r="I15">
        <f t="shared" si="2"/>
        <v>5</v>
      </c>
      <c r="J15">
        <f t="shared" si="3"/>
        <v>9</v>
      </c>
      <c r="K15" s="1">
        <v>37</v>
      </c>
      <c r="L15" s="1">
        <f>49.7+10.5</f>
        <v>60.2</v>
      </c>
      <c r="M15" s="1">
        <v>45.8</v>
      </c>
      <c r="N15" s="1">
        <v>36.5</v>
      </c>
    </row>
    <row r="16" spans="1:14">
      <c r="A16" t="s">
        <v>19</v>
      </c>
      <c r="B16" t="s">
        <v>20</v>
      </c>
      <c r="C16">
        <v>0</v>
      </c>
      <c r="D16">
        <f t="shared" si="0"/>
        <v>1</v>
      </c>
      <c r="E16" s="1">
        <v>0</v>
      </c>
      <c r="F16" s="1">
        <f t="shared" si="1"/>
        <v>100</v>
      </c>
      <c r="G16" s="1">
        <v>3.2</v>
      </c>
      <c r="H16" s="3">
        <v>45055</v>
      </c>
      <c r="I16">
        <f t="shared" si="2"/>
        <v>5</v>
      </c>
      <c r="J16">
        <f t="shared" si="3"/>
        <v>9</v>
      </c>
      <c r="K16" s="1">
        <v>32.6</v>
      </c>
      <c r="L16" s="1">
        <v>64.400000000000006</v>
      </c>
      <c r="M16" s="1">
        <v>49.1</v>
      </c>
      <c r="N16" s="1">
        <v>31.1</v>
      </c>
    </row>
    <row r="17" spans="1:14">
      <c r="A17" t="s">
        <v>33</v>
      </c>
      <c r="B17" t="s">
        <v>38</v>
      </c>
      <c r="C17">
        <v>1</v>
      </c>
      <c r="D17">
        <f t="shared" si="0"/>
        <v>0</v>
      </c>
      <c r="E17" s="1">
        <v>0</v>
      </c>
      <c r="F17" s="1">
        <f t="shared" si="1"/>
        <v>100</v>
      </c>
      <c r="G17" s="1">
        <v>10.6</v>
      </c>
      <c r="H17" s="3">
        <v>45056</v>
      </c>
      <c r="I17">
        <f t="shared" si="2"/>
        <v>5</v>
      </c>
      <c r="J17">
        <f t="shared" si="3"/>
        <v>10</v>
      </c>
    </row>
    <row r="18" spans="1:14">
      <c r="A18" t="s">
        <v>39</v>
      </c>
      <c r="B18" t="s">
        <v>40</v>
      </c>
      <c r="C18">
        <v>1</v>
      </c>
      <c r="D18">
        <f t="shared" si="0"/>
        <v>0</v>
      </c>
      <c r="E18" s="1">
        <v>0</v>
      </c>
      <c r="F18" s="1">
        <f t="shared" si="1"/>
        <v>100</v>
      </c>
      <c r="G18" s="1">
        <v>18</v>
      </c>
      <c r="H18" s="3">
        <v>45055</v>
      </c>
      <c r="I18">
        <f t="shared" si="2"/>
        <v>5</v>
      </c>
      <c r="J18">
        <f t="shared" si="3"/>
        <v>9</v>
      </c>
      <c r="K18" s="1">
        <v>37.5</v>
      </c>
      <c r="L18" s="1">
        <v>60</v>
      </c>
      <c r="M18" s="1">
        <v>30.2</v>
      </c>
      <c r="N18" s="1">
        <v>36.6</v>
      </c>
    </row>
    <row r="19" spans="1:14">
      <c r="A19" t="s">
        <v>31</v>
      </c>
      <c r="B19" t="s">
        <v>41</v>
      </c>
      <c r="C19">
        <v>1</v>
      </c>
      <c r="D19">
        <f t="shared" si="0"/>
        <v>0</v>
      </c>
      <c r="E19" s="1">
        <v>0</v>
      </c>
      <c r="F19" s="1">
        <f t="shared" si="1"/>
        <v>100</v>
      </c>
      <c r="G19" s="1">
        <v>12.3</v>
      </c>
      <c r="H19" s="3">
        <v>45055</v>
      </c>
      <c r="I19">
        <f t="shared" si="2"/>
        <v>5</v>
      </c>
      <c r="J19">
        <f t="shared" si="3"/>
        <v>9</v>
      </c>
      <c r="K19" s="1">
        <v>36.1</v>
      </c>
      <c r="L19" s="1">
        <v>59.5</v>
      </c>
      <c r="M19" s="1">
        <v>32.6</v>
      </c>
      <c r="N19" s="1">
        <v>36.700000000000003</v>
      </c>
    </row>
    <row r="20" spans="1:14">
      <c r="A20" t="s">
        <v>22</v>
      </c>
      <c r="B20" t="s">
        <v>42</v>
      </c>
      <c r="C20">
        <v>1</v>
      </c>
      <c r="D20">
        <f t="shared" si="0"/>
        <v>0</v>
      </c>
      <c r="E20" s="1">
        <v>0</v>
      </c>
      <c r="F20" s="1">
        <f t="shared" si="1"/>
        <v>100</v>
      </c>
      <c r="G20" s="1">
        <v>11.9</v>
      </c>
      <c r="H20" s="3">
        <v>45056</v>
      </c>
      <c r="I20">
        <f t="shared" si="2"/>
        <v>5</v>
      </c>
      <c r="J20">
        <f t="shared" si="3"/>
        <v>10</v>
      </c>
      <c r="K20" s="1">
        <v>38.5</v>
      </c>
      <c r="L20" s="1">
        <v>57.6</v>
      </c>
      <c r="M20" s="1">
        <v>33.799999999999997</v>
      </c>
      <c r="N20" s="1">
        <v>35.700000000000003</v>
      </c>
    </row>
    <row r="21" spans="1:14">
      <c r="A21" t="s">
        <v>32</v>
      </c>
      <c r="B21" t="s">
        <v>43</v>
      </c>
      <c r="C21">
        <v>1</v>
      </c>
      <c r="D21">
        <f t="shared" si="0"/>
        <v>0</v>
      </c>
      <c r="E21" s="1">
        <v>0</v>
      </c>
      <c r="F21" s="1">
        <f t="shared" si="1"/>
        <v>100</v>
      </c>
      <c r="G21" s="1">
        <v>14.7</v>
      </c>
      <c r="H21" s="3">
        <v>45055</v>
      </c>
      <c r="I21">
        <f t="shared" si="2"/>
        <v>5</v>
      </c>
      <c r="J21">
        <f t="shared" si="3"/>
        <v>9</v>
      </c>
      <c r="K21" s="1">
        <v>34.700000000000003</v>
      </c>
      <c r="L21" s="1">
        <v>59.7</v>
      </c>
      <c r="M21" s="1">
        <v>33.299999999999997</v>
      </c>
      <c r="N21" s="1">
        <v>33.4</v>
      </c>
    </row>
    <row r="22" spans="1:14">
      <c r="A22" t="s">
        <v>18</v>
      </c>
      <c r="B22" t="s">
        <v>28</v>
      </c>
      <c r="C22">
        <v>0</v>
      </c>
      <c r="D22">
        <f t="shared" si="0"/>
        <v>1</v>
      </c>
      <c r="E22" s="1">
        <v>0</v>
      </c>
      <c r="F22" s="1">
        <f t="shared" si="1"/>
        <v>100</v>
      </c>
      <c r="G22" s="1">
        <v>3</v>
      </c>
      <c r="H22" s="3">
        <v>45056</v>
      </c>
      <c r="I22">
        <f t="shared" si="2"/>
        <v>5</v>
      </c>
      <c r="J22">
        <f t="shared" si="3"/>
        <v>10</v>
      </c>
      <c r="K22" s="1">
        <v>38.1</v>
      </c>
      <c r="L22" s="1">
        <v>60.4</v>
      </c>
      <c r="M22" s="1">
        <v>44.4</v>
      </c>
      <c r="N22" s="1">
        <v>36.799999999999997</v>
      </c>
    </row>
    <row r="23" spans="1:14">
      <c r="A23" t="s">
        <v>32</v>
      </c>
      <c r="B23" t="s">
        <v>44</v>
      </c>
      <c r="C23">
        <v>1</v>
      </c>
      <c r="D23">
        <f t="shared" si="0"/>
        <v>0</v>
      </c>
      <c r="E23" s="1">
        <v>0</v>
      </c>
      <c r="F23" s="1">
        <f t="shared" si="1"/>
        <v>100</v>
      </c>
      <c r="G23" s="1">
        <v>17.399999999999999</v>
      </c>
      <c r="H23" s="3">
        <v>45055</v>
      </c>
      <c r="I23">
        <f t="shared" si="2"/>
        <v>5</v>
      </c>
      <c r="J23">
        <f t="shared" si="3"/>
        <v>9</v>
      </c>
      <c r="K23" s="1">
        <v>39.1</v>
      </c>
      <c r="L23" s="1">
        <v>55.5</v>
      </c>
      <c r="M23" s="1">
        <v>32</v>
      </c>
      <c r="N23" s="1">
        <v>35.9</v>
      </c>
    </row>
    <row r="24" spans="1:14">
      <c r="A24" t="s">
        <v>26</v>
      </c>
      <c r="B24" t="s">
        <v>27</v>
      </c>
      <c r="C24">
        <v>0</v>
      </c>
      <c r="D24">
        <f t="shared" si="0"/>
        <v>1</v>
      </c>
      <c r="E24" s="1">
        <v>0</v>
      </c>
      <c r="F24" s="1">
        <f t="shared" si="1"/>
        <v>100</v>
      </c>
      <c r="G24" s="1">
        <v>1.3</v>
      </c>
      <c r="H24" s="3">
        <v>45056</v>
      </c>
      <c r="I24">
        <f t="shared" si="2"/>
        <v>5</v>
      </c>
      <c r="J24">
        <f t="shared" si="3"/>
        <v>10</v>
      </c>
      <c r="K24" s="1">
        <v>42.1</v>
      </c>
      <c r="L24" s="1">
        <v>55.4</v>
      </c>
      <c r="M24" s="1">
        <v>30.6</v>
      </c>
      <c r="N24" s="1">
        <v>39.4</v>
      </c>
    </row>
    <row r="25" spans="1:14">
      <c r="A25" t="s">
        <v>25</v>
      </c>
      <c r="B25" t="s">
        <v>45</v>
      </c>
      <c r="C25">
        <v>1</v>
      </c>
      <c r="D25">
        <f t="shared" si="0"/>
        <v>0</v>
      </c>
      <c r="E25" s="1">
        <v>10</v>
      </c>
      <c r="F25" s="1">
        <f t="shared" si="1"/>
        <v>90</v>
      </c>
      <c r="G25" s="1">
        <v>14.1</v>
      </c>
      <c r="H25" s="3">
        <v>45056</v>
      </c>
      <c r="I25">
        <f t="shared" si="2"/>
        <v>5</v>
      </c>
      <c r="J25">
        <f t="shared" si="3"/>
        <v>10</v>
      </c>
      <c r="K25" s="1">
        <v>39.799999999999997</v>
      </c>
      <c r="L25" s="1">
        <v>54.8</v>
      </c>
      <c r="M25" s="1">
        <v>23.9</v>
      </c>
      <c r="N25" s="1">
        <v>30.1</v>
      </c>
    </row>
    <row r="26" spans="1:14">
      <c r="A26" t="s">
        <v>32</v>
      </c>
      <c r="B26" t="s">
        <v>44</v>
      </c>
      <c r="C26">
        <v>1</v>
      </c>
      <c r="D26">
        <f t="shared" si="0"/>
        <v>0</v>
      </c>
      <c r="E26" s="1">
        <v>0</v>
      </c>
      <c r="F26" s="1">
        <f t="shared" si="1"/>
        <v>100</v>
      </c>
      <c r="G26" s="1">
        <v>12.7</v>
      </c>
      <c r="H26" s="3">
        <v>45056</v>
      </c>
      <c r="I26">
        <f t="shared" si="2"/>
        <v>5</v>
      </c>
      <c r="J26">
        <f t="shared" si="3"/>
        <v>10</v>
      </c>
    </row>
    <row r="27" spans="1:14">
      <c r="A27" t="s">
        <v>46</v>
      </c>
      <c r="B27" t="s">
        <v>47</v>
      </c>
      <c r="C27">
        <v>1</v>
      </c>
      <c r="D27">
        <f t="shared" si="0"/>
        <v>0</v>
      </c>
      <c r="E27" s="1">
        <v>0</v>
      </c>
      <c r="F27" s="1">
        <f t="shared" si="1"/>
        <v>100</v>
      </c>
      <c r="G27" s="1">
        <v>16</v>
      </c>
      <c r="H27" s="3">
        <v>45057</v>
      </c>
      <c r="I27">
        <f t="shared" si="2"/>
        <v>5</v>
      </c>
      <c r="J27">
        <f t="shared" si="3"/>
        <v>11</v>
      </c>
    </row>
    <row r="28" spans="1:14">
      <c r="D28">
        <f t="shared" si="0"/>
        <v>1</v>
      </c>
      <c r="F28" s="1">
        <f t="shared" si="1"/>
        <v>100</v>
      </c>
      <c r="I28">
        <f t="shared" si="2"/>
        <v>1</v>
      </c>
      <c r="J28">
        <f t="shared" si="3"/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Poll_Mar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주원</dc:creator>
  <cp:lastModifiedBy>이 주원</cp:lastModifiedBy>
  <dcterms:created xsi:type="dcterms:W3CDTF">2023-03-06T01:39:05Z</dcterms:created>
  <dcterms:modified xsi:type="dcterms:W3CDTF">2023-05-11T06:15:05Z</dcterms:modified>
</cp:coreProperties>
</file>