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uh\Desktop\PhD_nasuh\PhD_exp\Projects\NC-LTEE1_oct2019\NCLTEE\Data\"/>
    </mc:Choice>
  </mc:AlternateContent>
  <bookViews>
    <workbookView xWindow="7455" yWindow="135" windowWidth="27795" windowHeight="16410"/>
  </bookViews>
  <sheets>
    <sheet name="All" sheetId="7" r:id="rId1"/>
    <sheet name="T0-T1" sheetId="1" r:id="rId2"/>
    <sheet name="T2-T3" sheetId="2" r:id="rId3"/>
    <sheet name="T4-T5" sheetId="3" r:id="rId4"/>
    <sheet name="T6-T7" sheetId="4" r:id="rId5"/>
    <sheet name="T8-T9" sheetId="5" r:id="rId6"/>
    <sheet name="T10" sheetId="6" r:id="rId7"/>
  </sheets>
  <calcPr calcId="162913"/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9" i="6"/>
  <c r="F20" i="6"/>
  <c r="F21" i="6"/>
  <c r="F22" i="6"/>
  <c r="F23" i="6"/>
  <c r="F24" i="6"/>
  <c r="F25" i="6"/>
  <c r="F26" i="6"/>
  <c r="F31" i="6"/>
  <c r="F32" i="6"/>
  <c r="F33" i="6"/>
  <c r="F34" i="6"/>
  <c r="F35" i="6"/>
  <c r="F36" i="6"/>
  <c r="F37" i="6"/>
  <c r="F38" i="6"/>
  <c r="F2" i="6"/>
  <c r="O2" i="5"/>
  <c r="O2" i="6"/>
  <c r="P2" i="6"/>
  <c r="Q2" i="6"/>
  <c r="F49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9" i="3"/>
  <c r="F30" i="3"/>
  <c r="F31" i="3"/>
  <c r="F32" i="3"/>
  <c r="F33" i="3"/>
  <c r="F34" i="3"/>
  <c r="F35" i="3"/>
  <c r="F36" i="3"/>
  <c r="F39" i="3"/>
  <c r="F41" i="3"/>
  <c r="F42" i="3"/>
  <c r="F43" i="3"/>
  <c r="F44" i="3"/>
  <c r="F45" i="3"/>
  <c r="F46" i="3"/>
  <c r="F47" i="3"/>
  <c r="F48" i="3"/>
  <c r="F53" i="3"/>
  <c r="F54" i="3"/>
  <c r="F55" i="3"/>
  <c r="F56" i="3"/>
  <c r="F57" i="3"/>
  <c r="F58" i="3"/>
  <c r="F59" i="3"/>
  <c r="F60" i="3"/>
  <c r="F65" i="3"/>
  <c r="F66" i="3"/>
  <c r="F67" i="3"/>
  <c r="F68" i="3"/>
  <c r="F69" i="3"/>
  <c r="F70" i="3"/>
  <c r="F71" i="3"/>
  <c r="F72" i="3"/>
  <c r="F77" i="3"/>
  <c r="F78" i="3"/>
  <c r="F79" i="3"/>
  <c r="F80" i="3"/>
  <c r="F81" i="3"/>
  <c r="F82" i="3"/>
  <c r="F83" i="3"/>
  <c r="F84" i="3"/>
  <c r="F87" i="3"/>
  <c r="F2" i="3"/>
  <c r="F3" i="5"/>
  <c r="F4" i="5"/>
  <c r="F5" i="5"/>
  <c r="F6" i="5"/>
  <c r="F7" i="5"/>
  <c r="F8" i="5"/>
  <c r="F9" i="5"/>
  <c r="F10" i="5"/>
  <c r="F11" i="5"/>
  <c r="F12" i="5"/>
  <c r="F13" i="5"/>
  <c r="F14" i="5"/>
  <c r="F16" i="5"/>
  <c r="F17" i="5"/>
  <c r="F18" i="5"/>
  <c r="F19" i="5"/>
  <c r="F20" i="5"/>
  <c r="F21" i="5"/>
  <c r="F22" i="5"/>
  <c r="F23" i="5"/>
  <c r="F24" i="5"/>
  <c r="F29" i="5"/>
  <c r="F30" i="5"/>
  <c r="F31" i="5"/>
  <c r="F32" i="5"/>
  <c r="F33" i="5"/>
  <c r="F34" i="5"/>
  <c r="F35" i="5"/>
  <c r="F36" i="5"/>
  <c r="F41" i="5"/>
  <c r="F42" i="5"/>
  <c r="F43" i="5"/>
  <c r="F44" i="5"/>
  <c r="F45" i="5"/>
  <c r="F46" i="5"/>
  <c r="F47" i="5"/>
  <c r="F48" i="5"/>
  <c r="F53" i="5"/>
  <c r="F54" i="5"/>
  <c r="F55" i="5"/>
  <c r="F56" i="5"/>
  <c r="F57" i="5"/>
  <c r="F58" i="5"/>
  <c r="F59" i="5"/>
  <c r="F60" i="5"/>
  <c r="F65" i="5"/>
  <c r="F66" i="5"/>
  <c r="F67" i="5"/>
  <c r="F68" i="5"/>
  <c r="F69" i="5"/>
  <c r="F70" i="5"/>
  <c r="F71" i="5"/>
  <c r="F72" i="5"/>
  <c r="F77" i="5"/>
  <c r="F78" i="5"/>
  <c r="F79" i="5"/>
  <c r="F80" i="5"/>
  <c r="F81" i="5"/>
  <c r="F82" i="5"/>
  <c r="F83" i="5"/>
  <c r="F84" i="5"/>
  <c r="F85" i="5"/>
  <c r="F2" i="5"/>
  <c r="P2" i="5"/>
  <c r="N6" i="5"/>
  <c r="N5" i="5"/>
  <c r="N4" i="5"/>
  <c r="N3" i="5"/>
  <c r="N2" i="5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9" i="4"/>
  <c r="F30" i="4"/>
  <c r="F31" i="4"/>
  <c r="F32" i="4"/>
  <c r="F33" i="4"/>
  <c r="F34" i="4"/>
  <c r="F35" i="4"/>
  <c r="F36" i="4"/>
  <c r="F38" i="4"/>
  <c r="F39" i="4"/>
  <c r="F41" i="4"/>
  <c r="F42" i="4"/>
  <c r="F43" i="4"/>
  <c r="F44" i="4"/>
  <c r="F45" i="4"/>
  <c r="F46" i="4"/>
  <c r="F47" i="4"/>
  <c r="F48" i="4"/>
  <c r="F51" i="4"/>
  <c r="F52" i="4"/>
  <c r="F53" i="4"/>
  <c r="F54" i="4"/>
  <c r="F55" i="4"/>
  <c r="F56" i="4"/>
  <c r="F57" i="4"/>
  <c r="F58" i="4"/>
  <c r="F59" i="4"/>
  <c r="F60" i="4"/>
  <c r="F65" i="4"/>
  <c r="F66" i="4"/>
  <c r="F67" i="4"/>
  <c r="F68" i="4"/>
  <c r="F69" i="4"/>
  <c r="F70" i="4"/>
  <c r="F71" i="4"/>
  <c r="F72" i="4"/>
  <c r="F77" i="4"/>
  <c r="F78" i="4"/>
  <c r="F79" i="4"/>
  <c r="F80" i="4"/>
  <c r="F81" i="4"/>
  <c r="F82" i="4"/>
  <c r="F83" i="4"/>
  <c r="F84" i="4"/>
  <c r="F3" i="4"/>
  <c r="F2" i="4"/>
  <c r="N6" i="4"/>
  <c r="N5" i="4"/>
  <c r="N4" i="4"/>
  <c r="N3" i="4"/>
  <c r="N2" i="4"/>
  <c r="O6" i="3"/>
  <c r="O5" i="3"/>
  <c r="O4" i="3"/>
  <c r="O3" i="3"/>
  <c r="O2" i="3"/>
  <c r="F17" i="2"/>
  <c r="F18" i="2"/>
  <c r="F19" i="2"/>
  <c r="F20" i="2"/>
  <c r="F21" i="2"/>
  <c r="F22" i="2"/>
  <c r="F23" i="2"/>
  <c r="F24" i="2"/>
  <c r="F26" i="2"/>
  <c r="F28" i="2"/>
  <c r="F29" i="2"/>
  <c r="F30" i="2"/>
  <c r="F31" i="2"/>
  <c r="F32" i="2"/>
  <c r="F33" i="2"/>
  <c r="F34" i="2"/>
  <c r="F35" i="2"/>
  <c r="F36" i="2"/>
  <c r="F38" i="2"/>
  <c r="F40" i="2"/>
  <c r="F41" i="2"/>
  <c r="F42" i="2"/>
  <c r="F43" i="2"/>
  <c r="F44" i="2"/>
  <c r="F45" i="2"/>
  <c r="F46" i="2"/>
  <c r="F47" i="2"/>
  <c r="F48" i="2"/>
  <c r="F50" i="2"/>
  <c r="F53" i="2"/>
  <c r="F54" i="2"/>
  <c r="F56" i="2"/>
  <c r="F58" i="2"/>
  <c r="F59" i="2"/>
  <c r="F60" i="2"/>
  <c r="F63" i="2"/>
  <c r="F65" i="2"/>
  <c r="F66" i="2"/>
  <c r="F67" i="2"/>
  <c r="F68" i="2"/>
  <c r="F69" i="2"/>
  <c r="F70" i="2"/>
  <c r="F71" i="2"/>
  <c r="F72" i="2"/>
  <c r="F77" i="2"/>
  <c r="F78" i="2"/>
  <c r="F79" i="2"/>
  <c r="F80" i="2"/>
  <c r="F81" i="2"/>
  <c r="F82" i="2"/>
  <c r="F83" i="2"/>
  <c r="F84" i="2"/>
  <c r="F8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N4" i="2"/>
  <c r="N3" i="2"/>
  <c r="O2" i="2" s="1"/>
  <c r="N5" i="2"/>
  <c r="N6" i="2"/>
  <c r="N2" i="2"/>
  <c r="M2" i="1"/>
  <c r="M3" i="1"/>
  <c r="M4" i="1"/>
  <c r="N2" i="1" s="1"/>
  <c r="P2" i="1" s="1"/>
  <c r="M5" i="1"/>
  <c r="M6" i="1"/>
  <c r="M7" i="1"/>
  <c r="M8" i="1"/>
  <c r="Q2" i="3" l="1"/>
  <c r="Q2" i="5"/>
  <c r="P2" i="4"/>
  <c r="O2" i="4"/>
  <c r="Q2" i="4" s="1"/>
  <c r="P2" i="3"/>
  <c r="R2" i="3" s="1"/>
  <c r="P2" i="2"/>
  <c r="Q2" i="2"/>
  <c r="O2" i="1"/>
  <c r="D8" i="1"/>
  <c r="D20" i="1"/>
  <c r="D56" i="1"/>
  <c r="D62" i="1"/>
  <c r="D68" i="1"/>
  <c r="D32" i="1"/>
  <c r="D38" i="1"/>
  <c r="D44" i="1"/>
  <c r="D2" i="1"/>
  <c r="D51" i="1"/>
  <c r="D15" i="1"/>
  <c r="D57" i="1"/>
  <c r="D63" i="1"/>
  <c r="D69" i="1"/>
  <c r="D33" i="1"/>
  <c r="D39" i="1"/>
  <c r="D45" i="1"/>
  <c r="D52" i="1"/>
  <c r="D58" i="1"/>
  <c r="D64" i="1"/>
  <c r="D70" i="1"/>
  <c r="D28" i="1"/>
  <c r="D34" i="1"/>
  <c r="D40" i="1"/>
  <c r="D46" i="1"/>
  <c r="D53" i="1"/>
  <c r="D23" i="1"/>
  <c r="D59" i="1"/>
  <c r="D71" i="1"/>
  <c r="D29" i="1"/>
  <c r="D35" i="1"/>
  <c r="D41" i="1"/>
  <c r="D47" i="1"/>
  <c r="D54" i="1"/>
  <c r="D60" i="1"/>
  <c r="D66" i="1"/>
  <c r="D72" i="1"/>
  <c r="D30" i="1"/>
  <c r="D36" i="1"/>
  <c r="D42" i="1"/>
  <c r="D55" i="1"/>
  <c r="D19" i="1"/>
  <c r="D61" i="1"/>
  <c r="D67" i="1"/>
  <c r="D73" i="1"/>
  <c r="D31" i="1"/>
  <c r="D37" i="1"/>
  <c r="D43" i="1"/>
  <c r="D49" i="1"/>
  <c r="D50" i="1"/>
</calcChain>
</file>

<file path=xl/sharedStrings.xml><?xml version="1.0" encoding="utf-8"?>
<sst xmlns="http://schemas.openxmlformats.org/spreadsheetml/2006/main" count="2941" uniqueCount="572">
  <si>
    <t>Well</t>
  </si>
  <si>
    <t>Ct (dRn)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</si>
  <si>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</si>
  <si>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</si>
  <si>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</si>
  <si>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</si>
  <si>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</si>
  <si>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</si>
  <si>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</si>
  <si>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</si>
  <si>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</si>
  <si>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</si>
  <si>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</si>
  <si>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</si>
  <si>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</si>
  <si>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</si>
  <si>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</si>
  <si>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</si>
  <si>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</si>
  <si>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</si>
  <si>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</si>
  <si>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</si>
  <si>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</si>
  <si>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No Ct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</si>
  <si>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</si>
  <si>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</si>
  <si>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</si>
  <si>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</si>
  <si>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</si>
  <si>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</si>
  <si>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</si>
  <si>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</si>
  <si>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</si>
  <si>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</si>
  <si>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</si>
  <si>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</si>
  <si>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</si>
  <si>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</si>
  <si>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</si>
  <si>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</si>
  <si>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</si>
  <si>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</si>
  <si>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</si>
  <si>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</si>
  <si>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</si>
  <si>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</si>
  <si>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</si>
  <si>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</si>
  <si>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</si>
  <si>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</si>
  <si>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</si>
  <si>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</si>
  <si>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</si>
  <si>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</si>
  <si>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</si>
  <si>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</si>
  <si>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</si>
  <si>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</si>
  <si>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</si>
  <si>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</si>
  <si>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</si>
  <si>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</si>
  <si>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</si>
  <si>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</si>
  <si>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</si>
  <si>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</si>
  <si>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</si>
  <si>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</si>
  <si>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</si>
  <si>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</si>
  <si>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</si>
  <si>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</si>
  <si>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</si>
  <si>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</si>
  <si>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</si>
  <si>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Sample</t>
  </si>
  <si>
    <t>P1-1</t>
  </si>
  <si>
    <t>C2-1</t>
  </si>
  <si>
    <t>C3-1</t>
  </si>
  <si>
    <t>C4-1</t>
  </si>
  <si>
    <t>P2-1</t>
  </si>
  <si>
    <t>P3-1</t>
  </si>
  <si>
    <t>P4-1</t>
  </si>
  <si>
    <t>D1-1</t>
  </si>
  <si>
    <t>D2-1</t>
  </si>
  <si>
    <t>D3-1</t>
  </si>
  <si>
    <t>C1-1</t>
  </si>
  <si>
    <t>P1-0</t>
  </si>
  <si>
    <t>C3-0</t>
  </si>
  <si>
    <t>C4-0</t>
  </si>
  <si>
    <t>P2-0</t>
  </si>
  <si>
    <t>P3-0</t>
  </si>
  <si>
    <t>P4-0</t>
  </si>
  <si>
    <t>D1-0</t>
  </si>
  <si>
    <t>D2-0</t>
  </si>
  <si>
    <t>D3-0</t>
  </si>
  <si>
    <t>C1-0</t>
  </si>
  <si>
    <t>C2-0</t>
  </si>
  <si>
    <t>Copies</t>
  </si>
  <si>
    <t>CFU/mL</t>
  </si>
  <si>
    <t>log(CFU/mL)</t>
  </si>
  <si>
    <t xml:space="preserve">Std. </t>
  </si>
  <si>
    <t>ct1</t>
  </si>
  <si>
    <t>ct2</t>
  </si>
  <si>
    <t>ct3</t>
  </si>
  <si>
    <t>mean ct</t>
  </si>
  <si>
    <t>slope</t>
  </si>
  <si>
    <t>intercept</t>
  </si>
  <si>
    <t>eff</t>
  </si>
  <si>
    <t>R2</t>
  </si>
  <si>
    <t>log(cells)=CT-34.1/-3.31</t>
  </si>
  <si>
    <t>D4-0</t>
  </si>
  <si>
    <t>D4-1</t>
  </si>
  <si>
    <t>Well Name</t>
  </si>
  <si>
    <t>Well Type</t>
  </si>
  <si>
    <t>Threshold (dRn)</t>
  </si>
  <si>
    <t>G1</t>
  </si>
  <si>
    <t>Standard</t>
  </si>
  <si>
    <t>0.0383</t>
  </si>
  <si>
    <t>21.04</t>
  </si>
  <si>
    <t>G2</t>
  </si>
  <si>
    <t>20.86</t>
  </si>
  <si>
    <t>G3</t>
  </si>
  <si>
    <t>20.95</t>
  </si>
  <si>
    <t>G4</t>
  </si>
  <si>
    <t>23.74</t>
  </si>
  <si>
    <t>G5</t>
  </si>
  <si>
    <t>23.84</t>
  </si>
  <si>
    <t>G6</t>
  </si>
  <si>
    <t>23.88</t>
  </si>
  <si>
    <t>G7</t>
  </si>
  <si>
    <t>27.50</t>
  </si>
  <si>
    <t>G8</t>
  </si>
  <si>
    <t>27.70</t>
  </si>
  <si>
    <t>G9</t>
  </si>
  <si>
    <t>27.59</t>
  </si>
  <si>
    <t>H1</t>
  </si>
  <si>
    <t>30.94</t>
  </si>
  <si>
    <t>H2</t>
  </si>
  <si>
    <t>30.65</t>
  </si>
  <si>
    <t>H3</t>
  </si>
  <si>
    <t>30.96</t>
  </si>
  <si>
    <t>H4</t>
  </si>
  <si>
    <t>34.02</t>
  </si>
  <si>
    <t>H5</t>
  </si>
  <si>
    <t>32.71</t>
  </si>
  <si>
    <t>H6</t>
  </si>
  <si>
    <t>34.43</t>
  </si>
  <si>
    <t>Unknown</t>
  </si>
  <si>
    <t>21.13</t>
  </si>
  <si>
    <t>20.50</t>
  </si>
  <si>
    <t>19.80</t>
  </si>
  <si>
    <t>21.78</t>
  </si>
  <si>
    <t>20.89</t>
  </si>
  <si>
    <t>21.72</t>
  </si>
  <si>
    <t>20.19</t>
  </si>
  <si>
    <t>20.56</t>
  </si>
  <si>
    <t>32.14</t>
  </si>
  <si>
    <t>35.21</t>
  </si>
  <si>
    <t>21.28</t>
  </si>
  <si>
    <t>20.70</t>
  </si>
  <si>
    <t>19.89</t>
  </si>
  <si>
    <t>20.85</t>
  </si>
  <si>
    <t>21.70</t>
  </si>
  <si>
    <t>20.18</t>
  </si>
  <si>
    <t>32.15</t>
  </si>
  <si>
    <t>35.51</t>
  </si>
  <si>
    <t>20.93</t>
  </si>
  <si>
    <t>20.27</t>
  </si>
  <si>
    <t>20.00</t>
  </si>
  <si>
    <t>21.93</t>
  </si>
  <si>
    <t>20.82</t>
  </si>
  <si>
    <t>21.56</t>
  </si>
  <si>
    <t>20.80</t>
  </si>
  <si>
    <t>32.35</t>
  </si>
  <si>
    <t>37.23</t>
  </si>
  <si>
    <t>22.01</t>
  </si>
  <si>
    <t>20.73</t>
  </si>
  <si>
    <t>22.43</t>
  </si>
  <si>
    <t>21.05</t>
  </si>
  <si>
    <t>22.17</t>
  </si>
  <si>
    <t>20.91</t>
  </si>
  <si>
    <t>38.05</t>
  </si>
  <si>
    <t>34.01</t>
  </si>
  <si>
    <t>35.67</t>
  </si>
  <si>
    <t>21.96</t>
  </si>
  <si>
    <t>24.30</t>
  </si>
  <si>
    <t>22.47</t>
  </si>
  <si>
    <t>19.70</t>
  </si>
  <si>
    <t>20.97</t>
  </si>
  <si>
    <t>22.14</t>
  </si>
  <si>
    <t>34.64</t>
  </si>
  <si>
    <t>36.79</t>
  </si>
  <si>
    <t>22.04</t>
  </si>
  <si>
    <t>20.75</t>
  </si>
  <si>
    <t>23.32</t>
  </si>
  <si>
    <t>22.44</t>
  </si>
  <si>
    <t>20.54</t>
  </si>
  <si>
    <t>22.37</t>
  </si>
  <si>
    <t>39.60</t>
  </si>
  <si>
    <t>33.46</t>
  </si>
  <si>
    <t>35.73</t>
  </si>
  <si>
    <t>P1-2</t>
  </si>
  <si>
    <t>P2-2</t>
  </si>
  <si>
    <t>P3-2</t>
  </si>
  <si>
    <t>P4-2</t>
  </si>
  <si>
    <t>D1-2</t>
  </si>
  <si>
    <t>D2-2</t>
  </si>
  <si>
    <t>D3-2</t>
  </si>
  <si>
    <t>D4-2</t>
  </si>
  <si>
    <t>C1-2</t>
  </si>
  <si>
    <t>C2-2</t>
  </si>
  <si>
    <t>C3-2</t>
  </si>
  <si>
    <t>C4-2</t>
  </si>
  <si>
    <t>P1-3</t>
  </si>
  <si>
    <t>P2-3</t>
  </si>
  <si>
    <t>P3-3</t>
  </si>
  <si>
    <t>P4-3</t>
  </si>
  <si>
    <t>D1-3</t>
  </si>
  <si>
    <t>D2-3</t>
  </si>
  <si>
    <t>D3-3</t>
  </si>
  <si>
    <t>D4-3</t>
  </si>
  <si>
    <t>C2-3</t>
  </si>
  <si>
    <t>C3-3</t>
  </si>
  <si>
    <t>C4-3</t>
  </si>
  <si>
    <t>C1-3</t>
  </si>
  <si>
    <t>P1-4</t>
  </si>
  <si>
    <t>P2-4</t>
  </si>
  <si>
    <t>P3-4</t>
  </si>
  <si>
    <t>P4-4</t>
  </si>
  <si>
    <t>D1-4</t>
  </si>
  <si>
    <t>D2-4</t>
  </si>
  <si>
    <t>D3-4</t>
  </si>
  <si>
    <t>D4-4</t>
  </si>
  <si>
    <t>C1-4</t>
  </si>
  <si>
    <t>C2-4</t>
  </si>
  <si>
    <t>C3-4</t>
  </si>
  <si>
    <t>C4-4</t>
  </si>
  <si>
    <t>P1-5</t>
  </si>
  <si>
    <t>P2-5</t>
  </si>
  <si>
    <t>P3-5</t>
  </si>
  <si>
    <t>P4-5</t>
  </si>
  <si>
    <t>D1-5</t>
  </si>
  <si>
    <t>D2-5</t>
  </si>
  <si>
    <t>D3-5</t>
  </si>
  <si>
    <t>D4-5</t>
  </si>
  <si>
    <t>C1-5</t>
  </si>
  <si>
    <t>C2-5</t>
  </si>
  <si>
    <t>C3-5</t>
  </si>
  <si>
    <t>C4-5</t>
  </si>
  <si>
    <t>0.0216</t>
  </si>
  <si>
    <t>19.98</t>
  </si>
  <si>
    <t>19.97</t>
  </si>
  <si>
    <t>19.82</t>
  </si>
  <si>
    <t>23.08</t>
  </si>
  <si>
    <t>22.92</t>
  </si>
  <si>
    <t>22.87</t>
  </si>
  <si>
    <t>26.33</t>
  </si>
  <si>
    <t>26.30</t>
  </si>
  <si>
    <t>26.03</t>
  </si>
  <si>
    <t>29.58</t>
  </si>
  <si>
    <t>29.66</t>
  </si>
  <si>
    <t>29.28</t>
  </si>
  <si>
    <t>33.08</t>
  </si>
  <si>
    <t>33.14</t>
  </si>
  <si>
    <t>33.10</t>
  </si>
  <si>
    <t>20.87</t>
  </si>
  <si>
    <t>21.16</t>
  </si>
  <si>
    <t>19.69</t>
  </si>
  <si>
    <t>18.90</t>
  </si>
  <si>
    <t>19.66</t>
  </si>
  <si>
    <t>18.96</t>
  </si>
  <si>
    <t>18.81</t>
  </si>
  <si>
    <t>19.21</t>
  </si>
  <si>
    <t>33.65</t>
  </si>
  <si>
    <t>33.50</t>
  </si>
  <si>
    <t>36.18</t>
  </si>
  <si>
    <t>21.00</t>
  </si>
  <si>
    <t>21.41</t>
  </si>
  <si>
    <t>19.40</t>
  </si>
  <si>
    <t>18.93</t>
  </si>
  <si>
    <t>19.74</t>
  </si>
  <si>
    <t>19.08</t>
  </si>
  <si>
    <t>19.00</t>
  </si>
  <si>
    <t>19.26</t>
  </si>
  <si>
    <t>34.54</t>
  </si>
  <si>
    <t>33.66</t>
  </si>
  <si>
    <t>36.80</t>
  </si>
  <si>
    <t>27.79</t>
  </si>
  <si>
    <t>21.15</t>
  </si>
  <si>
    <t>19.61</t>
  </si>
  <si>
    <t>18.94</t>
  </si>
  <si>
    <t>19.64</t>
  </si>
  <si>
    <t>19.05</t>
  </si>
  <si>
    <t>19.12</t>
  </si>
  <si>
    <t>19.37</t>
  </si>
  <si>
    <t>35.64</t>
  </si>
  <si>
    <t>34.70</t>
  </si>
  <si>
    <t>33.74</t>
  </si>
  <si>
    <t>34.56</t>
  </si>
  <si>
    <t>27.16</t>
  </si>
  <si>
    <t>24.58</t>
  </si>
  <si>
    <t>22.13</t>
  </si>
  <si>
    <t>25.27</t>
  </si>
  <si>
    <t>23.87</t>
  </si>
  <si>
    <t>22.54</t>
  </si>
  <si>
    <t>22.24</t>
  </si>
  <si>
    <t>23.65</t>
  </si>
  <si>
    <t>34.77</t>
  </si>
  <si>
    <t>34.89</t>
  </si>
  <si>
    <t>25.00</t>
  </si>
  <si>
    <t>24.67</t>
  </si>
  <si>
    <t>22.39</t>
  </si>
  <si>
    <t>25.58</t>
  </si>
  <si>
    <t>24.03</t>
  </si>
  <si>
    <t>22.48</t>
  </si>
  <si>
    <t>22.32</t>
  </si>
  <si>
    <t>23.69</t>
  </si>
  <si>
    <t>36.30</t>
  </si>
  <si>
    <t>39.97</t>
  </si>
  <si>
    <t>26.42</t>
  </si>
  <si>
    <t>24.71</t>
  </si>
  <si>
    <t>22.35</t>
  </si>
  <si>
    <t>25.30</t>
  </si>
  <si>
    <t>24.02</t>
  </si>
  <si>
    <t>22.72</t>
  </si>
  <si>
    <t>22.40</t>
  </si>
  <si>
    <t>23.51</t>
  </si>
  <si>
    <t>35.81</t>
  </si>
  <si>
    <t>P1-6</t>
  </si>
  <si>
    <t>P2-6</t>
  </si>
  <si>
    <t>P3-6</t>
  </si>
  <si>
    <t>P4-6</t>
  </si>
  <si>
    <t>D1-6</t>
  </si>
  <si>
    <t>D2-6</t>
  </si>
  <si>
    <t>D3-6</t>
  </si>
  <si>
    <t>D4-6</t>
  </si>
  <si>
    <t>C1-6</t>
  </si>
  <si>
    <t>C2-6</t>
  </si>
  <si>
    <t>C3-6</t>
  </si>
  <si>
    <t>C4-6</t>
  </si>
  <si>
    <t>P1-7</t>
  </si>
  <si>
    <t>P2-7</t>
  </si>
  <si>
    <t>P3-7</t>
  </si>
  <si>
    <t>P4-7</t>
  </si>
  <si>
    <t>D1-7</t>
  </si>
  <si>
    <t>D2-7</t>
  </si>
  <si>
    <t>D3-7</t>
  </si>
  <si>
    <t>D4-7</t>
  </si>
  <si>
    <t>C1-7</t>
  </si>
  <si>
    <t>C2-7</t>
  </si>
  <si>
    <t>C3-7</t>
  </si>
  <si>
    <t>C4-7</t>
  </si>
  <si>
    <t>0.0406</t>
  </si>
  <si>
    <t>20.98</t>
  </si>
  <si>
    <t>20.96</t>
  </si>
  <si>
    <t>23.95</t>
  </si>
  <si>
    <t>24.01</t>
  </si>
  <si>
    <t>23.91</t>
  </si>
  <si>
    <t>27.41</t>
  </si>
  <si>
    <t>27.77</t>
  </si>
  <si>
    <t>27.56</t>
  </si>
  <si>
    <t>30.69</t>
  </si>
  <si>
    <t>31.17</t>
  </si>
  <si>
    <t>30.51</t>
  </si>
  <si>
    <t>34.61</t>
  </si>
  <si>
    <t>36.93</t>
  </si>
  <si>
    <t>35.66</t>
  </si>
  <si>
    <t>24.04</t>
  </si>
  <si>
    <t>25.36</t>
  </si>
  <si>
    <t>22.38</t>
  </si>
  <si>
    <t>24.26</t>
  </si>
  <si>
    <t>22.20</t>
  </si>
  <si>
    <t>23.11</t>
  </si>
  <si>
    <t>37.64</t>
  </si>
  <si>
    <t>36.45</t>
  </si>
  <si>
    <t>35.84</t>
  </si>
  <si>
    <t>26.09</t>
  </si>
  <si>
    <t>25.20</t>
  </si>
  <si>
    <t>24.33</t>
  </si>
  <si>
    <t>22.61</t>
  </si>
  <si>
    <t>22.00</t>
  </si>
  <si>
    <t>23.15</t>
  </si>
  <si>
    <t>38.07</t>
  </si>
  <si>
    <t>38.16</t>
  </si>
  <si>
    <t>36.19</t>
  </si>
  <si>
    <t>24.88</t>
  </si>
  <si>
    <t>25.53</t>
  </si>
  <si>
    <t>24.35</t>
  </si>
  <si>
    <t>22.49</t>
  </si>
  <si>
    <t>22.02</t>
  </si>
  <si>
    <t>21.91</t>
  </si>
  <si>
    <t>23.09</t>
  </si>
  <si>
    <t>37.41</t>
  </si>
  <si>
    <t>37.38</t>
  </si>
  <si>
    <t>37.94</t>
  </si>
  <si>
    <t>36.15</t>
  </si>
  <si>
    <t>33.31</t>
  </si>
  <si>
    <t>28.03</t>
  </si>
  <si>
    <t>27.26</t>
  </si>
  <si>
    <t>28.47</t>
  </si>
  <si>
    <t>24.44</t>
  </si>
  <si>
    <t>24.12</t>
  </si>
  <si>
    <t>26.53</t>
  </si>
  <si>
    <t>37.12</t>
  </si>
  <si>
    <t>31.45</t>
  </si>
  <si>
    <t>28.20</t>
  </si>
  <si>
    <t>27.28</t>
  </si>
  <si>
    <t>28.60</t>
  </si>
  <si>
    <t>24.62</t>
  </si>
  <si>
    <t>23.93</t>
  </si>
  <si>
    <t>24.00</t>
  </si>
  <si>
    <t>26.61</t>
  </si>
  <si>
    <t>37.82</t>
  </si>
  <si>
    <t>36.99</t>
  </si>
  <si>
    <t>34.52</t>
  </si>
  <si>
    <t>28.01</t>
  </si>
  <si>
    <t>27.21</t>
  </si>
  <si>
    <t>28.55</t>
  </si>
  <si>
    <t>24.54</t>
  </si>
  <si>
    <t>23.81</t>
  </si>
  <si>
    <t>26.55</t>
  </si>
  <si>
    <t>34.83</t>
  </si>
  <si>
    <t>36.50</t>
  </si>
  <si>
    <t>37.14</t>
  </si>
  <si>
    <t>39.69</t>
  </si>
  <si>
    <t>P1-8</t>
  </si>
  <si>
    <t>P2-8</t>
  </si>
  <si>
    <t>P3-8</t>
  </si>
  <si>
    <t>P4-8</t>
  </si>
  <si>
    <t>D1-8</t>
  </si>
  <si>
    <t>D2-8</t>
  </si>
  <si>
    <t>D3-8</t>
  </si>
  <si>
    <t>D4-8</t>
  </si>
  <si>
    <t>C1-8</t>
  </si>
  <si>
    <t>C2-8</t>
  </si>
  <si>
    <t>C3-8</t>
  </si>
  <si>
    <t>C4-8</t>
  </si>
  <si>
    <t>P1-9</t>
  </si>
  <si>
    <t>P2-9</t>
  </si>
  <si>
    <t>P3-9</t>
  </si>
  <si>
    <t>P4-9</t>
  </si>
  <si>
    <t>D1-9</t>
  </si>
  <si>
    <t>D2-9</t>
  </si>
  <si>
    <t>D3-9</t>
  </si>
  <si>
    <t>D4-9</t>
  </si>
  <si>
    <t>C1-9</t>
  </si>
  <si>
    <t>C2-9</t>
  </si>
  <si>
    <t>C3-9</t>
  </si>
  <si>
    <t>C4-9</t>
  </si>
  <si>
    <t>log(cells)=CT-35.57/-3.257</t>
  </si>
  <si>
    <t>log(cells)=CT-34.62/-3.29167</t>
  </si>
  <si>
    <t>log(cells)=CT-35.79072/-3.30733</t>
  </si>
  <si>
    <t>21.85</t>
  </si>
  <si>
    <t>21.74</t>
  </si>
  <si>
    <t>21.86</t>
  </si>
  <si>
    <t>24.83</t>
  </si>
  <si>
    <t>24.78</t>
  </si>
  <si>
    <t>24.79</t>
  </si>
  <si>
    <t>28.76</t>
  </si>
  <si>
    <t>28.35</t>
  </si>
  <si>
    <t>28.63</t>
  </si>
  <si>
    <t>31.73</t>
  </si>
  <si>
    <t>31.47</t>
  </si>
  <si>
    <t>31.74</t>
  </si>
  <si>
    <t>34.36</t>
  </si>
  <si>
    <t>34.99</t>
  </si>
  <si>
    <t>33.76</t>
  </si>
  <si>
    <t>19.85</t>
  </si>
  <si>
    <t>19.86</t>
  </si>
  <si>
    <t>19.88</t>
  </si>
  <si>
    <t>19.92</t>
  </si>
  <si>
    <t>36.97</t>
  </si>
  <si>
    <t>36.76</t>
  </si>
  <si>
    <t>38.27</t>
  </si>
  <si>
    <t>19.35</t>
  </si>
  <si>
    <t>19.72</t>
  </si>
  <si>
    <t>20.13</t>
  </si>
  <si>
    <t>19.91</t>
  </si>
  <si>
    <t>37.18</t>
  </si>
  <si>
    <t>36.11</t>
  </si>
  <si>
    <t>38.48</t>
  </si>
  <si>
    <t>19.31</t>
  </si>
  <si>
    <t>19.73</t>
  </si>
  <si>
    <t>19.99</t>
  </si>
  <si>
    <t>20.04</t>
  </si>
  <si>
    <t>19.94</t>
  </si>
  <si>
    <t>34.09</t>
  </si>
  <si>
    <t>37.45</t>
  </si>
  <si>
    <t>36.86</t>
  </si>
  <si>
    <t>25.90</t>
  </si>
  <si>
    <t>23.19</t>
  </si>
  <si>
    <t>22.97</t>
  </si>
  <si>
    <t>21.98</t>
  </si>
  <si>
    <t>23.60</t>
  </si>
  <si>
    <t>23.67</t>
  </si>
  <si>
    <t>38.76</t>
  </si>
  <si>
    <t>38.03</t>
  </si>
  <si>
    <t>37.68</t>
  </si>
  <si>
    <t>37.25</t>
  </si>
  <si>
    <t>25.60</t>
  </si>
  <si>
    <t>23.48</t>
  </si>
  <si>
    <t>21.21</t>
  </si>
  <si>
    <t>22.80</t>
  </si>
  <si>
    <t>23.49</t>
  </si>
  <si>
    <t>23.54</t>
  </si>
  <si>
    <t>37.89</t>
  </si>
  <si>
    <t>37.50</t>
  </si>
  <si>
    <t>25.93</t>
  </si>
  <si>
    <t>23.29</t>
  </si>
  <si>
    <t>21.31</t>
  </si>
  <si>
    <t>22.41</t>
  </si>
  <si>
    <t>22.33</t>
  </si>
  <si>
    <t>36.23</t>
  </si>
  <si>
    <t>37.61</t>
  </si>
  <si>
    <t>log(cells)=CT-36.27323/-3.18533</t>
  </si>
  <si>
    <t>Time</t>
  </si>
  <si>
    <t>Replicate</t>
  </si>
  <si>
    <t>---</t>
  </si>
  <si>
    <t>0.0490</t>
  </si>
  <si>
    <t>21.47</t>
  </si>
  <si>
    <t>24.37</t>
  </si>
  <si>
    <t>27.90</t>
  </si>
  <si>
    <t>34.84</t>
  </si>
  <si>
    <t>30.26</t>
  </si>
  <si>
    <t>27.12</t>
  </si>
  <si>
    <t>28.89</t>
  </si>
  <si>
    <t>25.97</t>
  </si>
  <si>
    <t>23.22</t>
  </si>
  <si>
    <t>24.32</t>
  </si>
  <si>
    <t>23.20</t>
  </si>
  <si>
    <t>25.65</t>
  </si>
  <si>
    <t>37.27</t>
  </si>
  <si>
    <t>37.42</t>
  </si>
  <si>
    <t>30.56</t>
  </si>
  <si>
    <t>26.96</t>
  </si>
  <si>
    <t>28.82</t>
  </si>
  <si>
    <t>25.99</t>
  </si>
  <si>
    <t>23.26</t>
  </si>
  <si>
    <t>25.74</t>
  </si>
  <si>
    <t>38.72</t>
  </si>
  <si>
    <t>36.98</t>
  </si>
  <si>
    <t>36.61</t>
  </si>
  <si>
    <t>30.33</t>
  </si>
  <si>
    <t>26.82</t>
  </si>
  <si>
    <t>28.65</t>
  </si>
  <si>
    <t>26.01</t>
  </si>
  <si>
    <t>24.23</t>
  </si>
  <si>
    <t>23.12</t>
  </si>
  <si>
    <t>25.79</t>
  </si>
  <si>
    <t>38.78</t>
  </si>
  <si>
    <t>log(cells)=CT-35.8173/-3.333</t>
  </si>
  <si>
    <t>P1-10</t>
  </si>
  <si>
    <t>P2-10</t>
  </si>
  <si>
    <t>P3-10</t>
  </si>
  <si>
    <t>P4-10</t>
  </si>
  <si>
    <t>D1-10</t>
  </si>
  <si>
    <t>D2-10</t>
  </si>
  <si>
    <t>D3-10</t>
  </si>
  <si>
    <t>D4-10</t>
  </si>
  <si>
    <t>C1-10</t>
  </si>
  <si>
    <t>C2-10</t>
  </si>
  <si>
    <t>C3-10</t>
  </si>
  <si>
    <t>C4-10</t>
  </si>
  <si>
    <t>BioRep</t>
  </si>
  <si>
    <t>Timepoint</t>
  </si>
  <si>
    <t>TechRep</t>
  </si>
  <si>
    <t>Sample_ID</t>
  </si>
  <si>
    <t>ExpCondition</t>
  </si>
  <si>
    <t>Control</t>
  </si>
  <si>
    <t>NoTDA</t>
  </si>
  <si>
    <t>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</si>
</sst>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0" fillId="0" borderId="0" xfId="0" applyFill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topLeftCell="A358" workbookViewId="0">
      <selection activeCell="I390" sqref="I390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5.42578125" bestFit="1" customWidth="1"/>
    <col min="4" max="4" width="8.5703125" bestFit="1" customWidth="1"/>
  </cols>
  <sheetData>
    <row r="1" spans="1:7" x14ac:dyDescent="0.25">
      <c r="A1" t="s">
        <v>98</v>
      </c>
      <c r="B1" t="s">
        <v>565</v>
      </c>
      <c r="C1" t="s">
        <v>516</v>
      </c>
      <c r="D1" t="s">
        <v>566</v>
      </c>
      <c r="E1" t="s">
        <v>567</v>
      </c>
      <c r="F1" t="s">
        <v>568</v>
      </c>
      <c r="G1" t="s">
        <v>564</v>
      </c>
    </row>
    <row r="2" spans="1:7" x14ac:dyDescent="0.25">
      <c r="A2">
        <v>0.36858006042296038</v>
      </c>
      <c r="B2">
        <v>0</v>
      </c>
      <c r="C2">
        <v>0</v>
      </c>
      <c r="D2">
        <v>1</v>
      </c>
      <c r="E2" t="s">
        <v>96</v>
      </c>
      <c r="F2" t="s">
        <v>569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2</v>
      </c>
      <c r="E3" t="s">
        <v>96</v>
      </c>
      <c r="F3" t="s">
        <v>569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3</v>
      </c>
      <c r="E4" t="s">
        <v>96</v>
      </c>
      <c r="F4" t="s">
        <v>569</v>
      </c>
      <c r="G4">
        <v>1</v>
      </c>
    </row>
    <row r="5" spans="1:7" x14ac:dyDescent="0.25">
      <c r="A5">
        <v>0</v>
      </c>
      <c r="B5">
        <v>1</v>
      </c>
      <c r="C5">
        <v>7</v>
      </c>
      <c r="D5">
        <v>1</v>
      </c>
      <c r="E5" t="s">
        <v>86</v>
      </c>
      <c r="F5" t="s">
        <v>569</v>
      </c>
      <c r="G5">
        <v>1</v>
      </c>
    </row>
    <row r="6" spans="1:7" x14ac:dyDescent="0.25">
      <c r="A6">
        <v>0</v>
      </c>
      <c r="B6">
        <v>1</v>
      </c>
      <c r="C6">
        <v>7</v>
      </c>
      <c r="D6">
        <v>2</v>
      </c>
      <c r="E6" t="s">
        <v>86</v>
      </c>
      <c r="F6" t="s">
        <v>569</v>
      </c>
      <c r="G6">
        <v>1</v>
      </c>
    </row>
    <row r="7" spans="1:7" x14ac:dyDescent="0.25">
      <c r="A7">
        <v>0</v>
      </c>
      <c r="B7">
        <v>1</v>
      </c>
      <c r="C7">
        <v>7</v>
      </c>
      <c r="D7">
        <v>3</v>
      </c>
      <c r="E7" t="s">
        <v>86</v>
      </c>
      <c r="F7" t="s">
        <v>569</v>
      </c>
      <c r="G7">
        <v>1</v>
      </c>
    </row>
    <row r="8" spans="1:7" x14ac:dyDescent="0.25">
      <c r="A8">
        <v>0</v>
      </c>
      <c r="B8">
        <v>10</v>
      </c>
      <c r="C8">
        <v>70</v>
      </c>
      <c r="D8">
        <v>1</v>
      </c>
      <c r="E8" t="s">
        <v>560</v>
      </c>
      <c r="F8" t="s">
        <v>569</v>
      </c>
      <c r="G8">
        <v>1</v>
      </c>
    </row>
    <row r="9" spans="1:7" x14ac:dyDescent="0.25">
      <c r="A9">
        <v>0</v>
      </c>
      <c r="B9">
        <v>10</v>
      </c>
      <c r="C9">
        <v>70</v>
      </c>
      <c r="D9">
        <v>2</v>
      </c>
      <c r="E9" t="s">
        <v>560</v>
      </c>
      <c r="F9" t="s">
        <v>569</v>
      </c>
      <c r="G9">
        <v>1</v>
      </c>
    </row>
    <row r="10" spans="1:7" x14ac:dyDescent="0.25">
      <c r="A10">
        <v>0</v>
      </c>
      <c r="B10">
        <v>10</v>
      </c>
      <c r="C10">
        <v>70</v>
      </c>
      <c r="D10">
        <v>3</v>
      </c>
      <c r="E10" t="s">
        <v>560</v>
      </c>
      <c r="F10" t="s">
        <v>569</v>
      </c>
      <c r="G10">
        <v>1</v>
      </c>
    </row>
    <row r="11" spans="1:7" x14ac:dyDescent="0.25">
      <c r="A11">
        <v>0</v>
      </c>
      <c r="B11">
        <v>2</v>
      </c>
      <c r="C11">
        <v>14</v>
      </c>
      <c r="D11">
        <v>1</v>
      </c>
      <c r="E11" t="s">
        <v>210</v>
      </c>
      <c r="F11" t="s">
        <v>569</v>
      </c>
      <c r="G11">
        <v>1</v>
      </c>
    </row>
    <row r="12" spans="1:7" x14ac:dyDescent="0.25">
      <c r="A12">
        <v>0</v>
      </c>
      <c r="B12">
        <v>2</v>
      </c>
      <c r="C12">
        <v>14</v>
      </c>
      <c r="D12">
        <v>2</v>
      </c>
      <c r="E12" t="s">
        <v>210</v>
      </c>
      <c r="F12" t="s">
        <v>569</v>
      </c>
      <c r="G12">
        <v>1</v>
      </c>
    </row>
    <row r="13" spans="1:7" x14ac:dyDescent="0.25">
      <c r="A13">
        <v>0</v>
      </c>
      <c r="B13">
        <v>2</v>
      </c>
      <c r="C13">
        <v>14</v>
      </c>
      <c r="D13">
        <v>3</v>
      </c>
      <c r="E13" t="s">
        <v>210</v>
      </c>
      <c r="F13" t="s">
        <v>569</v>
      </c>
      <c r="G13">
        <v>1</v>
      </c>
    </row>
    <row r="14" spans="1:7" x14ac:dyDescent="0.25">
      <c r="A14">
        <v>0</v>
      </c>
      <c r="B14">
        <v>3</v>
      </c>
      <c r="C14">
        <v>21</v>
      </c>
      <c r="D14">
        <v>1</v>
      </c>
      <c r="E14" t="s">
        <v>225</v>
      </c>
      <c r="F14" t="s">
        <v>569</v>
      </c>
      <c r="G14">
        <v>1</v>
      </c>
    </row>
    <row r="15" spans="1:7" x14ac:dyDescent="0.25">
      <c r="A15">
        <v>0</v>
      </c>
      <c r="B15">
        <v>3</v>
      </c>
      <c r="C15">
        <v>21</v>
      </c>
      <c r="D15">
        <v>2</v>
      </c>
      <c r="E15" t="s">
        <v>225</v>
      </c>
      <c r="F15" t="s">
        <v>569</v>
      </c>
      <c r="G15">
        <v>1</v>
      </c>
    </row>
    <row r="16" spans="1:7" x14ac:dyDescent="0.25">
      <c r="A16">
        <v>0</v>
      </c>
      <c r="B16">
        <v>3</v>
      </c>
      <c r="C16">
        <v>21</v>
      </c>
      <c r="D16">
        <v>3</v>
      </c>
      <c r="E16" t="s">
        <v>225</v>
      </c>
      <c r="F16" t="s">
        <v>569</v>
      </c>
      <c r="G16">
        <v>1</v>
      </c>
    </row>
    <row r="17" spans="1:7" x14ac:dyDescent="0.25">
      <c r="A17">
        <v>0</v>
      </c>
      <c r="B17">
        <v>4</v>
      </c>
      <c r="C17">
        <v>28</v>
      </c>
      <c r="D17">
        <v>1</v>
      </c>
      <c r="E17" t="s">
        <v>234</v>
      </c>
      <c r="F17" t="s">
        <v>569</v>
      </c>
      <c r="G17">
        <v>1</v>
      </c>
    </row>
    <row r="18" spans="1:7" x14ac:dyDescent="0.25">
      <c r="A18">
        <v>0</v>
      </c>
      <c r="B18">
        <v>4</v>
      </c>
      <c r="C18">
        <v>28</v>
      </c>
      <c r="D18">
        <v>2</v>
      </c>
      <c r="E18" t="s">
        <v>234</v>
      </c>
      <c r="F18" t="s">
        <v>569</v>
      </c>
      <c r="G18">
        <v>1</v>
      </c>
    </row>
    <row r="19" spans="1:7" x14ac:dyDescent="0.25">
      <c r="A19">
        <v>0.68325650245827341</v>
      </c>
      <c r="B19">
        <v>4</v>
      </c>
      <c r="C19">
        <v>28</v>
      </c>
      <c r="D19">
        <v>3</v>
      </c>
      <c r="E19" t="s">
        <v>234</v>
      </c>
      <c r="F19" t="s">
        <v>569</v>
      </c>
      <c r="G19">
        <v>1</v>
      </c>
    </row>
    <row r="20" spans="1:7" x14ac:dyDescent="0.25">
      <c r="A20">
        <v>0</v>
      </c>
      <c r="B20">
        <v>5</v>
      </c>
      <c r="C20">
        <v>35</v>
      </c>
      <c r="D20">
        <v>1</v>
      </c>
      <c r="E20" t="s">
        <v>246</v>
      </c>
      <c r="F20" t="s">
        <v>569</v>
      </c>
      <c r="G20">
        <v>1</v>
      </c>
    </row>
    <row r="21" spans="1:7" x14ac:dyDescent="0.25">
      <c r="A21">
        <v>0</v>
      </c>
      <c r="B21">
        <v>5</v>
      </c>
      <c r="C21">
        <v>35</v>
      </c>
      <c r="D21">
        <v>2</v>
      </c>
      <c r="E21" t="s">
        <v>246</v>
      </c>
      <c r="F21" t="s">
        <v>569</v>
      </c>
      <c r="G21">
        <v>1</v>
      </c>
    </row>
    <row r="22" spans="1:7" x14ac:dyDescent="0.25">
      <c r="A22">
        <v>0</v>
      </c>
      <c r="B22">
        <v>5</v>
      </c>
      <c r="C22">
        <v>35</v>
      </c>
      <c r="D22">
        <v>3</v>
      </c>
      <c r="E22" t="s">
        <v>246</v>
      </c>
      <c r="F22" t="s">
        <v>569</v>
      </c>
      <c r="G22">
        <v>1</v>
      </c>
    </row>
    <row r="23" spans="1:7" x14ac:dyDescent="0.25">
      <c r="A23">
        <v>0</v>
      </c>
      <c r="B23">
        <v>6</v>
      </c>
      <c r="C23">
        <v>42</v>
      </c>
      <c r="D23">
        <v>1</v>
      </c>
      <c r="E23" t="s">
        <v>337</v>
      </c>
      <c r="F23" t="s">
        <v>569</v>
      </c>
      <c r="G23">
        <v>1</v>
      </c>
    </row>
    <row r="24" spans="1:7" x14ac:dyDescent="0.25">
      <c r="A24">
        <v>0</v>
      </c>
      <c r="B24">
        <v>6</v>
      </c>
      <c r="C24">
        <v>42</v>
      </c>
      <c r="D24">
        <v>2</v>
      </c>
      <c r="E24" t="s">
        <v>337</v>
      </c>
      <c r="F24" t="s">
        <v>569</v>
      </c>
      <c r="G24">
        <v>1</v>
      </c>
    </row>
    <row r="25" spans="1:7" x14ac:dyDescent="0.25">
      <c r="A25">
        <v>0</v>
      </c>
      <c r="B25">
        <v>6</v>
      </c>
      <c r="C25">
        <v>42</v>
      </c>
      <c r="D25">
        <v>3</v>
      </c>
      <c r="E25" t="s">
        <v>337</v>
      </c>
      <c r="F25" t="s">
        <v>569</v>
      </c>
      <c r="G25">
        <v>1</v>
      </c>
    </row>
    <row r="26" spans="1:7" x14ac:dyDescent="0.25">
      <c r="A26">
        <v>0</v>
      </c>
      <c r="B26">
        <v>7</v>
      </c>
      <c r="C26">
        <v>49</v>
      </c>
      <c r="D26">
        <v>1</v>
      </c>
      <c r="E26" t="s">
        <v>349</v>
      </c>
      <c r="F26" t="s">
        <v>569</v>
      </c>
      <c r="G26">
        <v>1</v>
      </c>
    </row>
    <row r="27" spans="1:7" x14ac:dyDescent="0.25">
      <c r="A27">
        <v>0</v>
      </c>
      <c r="B27">
        <v>7</v>
      </c>
      <c r="C27">
        <v>49</v>
      </c>
      <c r="D27">
        <v>2</v>
      </c>
      <c r="E27" t="s">
        <v>349</v>
      </c>
      <c r="F27" t="s">
        <v>569</v>
      </c>
      <c r="G27">
        <v>1</v>
      </c>
    </row>
    <row r="28" spans="1:7" x14ac:dyDescent="0.25">
      <c r="A28">
        <v>0</v>
      </c>
      <c r="B28">
        <v>7</v>
      </c>
      <c r="C28">
        <v>49</v>
      </c>
      <c r="D28">
        <v>3</v>
      </c>
      <c r="E28" t="s">
        <v>349</v>
      </c>
      <c r="F28" t="s">
        <v>569</v>
      </c>
      <c r="G28">
        <v>1</v>
      </c>
    </row>
    <row r="29" spans="1:7" x14ac:dyDescent="0.25">
      <c r="A29">
        <v>0</v>
      </c>
      <c r="B29">
        <v>8</v>
      </c>
      <c r="C29">
        <v>56</v>
      </c>
      <c r="D29">
        <v>1</v>
      </c>
      <c r="E29" t="s">
        <v>434</v>
      </c>
      <c r="F29" t="s">
        <v>569</v>
      </c>
      <c r="G29">
        <v>1</v>
      </c>
    </row>
    <row r="30" spans="1:7" x14ac:dyDescent="0.25">
      <c r="A30">
        <v>0</v>
      </c>
      <c r="B30">
        <v>8</v>
      </c>
      <c r="C30">
        <v>56</v>
      </c>
      <c r="D30">
        <v>2</v>
      </c>
      <c r="E30" t="s">
        <v>434</v>
      </c>
      <c r="F30" t="s">
        <v>569</v>
      </c>
      <c r="G30">
        <v>1</v>
      </c>
    </row>
    <row r="31" spans="1:7" x14ac:dyDescent="0.25">
      <c r="A31">
        <v>0</v>
      </c>
      <c r="B31">
        <v>8</v>
      </c>
      <c r="C31">
        <v>56</v>
      </c>
      <c r="D31">
        <v>3</v>
      </c>
      <c r="E31" t="s">
        <v>434</v>
      </c>
      <c r="F31" t="s">
        <v>569</v>
      </c>
      <c r="G31">
        <v>1</v>
      </c>
    </row>
    <row r="32" spans="1:7" x14ac:dyDescent="0.25">
      <c r="A32">
        <v>0</v>
      </c>
      <c r="B32">
        <v>9</v>
      </c>
      <c r="C32">
        <v>63</v>
      </c>
      <c r="D32">
        <v>1</v>
      </c>
      <c r="E32" t="s">
        <v>446</v>
      </c>
      <c r="F32" t="s">
        <v>569</v>
      </c>
      <c r="G32">
        <v>1</v>
      </c>
    </row>
    <row r="33" spans="1:7" x14ac:dyDescent="0.25">
      <c r="A33">
        <v>0</v>
      </c>
      <c r="B33">
        <v>9</v>
      </c>
      <c r="C33">
        <v>63</v>
      </c>
      <c r="D33">
        <v>2</v>
      </c>
      <c r="E33" t="s">
        <v>446</v>
      </c>
      <c r="F33" t="s">
        <v>569</v>
      </c>
      <c r="G33">
        <v>1</v>
      </c>
    </row>
    <row r="34" spans="1:7" x14ac:dyDescent="0.25">
      <c r="A34">
        <v>0.29048205047576203</v>
      </c>
      <c r="B34">
        <v>9</v>
      </c>
      <c r="C34">
        <v>63</v>
      </c>
      <c r="D34">
        <v>3</v>
      </c>
      <c r="E34" t="s">
        <v>446</v>
      </c>
      <c r="F34" t="s">
        <v>569</v>
      </c>
      <c r="G34">
        <v>1</v>
      </c>
    </row>
    <row r="35" spans="1:7" x14ac:dyDescent="0.25">
      <c r="A35">
        <v>1.7492447129909374</v>
      </c>
      <c r="B35">
        <v>0</v>
      </c>
      <c r="C35">
        <v>0</v>
      </c>
      <c r="D35">
        <v>1</v>
      </c>
      <c r="E35" t="s">
        <v>97</v>
      </c>
      <c r="F35" t="s">
        <v>569</v>
      </c>
      <c r="G35">
        <v>2</v>
      </c>
    </row>
    <row r="36" spans="1:7" x14ac:dyDescent="0.25">
      <c r="A36">
        <v>0</v>
      </c>
      <c r="B36">
        <v>0</v>
      </c>
      <c r="C36">
        <v>0</v>
      </c>
      <c r="D36">
        <v>2</v>
      </c>
      <c r="E36" t="s">
        <v>97</v>
      </c>
      <c r="F36" t="s">
        <v>569</v>
      </c>
      <c r="G36">
        <v>2</v>
      </c>
    </row>
    <row r="37" spans="1:7" x14ac:dyDescent="0.25">
      <c r="A37">
        <v>0</v>
      </c>
      <c r="B37">
        <v>0</v>
      </c>
      <c r="C37">
        <v>0</v>
      </c>
      <c r="D37">
        <v>3</v>
      </c>
      <c r="E37" t="s">
        <v>97</v>
      </c>
      <c r="F37" t="s">
        <v>569</v>
      </c>
      <c r="G37">
        <v>2</v>
      </c>
    </row>
    <row r="38" spans="1:7" x14ac:dyDescent="0.25">
      <c r="A38">
        <v>0</v>
      </c>
      <c r="B38">
        <v>1</v>
      </c>
      <c r="C38">
        <v>7</v>
      </c>
      <c r="D38">
        <v>1</v>
      </c>
      <c r="E38" t="s">
        <v>77</v>
      </c>
      <c r="F38" t="s">
        <v>569</v>
      </c>
      <c r="G38">
        <v>2</v>
      </c>
    </row>
    <row r="39" spans="1:7" x14ac:dyDescent="0.25">
      <c r="A39">
        <v>0</v>
      </c>
      <c r="B39">
        <v>1</v>
      </c>
      <c r="C39">
        <v>7</v>
      </c>
      <c r="D39">
        <v>2</v>
      </c>
      <c r="E39" t="s">
        <v>77</v>
      </c>
      <c r="F39" t="s">
        <v>569</v>
      </c>
      <c r="G39">
        <v>2</v>
      </c>
    </row>
    <row r="40" spans="1:7" x14ac:dyDescent="0.25">
      <c r="A40">
        <v>0</v>
      </c>
      <c r="B40">
        <v>1</v>
      </c>
      <c r="C40">
        <v>7</v>
      </c>
      <c r="D40">
        <v>3</v>
      </c>
      <c r="E40" t="s">
        <v>77</v>
      </c>
      <c r="F40" t="s">
        <v>569</v>
      </c>
      <c r="G40">
        <v>2</v>
      </c>
    </row>
    <row r="41" spans="1:7" x14ac:dyDescent="0.25">
      <c r="A41">
        <v>0</v>
      </c>
      <c r="B41">
        <v>10</v>
      </c>
      <c r="C41">
        <v>70</v>
      </c>
      <c r="D41">
        <v>1</v>
      </c>
      <c r="E41" t="s">
        <v>561</v>
      </c>
      <c r="F41" t="s">
        <v>569</v>
      </c>
      <c r="G41">
        <v>2</v>
      </c>
    </row>
    <row r="42" spans="1:7" x14ac:dyDescent="0.25">
      <c r="A42">
        <v>0</v>
      </c>
      <c r="B42">
        <v>10</v>
      </c>
      <c r="C42">
        <v>70</v>
      </c>
      <c r="D42">
        <v>2</v>
      </c>
      <c r="E42" t="s">
        <v>561</v>
      </c>
      <c r="F42" t="s">
        <v>569</v>
      </c>
      <c r="G42">
        <v>2</v>
      </c>
    </row>
    <row r="43" spans="1:7" x14ac:dyDescent="0.25">
      <c r="A43">
        <v>0</v>
      </c>
      <c r="B43">
        <v>10</v>
      </c>
      <c r="C43">
        <v>70</v>
      </c>
      <c r="D43">
        <v>3</v>
      </c>
      <c r="E43" t="s">
        <v>561</v>
      </c>
      <c r="F43" t="s">
        <v>569</v>
      </c>
      <c r="G43">
        <v>2</v>
      </c>
    </row>
    <row r="44" spans="1:7" x14ac:dyDescent="0.25">
      <c r="A44">
        <v>1.0500460546515202</v>
      </c>
      <c r="B44">
        <v>2</v>
      </c>
      <c r="C44">
        <v>14</v>
      </c>
      <c r="D44">
        <v>1</v>
      </c>
      <c r="E44" t="s">
        <v>211</v>
      </c>
      <c r="F44" t="s">
        <v>569</v>
      </c>
      <c r="G44">
        <v>2</v>
      </c>
    </row>
    <row r="45" spans="1:7" x14ac:dyDescent="0.25">
      <c r="A45">
        <v>0.98863985262511478</v>
      </c>
      <c r="B45">
        <v>2</v>
      </c>
      <c r="C45">
        <v>14</v>
      </c>
      <c r="D45">
        <v>2</v>
      </c>
      <c r="E45" t="s">
        <v>211</v>
      </c>
      <c r="F45" t="s">
        <v>569</v>
      </c>
      <c r="G45">
        <v>2</v>
      </c>
    </row>
    <row r="46" spans="1:7" x14ac:dyDescent="0.25">
      <c r="A46">
        <v>1.0531163647528399</v>
      </c>
      <c r="B46">
        <v>2</v>
      </c>
      <c r="C46">
        <v>14</v>
      </c>
      <c r="D46">
        <v>3</v>
      </c>
      <c r="E46" t="s">
        <v>211</v>
      </c>
      <c r="F46" t="s">
        <v>569</v>
      </c>
      <c r="G46">
        <v>2</v>
      </c>
    </row>
    <row r="47" spans="1:7" x14ac:dyDescent="0.25">
      <c r="A47">
        <v>0</v>
      </c>
      <c r="B47">
        <v>3</v>
      </c>
      <c r="C47">
        <v>21</v>
      </c>
      <c r="D47">
        <v>1</v>
      </c>
      <c r="E47" t="s">
        <v>222</v>
      </c>
      <c r="F47" t="s">
        <v>569</v>
      </c>
      <c r="G47">
        <v>2</v>
      </c>
    </row>
    <row r="48" spans="1:7" x14ac:dyDescent="0.25">
      <c r="A48">
        <v>0</v>
      </c>
      <c r="B48">
        <v>3</v>
      </c>
      <c r="C48">
        <v>21</v>
      </c>
      <c r="D48">
        <v>2</v>
      </c>
      <c r="E48" t="s">
        <v>222</v>
      </c>
      <c r="F48" t="s">
        <v>569</v>
      </c>
      <c r="G48">
        <v>2</v>
      </c>
    </row>
    <row r="49" spans="1:7" x14ac:dyDescent="0.25">
      <c r="A49">
        <v>0</v>
      </c>
      <c r="B49">
        <v>3</v>
      </c>
      <c r="C49">
        <v>21</v>
      </c>
      <c r="D49">
        <v>3</v>
      </c>
      <c r="E49" t="s">
        <v>222</v>
      </c>
      <c r="F49" t="s">
        <v>569</v>
      </c>
      <c r="G49">
        <v>2</v>
      </c>
    </row>
    <row r="50" spans="1:7" x14ac:dyDescent="0.25">
      <c r="A50">
        <v>0</v>
      </c>
      <c r="B50">
        <v>4</v>
      </c>
      <c r="C50">
        <v>28</v>
      </c>
      <c r="D50">
        <v>1</v>
      </c>
      <c r="E50" t="s">
        <v>235</v>
      </c>
      <c r="F50" t="s">
        <v>569</v>
      </c>
      <c r="G50">
        <v>2</v>
      </c>
    </row>
    <row r="51" spans="1:7" x14ac:dyDescent="0.25">
      <c r="A51">
        <v>0</v>
      </c>
      <c r="B51">
        <v>4</v>
      </c>
      <c r="C51">
        <v>28</v>
      </c>
      <c r="D51">
        <v>2</v>
      </c>
      <c r="E51" t="s">
        <v>235</v>
      </c>
      <c r="F51" t="s">
        <v>569</v>
      </c>
      <c r="G51">
        <v>2</v>
      </c>
    </row>
    <row r="52" spans="1:7" x14ac:dyDescent="0.25">
      <c r="A52">
        <v>0</v>
      </c>
      <c r="B52">
        <v>4</v>
      </c>
      <c r="C52">
        <v>28</v>
      </c>
      <c r="D52">
        <v>3</v>
      </c>
      <c r="E52" t="s">
        <v>235</v>
      </c>
      <c r="F52" t="s">
        <v>569</v>
      </c>
      <c r="G52">
        <v>2</v>
      </c>
    </row>
    <row r="53" spans="1:7" x14ac:dyDescent="0.25">
      <c r="A53">
        <v>0</v>
      </c>
      <c r="B53">
        <v>5</v>
      </c>
      <c r="C53">
        <v>35</v>
      </c>
      <c r="D53">
        <v>1</v>
      </c>
      <c r="E53" t="s">
        <v>247</v>
      </c>
      <c r="F53" t="s">
        <v>569</v>
      </c>
      <c r="G53">
        <v>2</v>
      </c>
    </row>
    <row r="54" spans="1:7" x14ac:dyDescent="0.25">
      <c r="A54">
        <v>0</v>
      </c>
      <c r="B54">
        <v>5</v>
      </c>
      <c r="C54">
        <v>35</v>
      </c>
      <c r="D54">
        <v>2</v>
      </c>
      <c r="E54" t="s">
        <v>247</v>
      </c>
      <c r="F54" t="s">
        <v>569</v>
      </c>
      <c r="G54">
        <v>2</v>
      </c>
    </row>
    <row r="55" spans="1:7" x14ac:dyDescent="0.25">
      <c r="A55">
        <v>0</v>
      </c>
      <c r="B55">
        <v>5</v>
      </c>
      <c r="C55">
        <v>35</v>
      </c>
      <c r="D55">
        <v>3</v>
      </c>
      <c r="E55" t="s">
        <v>247</v>
      </c>
      <c r="F55" t="s">
        <v>569</v>
      </c>
      <c r="G55">
        <v>2</v>
      </c>
    </row>
    <row r="56" spans="1:7" x14ac:dyDescent="0.25">
      <c r="A56">
        <v>0.29326784810126738</v>
      </c>
      <c r="B56">
        <v>6</v>
      </c>
      <c r="C56">
        <v>42</v>
      </c>
      <c r="D56">
        <v>1</v>
      </c>
      <c r="E56" t="s">
        <v>338</v>
      </c>
      <c r="F56" t="s">
        <v>569</v>
      </c>
      <c r="G56">
        <v>2</v>
      </c>
    </row>
    <row r="57" spans="1:7" x14ac:dyDescent="0.25">
      <c r="A57">
        <v>2.2888101265824065E-2</v>
      </c>
      <c r="B57">
        <v>6</v>
      </c>
      <c r="C57">
        <v>42</v>
      </c>
      <c r="D57">
        <v>2</v>
      </c>
      <c r="E57" t="s">
        <v>338</v>
      </c>
      <c r="F57" t="s">
        <v>569</v>
      </c>
      <c r="G57">
        <v>2</v>
      </c>
    </row>
    <row r="58" spans="1:7" x14ac:dyDescent="0.25">
      <c r="A58">
        <v>0</v>
      </c>
      <c r="B58">
        <v>6</v>
      </c>
      <c r="C58">
        <v>42</v>
      </c>
      <c r="D58">
        <v>3</v>
      </c>
      <c r="E58" t="s">
        <v>338</v>
      </c>
      <c r="F58" t="s">
        <v>569</v>
      </c>
      <c r="G58">
        <v>2</v>
      </c>
    </row>
    <row r="59" spans="1:7" x14ac:dyDescent="0.25">
      <c r="A59">
        <v>0</v>
      </c>
      <c r="B59">
        <v>7</v>
      </c>
      <c r="C59">
        <v>49</v>
      </c>
      <c r="D59">
        <v>1</v>
      </c>
      <c r="E59" t="s">
        <v>350</v>
      </c>
      <c r="F59" t="s">
        <v>569</v>
      </c>
      <c r="G59">
        <v>2</v>
      </c>
    </row>
    <row r="60" spans="1:7" x14ac:dyDescent="0.25">
      <c r="A60">
        <v>0</v>
      </c>
      <c r="B60">
        <v>7</v>
      </c>
      <c r="C60">
        <v>49</v>
      </c>
      <c r="D60">
        <v>2</v>
      </c>
      <c r="E60" t="s">
        <v>350</v>
      </c>
      <c r="F60" t="s">
        <v>569</v>
      </c>
      <c r="G60">
        <v>2</v>
      </c>
    </row>
    <row r="61" spans="1:7" x14ac:dyDescent="0.25">
      <c r="A61">
        <v>0</v>
      </c>
      <c r="B61">
        <v>7</v>
      </c>
      <c r="C61">
        <v>49</v>
      </c>
      <c r="D61">
        <v>3</v>
      </c>
      <c r="E61" t="s">
        <v>350</v>
      </c>
      <c r="F61" t="s">
        <v>569</v>
      </c>
      <c r="G61">
        <v>2</v>
      </c>
    </row>
    <row r="62" spans="1:7" x14ac:dyDescent="0.25">
      <c r="A62">
        <v>0</v>
      </c>
      <c r="B62">
        <v>8</v>
      </c>
      <c r="C62">
        <v>56</v>
      </c>
      <c r="D62">
        <v>1</v>
      </c>
      <c r="E62" t="s">
        <v>435</v>
      </c>
      <c r="F62" t="s">
        <v>569</v>
      </c>
      <c r="G62">
        <v>2</v>
      </c>
    </row>
    <row r="63" spans="1:7" x14ac:dyDescent="0.25">
      <c r="A63">
        <v>0</v>
      </c>
      <c r="B63">
        <v>8</v>
      </c>
      <c r="C63">
        <v>56</v>
      </c>
      <c r="D63">
        <v>2</v>
      </c>
      <c r="E63" t="s">
        <v>435</v>
      </c>
      <c r="F63" t="s">
        <v>569</v>
      </c>
      <c r="G63">
        <v>2</v>
      </c>
    </row>
    <row r="64" spans="1:7" x14ac:dyDescent="0.25">
      <c r="A64">
        <v>0</v>
      </c>
      <c r="B64">
        <v>8</v>
      </c>
      <c r="C64">
        <v>56</v>
      </c>
      <c r="D64">
        <v>3</v>
      </c>
      <c r="E64" t="s">
        <v>435</v>
      </c>
      <c r="F64" t="s">
        <v>569</v>
      </c>
      <c r="G64">
        <v>2</v>
      </c>
    </row>
    <row r="65" spans="1:7" x14ac:dyDescent="0.25">
      <c r="A65">
        <v>0</v>
      </c>
      <c r="B65">
        <v>9</v>
      </c>
      <c r="C65">
        <v>63</v>
      </c>
      <c r="D65">
        <v>1</v>
      </c>
      <c r="E65" t="s">
        <v>447</v>
      </c>
      <c r="F65" t="s">
        <v>569</v>
      </c>
      <c r="G65">
        <v>2</v>
      </c>
    </row>
    <row r="66" spans="1:7" x14ac:dyDescent="0.25">
      <c r="A66">
        <v>0</v>
      </c>
      <c r="B66">
        <v>9</v>
      </c>
      <c r="C66">
        <v>63</v>
      </c>
      <c r="D66">
        <v>2</v>
      </c>
      <c r="E66" t="s">
        <v>447</v>
      </c>
      <c r="F66" t="s">
        <v>569</v>
      </c>
      <c r="G66">
        <v>2</v>
      </c>
    </row>
    <row r="67" spans="1:7" x14ac:dyDescent="0.25">
      <c r="A67">
        <v>0</v>
      </c>
      <c r="B67">
        <v>9</v>
      </c>
      <c r="C67">
        <v>63</v>
      </c>
      <c r="D67">
        <v>3</v>
      </c>
      <c r="E67" t="s">
        <v>447</v>
      </c>
      <c r="F67" t="s">
        <v>569</v>
      </c>
      <c r="G67">
        <v>2</v>
      </c>
    </row>
    <row r="68" spans="1:7" x14ac:dyDescent="0.25">
      <c r="A68">
        <v>0</v>
      </c>
      <c r="B68">
        <v>0</v>
      </c>
      <c r="C68">
        <v>0</v>
      </c>
      <c r="D68">
        <v>1</v>
      </c>
      <c r="E68" t="s">
        <v>88</v>
      </c>
      <c r="F68" t="s">
        <v>569</v>
      </c>
      <c r="G68">
        <v>3</v>
      </c>
    </row>
    <row r="69" spans="1:7" x14ac:dyDescent="0.25">
      <c r="A69">
        <v>0.27794561933534795</v>
      </c>
      <c r="B69">
        <v>0</v>
      </c>
      <c r="C69">
        <v>0</v>
      </c>
      <c r="D69">
        <v>2</v>
      </c>
      <c r="E69" t="s">
        <v>88</v>
      </c>
      <c r="F69" t="s">
        <v>569</v>
      </c>
      <c r="G69">
        <v>3</v>
      </c>
    </row>
    <row r="70" spans="1:7" x14ac:dyDescent="0.25">
      <c r="A70">
        <v>0</v>
      </c>
      <c r="B70">
        <v>0</v>
      </c>
      <c r="C70">
        <v>0</v>
      </c>
      <c r="D70">
        <v>3</v>
      </c>
      <c r="E70" t="s">
        <v>88</v>
      </c>
      <c r="F70" t="s">
        <v>569</v>
      </c>
      <c r="G70">
        <v>3</v>
      </c>
    </row>
    <row r="71" spans="1:7" x14ac:dyDescent="0.25">
      <c r="A71">
        <v>0</v>
      </c>
      <c r="B71">
        <v>1</v>
      </c>
      <c r="C71">
        <v>7</v>
      </c>
      <c r="D71">
        <v>1</v>
      </c>
      <c r="E71" t="s">
        <v>78</v>
      </c>
      <c r="F71" t="s">
        <v>569</v>
      </c>
      <c r="G71">
        <v>3</v>
      </c>
    </row>
    <row r="72" spans="1:7" x14ac:dyDescent="0.25">
      <c r="A72">
        <v>0</v>
      </c>
      <c r="B72">
        <v>1</v>
      </c>
      <c r="C72">
        <v>7</v>
      </c>
      <c r="D72">
        <v>2</v>
      </c>
      <c r="E72" t="s">
        <v>78</v>
      </c>
      <c r="F72" t="s">
        <v>569</v>
      </c>
      <c r="G72">
        <v>3</v>
      </c>
    </row>
    <row r="73" spans="1:7" x14ac:dyDescent="0.25">
      <c r="A73">
        <v>2.4169184290029695E-2</v>
      </c>
      <c r="B73">
        <v>1</v>
      </c>
      <c r="C73">
        <v>7</v>
      </c>
      <c r="D73">
        <v>3</v>
      </c>
      <c r="E73" t="s">
        <v>78</v>
      </c>
      <c r="F73" t="s">
        <v>569</v>
      </c>
      <c r="G73">
        <v>3</v>
      </c>
    </row>
    <row r="74" spans="1:7" x14ac:dyDescent="0.25">
      <c r="A74">
        <v>0</v>
      </c>
      <c r="B74">
        <v>10</v>
      </c>
      <c r="C74">
        <v>70</v>
      </c>
      <c r="D74">
        <v>1</v>
      </c>
      <c r="E74" t="s">
        <v>562</v>
      </c>
      <c r="F74" t="s">
        <v>569</v>
      </c>
      <c r="G74">
        <v>3</v>
      </c>
    </row>
    <row r="75" spans="1:7" x14ac:dyDescent="0.25">
      <c r="A75">
        <v>0</v>
      </c>
      <c r="B75">
        <v>10</v>
      </c>
      <c r="C75">
        <v>70</v>
      </c>
      <c r="D75">
        <v>2</v>
      </c>
      <c r="E75" t="s">
        <v>562</v>
      </c>
      <c r="F75" t="s">
        <v>569</v>
      </c>
      <c r="G75">
        <v>3</v>
      </c>
    </row>
    <row r="76" spans="1:7" x14ac:dyDescent="0.25">
      <c r="A76">
        <v>0</v>
      </c>
      <c r="B76">
        <v>10</v>
      </c>
      <c r="C76">
        <v>70</v>
      </c>
      <c r="D76">
        <v>3</v>
      </c>
      <c r="E76" t="s">
        <v>562</v>
      </c>
      <c r="F76" t="s">
        <v>569</v>
      </c>
      <c r="G76">
        <v>3</v>
      </c>
    </row>
    <row r="77" spans="1:7" x14ac:dyDescent="0.25">
      <c r="A77">
        <v>0</v>
      </c>
      <c r="B77">
        <v>2</v>
      </c>
      <c r="C77">
        <v>14</v>
      </c>
      <c r="D77">
        <v>1</v>
      </c>
      <c r="E77" t="s">
        <v>212</v>
      </c>
      <c r="F77" t="s">
        <v>569</v>
      </c>
      <c r="G77">
        <v>3</v>
      </c>
    </row>
    <row r="78" spans="1:7" x14ac:dyDescent="0.25">
      <c r="A78">
        <v>0</v>
      </c>
      <c r="B78">
        <v>2</v>
      </c>
      <c r="C78">
        <v>14</v>
      </c>
      <c r="D78">
        <v>2</v>
      </c>
      <c r="E78" t="s">
        <v>212</v>
      </c>
      <c r="F78" t="s">
        <v>569</v>
      </c>
      <c r="G78">
        <v>3</v>
      </c>
    </row>
    <row r="79" spans="1:7" x14ac:dyDescent="0.25">
      <c r="A79">
        <v>0</v>
      </c>
      <c r="B79">
        <v>2</v>
      </c>
      <c r="C79">
        <v>14</v>
      </c>
      <c r="D79">
        <v>3</v>
      </c>
      <c r="E79" t="s">
        <v>212</v>
      </c>
      <c r="F79" t="s">
        <v>569</v>
      </c>
      <c r="G79">
        <v>3</v>
      </c>
    </row>
    <row r="80" spans="1:7" x14ac:dyDescent="0.25">
      <c r="A80">
        <v>0.47896837580595708</v>
      </c>
      <c r="B80">
        <v>3</v>
      </c>
      <c r="C80">
        <v>21</v>
      </c>
      <c r="D80">
        <v>1</v>
      </c>
      <c r="E80" t="s">
        <v>223</v>
      </c>
      <c r="F80" t="s">
        <v>569</v>
      </c>
      <c r="G80">
        <v>3</v>
      </c>
    </row>
    <row r="81" spans="1:7" x14ac:dyDescent="0.25">
      <c r="A81">
        <v>0</v>
      </c>
      <c r="B81">
        <v>3</v>
      </c>
      <c r="C81">
        <v>21</v>
      </c>
      <c r="D81">
        <v>2</v>
      </c>
      <c r="E81" t="s">
        <v>223</v>
      </c>
      <c r="F81" t="s">
        <v>569</v>
      </c>
      <c r="G81">
        <v>3</v>
      </c>
    </row>
    <row r="82" spans="1:7" x14ac:dyDescent="0.25">
      <c r="A82">
        <v>0.64783543137856903</v>
      </c>
      <c r="B82">
        <v>3</v>
      </c>
      <c r="C82">
        <v>21</v>
      </c>
      <c r="D82">
        <v>3</v>
      </c>
      <c r="E82" t="s">
        <v>223</v>
      </c>
      <c r="F82" t="s">
        <v>569</v>
      </c>
      <c r="G82">
        <v>3</v>
      </c>
    </row>
    <row r="83" spans="1:7" x14ac:dyDescent="0.25">
      <c r="A83">
        <v>0</v>
      </c>
      <c r="B83">
        <v>4</v>
      </c>
      <c r="C83">
        <v>28</v>
      </c>
      <c r="D83">
        <v>1</v>
      </c>
      <c r="E83" t="s">
        <v>236</v>
      </c>
      <c r="F83" t="s">
        <v>569</v>
      </c>
      <c r="G83">
        <v>3</v>
      </c>
    </row>
    <row r="84" spans="1:7" x14ac:dyDescent="0.25">
      <c r="A84">
        <v>5.1083925603927813E-2</v>
      </c>
      <c r="B84">
        <v>4</v>
      </c>
      <c r="C84">
        <v>28</v>
      </c>
      <c r="D84">
        <v>2</v>
      </c>
      <c r="E84" t="s">
        <v>236</v>
      </c>
      <c r="F84" t="s">
        <v>569</v>
      </c>
      <c r="G84">
        <v>3</v>
      </c>
    </row>
    <row r="85" spans="1:7" x14ac:dyDescent="0.25">
      <c r="A85">
        <v>0</v>
      </c>
      <c r="B85">
        <v>4</v>
      </c>
      <c r="C85">
        <v>28</v>
      </c>
      <c r="D85">
        <v>3</v>
      </c>
      <c r="E85" t="s">
        <v>236</v>
      </c>
      <c r="F85" t="s">
        <v>569</v>
      </c>
      <c r="G85">
        <v>3</v>
      </c>
    </row>
    <row r="86" spans="1:7" x14ac:dyDescent="0.25">
      <c r="A86">
        <v>0</v>
      </c>
      <c r="B86">
        <v>5</v>
      </c>
      <c r="C86">
        <v>35</v>
      </c>
      <c r="D86">
        <v>1</v>
      </c>
      <c r="E86" t="s">
        <v>248</v>
      </c>
      <c r="F86" t="s">
        <v>569</v>
      </c>
      <c r="G86">
        <v>3</v>
      </c>
    </row>
    <row r="87" spans="1:7" x14ac:dyDescent="0.25">
      <c r="A87">
        <v>0</v>
      </c>
      <c r="B87">
        <v>5</v>
      </c>
      <c r="C87">
        <v>35</v>
      </c>
      <c r="D87">
        <v>2</v>
      </c>
      <c r="E87" t="s">
        <v>248</v>
      </c>
      <c r="F87" t="s">
        <v>569</v>
      </c>
      <c r="G87">
        <v>3</v>
      </c>
    </row>
    <row r="88" spans="1:7" x14ac:dyDescent="0.25">
      <c r="A88">
        <v>1.3529119058125831E-2</v>
      </c>
      <c r="B88">
        <v>5</v>
      </c>
      <c r="C88">
        <v>35</v>
      </c>
      <c r="D88">
        <v>3</v>
      </c>
      <c r="E88" t="s">
        <v>248</v>
      </c>
      <c r="F88" t="s">
        <v>569</v>
      </c>
      <c r="G88">
        <v>3</v>
      </c>
    </row>
    <row r="89" spans="1:7" x14ac:dyDescent="0.25">
      <c r="A89">
        <v>0.33883746835443157</v>
      </c>
      <c r="B89">
        <v>6</v>
      </c>
      <c r="C89">
        <v>42</v>
      </c>
      <c r="D89">
        <v>1</v>
      </c>
      <c r="E89" t="s">
        <v>339</v>
      </c>
      <c r="F89" t="s">
        <v>569</v>
      </c>
      <c r="G89">
        <v>3</v>
      </c>
    </row>
    <row r="90" spans="1:7" x14ac:dyDescent="0.25">
      <c r="A90">
        <v>0.29022987341772372</v>
      </c>
      <c r="B90">
        <v>6</v>
      </c>
      <c r="C90">
        <v>42</v>
      </c>
      <c r="D90">
        <v>2</v>
      </c>
      <c r="E90" t="s">
        <v>339</v>
      </c>
      <c r="F90" t="s">
        <v>569</v>
      </c>
      <c r="G90">
        <v>3</v>
      </c>
    </row>
    <row r="91" spans="1:7" x14ac:dyDescent="0.25">
      <c r="A91">
        <v>0.26592607594936762</v>
      </c>
      <c r="B91">
        <v>6</v>
      </c>
      <c r="C91">
        <v>42</v>
      </c>
      <c r="D91">
        <v>3</v>
      </c>
      <c r="E91" t="s">
        <v>339</v>
      </c>
      <c r="F91" t="s">
        <v>569</v>
      </c>
      <c r="G91">
        <v>3</v>
      </c>
    </row>
    <row r="92" spans="1:7" x14ac:dyDescent="0.25">
      <c r="A92">
        <v>0</v>
      </c>
      <c r="B92">
        <v>7</v>
      </c>
      <c r="C92">
        <v>49</v>
      </c>
      <c r="D92">
        <v>1</v>
      </c>
      <c r="E92" t="s">
        <v>351</v>
      </c>
      <c r="F92" t="s">
        <v>569</v>
      </c>
      <c r="G92">
        <v>3</v>
      </c>
    </row>
    <row r="93" spans="1:7" x14ac:dyDescent="0.25">
      <c r="A93">
        <v>0</v>
      </c>
      <c r="B93">
        <v>7</v>
      </c>
      <c r="C93">
        <v>49</v>
      </c>
      <c r="D93">
        <v>2</v>
      </c>
      <c r="E93" t="s">
        <v>351</v>
      </c>
      <c r="F93" t="s">
        <v>569</v>
      </c>
      <c r="G93">
        <v>3</v>
      </c>
    </row>
    <row r="94" spans="1:7" x14ac:dyDescent="0.25">
      <c r="A94">
        <v>0</v>
      </c>
      <c r="B94">
        <v>7</v>
      </c>
      <c r="C94">
        <v>49</v>
      </c>
      <c r="D94">
        <v>3</v>
      </c>
      <c r="E94" t="s">
        <v>351</v>
      </c>
      <c r="F94" t="s">
        <v>569</v>
      </c>
      <c r="G94">
        <v>3</v>
      </c>
    </row>
    <row r="95" spans="1:7" x14ac:dyDescent="0.25">
      <c r="A95">
        <v>0</v>
      </c>
      <c r="B95">
        <v>8</v>
      </c>
      <c r="C95">
        <v>56</v>
      </c>
      <c r="D95">
        <v>1</v>
      </c>
      <c r="E95" t="s">
        <v>436</v>
      </c>
      <c r="F95" t="s">
        <v>569</v>
      </c>
      <c r="G95">
        <v>3</v>
      </c>
    </row>
    <row r="96" spans="1:7" x14ac:dyDescent="0.25">
      <c r="A96">
        <v>0</v>
      </c>
      <c r="B96">
        <v>8</v>
      </c>
      <c r="C96">
        <v>56</v>
      </c>
      <c r="D96">
        <v>2</v>
      </c>
      <c r="E96" t="s">
        <v>436</v>
      </c>
      <c r="F96" t="s">
        <v>569</v>
      </c>
      <c r="G96">
        <v>3</v>
      </c>
    </row>
    <row r="97" spans="1:7" x14ac:dyDescent="0.25">
      <c r="A97">
        <v>0</v>
      </c>
      <c r="B97">
        <v>8</v>
      </c>
      <c r="C97">
        <v>56</v>
      </c>
      <c r="D97">
        <v>3</v>
      </c>
      <c r="E97" t="s">
        <v>436</v>
      </c>
      <c r="F97" t="s">
        <v>569</v>
      </c>
      <c r="G97">
        <v>3</v>
      </c>
    </row>
    <row r="98" spans="1:7" x14ac:dyDescent="0.25">
      <c r="A98">
        <v>0</v>
      </c>
      <c r="B98">
        <v>9</v>
      </c>
      <c r="C98">
        <v>63</v>
      </c>
      <c r="D98">
        <v>1</v>
      </c>
      <c r="E98" t="s">
        <v>448</v>
      </c>
      <c r="F98" t="s">
        <v>569</v>
      </c>
      <c r="G98">
        <v>3</v>
      </c>
    </row>
    <row r="99" spans="1:7" x14ac:dyDescent="0.25">
      <c r="A99">
        <v>0</v>
      </c>
      <c r="B99">
        <v>9</v>
      </c>
      <c r="C99">
        <v>63</v>
      </c>
      <c r="D99">
        <v>2</v>
      </c>
      <c r="E99" t="s">
        <v>448</v>
      </c>
      <c r="F99" t="s">
        <v>569</v>
      </c>
      <c r="G99">
        <v>3</v>
      </c>
    </row>
    <row r="100" spans="1:7" x14ac:dyDescent="0.25">
      <c r="A100">
        <v>0</v>
      </c>
      <c r="B100">
        <v>9</v>
      </c>
      <c r="C100">
        <v>63</v>
      </c>
      <c r="D100">
        <v>3</v>
      </c>
      <c r="E100" t="s">
        <v>448</v>
      </c>
      <c r="F100" t="s">
        <v>569</v>
      </c>
      <c r="G100">
        <v>3</v>
      </c>
    </row>
    <row r="101" spans="1:7" x14ac:dyDescent="0.25">
      <c r="A101">
        <v>0</v>
      </c>
      <c r="B101">
        <v>0</v>
      </c>
      <c r="C101">
        <v>0</v>
      </c>
      <c r="D101">
        <v>1</v>
      </c>
      <c r="E101" t="s">
        <v>89</v>
      </c>
      <c r="F101" t="s">
        <v>569</v>
      </c>
      <c r="G101">
        <v>4</v>
      </c>
    </row>
    <row r="102" spans="1:7" x14ac:dyDescent="0.25">
      <c r="A102">
        <v>0</v>
      </c>
      <c r="B102">
        <v>0</v>
      </c>
      <c r="C102">
        <v>0</v>
      </c>
      <c r="D102">
        <v>2</v>
      </c>
      <c r="E102" t="s">
        <v>89</v>
      </c>
      <c r="F102" t="s">
        <v>569</v>
      </c>
      <c r="G102">
        <v>4</v>
      </c>
    </row>
    <row r="103" spans="1:7" x14ac:dyDescent="0.25">
      <c r="A103">
        <v>0</v>
      </c>
      <c r="B103">
        <v>0</v>
      </c>
      <c r="C103">
        <v>0</v>
      </c>
      <c r="D103">
        <v>3</v>
      </c>
      <c r="E103" t="s">
        <v>89</v>
      </c>
      <c r="F103" t="s">
        <v>569</v>
      </c>
      <c r="G103">
        <v>4</v>
      </c>
    </row>
    <row r="104" spans="1:7" x14ac:dyDescent="0.25">
      <c r="A104">
        <v>0.15709969788519731</v>
      </c>
      <c r="B104">
        <v>1</v>
      </c>
      <c r="C104">
        <v>7</v>
      </c>
      <c r="D104">
        <v>1</v>
      </c>
      <c r="E104" t="s">
        <v>79</v>
      </c>
      <c r="F104" t="s">
        <v>569</v>
      </c>
      <c r="G104">
        <v>4</v>
      </c>
    </row>
    <row r="105" spans="1:7" x14ac:dyDescent="0.25">
      <c r="A105">
        <v>0</v>
      </c>
      <c r="B105">
        <v>1</v>
      </c>
      <c r="C105">
        <v>7</v>
      </c>
      <c r="D105">
        <v>2</v>
      </c>
      <c r="E105" t="s">
        <v>79</v>
      </c>
      <c r="F105" t="s">
        <v>569</v>
      </c>
      <c r="G105">
        <v>4</v>
      </c>
    </row>
    <row r="106" spans="1:7" x14ac:dyDescent="0.25">
      <c r="A106">
        <v>0</v>
      </c>
      <c r="B106">
        <v>1</v>
      </c>
      <c r="C106">
        <v>7</v>
      </c>
      <c r="D106">
        <v>3</v>
      </c>
      <c r="E106" t="s">
        <v>79</v>
      </c>
      <c r="F106" t="s">
        <v>569</v>
      </c>
      <c r="G106">
        <v>4</v>
      </c>
    </row>
    <row r="107" spans="1:7" x14ac:dyDescent="0.25">
      <c r="A107">
        <v>0</v>
      </c>
      <c r="B107">
        <v>10</v>
      </c>
      <c r="C107">
        <v>70</v>
      </c>
      <c r="D107">
        <v>1</v>
      </c>
      <c r="E107" t="s">
        <v>563</v>
      </c>
      <c r="F107" t="s">
        <v>569</v>
      </c>
      <c r="G107">
        <v>4</v>
      </c>
    </row>
    <row r="108" spans="1:7" x14ac:dyDescent="0.25">
      <c r="A108">
        <v>0</v>
      </c>
      <c r="B108">
        <v>10</v>
      </c>
      <c r="C108">
        <v>70</v>
      </c>
      <c r="D108">
        <v>2</v>
      </c>
      <c r="E108" t="s">
        <v>563</v>
      </c>
      <c r="F108" t="s">
        <v>569</v>
      </c>
      <c r="G108">
        <v>4</v>
      </c>
    </row>
    <row r="109" spans="1:7" x14ac:dyDescent="0.25">
      <c r="A109">
        <v>0</v>
      </c>
      <c r="B109">
        <v>10</v>
      </c>
      <c r="C109">
        <v>70</v>
      </c>
      <c r="D109">
        <v>3</v>
      </c>
      <c r="E109" t="s">
        <v>563</v>
      </c>
      <c r="F109" t="s">
        <v>569</v>
      </c>
      <c r="G109">
        <v>4</v>
      </c>
    </row>
    <row r="110" spans="1:7" x14ac:dyDescent="0.25">
      <c r="A110">
        <v>1.8421860607922096E-2</v>
      </c>
      <c r="B110">
        <v>2</v>
      </c>
      <c r="C110">
        <v>14</v>
      </c>
      <c r="D110">
        <v>1</v>
      </c>
      <c r="E110" t="s">
        <v>213</v>
      </c>
      <c r="F110" t="s">
        <v>569</v>
      </c>
      <c r="G110">
        <v>4</v>
      </c>
    </row>
    <row r="111" spans="1:7" x14ac:dyDescent="0.25">
      <c r="A111">
        <v>0</v>
      </c>
      <c r="B111">
        <v>2</v>
      </c>
      <c r="C111">
        <v>14</v>
      </c>
      <c r="D111">
        <v>2</v>
      </c>
      <c r="E111" t="s">
        <v>213</v>
      </c>
      <c r="F111" t="s">
        <v>569</v>
      </c>
      <c r="G111">
        <v>4</v>
      </c>
    </row>
    <row r="112" spans="1:7" x14ac:dyDescent="0.25">
      <c r="A112">
        <v>0.11053116364752823</v>
      </c>
      <c r="B112">
        <v>2</v>
      </c>
      <c r="C112">
        <v>14</v>
      </c>
      <c r="D112">
        <v>3</v>
      </c>
      <c r="E112" t="s">
        <v>213</v>
      </c>
      <c r="F112" t="s">
        <v>569</v>
      </c>
      <c r="G112">
        <v>4</v>
      </c>
    </row>
    <row r="113" spans="1:7" x14ac:dyDescent="0.25">
      <c r="A113">
        <v>0</v>
      </c>
      <c r="B113">
        <v>3</v>
      </c>
      <c r="C113">
        <v>21</v>
      </c>
      <c r="D113">
        <v>1</v>
      </c>
      <c r="E113" t="s">
        <v>224</v>
      </c>
      <c r="F113" t="s">
        <v>569</v>
      </c>
      <c r="G113">
        <v>4</v>
      </c>
    </row>
    <row r="114" spans="1:7" x14ac:dyDescent="0.25">
      <c r="A114">
        <v>0</v>
      </c>
      <c r="B114">
        <v>3</v>
      </c>
      <c r="C114">
        <v>21</v>
      </c>
      <c r="D114">
        <v>2</v>
      </c>
      <c r="E114" t="s">
        <v>224</v>
      </c>
      <c r="F114" t="s">
        <v>569</v>
      </c>
      <c r="G114">
        <v>4</v>
      </c>
    </row>
    <row r="115" spans="1:7" x14ac:dyDescent="0.25">
      <c r="A115">
        <v>0</v>
      </c>
      <c r="B115">
        <v>3</v>
      </c>
      <c r="C115">
        <v>21</v>
      </c>
      <c r="D115">
        <v>3</v>
      </c>
      <c r="E115" t="s">
        <v>224</v>
      </c>
      <c r="F115" t="s">
        <v>569</v>
      </c>
      <c r="G115">
        <v>4</v>
      </c>
    </row>
    <row r="116" spans="1:7" x14ac:dyDescent="0.25">
      <c r="A116">
        <v>0</v>
      </c>
      <c r="B116">
        <v>4</v>
      </c>
      <c r="C116">
        <v>28</v>
      </c>
      <c r="D116">
        <v>1</v>
      </c>
      <c r="E116" t="s">
        <v>237</v>
      </c>
      <c r="F116" t="s">
        <v>569</v>
      </c>
      <c r="G116">
        <v>4</v>
      </c>
    </row>
    <row r="117" spans="1:7" x14ac:dyDescent="0.25">
      <c r="A117">
        <v>0</v>
      </c>
      <c r="B117">
        <v>4</v>
      </c>
      <c r="C117">
        <v>28</v>
      </c>
      <c r="D117">
        <v>2</v>
      </c>
      <c r="E117" t="s">
        <v>237</v>
      </c>
      <c r="F117" t="s">
        <v>569</v>
      </c>
      <c r="G117">
        <v>4</v>
      </c>
    </row>
    <row r="118" spans="1:7" x14ac:dyDescent="0.25">
      <c r="A118">
        <v>0</v>
      </c>
      <c r="B118">
        <v>4</v>
      </c>
      <c r="C118">
        <v>28</v>
      </c>
      <c r="D118">
        <v>3</v>
      </c>
      <c r="E118" t="s">
        <v>237</v>
      </c>
      <c r="F118" t="s">
        <v>569</v>
      </c>
      <c r="G118">
        <v>4</v>
      </c>
    </row>
    <row r="119" spans="1:7" x14ac:dyDescent="0.25">
      <c r="A119">
        <v>0</v>
      </c>
      <c r="B119">
        <v>5</v>
      </c>
      <c r="C119">
        <v>35</v>
      </c>
      <c r="D119">
        <v>1</v>
      </c>
      <c r="E119" t="s">
        <v>249</v>
      </c>
      <c r="F119" t="s">
        <v>569</v>
      </c>
      <c r="G119">
        <v>4</v>
      </c>
    </row>
    <row r="120" spans="1:7" x14ac:dyDescent="0.25">
      <c r="A120">
        <v>0</v>
      </c>
      <c r="B120">
        <v>5</v>
      </c>
      <c r="C120">
        <v>35</v>
      </c>
      <c r="D120">
        <v>2</v>
      </c>
      <c r="E120" t="s">
        <v>249</v>
      </c>
      <c r="F120" t="s">
        <v>569</v>
      </c>
      <c r="G120">
        <v>4</v>
      </c>
    </row>
    <row r="121" spans="1:7" x14ac:dyDescent="0.25">
      <c r="A121">
        <v>0</v>
      </c>
      <c r="B121">
        <v>5</v>
      </c>
      <c r="C121">
        <v>35</v>
      </c>
      <c r="D121">
        <v>3</v>
      </c>
      <c r="E121" t="s">
        <v>249</v>
      </c>
      <c r="F121" t="s">
        <v>569</v>
      </c>
      <c r="G121">
        <v>4</v>
      </c>
    </row>
    <row r="122" spans="1:7" x14ac:dyDescent="0.25">
      <c r="A122">
        <v>0</v>
      </c>
      <c r="B122">
        <v>6</v>
      </c>
      <c r="C122">
        <v>42</v>
      </c>
      <c r="D122">
        <v>1</v>
      </c>
      <c r="E122" t="s">
        <v>340</v>
      </c>
      <c r="F122" t="s">
        <v>569</v>
      </c>
      <c r="G122">
        <v>4</v>
      </c>
    </row>
    <row r="123" spans="1:7" x14ac:dyDescent="0.25">
      <c r="A123">
        <v>0</v>
      </c>
      <c r="B123">
        <v>6</v>
      </c>
      <c r="C123">
        <v>42</v>
      </c>
      <c r="D123">
        <v>2</v>
      </c>
      <c r="E123" t="s">
        <v>340</v>
      </c>
      <c r="F123" t="s">
        <v>569</v>
      </c>
      <c r="G123">
        <v>4</v>
      </c>
    </row>
    <row r="124" spans="1:7" x14ac:dyDescent="0.25">
      <c r="A124">
        <v>1.6812151898734504E-2</v>
      </c>
      <c r="B124">
        <v>6</v>
      </c>
      <c r="C124">
        <v>42</v>
      </c>
      <c r="D124">
        <v>3</v>
      </c>
      <c r="E124" t="s">
        <v>340</v>
      </c>
      <c r="F124" t="s">
        <v>569</v>
      </c>
      <c r="G124">
        <v>4</v>
      </c>
    </row>
    <row r="125" spans="1:7" x14ac:dyDescent="0.25">
      <c r="A125">
        <v>0</v>
      </c>
      <c r="B125">
        <v>7</v>
      </c>
      <c r="C125">
        <v>49</v>
      </c>
      <c r="D125">
        <v>1</v>
      </c>
      <c r="E125" t="s">
        <v>352</v>
      </c>
      <c r="F125" t="s">
        <v>569</v>
      </c>
      <c r="G125">
        <v>4</v>
      </c>
    </row>
    <row r="126" spans="1:7" x14ac:dyDescent="0.25">
      <c r="A126">
        <v>0</v>
      </c>
      <c r="B126">
        <v>7</v>
      </c>
      <c r="C126">
        <v>49</v>
      </c>
      <c r="D126">
        <v>2</v>
      </c>
      <c r="E126" t="s">
        <v>352</v>
      </c>
      <c r="F126" t="s">
        <v>569</v>
      </c>
      <c r="G126">
        <v>4</v>
      </c>
    </row>
    <row r="127" spans="1:7" x14ac:dyDescent="0.25">
      <c r="A127">
        <v>0</v>
      </c>
      <c r="B127">
        <v>7</v>
      </c>
      <c r="C127">
        <v>49</v>
      </c>
      <c r="D127">
        <v>3</v>
      </c>
      <c r="E127" t="s">
        <v>352</v>
      </c>
      <c r="F127" t="s">
        <v>569</v>
      </c>
      <c r="G127">
        <v>4</v>
      </c>
    </row>
    <row r="128" spans="1:7" x14ac:dyDescent="0.25">
      <c r="A128">
        <v>0</v>
      </c>
      <c r="B128">
        <v>8</v>
      </c>
      <c r="C128">
        <v>56</v>
      </c>
      <c r="D128">
        <v>1</v>
      </c>
      <c r="E128" t="s">
        <v>437</v>
      </c>
      <c r="F128" t="s">
        <v>569</v>
      </c>
      <c r="G128">
        <v>4</v>
      </c>
    </row>
    <row r="129" spans="1:7" x14ac:dyDescent="0.25">
      <c r="A129">
        <v>0</v>
      </c>
      <c r="B129">
        <v>8</v>
      </c>
      <c r="C129">
        <v>56</v>
      </c>
      <c r="D129">
        <v>2</v>
      </c>
      <c r="E129" t="s">
        <v>437</v>
      </c>
      <c r="F129" t="s">
        <v>569</v>
      </c>
      <c r="G129">
        <v>4</v>
      </c>
    </row>
    <row r="130" spans="1:7" x14ac:dyDescent="0.25">
      <c r="A130">
        <v>0</v>
      </c>
      <c r="B130">
        <v>8</v>
      </c>
      <c r="C130">
        <v>56</v>
      </c>
      <c r="D130">
        <v>3</v>
      </c>
      <c r="E130" t="s">
        <v>437</v>
      </c>
      <c r="F130" t="s">
        <v>569</v>
      </c>
      <c r="G130">
        <v>4</v>
      </c>
    </row>
    <row r="131" spans="1:7" x14ac:dyDescent="0.25">
      <c r="A131">
        <v>0</v>
      </c>
      <c r="B131">
        <v>9</v>
      </c>
      <c r="C131">
        <v>63</v>
      </c>
      <c r="D131">
        <v>1</v>
      </c>
      <c r="E131" t="s">
        <v>449</v>
      </c>
      <c r="F131" t="s">
        <v>569</v>
      </c>
      <c r="G131">
        <v>4</v>
      </c>
    </row>
    <row r="132" spans="1:7" x14ac:dyDescent="0.25">
      <c r="A132">
        <v>0</v>
      </c>
      <c r="B132">
        <v>9</v>
      </c>
      <c r="C132">
        <v>63</v>
      </c>
      <c r="D132">
        <v>2</v>
      </c>
      <c r="E132" t="s">
        <v>449</v>
      </c>
      <c r="F132" t="s">
        <v>569</v>
      </c>
      <c r="G132">
        <v>4</v>
      </c>
    </row>
    <row r="133" spans="1:7" x14ac:dyDescent="0.25">
      <c r="A133">
        <v>0</v>
      </c>
      <c r="B133">
        <v>9</v>
      </c>
      <c r="C133">
        <v>63</v>
      </c>
      <c r="D133">
        <v>3</v>
      </c>
      <c r="E133" t="s">
        <v>449</v>
      </c>
      <c r="F133" t="s">
        <v>569</v>
      </c>
      <c r="G133">
        <v>4</v>
      </c>
    </row>
    <row r="134" spans="1:7" x14ac:dyDescent="0.25">
      <c r="A134">
        <v>0</v>
      </c>
      <c r="B134">
        <v>0</v>
      </c>
      <c r="C134">
        <v>0</v>
      </c>
      <c r="D134">
        <v>1</v>
      </c>
      <c r="E134" t="s">
        <v>93</v>
      </c>
      <c r="F134" t="s">
        <v>570</v>
      </c>
      <c r="G134">
        <v>1</v>
      </c>
    </row>
    <row r="135" spans="1:7" x14ac:dyDescent="0.25">
      <c r="A135">
        <v>0</v>
      </c>
      <c r="B135">
        <v>0</v>
      </c>
      <c r="C135">
        <v>0</v>
      </c>
      <c r="D135">
        <v>2</v>
      </c>
      <c r="E135" t="s">
        <v>93</v>
      </c>
      <c r="F135" t="s">
        <v>570</v>
      </c>
      <c r="G135">
        <v>1</v>
      </c>
    </row>
    <row r="136" spans="1:7" x14ac:dyDescent="0.25">
      <c r="A136">
        <v>0.22054380664652687</v>
      </c>
      <c r="B136">
        <v>0</v>
      </c>
      <c r="C136">
        <v>0</v>
      </c>
      <c r="D136">
        <v>3</v>
      </c>
      <c r="E136" t="s">
        <v>93</v>
      </c>
      <c r="F136" t="s">
        <v>570</v>
      </c>
      <c r="G136">
        <v>1</v>
      </c>
    </row>
    <row r="137" spans="1:7" x14ac:dyDescent="0.25">
      <c r="A137">
        <v>4.4471299093655592</v>
      </c>
      <c r="B137">
        <v>1</v>
      </c>
      <c r="C137">
        <v>7</v>
      </c>
      <c r="D137">
        <v>1</v>
      </c>
      <c r="E137" t="s">
        <v>83</v>
      </c>
      <c r="F137" t="s">
        <v>570</v>
      </c>
      <c r="G137">
        <v>1</v>
      </c>
    </row>
    <row r="138" spans="1:7" x14ac:dyDescent="0.25">
      <c r="A138">
        <v>4.4078549848942599</v>
      </c>
      <c r="B138">
        <v>1</v>
      </c>
      <c r="C138">
        <v>7</v>
      </c>
      <c r="D138">
        <v>2</v>
      </c>
      <c r="E138" t="s">
        <v>83</v>
      </c>
      <c r="F138" t="s">
        <v>570</v>
      </c>
      <c r="G138">
        <v>1</v>
      </c>
    </row>
    <row r="139" spans="1:7" x14ac:dyDescent="0.25">
      <c r="A139">
        <v>4.3897280966767376</v>
      </c>
      <c r="B139">
        <v>1</v>
      </c>
      <c r="C139">
        <v>7</v>
      </c>
      <c r="D139">
        <v>3</v>
      </c>
      <c r="E139" t="s">
        <v>83</v>
      </c>
      <c r="F139" t="s">
        <v>570</v>
      </c>
      <c r="G139">
        <v>1</v>
      </c>
    </row>
    <row r="140" spans="1:7" x14ac:dyDescent="0.25">
      <c r="A140">
        <v>3.7795679567956806</v>
      </c>
      <c r="B140">
        <v>10</v>
      </c>
      <c r="C140">
        <v>70</v>
      </c>
      <c r="D140">
        <v>1</v>
      </c>
      <c r="E140" t="s">
        <v>556</v>
      </c>
      <c r="F140" t="s">
        <v>570</v>
      </c>
      <c r="G140">
        <v>1</v>
      </c>
    </row>
    <row r="141" spans="1:7" x14ac:dyDescent="0.25">
      <c r="A141">
        <v>3.8125712571257133</v>
      </c>
      <c r="B141">
        <v>10</v>
      </c>
      <c r="C141">
        <v>70</v>
      </c>
      <c r="D141">
        <v>2</v>
      </c>
      <c r="E141" t="s">
        <v>556</v>
      </c>
      <c r="F141" t="s">
        <v>570</v>
      </c>
      <c r="G141">
        <v>1</v>
      </c>
    </row>
    <row r="142" spans="1:7" x14ac:dyDescent="0.25">
      <c r="A142">
        <v>3.7885688568856888</v>
      </c>
      <c r="B142">
        <v>10</v>
      </c>
      <c r="C142">
        <v>70</v>
      </c>
      <c r="D142">
        <v>3</v>
      </c>
      <c r="E142" t="s">
        <v>556</v>
      </c>
      <c r="F142" t="s">
        <v>570</v>
      </c>
      <c r="G142">
        <v>1</v>
      </c>
    </row>
    <row r="143" spans="1:7" x14ac:dyDescent="0.25">
      <c r="A143">
        <v>4.5072152287381027</v>
      </c>
      <c r="B143">
        <v>2</v>
      </c>
      <c r="C143">
        <v>14</v>
      </c>
      <c r="D143">
        <v>1</v>
      </c>
      <c r="E143" t="s">
        <v>206</v>
      </c>
      <c r="F143" t="s">
        <v>570</v>
      </c>
      <c r="G143">
        <v>1</v>
      </c>
    </row>
    <row r="144" spans="1:7" x14ac:dyDescent="0.25">
      <c r="A144">
        <v>4.519496469143383</v>
      </c>
      <c r="B144">
        <v>2</v>
      </c>
      <c r="C144">
        <v>14</v>
      </c>
      <c r="D144">
        <v>2</v>
      </c>
      <c r="E144" t="s">
        <v>206</v>
      </c>
      <c r="F144" t="s">
        <v>570</v>
      </c>
      <c r="G144">
        <v>1</v>
      </c>
    </row>
    <row r="145" spans="1:7" x14ac:dyDescent="0.25">
      <c r="A145">
        <v>4.5287073994473444</v>
      </c>
      <c r="B145">
        <v>2</v>
      </c>
      <c r="C145">
        <v>14</v>
      </c>
      <c r="D145">
        <v>3</v>
      </c>
      <c r="E145" t="s">
        <v>206</v>
      </c>
      <c r="F145" t="s">
        <v>570</v>
      </c>
      <c r="G145">
        <v>1</v>
      </c>
    </row>
    <row r="146" spans="1:7" x14ac:dyDescent="0.25">
      <c r="A146">
        <v>0</v>
      </c>
      <c r="B146">
        <v>3</v>
      </c>
      <c r="C146">
        <v>21</v>
      </c>
      <c r="D146">
        <v>1</v>
      </c>
      <c r="E146" t="s">
        <v>218</v>
      </c>
      <c r="F146" t="s">
        <v>570</v>
      </c>
      <c r="G146">
        <v>1</v>
      </c>
    </row>
    <row r="147" spans="1:7" x14ac:dyDescent="0.25">
      <c r="A147">
        <v>4.8725821307952106</v>
      </c>
      <c r="B147">
        <v>3</v>
      </c>
      <c r="C147">
        <v>21</v>
      </c>
      <c r="D147">
        <v>2</v>
      </c>
      <c r="E147" t="s">
        <v>218</v>
      </c>
      <c r="F147" t="s">
        <v>570</v>
      </c>
      <c r="G147">
        <v>1</v>
      </c>
    </row>
    <row r="148" spans="1:7" x14ac:dyDescent="0.25">
      <c r="A148">
        <v>4.6146760822843111</v>
      </c>
      <c r="B148">
        <v>3</v>
      </c>
      <c r="C148">
        <v>21</v>
      </c>
      <c r="D148">
        <v>3</v>
      </c>
      <c r="E148" t="s">
        <v>218</v>
      </c>
      <c r="F148" t="s">
        <v>570</v>
      </c>
      <c r="G148">
        <v>1</v>
      </c>
    </row>
    <row r="149" spans="1:7" x14ac:dyDescent="0.25">
      <c r="A149">
        <v>5.1303715109237542</v>
      </c>
      <c r="B149">
        <v>4</v>
      </c>
      <c r="C149">
        <v>28</v>
      </c>
      <c r="D149">
        <v>1</v>
      </c>
      <c r="E149" t="s">
        <v>230</v>
      </c>
      <c r="F149" t="s">
        <v>570</v>
      </c>
      <c r="G149">
        <v>1</v>
      </c>
    </row>
    <row r="150" spans="1:7" x14ac:dyDescent="0.25">
      <c r="A150">
        <v>5.0521323306199983</v>
      </c>
      <c r="B150">
        <v>4</v>
      </c>
      <c r="C150">
        <v>28</v>
      </c>
      <c r="D150">
        <v>2</v>
      </c>
      <c r="E150" t="s">
        <v>230</v>
      </c>
      <c r="F150" t="s">
        <v>570</v>
      </c>
      <c r="G150">
        <v>1</v>
      </c>
    </row>
    <row r="151" spans="1:7" x14ac:dyDescent="0.25">
      <c r="A151">
        <v>5.0959462715901021</v>
      </c>
      <c r="B151">
        <v>4</v>
      </c>
      <c r="C151">
        <v>28</v>
      </c>
      <c r="D151">
        <v>3</v>
      </c>
      <c r="E151" t="s">
        <v>230</v>
      </c>
      <c r="F151" t="s">
        <v>570</v>
      </c>
      <c r="G151">
        <v>1</v>
      </c>
    </row>
    <row r="152" spans="1:7" x14ac:dyDescent="0.25">
      <c r="A152">
        <v>4.1633352423693326</v>
      </c>
      <c r="B152">
        <v>5</v>
      </c>
      <c r="C152">
        <v>35</v>
      </c>
      <c r="D152">
        <v>1</v>
      </c>
      <c r="E152" t="s">
        <v>242</v>
      </c>
      <c r="F152" t="s">
        <v>570</v>
      </c>
      <c r="G152">
        <v>1</v>
      </c>
    </row>
    <row r="153" spans="1:7" x14ac:dyDescent="0.25">
      <c r="A153">
        <v>4.2165378849758861</v>
      </c>
      <c r="B153">
        <v>5</v>
      </c>
      <c r="C153">
        <v>35</v>
      </c>
      <c r="D153">
        <v>2</v>
      </c>
      <c r="E153" t="s">
        <v>242</v>
      </c>
      <c r="F153" t="s">
        <v>570</v>
      </c>
      <c r="G153">
        <v>1</v>
      </c>
    </row>
    <row r="154" spans="1:7" x14ac:dyDescent="0.25">
      <c r="A154">
        <v>4.1946309144908343</v>
      </c>
      <c r="B154">
        <v>5</v>
      </c>
      <c r="C154">
        <v>35</v>
      </c>
      <c r="D154">
        <v>3</v>
      </c>
      <c r="E154" t="s">
        <v>242</v>
      </c>
      <c r="F154" t="s">
        <v>570</v>
      </c>
      <c r="G154">
        <v>1</v>
      </c>
    </row>
    <row r="155" spans="1:7" x14ac:dyDescent="0.25">
      <c r="A155">
        <v>4.5433944303797498</v>
      </c>
      <c r="B155">
        <v>6</v>
      </c>
      <c r="C155">
        <v>42</v>
      </c>
      <c r="D155">
        <v>1</v>
      </c>
      <c r="E155" t="s">
        <v>333</v>
      </c>
      <c r="F155" t="s">
        <v>570</v>
      </c>
      <c r="G155">
        <v>1</v>
      </c>
    </row>
    <row r="156" spans="1:7" x14ac:dyDescent="0.25">
      <c r="A156">
        <v>4.5190906329113956</v>
      </c>
      <c r="B156">
        <v>6</v>
      </c>
      <c r="C156">
        <v>42</v>
      </c>
      <c r="D156">
        <v>2</v>
      </c>
      <c r="E156" t="s">
        <v>333</v>
      </c>
      <c r="F156" t="s">
        <v>570</v>
      </c>
      <c r="G156">
        <v>1</v>
      </c>
    </row>
    <row r="157" spans="1:7" x14ac:dyDescent="0.25">
      <c r="A157">
        <v>4.5494703797468388</v>
      </c>
      <c r="B157">
        <v>6</v>
      </c>
      <c r="C157">
        <v>42</v>
      </c>
      <c r="D157">
        <v>3</v>
      </c>
      <c r="E157" t="s">
        <v>333</v>
      </c>
      <c r="F157" t="s">
        <v>570</v>
      </c>
      <c r="G157">
        <v>1</v>
      </c>
    </row>
    <row r="158" spans="1:7" x14ac:dyDescent="0.25">
      <c r="A158">
        <v>3.2644070886075971</v>
      </c>
      <c r="B158">
        <v>7</v>
      </c>
      <c r="C158">
        <v>49</v>
      </c>
      <c r="D158">
        <v>1</v>
      </c>
      <c r="E158" t="s">
        <v>345</v>
      </c>
      <c r="F158" t="s">
        <v>570</v>
      </c>
      <c r="G158">
        <v>1</v>
      </c>
    </row>
    <row r="159" spans="1:7" x14ac:dyDescent="0.25">
      <c r="A159">
        <v>3.2157994936708882</v>
      </c>
      <c r="B159">
        <v>7</v>
      </c>
      <c r="C159">
        <v>49</v>
      </c>
      <c r="D159">
        <v>2</v>
      </c>
      <c r="E159" t="s">
        <v>345</v>
      </c>
      <c r="F159" t="s">
        <v>570</v>
      </c>
      <c r="G159">
        <v>1</v>
      </c>
    </row>
    <row r="160" spans="1:7" x14ac:dyDescent="0.25">
      <c r="A160">
        <v>3.2188374683544332</v>
      </c>
      <c r="B160">
        <v>7</v>
      </c>
      <c r="C160">
        <v>49</v>
      </c>
      <c r="D160">
        <v>3</v>
      </c>
      <c r="E160" t="s">
        <v>345</v>
      </c>
      <c r="F160" t="s">
        <v>570</v>
      </c>
      <c r="G160">
        <v>1</v>
      </c>
    </row>
    <row r="161" spans="1:7" x14ac:dyDescent="0.25">
      <c r="A161">
        <v>4.0276355852001471</v>
      </c>
      <c r="B161">
        <v>8</v>
      </c>
      <c r="C161">
        <v>56</v>
      </c>
      <c r="D161">
        <v>1</v>
      </c>
      <c r="E161" t="s">
        <v>430</v>
      </c>
      <c r="F161" t="s">
        <v>570</v>
      </c>
      <c r="G161">
        <v>1</v>
      </c>
    </row>
    <row r="162" spans="1:7" x14ac:dyDescent="0.25">
      <c r="A162">
        <v>3.9853053671692882</v>
      </c>
      <c r="B162">
        <v>8</v>
      </c>
      <c r="C162">
        <v>56</v>
      </c>
      <c r="D162">
        <v>2</v>
      </c>
      <c r="E162" t="s">
        <v>430</v>
      </c>
      <c r="F162" t="s">
        <v>570</v>
      </c>
      <c r="G162">
        <v>1</v>
      </c>
    </row>
    <row r="163" spans="1:7" x14ac:dyDescent="0.25">
      <c r="A163">
        <v>4.0215884111957383</v>
      </c>
      <c r="B163">
        <v>8</v>
      </c>
      <c r="C163">
        <v>56</v>
      </c>
      <c r="D163">
        <v>3</v>
      </c>
      <c r="E163" t="s">
        <v>430</v>
      </c>
      <c r="F163" t="s">
        <v>570</v>
      </c>
      <c r="G163">
        <v>1</v>
      </c>
    </row>
    <row r="164" spans="1:7" x14ac:dyDescent="0.25">
      <c r="A164">
        <v>3.4319889457659198</v>
      </c>
      <c r="B164">
        <v>9</v>
      </c>
      <c r="C164">
        <v>63</v>
      </c>
      <c r="D164">
        <v>1</v>
      </c>
      <c r="E164" t="s">
        <v>442</v>
      </c>
      <c r="F164" t="s">
        <v>570</v>
      </c>
      <c r="G164">
        <v>1</v>
      </c>
    </row>
    <row r="165" spans="1:7" x14ac:dyDescent="0.25">
      <c r="A165">
        <v>3.3775643797262442</v>
      </c>
      <c r="B165">
        <v>9</v>
      </c>
      <c r="C165">
        <v>63</v>
      </c>
      <c r="D165">
        <v>2</v>
      </c>
      <c r="E165" t="s">
        <v>442</v>
      </c>
      <c r="F165" t="s">
        <v>570</v>
      </c>
      <c r="G165">
        <v>1</v>
      </c>
    </row>
    <row r="166" spans="1:7" x14ac:dyDescent="0.25">
      <c r="A166">
        <v>3.4017530757438785</v>
      </c>
      <c r="B166">
        <v>9</v>
      </c>
      <c r="C166">
        <v>63</v>
      </c>
      <c r="D166">
        <v>3</v>
      </c>
      <c r="E166" t="s">
        <v>442</v>
      </c>
      <c r="F166" t="s">
        <v>570</v>
      </c>
      <c r="G166">
        <v>1</v>
      </c>
    </row>
    <row r="167" spans="1:7" x14ac:dyDescent="0.25">
      <c r="A167">
        <v>4.1057401812688816</v>
      </c>
      <c r="B167">
        <v>0</v>
      </c>
      <c r="C167">
        <v>0</v>
      </c>
      <c r="D167">
        <v>1</v>
      </c>
      <c r="E167" t="s">
        <v>94</v>
      </c>
      <c r="F167" t="s">
        <v>570</v>
      </c>
      <c r="G167">
        <v>2</v>
      </c>
    </row>
    <row r="168" spans="1:7" x14ac:dyDescent="0.25">
      <c r="A168">
        <v>4.0996978851963748</v>
      </c>
      <c r="B168">
        <v>0</v>
      </c>
      <c r="C168">
        <v>0</v>
      </c>
      <c r="D168">
        <v>2</v>
      </c>
      <c r="E168" t="s">
        <v>94</v>
      </c>
      <c r="F168" t="s">
        <v>570</v>
      </c>
      <c r="G168">
        <v>2</v>
      </c>
    </row>
    <row r="169" spans="1:7" x14ac:dyDescent="0.25">
      <c r="A169">
        <v>4.0876132930513602</v>
      </c>
      <c r="B169">
        <v>0</v>
      </c>
      <c r="C169">
        <v>0</v>
      </c>
      <c r="D169">
        <v>3</v>
      </c>
      <c r="E169" t="s">
        <v>94</v>
      </c>
      <c r="F169" t="s">
        <v>570</v>
      </c>
      <c r="G169">
        <v>2</v>
      </c>
    </row>
    <row r="170" spans="1:7" x14ac:dyDescent="0.25">
      <c r="A170">
        <v>4.0151057401812693</v>
      </c>
      <c r="B170">
        <v>1</v>
      </c>
      <c r="C170">
        <v>7</v>
      </c>
      <c r="D170">
        <v>1</v>
      </c>
      <c r="E170" t="s">
        <v>84</v>
      </c>
      <c r="F170" t="s">
        <v>570</v>
      </c>
      <c r="G170">
        <v>2</v>
      </c>
    </row>
    <row r="171" spans="1:7" x14ac:dyDescent="0.25">
      <c r="A171">
        <v>4.2175226586102719</v>
      </c>
      <c r="B171">
        <v>1</v>
      </c>
      <c r="C171">
        <v>7</v>
      </c>
      <c r="D171">
        <v>2</v>
      </c>
      <c r="E171" t="s">
        <v>84</v>
      </c>
      <c r="F171" t="s">
        <v>570</v>
      </c>
      <c r="G171">
        <v>2</v>
      </c>
    </row>
    <row r="172" spans="1:7" x14ac:dyDescent="0.25">
      <c r="A172">
        <v>4.0392749244712993</v>
      </c>
      <c r="B172">
        <v>1</v>
      </c>
      <c r="C172">
        <v>7</v>
      </c>
      <c r="D172">
        <v>3</v>
      </c>
      <c r="E172" t="s">
        <v>84</v>
      </c>
      <c r="F172" t="s">
        <v>570</v>
      </c>
      <c r="G172">
        <v>2</v>
      </c>
    </row>
    <row r="173" spans="1:7" x14ac:dyDescent="0.25">
      <c r="A173">
        <v>3.4495349534953501</v>
      </c>
      <c r="B173">
        <v>10</v>
      </c>
      <c r="C173">
        <v>70</v>
      </c>
      <c r="D173">
        <v>1</v>
      </c>
      <c r="E173" t="s">
        <v>557</v>
      </c>
      <c r="F173" t="s">
        <v>570</v>
      </c>
      <c r="G173">
        <v>2</v>
      </c>
    </row>
    <row r="174" spans="1:7" x14ac:dyDescent="0.25">
      <c r="A174">
        <v>3.4495349534953501</v>
      </c>
      <c r="B174">
        <v>10</v>
      </c>
      <c r="C174">
        <v>70</v>
      </c>
      <c r="D174">
        <v>2</v>
      </c>
      <c r="E174" t="s">
        <v>557</v>
      </c>
      <c r="F174" t="s">
        <v>570</v>
      </c>
      <c r="G174">
        <v>2</v>
      </c>
    </row>
    <row r="175" spans="1:7" x14ac:dyDescent="0.25">
      <c r="A175">
        <v>3.4765376537653769</v>
      </c>
      <c r="B175">
        <v>10</v>
      </c>
      <c r="C175">
        <v>70</v>
      </c>
      <c r="D175">
        <v>3</v>
      </c>
      <c r="E175" t="s">
        <v>557</v>
      </c>
      <c r="F175" t="s">
        <v>570</v>
      </c>
      <c r="G175">
        <v>2</v>
      </c>
    </row>
    <row r="176" spans="1:7" x14ac:dyDescent="0.25">
      <c r="A176">
        <v>4.252379490328523</v>
      </c>
      <c r="B176">
        <v>2</v>
      </c>
      <c r="C176">
        <v>14</v>
      </c>
      <c r="D176">
        <v>1</v>
      </c>
      <c r="E176" t="s">
        <v>207</v>
      </c>
      <c r="F176" t="s">
        <v>570</v>
      </c>
      <c r="G176">
        <v>2</v>
      </c>
    </row>
    <row r="177" spans="1:7" x14ac:dyDescent="0.25">
      <c r="A177">
        <v>4.2585201105311636</v>
      </c>
      <c r="B177">
        <v>2</v>
      </c>
      <c r="C177">
        <v>14</v>
      </c>
      <c r="D177">
        <v>2</v>
      </c>
      <c r="E177" t="s">
        <v>207</v>
      </c>
      <c r="F177" t="s">
        <v>570</v>
      </c>
      <c r="G177">
        <v>2</v>
      </c>
    </row>
    <row r="178" spans="1:7" x14ac:dyDescent="0.25">
      <c r="A178">
        <v>4.301504451949647</v>
      </c>
      <c r="B178">
        <v>2</v>
      </c>
      <c r="C178">
        <v>14</v>
      </c>
      <c r="D178">
        <v>3</v>
      </c>
      <c r="E178" t="s">
        <v>207</v>
      </c>
      <c r="F178" t="s">
        <v>570</v>
      </c>
      <c r="G178">
        <v>2</v>
      </c>
    </row>
    <row r="179" spans="1:7" x14ac:dyDescent="0.25">
      <c r="A179">
        <v>4.4580902671169786</v>
      </c>
      <c r="B179">
        <v>3</v>
      </c>
      <c r="C179">
        <v>21</v>
      </c>
      <c r="D179">
        <v>1</v>
      </c>
      <c r="E179" t="s">
        <v>219</v>
      </c>
      <c r="F179" t="s">
        <v>570</v>
      </c>
      <c r="G179">
        <v>2</v>
      </c>
    </row>
    <row r="180" spans="1:7" x14ac:dyDescent="0.25">
      <c r="A180">
        <v>4.4826527479275411</v>
      </c>
      <c r="B180">
        <v>3</v>
      </c>
      <c r="C180">
        <v>21</v>
      </c>
      <c r="D180">
        <v>2</v>
      </c>
      <c r="E180" t="s">
        <v>219</v>
      </c>
      <c r="F180" t="s">
        <v>570</v>
      </c>
      <c r="G180">
        <v>2</v>
      </c>
    </row>
    <row r="181" spans="1:7" x14ac:dyDescent="0.25">
      <c r="A181">
        <v>4.4335277863064171</v>
      </c>
      <c r="B181">
        <v>3</v>
      </c>
      <c r="C181">
        <v>21</v>
      </c>
      <c r="D181">
        <v>3</v>
      </c>
      <c r="E181" t="s">
        <v>219</v>
      </c>
      <c r="F181" t="s">
        <v>570</v>
      </c>
      <c r="G181">
        <v>2</v>
      </c>
    </row>
    <row r="182" spans="1:7" x14ac:dyDescent="0.25">
      <c r="A182">
        <v>5.117853242075153</v>
      </c>
      <c r="B182">
        <v>4</v>
      </c>
      <c r="C182">
        <v>28</v>
      </c>
      <c r="D182">
        <v>1</v>
      </c>
      <c r="E182" t="s">
        <v>231</v>
      </c>
      <c r="F182" t="s">
        <v>570</v>
      </c>
      <c r="G182">
        <v>2</v>
      </c>
    </row>
    <row r="183" spans="1:7" x14ac:dyDescent="0.25">
      <c r="A183">
        <v>5.1209828092873035</v>
      </c>
      <c r="B183">
        <v>4</v>
      </c>
      <c r="C183">
        <v>28</v>
      </c>
      <c r="D183">
        <v>2</v>
      </c>
      <c r="E183" t="s">
        <v>231</v>
      </c>
      <c r="F183" t="s">
        <v>570</v>
      </c>
      <c r="G183">
        <v>2</v>
      </c>
    </row>
    <row r="184" spans="1:7" x14ac:dyDescent="0.25">
      <c r="A184">
        <v>5.0802984355293503</v>
      </c>
      <c r="B184">
        <v>4</v>
      </c>
      <c r="C184">
        <v>28</v>
      </c>
      <c r="D184">
        <v>3</v>
      </c>
      <c r="E184" t="s">
        <v>231</v>
      </c>
      <c r="F184" t="s">
        <v>570</v>
      </c>
      <c r="G184">
        <v>2</v>
      </c>
    </row>
    <row r="185" spans="1:7" x14ac:dyDescent="0.25">
      <c r="A185">
        <v>4.4731623963722056</v>
      </c>
      <c r="B185">
        <v>5</v>
      </c>
      <c r="C185">
        <v>35</v>
      </c>
      <c r="D185">
        <v>1</v>
      </c>
      <c r="E185" t="s">
        <v>243</v>
      </c>
      <c r="F185" t="s">
        <v>570</v>
      </c>
      <c r="G185">
        <v>2</v>
      </c>
    </row>
    <row r="186" spans="1:7" x14ac:dyDescent="0.25">
      <c r="A186">
        <v>4.4043119177049004</v>
      </c>
      <c r="B186">
        <v>5</v>
      </c>
      <c r="C186">
        <v>35</v>
      </c>
      <c r="D186">
        <v>2</v>
      </c>
      <c r="E186" t="s">
        <v>243</v>
      </c>
      <c r="F186" t="s">
        <v>570</v>
      </c>
      <c r="G186">
        <v>2</v>
      </c>
    </row>
    <row r="187" spans="1:7" x14ac:dyDescent="0.25">
      <c r="A187">
        <v>4.3636275439469481</v>
      </c>
      <c r="B187">
        <v>5</v>
      </c>
      <c r="C187">
        <v>35</v>
      </c>
      <c r="D187">
        <v>3</v>
      </c>
      <c r="E187" t="s">
        <v>243</v>
      </c>
      <c r="F187" t="s">
        <v>570</v>
      </c>
      <c r="G187">
        <v>2</v>
      </c>
    </row>
    <row r="188" spans="1:7" x14ac:dyDescent="0.25">
      <c r="A188">
        <v>4.7560526582278513</v>
      </c>
      <c r="B188">
        <v>6</v>
      </c>
      <c r="C188">
        <v>42</v>
      </c>
      <c r="D188">
        <v>1</v>
      </c>
      <c r="E188" t="s">
        <v>334</v>
      </c>
      <c r="F188" t="s">
        <v>570</v>
      </c>
      <c r="G188">
        <v>2</v>
      </c>
    </row>
    <row r="189" spans="1:7" x14ac:dyDescent="0.25">
      <c r="A189">
        <v>4.71959696202532</v>
      </c>
      <c r="B189">
        <v>6</v>
      </c>
      <c r="C189">
        <v>42</v>
      </c>
      <c r="D189">
        <v>2</v>
      </c>
      <c r="E189" t="s">
        <v>334</v>
      </c>
      <c r="F189" t="s">
        <v>570</v>
      </c>
      <c r="G189">
        <v>2</v>
      </c>
    </row>
    <row r="190" spans="1:7" x14ac:dyDescent="0.25">
      <c r="A190">
        <v>4.7287108860759526</v>
      </c>
      <c r="B190">
        <v>6</v>
      </c>
      <c r="C190">
        <v>42</v>
      </c>
      <c r="D190">
        <v>3</v>
      </c>
      <c r="E190" t="s">
        <v>334</v>
      </c>
      <c r="F190" t="s">
        <v>570</v>
      </c>
      <c r="G190">
        <v>2</v>
      </c>
    </row>
    <row r="191" spans="1:7" x14ac:dyDescent="0.25">
      <c r="A191">
        <v>3.6684577215189904</v>
      </c>
      <c r="B191">
        <v>7</v>
      </c>
      <c r="C191">
        <v>49</v>
      </c>
      <c r="D191">
        <v>1</v>
      </c>
      <c r="E191" t="s">
        <v>346</v>
      </c>
      <c r="F191" t="s">
        <v>570</v>
      </c>
      <c r="G191">
        <v>2</v>
      </c>
    </row>
    <row r="192" spans="1:7" x14ac:dyDescent="0.25">
      <c r="A192">
        <v>3.6866855696202556</v>
      </c>
      <c r="B192">
        <v>7</v>
      </c>
      <c r="C192">
        <v>49</v>
      </c>
      <c r="D192">
        <v>2</v>
      </c>
      <c r="E192" t="s">
        <v>346</v>
      </c>
      <c r="F192" t="s">
        <v>570</v>
      </c>
      <c r="G192">
        <v>2</v>
      </c>
    </row>
    <row r="193" spans="1:7" x14ac:dyDescent="0.25">
      <c r="A193">
        <v>3.613774177215193</v>
      </c>
      <c r="B193">
        <v>7</v>
      </c>
      <c r="C193">
        <v>49</v>
      </c>
      <c r="D193">
        <v>3</v>
      </c>
      <c r="E193" t="s">
        <v>346</v>
      </c>
      <c r="F193" t="s">
        <v>570</v>
      </c>
      <c r="G193">
        <v>2</v>
      </c>
    </row>
    <row r="194" spans="1:7" x14ac:dyDescent="0.25">
      <c r="A194">
        <v>4.10927243425966</v>
      </c>
      <c r="B194">
        <v>8</v>
      </c>
      <c r="C194">
        <v>56</v>
      </c>
      <c r="D194">
        <v>1</v>
      </c>
      <c r="E194" t="s">
        <v>431</v>
      </c>
      <c r="F194" t="s">
        <v>570</v>
      </c>
      <c r="G194">
        <v>2</v>
      </c>
    </row>
    <row r="195" spans="1:7" x14ac:dyDescent="0.25">
      <c r="A195">
        <v>4.1697441743037436</v>
      </c>
      <c r="B195">
        <v>8</v>
      </c>
      <c r="C195">
        <v>56</v>
      </c>
      <c r="D195">
        <v>2</v>
      </c>
      <c r="E195" t="s">
        <v>431</v>
      </c>
      <c r="F195" t="s">
        <v>570</v>
      </c>
      <c r="G195">
        <v>2</v>
      </c>
    </row>
    <row r="196" spans="1:7" x14ac:dyDescent="0.25">
      <c r="A196">
        <v>4.1636970002993356</v>
      </c>
      <c r="B196">
        <v>8</v>
      </c>
      <c r="C196">
        <v>56</v>
      </c>
      <c r="D196">
        <v>3</v>
      </c>
      <c r="E196" t="s">
        <v>431</v>
      </c>
      <c r="F196" t="s">
        <v>570</v>
      </c>
      <c r="G196">
        <v>2</v>
      </c>
    </row>
    <row r="197" spans="1:7" x14ac:dyDescent="0.25">
      <c r="A197">
        <v>3.5922390568827423</v>
      </c>
      <c r="B197">
        <v>9</v>
      </c>
      <c r="C197">
        <v>63</v>
      </c>
      <c r="D197">
        <v>1</v>
      </c>
      <c r="E197" t="s">
        <v>443</v>
      </c>
      <c r="F197" t="s">
        <v>570</v>
      </c>
      <c r="G197">
        <v>2</v>
      </c>
    </row>
    <row r="198" spans="1:7" x14ac:dyDescent="0.25">
      <c r="A198">
        <v>3.5861918828783343</v>
      </c>
      <c r="B198">
        <v>9</v>
      </c>
      <c r="C198">
        <v>63</v>
      </c>
      <c r="D198">
        <v>2</v>
      </c>
      <c r="E198" t="s">
        <v>443</v>
      </c>
      <c r="F198" t="s">
        <v>570</v>
      </c>
      <c r="G198">
        <v>2</v>
      </c>
    </row>
    <row r="199" spans="1:7" x14ac:dyDescent="0.25">
      <c r="A199">
        <v>3.6224749269047849</v>
      </c>
      <c r="B199">
        <v>9</v>
      </c>
      <c r="C199">
        <v>63</v>
      </c>
      <c r="D199">
        <v>3</v>
      </c>
      <c r="E199" t="s">
        <v>443</v>
      </c>
      <c r="F199" t="s">
        <v>570</v>
      </c>
      <c r="G199">
        <v>2</v>
      </c>
    </row>
    <row r="200" spans="1:7" x14ac:dyDescent="0.25">
      <c r="A200">
        <v>2.2779456193353482</v>
      </c>
      <c r="B200">
        <v>0</v>
      </c>
      <c r="C200">
        <v>0</v>
      </c>
      <c r="D200">
        <v>1</v>
      </c>
      <c r="E200" t="s">
        <v>95</v>
      </c>
      <c r="F200" t="s">
        <v>570</v>
      </c>
      <c r="G200">
        <v>3</v>
      </c>
    </row>
    <row r="201" spans="1:7" x14ac:dyDescent="0.25">
      <c r="A201">
        <v>1.1510574018126896</v>
      </c>
      <c r="B201">
        <v>0</v>
      </c>
      <c r="C201">
        <v>0</v>
      </c>
      <c r="D201">
        <v>2</v>
      </c>
      <c r="E201" t="s">
        <v>95</v>
      </c>
      <c r="F201" t="s">
        <v>570</v>
      </c>
      <c r="G201">
        <v>3</v>
      </c>
    </row>
    <row r="202" spans="1:7" x14ac:dyDescent="0.25">
      <c r="A202">
        <v>2.9697885196374627</v>
      </c>
      <c r="B202">
        <v>0</v>
      </c>
      <c r="C202">
        <v>0</v>
      </c>
      <c r="D202">
        <v>3</v>
      </c>
      <c r="E202" t="s">
        <v>95</v>
      </c>
      <c r="F202" t="s">
        <v>570</v>
      </c>
      <c r="G202">
        <v>3</v>
      </c>
    </row>
    <row r="203" spans="1:7" x14ac:dyDescent="0.25">
      <c r="A203">
        <v>4.6193353474320249</v>
      </c>
      <c r="B203">
        <v>1</v>
      </c>
      <c r="C203">
        <v>7</v>
      </c>
      <c r="D203">
        <v>1</v>
      </c>
      <c r="E203" t="s">
        <v>85</v>
      </c>
      <c r="F203" t="s">
        <v>570</v>
      </c>
      <c r="G203">
        <v>3</v>
      </c>
    </row>
    <row r="204" spans="1:7" x14ac:dyDescent="0.25">
      <c r="A204">
        <v>4.8610271903323259</v>
      </c>
      <c r="B204">
        <v>1</v>
      </c>
      <c r="C204">
        <v>7</v>
      </c>
      <c r="D204">
        <v>2</v>
      </c>
      <c r="E204" t="s">
        <v>85</v>
      </c>
      <c r="F204" t="s">
        <v>570</v>
      </c>
      <c r="G204">
        <v>3</v>
      </c>
    </row>
    <row r="205" spans="1:7" x14ac:dyDescent="0.25">
      <c r="A205">
        <v>4.6706948640483388</v>
      </c>
      <c r="B205">
        <v>1</v>
      </c>
      <c r="C205">
        <v>7</v>
      </c>
      <c r="D205">
        <v>3</v>
      </c>
      <c r="E205" t="s">
        <v>85</v>
      </c>
      <c r="F205" t="s">
        <v>570</v>
      </c>
      <c r="G205">
        <v>3</v>
      </c>
    </row>
    <row r="206" spans="1:7" x14ac:dyDescent="0.25">
      <c r="A206">
        <v>3.7855685568556865</v>
      </c>
      <c r="B206">
        <v>10</v>
      </c>
      <c r="C206">
        <v>70</v>
      </c>
      <c r="D206">
        <v>1</v>
      </c>
      <c r="E206" t="s">
        <v>558</v>
      </c>
      <c r="F206" t="s">
        <v>570</v>
      </c>
      <c r="G206">
        <v>3</v>
      </c>
    </row>
    <row r="207" spans="1:7" x14ac:dyDescent="0.25">
      <c r="A207">
        <v>3.7675667566756679</v>
      </c>
      <c r="B207">
        <v>10</v>
      </c>
      <c r="C207">
        <v>70</v>
      </c>
      <c r="D207">
        <v>2</v>
      </c>
      <c r="E207" t="s">
        <v>558</v>
      </c>
      <c r="F207" t="s">
        <v>570</v>
      </c>
      <c r="G207">
        <v>3</v>
      </c>
    </row>
    <row r="208" spans="1:7" x14ac:dyDescent="0.25">
      <c r="A208">
        <v>3.8095709570957101</v>
      </c>
      <c r="B208">
        <v>10</v>
      </c>
      <c r="C208">
        <v>70</v>
      </c>
      <c r="D208">
        <v>3</v>
      </c>
      <c r="E208" t="s">
        <v>558</v>
      </c>
      <c r="F208" t="s">
        <v>570</v>
      </c>
      <c r="G208">
        <v>3</v>
      </c>
    </row>
    <row r="209" spans="1:7" x14ac:dyDescent="0.25">
      <c r="A209">
        <v>4.7221369358305187</v>
      </c>
      <c r="B209">
        <v>2</v>
      </c>
      <c r="C209">
        <v>14</v>
      </c>
      <c r="D209">
        <v>1</v>
      </c>
      <c r="E209" t="s">
        <v>208</v>
      </c>
      <c r="F209" t="s">
        <v>570</v>
      </c>
      <c r="G209">
        <v>3</v>
      </c>
    </row>
    <row r="210" spans="1:7" x14ac:dyDescent="0.25">
      <c r="A210">
        <v>4.7252072459318395</v>
      </c>
      <c r="B210">
        <v>2</v>
      </c>
      <c r="C210">
        <v>14</v>
      </c>
      <c r="D210">
        <v>2</v>
      </c>
      <c r="E210" t="s">
        <v>208</v>
      </c>
      <c r="F210" t="s">
        <v>570</v>
      </c>
      <c r="G210">
        <v>3</v>
      </c>
    </row>
    <row r="211" spans="1:7" x14ac:dyDescent="0.25">
      <c r="A211">
        <v>4.7221369358305187</v>
      </c>
      <c r="B211">
        <v>2</v>
      </c>
      <c r="C211">
        <v>14</v>
      </c>
      <c r="D211">
        <v>3</v>
      </c>
      <c r="E211" t="s">
        <v>208</v>
      </c>
      <c r="F211" t="s">
        <v>570</v>
      </c>
      <c r="G211">
        <v>3</v>
      </c>
    </row>
    <row r="212" spans="1:7" x14ac:dyDescent="0.25">
      <c r="A212">
        <v>4.1142155357691124</v>
      </c>
      <c r="B212">
        <v>3</v>
      </c>
      <c r="C212">
        <v>21</v>
      </c>
      <c r="D212">
        <v>1</v>
      </c>
      <c r="E212" t="s">
        <v>220</v>
      </c>
      <c r="F212" t="s">
        <v>570</v>
      </c>
      <c r="G212">
        <v>3</v>
      </c>
    </row>
    <row r="213" spans="1:7" x14ac:dyDescent="0.25">
      <c r="A213">
        <v>4.1234264660730728</v>
      </c>
      <c r="B213">
        <v>3</v>
      </c>
      <c r="C213">
        <v>21</v>
      </c>
      <c r="D213">
        <v>2</v>
      </c>
      <c r="E213" t="s">
        <v>220</v>
      </c>
      <c r="F213" t="s">
        <v>570</v>
      </c>
      <c r="G213">
        <v>3</v>
      </c>
    </row>
    <row r="214" spans="1:7" x14ac:dyDescent="0.25">
      <c r="A214">
        <v>4.052809333742708</v>
      </c>
      <c r="B214">
        <v>3</v>
      </c>
      <c r="C214">
        <v>21</v>
      </c>
      <c r="D214">
        <v>3</v>
      </c>
      <c r="E214" t="s">
        <v>220</v>
      </c>
      <c r="F214" t="s">
        <v>570</v>
      </c>
      <c r="G214">
        <v>3</v>
      </c>
    </row>
    <row r="215" spans="1:7" x14ac:dyDescent="0.25">
      <c r="A215">
        <v>5.1022054060144022</v>
      </c>
      <c r="B215">
        <v>4</v>
      </c>
      <c r="C215">
        <v>28</v>
      </c>
      <c r="D215">
        <v>1</v>
      </c>
      <c r="E215" t="s">
        <v>232</v>
      </c>
      <c r="F215" t="s">
        <v>570</v>
      </c>
      <c r="G215">
        <v>3</v>
      </c>
    </row>
    <row r="216" spans="1:7" x14ac:dyDescent="0.25">
      <c r="A216">
        <v>4.9363383437704398</v>
      </c>
      <c r="B216">
        <v>4</v>
      </c>
      <c r="C216">
        <v>28</v>
      </c>
      <c r="D216">
        <v>2</v>
      </c>
      <c r="E216" t="s">
        <v>232</v>
      </c>
      <c r="F216" t="s">
        <v>570</v>
      </c>
      <c r="G216">
        <v>3</v>
      </c>
    </row>
    <row r="217" spans="1:7" x14ac:dyDescent="0.25">
      <c r="A217">
        <v>5.0364844945592475</v>
      </c>
      <c r="B217">
        <v>4</v>
      </c>
      <c r="C217">
        <v>28</v>
      </c>
      <c r="D217">
        <v>3</v>
      </c>
      <c r="E217" t="s">
        <v>232</v>
      </c>
      <c r="F217" t="s">
        <v>570</v>
      </c>
      <c r="G217">
        <v>3</v>
      </c>
    </row>
    <row r="218" spans="1:7" x14ac:dyDescent="0.25">
      <c r="A218">
        <v>3.9661725080038672</v>
      </c>
      <c r="B218">
        <v>5</v>
      </c>
      <c r="C218">
        <v>35</v>
      </c>
      <c r="D218">
        <v>1</v>
      </c>
      <c r="E218" t="s">
        <v>244</v>
      </c>
      <c r="F218" t="s">
        <v>570</v>
      </c>
      <c r="G218">
        <v>3</v>
      </c>
    </row>
    <row r="219" spans="1:7" x14ac:dyDescent="0.25">
      <c r="A219">
        <v>4.0005977473375207</v>
      </c>
      <c r="B219">
        <v>5</v>
      </c>
      <c r="C219">
        <v>35</v>
      </c>
      <c r="D219">
        <v>2</v>
      </c>
      <c r="E219" t="s">
        <v>244</v>
      </c>
      <c r="F219" t="s">
        <v>570</v>
      </c>
      <c r="G219">
        <v>3</v>
      </c>
    </row>
    <row r="220" spans="1:7" x14ac:dyDescent="0.25">
      <c r="A220">
        <v>3.9661725080038672</v>
      </c>
      <c r="B220">
        <v>5</v>
      </c>
      <c r="C220">
        <v>35</v>
      </c>
      <c r="D220">
        <v>3</v>
      </c>
      <c r="E220" t="s">
        <v>244</v>
      </c>
      <c r="F220" t="s">
        <v>570</v>
      </c>
      <c r="G220">
        <v>3</v>
      </c>
    </row>
    <row r="221" spans="1:7" x14ac:dyDescent="0.25">
      <c r="A221">
        <v>4.8016222784810161</v>
      </c>
      <c r="B221">
        <v>6</v>
      </c>
      <c r="C221">
        <v>42</v>
      </c>
      <c r="D221">
        <v>1</v>
      </c>
      <c r="E221" t="s">
        <v>335</v>
      </c>
      <c r="F221" t="s">
        <v>570</v>
      </c>
      <c r="G221">
        <v>3</v>
      </c>
    </row>
    <row r="222" spans="1:7" x14ac:dyDescent="0.25">
      <c r="A222">
        <v>4.7439007594936742</v>
      </c>
      <c r="B222">
        <v>6</v>
      </c>
      <c r="C222">
        <v>42</v>
      </c>
      <c r="D222">
        <v>2</v>
      </c>
      <c r="E222" t="s">
        <v>335</v>
      </c>
      <c r="F222" t="s">
        <v>570</v>
      </c>
      <c r="G222">
        <v>3</v>
      </c>
    </row>
    <row r="223" spans="1:7" x14ac:dyDescent="0.25">
      <c r="A223">
        <v>4.707445063291142</v>
      </c>
      <c r="B223">
        <v>6</v>
      </c>
      <c r="C223">
        <v>42</v>
      </c>
      <c r="D223">
        <v>3</v>
      </c>
      <c r="E223" t="s">
        <v>335</v>
      </c>
      <c r="F223" t="s">
        <v>570</v>
      </c>
      <c r="G223">
        <v>3</v>
      </c>
    </row>
    <row r="224" spans="1:7" x14ac:dyDescent="0.25">
      <c r="A224">
        <v>3.7595969620253196</v>
      </c>
      <c r="B224">
        <v>7</v>
      </c>
      <c r="C224">
        <v>49</v>
      </c>
      <c r="D224">
        <v>1</v>
      </c>
      <c r="E224" t="s">
        <v>347</v>
      </c>
      <c r="F224" t="s">
        <v>570</v>
      </c>
      <c r="G224">
        <v>3</v>
      </c>
    </row>
    <row r="225" spans="1:7" x14ac:dyDescent="0.25">
      <c r="A225">
        <v>3.7352931645569645</v>
      </c>
      <c r="B225">
        <v>7</v>
      </c>
      <c r="C225">
        <v>49</v>
      </c>
      <c r="D225">
        <v>2</v>
      </c>
      <c r="E225" t="s">
        <v>347</v>
      </c>
      <c r="F225" t="s">
        <v>570</v>
      </c>
      <c r="G225">
        <v>3</v>
      </c>
    </row>
    <row r="226" spans="1:7" x14ac:dyDescent="0.25">
      <c r="A226">
        <v>3.7109893670886107</v>
      </c>
      <c r="B226">
        <v>7</v>
      </c>
      <c r="C226">
        <v>49</v>
      </c>
      <c r="D226">
        <v>3</v>
      </c>
      <c r="E226" t="s">
        <v>347</v>
      </c>
      <c r="F226" t="s">
        <v>570</v>
      </c>
      <c r="G226">
        <v>3</v>
      </c>
    </row>
    <row r="227" spans="1:7" x14ac:dyDescent="0.25">
      <c r="A227">
        <v>4.2362630883522359</v>
      </c>
      <c r="B227">
        <v>8</v>
      </c>
      <c r="C227">
        <v>56</v>
      </c>
      <c r="D227">
        <v>1</v>
      </c>
      <c r="E227" t="s">
        <v>432</v>
      </c>
      <c r="F227" t="s">
        <v>570</v>
      </c>
      <c r="G227">
        <v>3</v>
      </c>
    </row>
    <row r="228" spans="1:7" x14ac:dyDescent="0.25">
      <c r="A228">
        <v>4.1576498262949269</v>
      </c>
      <c r="B228">
        <v>8</v>
      </c>
      <c r="C228">
        <v>56</v>
      </c>
      <c r="D228">
        <v>2</v>
      </c>
      <c r="E228" t="s">
        <v>432</v>
      </c>
      <c r="F228" t="s">
        <v>570</v>
      </c>
      <c r="G228">
        <v>3</v>
      </c>
    </row>
    <row r="229" spans="1:7" x14ac:dyDescent="0.25">
      <c r="A229">
        <v>4.1969564573235818</v>
      </c>
      <c r="B229">
        <v>8</v>
      </c>
      <c r="C229">
        <v>56</v>
      </c>
      <c r="D229">
        <v>3</v>
      </c>
      <c r="E229" t="s">
        <v>432</v>
      </c>
      <c r="F229" t="s">
        <v>570</v>
      </c>
      <c r="G229">
        <v>3</v>
      </c>
    </row>
    <row r="230" spans="1:7" x14ac:dyDescent="0.25">
      <c r="A230">
        <v>3.5287437298364539</v>
      </c>
      <c r="B230">
        <v>9</v>
      </c>
      <c r="C230">
        <v>63</v>
      </c>
      <c r="D230">
        <v>1</v>
      </c>
      <c r="E230" t="s">
        <v>444</v>
      </c>
      <c r="F230" t="s">
        <v>570</v>
      </c>
      <c r="G230">
        <v>3</v>
      </c>
    </row>
    <row r="231" spans="1:7" x14ac:dyDescent="0.25">
      <c r="A231">
        <v>3.5650267738629049</v>
      </c>
      <c r="B231">
        <v>9</v>
      </c>
      <c r="C231">
        <v>63</v>
      </c>
      <c r="D231">
        <v>2</v>
      </c>
      <c r="E231" t="s">
        <v>444</v>
      </c>
      <c r="F231" t="s">
        <v>570</v>
      </c>
      <c r="G231">
        <v>3</v>
      </c>
    </row>
    <row r="232" spans="1:7" x14ac:dyDescent="0.25">
      <c r="A232">
        <v>3.5650267738629049</v>
      </c>
      <c r="B232">
        <v>9</v>
      </c>
      <c r="C232">
        <v>63</v>
      </c>
      <c r="D232">
        <v>3</v>
      </c>
      <c r="E232" t="s">
        <v>444</v>
      </c>
      <c r="F232" t="s">
        <v>570</v>
      </c>
      <c r="G232">
        <v>3</v>
      </c>
    </row>
    <row r="233" spans="1:7" x14ac:dyDescent="0.25">
      <c r="A233">
        <v>3.8308157099697882</v>
      </c>
      <c r="B233">
        <v>0</v>
      </c>
      <c r="C233">
        <v>0</v>
      </c>
      <c r="D233">
        <v>1</v>
      </c>
      <c r="E233" t="s">
        <v>111</v>
      </c>
      <c r="F233" t="s">
        <v>570</v>
      </c>
      <c r="G233">
        <v>4</v>
      </c>
    </row>
    <row r="234" spans="1:7" x14ac:dyDescent="0.25">
      <c r="A234">
        <v>3.8006042296072513</v>
      </c>
      <c r="B234">
        <v>0</v>
      </c>
      <c r="C234">
        <v>0</v>
      </c>
      <c r="D234">
        <v>2</v>
      </c>
      <c r="E234" t="s">
        <v>111</v>
      </c>
      <c r="F234" t="s">
        <v>570</v>
      </c>
      <c r="G234">
        <v>4</v>
      </c>
    </row>
    <row r="235" spans="1:7" x14ac:dyDescent="0.25">
      <c r="A235">
        <v>3.785498489425982</v>
      </c>
      <c r="B235">
        <v>0</v>
      </c>
      <c r="C235">
        <v>0</v>
      </c>
      <c r="D235">
        <v>3</v>
      </c>
      <c r="E235" t="s">
        <v>111</v>
      </c>
      <c r="F235" t="s">
        <v>570</v>
      </c>
      <c r="G235">
        <v>4</v>
      </c>
    </row>
    <row r="236" spans="1:7" x14ac:dyDescent="0.25">
      <c r="A236">
        <v>4.1631419939577041</v>
      </c>
      <c r="B236">
        <v>1</v>
      </c>
      <c r="C236">
        <v>7</v>
      </c>
      <c r="D236">
        <v>1</v>
      </c>
      <c r="E236" t="s">
        <v>112</v>
      </c>
      <c r="F236" t="s">
        <v>570</v>
      </c>
      <c r="G236">
        <v>4</v>
      </c>
    </row>
    <row r="237" spans="1:7" x14ac:dyDescent="0.25">
      <c r="A237">
        <v>0</v>
      </c>
      <c r="B237">
        <v>1</v>
      </c>
      <c r="C237">
        <v>7</v>
      </c>
      <c r="D237">
        <v>2</v>
      </c>
      <c r="E237" t="s">
        <v>112</v>
      </c>
      <c r="F237" t="s">
        <v>570</v>
      </c>
      <c r="G237">
        <v>4</v>
      </c>
    </row>
    <row r="238" spans="1:7" x14ac:dyDescent="0.25">
      <c r="A238">
        <v>4.4320241691842908</v>
      </c>
      <c r="B238">
        <v>1</v>
      </c>
      <c r="C238">
        <v>7</v>
      </c>
      <c r="D238">
        <v>3</v>
      </c>
      <c r="E238" t="s">
        <v>112</v>
      </c>
      <c r="F238" t="s">
        <v>570</v>
      </c>
      <c r="G238">
        <v>4</v>
      </c>
    </row>
    <row r="239" spans="1:7" x14ac:dyDescent="0.25">
      <c r="A239">
        <v>3.0504950495049519</v>
      </c>
      <c r="B239">
        <v>10</v>
      </c>
      <c r="C239">
        <v>70</v>
      </c>
      <c r="D239">
        <v>1</v>
      </c>
      <c r="E239" t="s">
        <v>559</v>
      </c>
      <c r="F239" t="s">
        <v>570</v>
      </c>
      <c r="G239">
        <v>4</v>
      </c>
    </row>
    <row r="240" spans="1:7" x14ac:dyDescent="0.25">
      <c r="A240">
        <v>3.0234923492349246</v>
      </c>
      <c r="B240">
        <v>10</v>
      </c>
      <c r="C240">
        <v>70</v>
      </c>
      <c r="D240">
        <v>2</v>
      </c>
      <c r="E240" t="s">
        <v>559</v>
      </c>
      <c r="F240" t="s">
        <v>570</v>
      </c>
      <c r="G240">
        <v>4</v>
      </c>
    </row>
    <row r="241" spans="1:7" x14ac:dyDescent="0.25">
      <c r="A241">
        <v>3.0084908490849096</v>
      </c>
      <c r="B241">
        <v>10</v>
      </c>
      <c r="C241">
        <v>70</v>
      </c>
      <c r="D241">
        <v>3</v>
      </c>
      <c r="E241" t="s">
        <v>559</v>
      </c>
      <c r="F241" t="s">
        <v>570</v>
      </c>
      <c r="G241">
        <v>4</v>
      </c>
    </row>
    <row r="242" spans="1:7" x14ac:dyDescent="0.25">
      <c r="A242">
        <v>4.6085354620816705</v>
      </c>
      <c r="B242">
        <v>2</v>
      </c>
      <c r="C242">
        <v>14</v>
      </c>
      <c r="D242">
        <v>1</v>
      </c>
      <c r="E242" t="s">
        <v>209</v>
      </c>
      <c r="F242" t="s">
        <v>570</v>
      </c>
      <c r="G242">
        <v>4</v>
      </c>
    </row>
    <row r="243" spans="1:7" x14ac:dyDescent="0.25">
      <c r="A243">
        <v>4.5655511206631871</v>
      </c>
      <c r="B243">
        <v>2</v>
      </c>
      <c r="C243">
        <v>14</v>
      </c>
      <c r="D243">
        <v>2</v>
      </c>
      <c r="E243" t="s">
        <v>209</v>
      </c>
      <c r="F243" t="s">
        <v>570</v>
      </c>
      <c r="G243">
        <v>4</v>
      </c>
    </row>
    <row r="244" spans="1:7" x14ac:dyDescent="0.25">
      <c r="A244">
        <v>4.5348480196499841</v>
      </c>
      <c r="B244">
        <v>2</v>
      </c>
      <c r="C244">
        <v>14</v>
      </c>
      <c r="D244">
        <v>3</v>
      </c>
      <c r="E244" t="s">
        <v>209</v>
      </c>
      <c r="F244" t="s">
        <v>570</v>
      </c>
      <c r="G244">
        <v>4</v>
      </c>
    </row>
    <row r="245" spans="1:7" x14ac:dyDescent="0.25">
      <c r="A245">
        <v>4.501074608535462</v>
      </c>
      <c r="B245">
        <v>3</v>
      </c>
      <c r="C245">
        <v>21</v>
      </c>
      <c r="D245">
        <v>1</v>
      </c>
      <c r="E245" t="s">
        <v>221</v>
      </c>
      <c r="F245" t="s">
        <v>570</v>
      </c>
      <c r="G245">
        <v>4</v>
      </c>
    </row>
    <row r="246" spans="1:7" x14ac:dyDescent="0.25">
      <c r="A246">
        <v>4.5164261590420631</v>
      </c>
      <c r="B246">
        <v>3</v>
      </c>
      <c r="C246">
        <v>21</v>
      </c>
      <c r="D246">
        <v>2</v>
      </c>
      <c r="E246" t="s">
        <v>221</v>
      </c>
      <c r="F246" t="s">
        <v>570</v>
      </c>
      <c r="G246">
        <v>4</v>
      </c>
    </row>
    <row r="247" spans="1:7" x14ac:dyDescent="0.25">
      <c r="A247">
        <v>4.5287073994473444</v>
      </c>
      <c r="B247">
        <v>3</v>
      </c>
      <c r="C247">
        <v>21</v>
      </c>
      <c r="D247">
        <v>3</v>
      </c>
      <c r="E247" t="s">
        <v>221</v>
      </c>
      <c r="F247" t="s">
        <v>570</v>
      </c>
      <c r="G247">
        <v>4</v>
      </c>
    </row>
    <row r="248" spans="1:7" x14ac:dyDescent="0.25">
      <c r="A248">
        <v>5.0083183896498955</v>
      </c>
      <c r="B248">
        <v>4</v>
      </c>
      <c r="C248">
        <v>28</v>
      </c>
      <c r="D248">
        <v>1</v>
      </c>
      <c r="E248" t="s">
        <v>233</v>
      </c>
      <c r="F248" t="s">
        <v>570</v>
      </c>
      <c r="G248">
        <v>4</v>
      </c>
    </row>
    <row r="249" spans="1:7" x14ac:dyDescent="0.25">
      <c r="A249">
        <v>5.1022054060144022</v>
      </c>
      <c r="B249">
        <v>4</v>
      </c>
      <c r="C249">
        <v>28</v>
      </c>
      <c r="D249">
        <v>2</v>
      </c>
      <c r="E249" t="s">
        <v>233</v>
      </c>
      <c r="F249" t="s">
        <v>570</v>
      </c>
      <c r="G249">
        <v>4</v>
      </c>
    </row>
    <row r="250" spans="1:7" x14ac:dyDescent="0.25">
      <c r="A250">
        <v>5.111594107650852</v>
      </c>
      <c r="B250">
        <v>4</v>
      </c>
      <c r="C250">
        <v>28</v>
      </c>
      <c r="D250">
        <v>3</v>
      </c>
      <c r="E250" t="s">
        <v>233</v>
      </c>
      <c r="F250" t="s">
        <v>570</v>
      </c>
      <c r="G250">
        <v>4</v>
      </c>
    </row>
    <row r="251" spans="1:7" x14ac:dyDescent="0.25">
      <c r="A251">
        <v>3.9442655375188158</v>
      </c>
      <c r="B251">
        <v>5</v>
      </c>
      <c r="C251">
        <v>35</v>
      </c>
      <c r="D251">
        <v>1</v>
      </c>
      <c r="E251" t="s">
        <v>245</v>
      </c>
      <c r="F251" t="s">
        <v>570</v>
      </c>
      <c r="G251">
        <v>4</v>
      </c>
    </row>
    <row r="252" spans="1:7" x14ac:dyDescent="0.25">
      <c r="A252">
        <v>3.9849499112767695</v>
      </c>
      <c r="B252">
        <v>5</v>
      </c>
      <c r="C252">
        <v>35</v>
      </c>
      <c r="D252">
        <v>2</v>
      </c>
      <c r="E252" t="s">
        <v>245</v>
      </c>
      <c r="F252" t="s">
        <v>570</v>
      </c>
      <c r="G252">
        <v>4</v>
      </c>
    </row>
    <row r="253" spans="1:7" x14ac:dyDescent="0.25">
      <c r="A253">
        <v>3.9661725080038672</v>
      </c>
      <c r="B253">
        <v>5</v>
      </c>
      <c r="C253">
        <v>35</v>
      </c>
      <c r="D253">
        <v>3</v>
      </c>
      <c r="E253" t="s">
        <v>245</v>
      </c>
      <c r="F253" t="s">
        <v>570</v>
      </c>
      <c r="G253">
        <v>4</v>
      </c>
    </row>
    <row r="254" spans="1:7" x14ac:dyDescent="0.25">
      <c r="A254">
        <v>4.6801032911392433</v>
      </c>
      <c r="B254">
        <v>6</v>
      </c>
      <c r="C254">
        <v>42</v>
      </c>
      <c r="D254">
        <v>1</v>
      </c>
      <c r="E254" t="s">
        <v>336</v>
      </c>
      <c r="F254" t="s">
        <v>570</v>
      </c>
      <c r="G254">
        <v>4</v>
      </c>
    </row>
    <row r="255" spans="1:7" x14ac:dyDescent="0.25">
      <c r="A255">
        <v>4.6649134177215217</v>
      </c>
      <c r="B255">
        <v>6</v>
      </c>
      <c r="C255">
        <v>42</v>
      </c>
      <c r="D255">
        <v>2</v>
      </c>
      <c r="E255" t="s">
        <v>336</v>
      </c>
      <c r="F255" t="s">
        <v>570</v>
      </c>
      <c r="G255">
        <v>4</v>
      </c>
    </row>
    <row r="256" spans="1:7" x14ac:dyDescent="0.25">
      <c r="A256">
        <v>4.6314956962025349</v>
      </c>
      <c r="B256">
        <v>6</v>
      </c>
      <c r="C256">
        <v>42</v>
      </c>
      <c r="D256">
        <v>3</v>
      </c>
      <c r="E256" t="s">
        <v>336</v>
      </c>
      <c r="F256" t="s">
        <v>570</v>
      </c>
      <c r="G256">
        <v>4</v>
      </c>
    </row>
    <row r="257" spans="1:7" x14ac:dyDescent="0.25">
      <c r="A257">
        <v>3.3312425316455725</v>
      </c>
      <c r="B257">
        <v>7</v>
      </c>
      <c r="C257">
        <v>49</v>
      </c>
      <c r="D257">
        <v>1</v>
      </c>
      <c r="E257" t="s">
        <v>348</v>
      </c>
      <c r="F257" t="s">
        <v>570</v>
      </c>
      <c r="G257">
        <v>4</v>
      </c>
    </row>
    <row r="258" spans="1:7" x14ac:dyDescent="0.25">
      <c r="A258">
        <v>3.3190906329113945</v>
      </c>
      <c r="B258">
        <v>7</v>
      </c>
      <c r="C258">
        <v>49</v>
      </c>
      <c r="D258">
        <v>2</v>
      </c>
      <c r="E258" t="s">
        <v>348</v>
      </c>
      <c r="F258" t="s">
        <v>570</v>
      </c>
      <c r="G258">
        <v>4</v>
      </c>
    </row>
    <row r="259" spans="1:7" x14ac:dyDescent="0.25">
      <c r="A259">
        <v>3.3737741772151919</v>
      </c>
      <c r="B259">
        <v>7</v>
      </c>
      <c r="C259">
        <v>49</v>
      </c>
      <c r="D259">
        <v>3</v>
      </c>
      <c r="E259" t="s">
        <v>348</v>
      </c>
      <c r="F259" t="s">
        <v>570</v>
      </c>
      <c r="G259">
        <v>4</v>
      </c>
    </row>
    <row r="260" spans="1:7" x14ac:dyDescent="0.25">
      <c r="A260">
        <v>3.8341260170590781</v>
      </c>
      <c r="B260">
        <v>8</v>
      </c>
      <c r="C260">
        <v>56</v>
      </c>
      <c r="D260">
        <v>1</v>
      </c>
      <c r="E260" t="s">
        <v>433</v>
      </c>
      <c r="F260" t="s">
        <v>570</v>
      </c>
      <c r="G260">
        <v>4</v>
      </c>
    </row>
    <row r="261" spans="1:7" x14ac:dyDescent="0.25">
      <c r="A261">
        <v>3.8220316690502618</v>
      </c>
      <c r="B261">
        <v>8</v>
      </c>
      <c r="C261">
        <v>56</v>
      </c>
      <c r="D261">
        <v>2</v>
      </c>
      <c r="E261" t="s">
        <v>433</v>
      </c>
      <c r="F261" t="s">
        <v>570</v>
      </c>
      <c r="G261">
        <v>4</v>
      </c>
    </row>
    <row r="262" spans="1:7" x14ac:dyDescent="0.25">
      <c r="A262">
        <v>3.8401731910634864</v>
      </c>
      <c r="B262">
        <v>8</v>
      </c>
      <c r="C262">
        <v>56</v>
      </c>
      <c r="D262">
        <v>3</v>
      </c>
      <c r="E262" t="s">
        <v>433</v>
      </c>
      <c r="F262" t="s">
        <v>570</v>
      </c>
      <c r="G262">
        <v>4</v>
      </c>
    </row>
    <row r="263" spans="1:7" x14ac:dyDescent="0.25">
      <c r="A263">
        <v>2.8000592623052429</v>
      </c>
      <c r="B263">
        <v>9</v>
      </c>
      <c r="C263">
        <v>63</v>
      </c>
      <c r="D263">
        <v>1</v>
      </c>
      <c r="E263" t="s">
        <v>445</v>
      </c>
      <c r="F263" t="s">
        <v>570</v>
      </c>
      <c r="G263">
        <v>4</v>
      </c>
    </row>
    <row r="264" spans="1:7" x14ac:dyDescent="0.25">
      <c r="A264">
        <v>2.77587056628761</v>
      </c>
      <c r="B264">
        <v>9</v>
      </c>
      <c r="C264">
        <v>63</v>
      </c>
      <c r="D264">
        <v>2</v>
      </c>
      <c r="E264" t="s">
        <v>445</v>
      </c>
      <c r="F264" t="s">
        <v>570</v>
      </c>
      <c r="G264">
        <v>4</v>
      </c>
    </row>
    <row r="265" spans="1:7" x14ac:dyDescent="0.25">
      <c r="A265">
        <v>2.7940120883008346</v>
      </c>
      <c r="B265">
        <v>9</v>
      </c>
      <c r="C265">
        <v>63</v>
      </c>
      <c r="D265">
        <v>3</v>
      </c>
      <c r="E265" t="s">
        <v>445</v>
      </c>
      <c r="F265" t="s">
        <v>570</v>
      </c>
      <c r="G265">
        <v>4</v>
      </c>
    </row>
    <row r="266" spans="1:7" x14ac:dyDescent="0.25">
      <c r="A266">
        <v>3.5226586102719035</v>
      </c>
      <c r="B266">
        <v>0</v>
      </c>
      <c r="C266">
        <v>0</v>
      </c>
      <c r="D266">
        <v>1</v>
      </c>
      <c r="E266" t="s">
        <v>87</v>
      </c>
      <c r="F266" t="s">
        <v>571</v>
      </c>
      <c r="G266">
        <v>1</v>
      </c>
    </row>
    <row r="267" spans="1:7" x14ac:dyDescent="0.25">
      <c r="A267">
        <v>3.5075528700906351</v>
      </c>
      <c r="B267">
        <v>0</v>
      </c>
      <c r="C267">
        <v>0</v>
      </c>
      <c r="D267">
        <v>2</v>
      </c>
      <c r="E267" t="s">
        <v>87</v>
      </c>
      <c r="F267" t="s">
        <v>571</v>
      </c>
      <c r="G267">
        <v>1</v>
      </c>
    </row>
    <row r="268" spans="1:7" x14ac:dyDescent="0.25">
      <c r="A268">
        <v>3.4471299093655587</v>
      </c>
      <c r="B268">
        <v>0</v>
      </c>
      <c r="C268">
        <v>0</v>
      </c>
      <c r="D268">
        <v>3</v>
      </c>
      <c r="E268" t="s">
        <v>87</v>
      </c>
      <c r="F268" t="s">
        <v>571</v>
      </c>
      <c r="G268">
        <v>1</v>
      </c>
    </row>
    <row r="269" spans="1:7" x14ac:dyDescent="0.25">
      <c r="A269">
        <v>4.0755287009063448</v>
      </c>
      <c r="B269">
        <v>1</v>
      </c>
      <c r="C269">
        <v>7</v>
      </c>
      <c r="D269">
        <v>1</v>
      </c>
      <c r="E269" t="s">
        <v>76</v>
      </c>
      <c r="F269" t="s">
        <v>571</v>
      </c>
      <c r="G269">
        <v>1</v>
      </c>
    </row>
    <row r="270" spans="1:7" x14ac:dyDescent="0.25">
      <c r="A270">
        <v>4.3051359516616312</v>
      </c>
      <c r="B270">
        <v>1</v>
      </c>
      <c r="C270">
        <v>7</v>
      </c>
      <c r="D270">
        <v>2</v>
      </c>
      <c r="E270" t="s">
        <v>76</v>
      </c>
      <c r="F270" t="s">
        <v>571</v>
      </c>
      <c r="G270">
        <v>1</v>
      </c>
    </row>
    <row r="271" spans="1:7" x14ac:dyDescent="0.25">
      <c r="A271">
        <v>4.1993957703927496</v>
      </c>
      <c r="B271">
        <v>1</v>
      </c>
      <c r="C271">
        <v>7</v>
      </c>
      <c r="D271">
        <v>3</v>
      </c>
      <c r="E271" t="s">
        <v>76</v>
      </c>
      <c r="F271" t="s">
        <v>571</v>
      </c>
      <c r="G271">
        <v>1</v>
      </c>
    </row>
    <row r="272" spans="1:7" x14ac:dyDescent="0.25">
      <c r="A272">
        <v>1.6673567356735677</v>
      </c>
      <c r="B272">
        <v>10</v>
      </c>
      <c r="C272">
        <v>70</v>
      </c>
      <c r="D272">
        <v>1</v>
      </c>
      <c r="E272" t="s">
        <v>552</v>
      </c>
      <c r="F272" t="s">
        <v>571</v>
      </c>
      <c r="G272">
        <v>1</v>
      </c>
    </row>
    <row r="273" spans="1:7" x14ac:dyDescent="0.25">
      <c r="A273">
        <v>1.5773477347734786</v>
      </c>
      <c r="B273">
        <v>10</v>
      </c>
      <c r="C273">
        <v>70</v>
      </c>
      <c r="D273">
        <v>2</v>
      </c>
      <c r="E273" t="s">
        <v>552</v>
      </c>
      <c r="F273" t="s">
        <v>571</v>
      </c>
      <c r="G273">
        <v>1</v>
      </c>
    </row>
    <row r="274" spans="1:7" x14ac:dyDescent="0.25">
      <c r="A274">
        <v>1.6463546354635477</v>
      </c>
      <c r="B274">
        <v>10</v>
      </c>
      <c r="C274">
        <v>70</v>
      </c>
      <c r="D274">
        <v>3</v>
      </c>
      <c r="E274" t="s">
        <v>552</v>
      </c>
      <c r="F274" t="s">
        <v>571</v>
      </c>
      <c r="G274">
        <v>1</v>
      </c>
    </row>
    <row r="275" spans="1:7" x14ac:dyDescent="0.25">
      <c r="A275">
        <v>4.4335277863064171</v>
      </c>
      <c r="B275">
        <v>2</v>
      </c>
      <c r="C275">
        <v>14</v>
      </c>
      <c r="D275">
        <v>1</v>
      </c>
      <c r="E275" t="s">
        <v>202</v>
      </c>
      <c r="F275" t="s">
        <v>571</v>
      </c>
      <c r="G275">
        <v>1</v>
      </c>
    </row>
    <row r="276" spans="1:7" x14ac:dyDescent="0.25">
      <c r="A276">
        <v>4.3874731347866129</v>
      </c>
      <c r="B276">
        <v>2</v>
      </c>
      <c r="C276">
        <v>14</v>
      </c>
      <c r="D276">
        <v>2</v>
      </c>
      <c r="E276" t="s">
        <v>202</v>
      </c>
      <c r="F276" t="s">
        <v>571</v>
      </c>
      <c r="G276">
        <v>1</v>
      </c>
    </row>
    <row r="277" spans="1:7" x14ac:dyDescent="0.25">
      <c r="A277">
        <v>4.4949339883328214</v>
      </c>
      <c r="B277">
        <v>2</v>
      </c>
      <c r="C277">
        <v>14</v>
      </c>
      <c r="D277">
        <v>3</v>
      </c>
      <c r="E277" t="s">
        <v>202</v>
      </c>
      <c r="F277" t="s">
        <v>571</v>
      </c>
      <c r="G277">
        <v>1</v>
      </c>
    </row>
    <row r="278" spans="1:7" x14ac:dyDescent="0.25">
      <c r="A278">
        <v>4.1633404973902355</v>
      </c>
      <c r="B278">
        <v>3</v>
      </c>
      <c r="C278">
        <v>21</v>
      </c>
      <c r="D278">
        <v>1</v>
      </c>
      <c r="E278" t="s">
        <v>214</v>
      </c>
      <c r="F278" t="s">
        <v>571</v>
      </c>
      <c r="G278">
        <v>1</v>
      </c>
    </row>
    <row r="279" spans="1:7" x14ac:dyDescent="0.25">
      <c r="A279">
        <v>4.1786920478968375</v>
      </c>
      <c r="B279">
        <v>3</v>
      </c>
      <c r="C279">
        <v>21</v>
      </c>
      <c r="D279">
        <v>2</v>
      </c>
      <c r="E279" t="s">
        <v>214</v>
      </c>
      <c r="F279" t="s">
        <v>571</v>
      </c>
      <c r="G279">
        <v>1</v>
      </c>
    </row>
    <row r="280" spans="1:7" x14ac:dyDescent="0.25">
      <c r="A280">
        <v>4.1541295670862759</v>
      </c>
      <c r="B280">
        <v>3</v>
      </c>
      <c r="C280">
        <v>21</v>
      </c>
      <c r="D280">
        <v>3</v>
      </c>
      <c r="E280" t="s">
        <v>214</v>
      </c>
      <c r="F280" t="s">
        <v>571</v>
      </c>
      <c r="G280">
        <v>1</v>
      </c>
    </row>
    <row r="281" spans="1:7" x14ac:dyDescent="0.25">
      <c r="A281">
        <v>5.1898332879546079</v>
      </c>
      <c r="B281">
        <v>4</v>
      </c>
      <c r="C281">
        <v>28</v>
      </c>
      <c r="D281">
        <v>1</v>
      </c>
      <c r="E281" t="s">
        <v>226</v>
      </c>
      <c r="F281" t="s">
        <v>571</v>
      </c>
      <c r="G281">
        <v>1</v>
      </c>
    </row>
    <row r="282" spans="1:7" x14ac:dyDescent="0.25">
      <c r="A282">
        <v>4.9363383437704398</v>
      </c>
      <c r="B282">
        <v>4</v>
      </c>
      <c r="C282">
        <v>28</v>
      </c>
      <c r="D282">
        <v>2</v>
      </c>
      <c r="E282" t="s">
        <v>226</v>
      </c>
      <c r="F282" t="s">
        <v>571</v>
      </c>
      <c r="G282">
        <v>1</v>
      </c>
    </row>
    <row r="283" spans="1:7" x14ac:dyDescent="0.25">
      <c r="A283">
        <v>5.0333549273470961</v>
      </c>
      <c r="B283">
        <v>4</v>
      </c>
      <c r="C283">
        <v>28</v>
      </c>
      <c r="D283">
        <v>3</v>
      </c>
      <c r="E283" t="s">
        <v>226</v>
      </c>
      <c r="F283" t="s">
        <v>571</v>
      </c>
      <c r="G283">
        <v>1</v>
      </c>
    </row>
    <row r="284" spans="1:7" x14ac:dyDescent="0.25">
      <c r="A284">
        <v>3.2463720492093149</v>
      </c>
      <c r="B284">
        <v>5</v>
      </c>
      <c r="C284">
        <v>35</v>
      </c>
      <c r="D284">
        <v>1</v>
      </c>
      <c r="E284" t="s">
        <v>238</v>
      </c>
      <c r="F284" t="s">
        <v>571</v>
      </c>
      <c r="G284">
        <v>1</v>
      </c>
    </row>
    <row r="285" spans="1:7" x14ac:dyDescent="0.25">
      <c r="A285">
        <v>3.3402590655738211</v>
      </c>
      <c r="B285">
        <v>5</v>
      </c>
      <c r="C285">
        <v>35</v>
      </c>
      <c r="D285">
        <v>2</v>
      </c>
      <c r="E285" t="s">
        <v>238</v>
      </c>
      <c r="F285" t="s">
        <v>571</v>
      </c>
      <c r="G285">
        <v>1</v>
      </c>
    </row>
    <row r="286" spans="1:7" x14ac:dyDescent="0.25">
      <c r="A286">
        <v>3.2369833475728638</v>
      </c>
      <c r="B286">
        <v>5</v>
      </c>
      <c r="C286">
        <v>35</v>
      </c>
      <c r="D286">
        <v>3</v>
      </c>
      <c r="E286" t="s">
        <v>238</v>
      </c>
      <c r="F286" t="s">
        <v>571</v>
      </c>
      <c r="G286">
        <v>1</v>
      </c>
    </row>
    <row r="287" spans="1:7" x14ac:dyDescent="0.25">
      <c r="A287">
        <v>4.1757994936708887</v>
      </c>
      <c r="B287">
        <v>6</v>
      </c>
      <c r="C287">
        <v>42</v>
      </c>
      <c r="D287">
        <v>1</v>
      </c>
      <c r="E287" t="s">
        <v>329</v>
      </c>
      <c r="F287" t="s">
        <v>571</v>
      </c>
      <c r="G287">
        <v>1</v>
      </c>
    </row>
    <row r="288" spans="1:7" x14ac:dyDescent="0.25">
      <c r="A288">
        <v>4.1363058227848128</v>
      </c>
      <c r="B288">
        <v>6</v>
      </c>
      <c r="C288">
        <v>42</v>
      </c>
      <c r="D288">
        <v>2</v>
      </c>
      <c r="E288" t="s">
        <v>329</v>
      </c>
      <c r="F288" t="s">
        <v>571</v>
      </c>
      <c r="G288">
        <v>1</v>
      </c>
    </row>
    <row r="289" spans="1:7" x14ac:dyDescent="0.25">
      <c r="A289">
        <v>2.07352101265823</v>
      </c>
      <c r="B289">
        <v>6</v>
      </c>
      <c r="C289">
        <v>42</v>
      </c>
      <c r="D289">
        <v>3</v>
      </c>
      <c r="E289" t="s">
        <v>329</v>
      </c>
      <c r="F289" t="s">
        <v>571</v>
      </c>
      <c r="G289">
        <v>1</v>
      </c>
    </row>
    <row r="290" spans="1:7" x14ac:dyDescent="0.25">
      <c r="A290">
        <v>2.2649134177215209</v>
      </c>
      <c r="B290">
        <v>7</v>
      </c>
      <c r="C290">
        <v>49</v>
      </c>
      <c r="D290">
        <v>1</v>
      </c>
      <c r="E290" t="s">
        <v>341</v>
      </c>
      <c r="F290" t="s">
        <v>571</v>
      </c>
      <c r="G290">
        <v>1</v>
      </c>
    </row>
    <row r="291" spans="1:7" x14ac:dyDescent="0.25">
      <c r="A291">
        <v>2.9211159493670911</v>
      </c>
      <c r="B291">
        <v>7</v>
      </c>
      <c r="C291">
        <v>49</v>
      </c>
      <c r="D291">
        <v>2</v>
      </c>
      <c r="E291" t="s">
        <v>341</v>
      </c>
      <c r="F291" t="s">
        <v>571</v>
      </c>
      <c r="G291">
        <v>1</v>
      </c>
    </row>
    <row r="292" spans="1:7" x14ac:dyDescent="0.25">
      <c r="A292">
        <v>2.4897235443037991</v>
      </c>
      <c r="B292">
        <v>7</v>
      </c>
      <c r="C292">
        <v>49</v>
      </c>
      <c r="D292">
        <v>3</v>
      </c>
      <c r="E292" t="s">
        <v>341</v>
      </c>
      <c r="F292" t="s">
        <v>571</v>
      </c>
      <c r="G292">
        <v>1</v>
      </c>
    </row>
    <row r="293" spans="1:7" x14ac:dyDescent="0.25">
      <c r="A293">
        <v>3.5529324258540882</v>
      </c>
      <c r="B293">
        <v>8</v>
      </c>
      <c r="C293">
        <v>56</v>
      </c>
      <c r="D293">
        <v>1</v>
      </c>
      <c r="E293" t="s">
        <v>426</v>
      </c>
      <c r="F293" t="s">
        <v>571</v>
      </c>
      <c r="G293">
        <v>1</v>
      </c>
    </row>
    <row r="294" spans="1:7" x14ac:dyDescent="0.25">
      <c r="A294">
        <v>2.933097090402228</v>
      </c>
      <c r="B294">
        <v>8</v>
      </c>
      <c r="C294">
        <v>56</v>
      </c>
      <c r="D294">
        <v>2</v>
      </c>
      <c r="E294" t="s">
        <v>426</v>
      </c>
      <c r="F294" t="s">
        <v>571</v>
      </c>
      <c r="G294">
        <v>1</v>
      </c>
    </row>
    <row r="295" spans="1:7" x14ac:dyDescent="0.25">
      <c r="A295">
        <v>3.2989511176689357</v>
      </c>
      <c r="B295">
        <v>8</v>
      </c>
      <c r="C295">
        <v>56</v>
      </c>
      <c r="D295">
        <v>3</v>
      </c>
      <c r="E295" t="s">
        <v>426</v>
      </c>
      <c r="F295" t="s">
        <v>571</v>
      </c>
      <c r="G295">
        <v>1</v>
      </c>
    </row>
    <row r="296" spans="1:7" x14ac:dyDescent="0.25">
      <c r="A296">
        <v>0.75006727481079849</v>
      </c>
      <c r="B296">
        <v>9</v>
      </c>
      <c r="C296">
        <v>63</v>
      </c>
      <c r="D296">
        <v>1</v>
      </c>
      <c r="E296" t="s">
        <v>438</v>
      </c>
      <c r="F296" t="s">
        <v>571</v>
      </c>
      <c r="G296">
        <v>1</v>
      </c>
    </row>
    <row r="297" spans="1:7" x14ac:dyDescent="0.25">
      <c r="A297">
        <v>1.3124544572207797</v>
      </c>
      <c r="B297">
        <v>9</v>
      </c>
      <c r="C297">
        <v>63</v>
      </c>
      <c r="D297">
        <v>2</v>
      </c>
      <c r="E297" t="s">
        <v>438</v>
      </c>
      <c r="F297" t="s">
        <v>571</v>
      </c>
      <c r="G297">
        <v>1</v>
      </c>
    </row>
    <row r="298" spans="1:7" x14ac:dyDescent="0.25">
      <c r="A298">
        <v>0.38421324754409064</v>
      </c>
      <c r="B298">
        <v>9</v>
      </c>
      <c r="C298">
        <v>63</v>
      </c>
      <c r="D298">
        <v>3</v>
      </c>
      <c r="E298" t="s">
        <v>438</v>
      </c>
      <c r="F298" t="s">
        <v>571</v>
      </c>
      <c r="G298">
        <v>1</v>
      </c>
    </row>
    <row r="299" spans="1:7" x14ac:dyDescent="0.25">
      <c r="A299">
        <v>3.4441087613293058</v>
      </c>
      <c r="B299">
        <v>0</v>
      </c>
      <c r="C299">
        <v>0</v>
      </c>
      <c r="D299">
        <v>1</v>
      </c>
      <c r="E299" t="s">
        <v>90</v>
      </c>
      <c r="F299" t="s">
        <v>571</v>
      </c>
      <c r="G299">
        <v>2</v>
      </c>
    </row>
    <row r="300" spans="1:7" x14ac:dyDescent="0.25">
      <c r="A300">
        <v>3.4380664652567985</v>
      </c>
      <c r="B300">
        <v>0</v>
      </c>
      <c r="C300">
        <v>0</v>
      </c>
      <c r="D300">
        <v>2</v>
      </c>
      <c r="E300" t="s">
        <v>90</v>
      </c>
      <c r="F300" t="s">
        <v>571</v>
      </c>
      <c r="G300">
        <v>2</v>
      </c>
    </row>
    <row r="301" spans="1:7" x14ac:dyDescent="0.25">
      <c r="A301">
        <v>3.5226586102719035</v>
      </c>
      <c r="B301">
        <v>0</v>
      </c>
      <c r="C301">
        <v>0</v>
      </c>
      <c r="D301">
        <v>3</v>
      </c>
      <c r="E301" t="s">
        <v>90</v>
      </c>
      <c r="F301" t="s">
        <v>571</v>
      </c>
      <c r="G301">
        <v>2</v>
      </c>
    </row>
    <row r="302" spans="1:7" x14ac:dyDescent="0.25">
      <c r="A302">
        <v>4.4320241691842908</v>
      </c>
      <c r="B302">
        <v>1</v>
      </c>
      <c r="C302">
        <v>7</v>
      </c>
      <c r="D302">
        <v>1</v>
      </c>
      <c r="E302" t="s">
        <v>80</v>
      </c>
      <c r="F302" t="s">
        <v>571</v>
      </c>
      <c r="G302">
        <v>2</v>
      </c>
    </row>
    <row r="303" spans="1:7" x14ac:dyDescent="0.25">
      <c r="A303">
        <v>4.2416918429003028</v>
      </c>
      <c r="B303">
        <v>1</v>
      </c>
      <c r="C303">
        <v>7</v>
      </c>
      <c r="D303">
        <v>2</v>
      </c>
      <c r="E303" t="s">
        <v>80</v>
      </c>
      <c r="F303" t="s">
        <v>571</v>
      </c>
      <c r="G303">
        <v>2</v>
      </c>
    </row>
    <row r="304" spans="1:7" x14ac:dyDescent="0.25">
      <c r="A304">
        <v>4.3232628398791544</v>
      </c>
      <c r="B304">
        <v>1</v>
      </c>
      <c r="C304">
        <v>7</v>
      </c>
      <c r="D304">
        <v>3</v>
      </c>
      <c r="E304" t="s">
        <v>80</v>
      </c>
      <c r="F304" t="s">
        <v>571</v>
      </c>
      <c r="G304">
        <v>2</v>
      </c>
    </row>
    <row r="305" spans="1:7" x14ac:dyDescent="0.25">
      <c r="A305">
        <v>2.60945094509451</v>
      </c>
      <c r="B305">
        <v>10</v>
      </c>
      <c r="C305">
        <v>70</v>
      </c>
      <c r="D305">
        <v>1</v>
      </c>
      <c r="E305" t="s">
        <v>553</v>
      </c>
      <c r="F305" t="s">
        <v>571</v>
      </c>
      <c r="G305">
        <v>2</v>
      </c>
    </row>
    <row r="306" spans="1:7" x14ac:dyDescent="0.25">
      <c r="A306">
        <v>2.6574557455745578</v>
      </c>
      <c r="B306">
        <v>10</v>
      </c>
      <c r="C306">
        <v>70</v>
      </c>
      <c r="D306">
        <v>2</v>
      </c>
      <c r="E306" t="s">
        <v>553</v>
      </c>
      <c r="F306" t="s">
        <v>571</v>
      </c>
      <c r="G306">
        <v>2</v>
      </c>
    </row>
    <row r="307" spans="1:7" x14ac:dyDescent="0.25">
      <c r="A307">
        <v>2.6994599459946</v>
      </c>
      <c r="B307">
        <v>10</v>
      </c>
      <c r="C307">
        <v>70</v>
      </c>
      <c r="D307">
        <v>3</v>
      </c>
      <c r="E307" t="s">
        <v>553</v>
      </c>
      <c r="F307" t="s">
        <v>571</v>
      </c>
      <c r="G307">
        <v>2</v>
      </c>
    </row>
    <row r="308" spans="1:7" x14ac:dyDescent="0.25">
      <c r="A308">
        <v>4.6269573226895915</v>
      </c>
      <c r="B308">
        <v>2</v>
      </c>
      <c r="C308">
        <v>14</v>
      </c>
      <c r="D308">
        <v>1</v>
      </c>
      <c r="E308" t="s">
        <v>203</v>
      </c>
      <c r="F308" t="s">
        <v>571</v>
      </c>
      <c r="G308">
        <v>2</v>
      </c>
    </row>
    <row r="309" spans="1:7" x14ac:dyDescent="0.25">
      <c r="A309">
        <v>4.5655511206631871</v>
      </c>
      <c r="B309">
        <v>2</v>
      </c>
      <c r="C309">
        <v>14</v>
      </c>
      <c r="D309">
        <v>2</v>
      </c>
      <c r="E309" t="s">
        <v>203</v>
      </c>
      <c r="F309" t="s">
        <v>571</v>
      </c>
      <c r="G309">
        <v>2</v>
      </c>
    </row>
    <row r="310" spans="1:7" x14ac:dyDescent="0.25">
      <c r="A310">
        <v>4.6975744550199572</v>
      </c>
      <c r="B310">
        <v>2</v>
      </c>
      <c r="C310">
        <v>14</v>
      </c>
      <c r="D310">
        <v>3</v>
      </c>
      <c r="E310" t="s">
        <v>203</v>
      </c>
      <c r="F310" t="s">
        <v>571</v>
      </c>
      <c r="G310">
        <v>2</v>
      </c>
    </row>
    <row r="311" spans="1:7" x14ac:dyDescent="0.25">
      <c r="A311">
        <v>4.5563401903592258</v>
      </c>
      <c r="B311">
        <v>3</v>
      </c>
      <c r="C311">
        <v>21</v>
      </c>
      <c r="D311">
        <v>1</v>
      </c>
      <c r="E311" t="s">
        <v>215</v>
      </c>
      <c r="F311" t="s">
        <v>571</v>
      </c>
      <c r="G311">
        <v>2</v>
      </c>
    </row>
    <row r="312" spans="1:7" x14ac:dyDescent="0.25">
      <c r="A312">
        <v>4.5348480196499841</v>
      </c>
      <c r="B312">
        <v>3</v>
      </c>
      <c r="C312">
        <v>21</v>
      </c>
      <c r="D312">
        <v>2</v>
      </c>
      <c r="E312" t="s">
        <v>215</v>
      </c>
      <c r="F312" t="s">
        <v>571</v>
      </c>
      <c r="G312">
        <v>2</v>
      </c>
    </row>
    <row r="313" spans="1:7" x14ac:dyDescent="0.25">
      <c r="A313">
        <v>4.550199570156586</v>
      </c>
      <c r="B313">
        <v>3</v>
      </c>
      <c r="C313">
        <v>21</v>
      </c>
      <c r="D313">
        <v>3</v>
      </c>
      <c r="E313" t="s">
        <v>215</v>
      </c>
      <c r="F313" t="s">
        <v>571</v>
      </c>
      <c r="G313">
        <v>2</v>
      </c>
    </row>
    <row r="314" spans="1:7" x14ac:dyDescent="0.25">
      <c r="A314">
        <v>5.139760212560204</v>
      </c>
      <c r="B314">
        <v>4</v>
      </c>
      <c r="C314">
        <v>28</v>
      </c>
      <c r="D314">
        <v>1</v>
      </c>
      <c r="E314" t="s">
        <v>227</v>
      </c>
      <c r="F314" t="s">
        <v>571</v>
      </c>
      <c r="G314">
        <v>2</v>
      </c>
    </row>
    <row r="315" spans="1:7" x14ac:dyDescent="0.25">
      <c r="A315">
        <v>5.2962385731677157</v>
      </c>
      <c r="B315">
        <v>4</v>
      </c>
      <c r="C315">
        <v>28</v>
      </c>
      <c r="D315">
        <v>2</v>
      </c>
      <c r="E315" t="s">
        <v>227</v>
      </c>
      <c r="F315" t="s">
        <v>571</v>
      </c>
      <c r="G315">
        <v>2</v>
      </c>
    </row>
    <row r="316" spans="1:7" x14ac:dyDescent="0.25">
      <c r="A316">
        <v>5.3087568420163178</v>
      </c>
      <c r="B316">
        <v>4</v>
      </c>
      <c r="C316">
        <v>28</v>
      </c>
      <c r="D316">
        <v>3</v>
      </c>
      <c r="E316" t="s">
        <v>227</v>
      </c>
      <c r="F316" t="s">
        <v>571</v>
      </c>
      <c r="G316">
        <v>2</v>
      </c>
    </row>
    <row r="317" spans="1:7" x14ac:dyDescent="0.25">
      <c r="A317">
        <v>4.0944847637020265</v>
      </c>
      <c r="B317">
        <v>5</v>
      </c>
      <c r="C317">
        <v>35</v>
      </c>
      <c r="D317">
        <v>1</v>
      </c>
      <c r="E317" t="s">
        <v>239</v>
      </c>
      <c r="F317" t="s">
        <v>571</v>
      </c>
      <c r="G317">
        <v>2</v>
      </c>
    </row>
    <row r="318" spans="1:7" x14ac:dyDescent="0.25">
      <c r="A318">
        <v>4.0037273145496703</v>
      </c>
      <c r="B318">
        <v>5</v>
      </c>
      <c r="C318">
        <v>35</v>
      </c>
      <c r="D318">
        <v>2</v>
      </c>
      <c r="E318" t="s">
        <v>239</v>
      </c>
      <c r="F318" t="s">
        <v>571</v>
      </c>
      <c r="G318">
        <v>2</v>
      </c>
    </row>
    <row r="319" spans="1:7" x14ac:dyDescent="0.25">
      <c r="A319">
        <v>4.0631890915805249</v>
      </c>
      <c r="B319">
        <v>5</v>
      </c>
      <c r="C319">
        <v>35</v>
      </c>
      <c r="D319">
        <v>3</v>
      </c>
      <c r="E319" t="s">
        <v>239</v>
      </c>
      <c r="F319" t="s">
        <v>571</v>
      </c>
      <c r="G319">
        <v>2</v>
      </c>
    </row>
    <row r="320" spans="1:7" x14ac:dyDescent="0.25">
      <c r="A320">
        <v>4.0876982278481044</v>
      </c>
      <c r="B320">
        <v>6</v>
      </c>
      <c r="C320">
        <v>42</v>
      </c>
      <c r="D320">
        <v>1</v>
      </c>
      <c r="E320" t="s">
        <v>330</v>
      </c>
      <c r="F320" t="s">
        <v>571</v>
      </c>
      <c r="G320">
        <v>2</v>
      </c>
    </row>
    <row r="321" spans="1:7" x14ac:dyDescent="0.25">
      <c r="A321">
        <v>4.0117488607594964</v>
      </c>
      <c r="B321">
        <v>6</v>
      </c>
      <c r="C321">
        <v>42</v>
      </c>
      <c r="D321">
        <v>2</v>
      </c>
      <c r="E321" t="s">
        <v>330</v>
      </c>
      <c r="F321" t="s">
        <v>571</v>
      </c>
      <c r="G321">
        <v>2</v>
      </c>
    </row>
    <row r="322" spans="1:7" x14ac:dyDescent="0.25">
      <c r="A322">
        <v>4.0907362025316489</v>
      </c>
      <c r="B322">
        <v>6</v>
      </c>
      <c r="C322">
        <v>42</v>
      </c>
      <c r="D322">
        <v>3</v>
      </c>
      <c r="E322" t="s">
        <v>330</v>
      </c>
      <c r="F322" t="s">
        <v>571</v>
      </c>
      <c r="G322">
        <v>2</v>
      </c>
    </row>
    <row r="323" spans="1:7" x14ac:dyDescent="0.25">
      <c r="A323">
        <v>3.0487108860759524</v>
      </c>
      <c r="B323">
        <v>7</v>
      </c>
      <c r="C323">
        <v>49</v>
      </c>
      <c r="D323">
        <v>1</v>
      </c>
      <c r="E323" t="s">
        <v>342</v>
      </c>
      <c r="F323" t="s">
        <v>571</v>
      </c>
      <c r="G323">
        <v>2</v>
      </c>
    </row>
    <row r="324" spans="1:7" x14ac:dyDescent="0.25">
      <c r="A324">
        <v>3.0213691139240524</v>
      </c>
      <c r="B324">
        <v>7</v>
      </c>
      <c r="C324">
        <v>49</v>
      </c>
      <c r="D324">
        <v>2</v>
      </c>
      <c r="E324" t="s">
        <v>342</v>
      </c>
      <c r="F324" t="s">
        <v>571</v>
      </c>
      <c r="G324">
        <v>2</v>
      </c>
    </row>
    <row r="325" spans="1:7" x14ac:dyDescent="0.25">
      <c r="A325">
        <v>3.0092172151898757</v>
      </c>
      <c r="B325">
        <v>7</v>
      </c>
      <c r="C325">
        <v>49</v>
      </c>
      <c r="D325">
        <v>3</v>
      </c>
      <c r="E325" t="s">
        <v>342</v>
      </c>
      <c r="F325" t="s">
        <v>571</v>
      </c>
      <c r="G325">
        <v>2</v>
      </c>
    </row>
    <row r="326" spans="1:7" x14ac:dyDescent="0.25">
      <c r="A326">
        <v>3.1538189415631344</v>
      </c>
      <c r="B326">
        <v>8</v>
      </c>
      <c r="C326">
        <v>56</v>
      </c>
      <c r="D326">
        <v>1</v>
      </c>
      <c r="E326" t="s">
        <v>427</v>
      </c>
      <c r="F326" t="s">
        <v>571</v>
      </c>
      <c r="G326">
        <v>2</v>
      </c>
    </row>
    <row r="327" spans="1:7" x14ac:dyDescent="0.25">
      <c r="A327">
        <v>3.2021963335984016</v>
      </c>
      <c r="B327">
        <v>8</v>
      </c>
      <c r="C327">
        <v>56</v>
      </c>
      <c r="D327">
        <v>2</v>
      </c>
      <c r="E327" t="s">
        <v>427</v>
      </c>
      <c r="F327" t="s">
        <v>571</v>
      </c>
      <c r="G327">
        <v>2</v>
      </c>
    </row>
    <row r="328" spans="1:7" x14ac:dyDescent="0.25">
      <c r="A328">
        <v>3.1024179625256627</v>
      </c>
      <c r="B328">
        <v>8</v>
      </c>
      <c r="C328">
        <v>56</v>
      </c>
      <c r="D328">
        <v>3</v>
      </c>
      <c r="E328" t="s">
        <v>427</v>
      </c>
      <c r="F328" t="s">
        <v>571</v>
      </c>
      <c r="G328">
        <v>2</v>
      </c>
    </row>
    <row r="329" spans="1:7" x14ac:dyDescent="0.25">
      <c r="A329">
        <v>2.3465212119746139</v>
      </c>
      <c r="B329">
        <v>9</v>
      </c>
      <c r="C329">
        <v>63</v>
      </c>
      <c r="D329">
        <v>1</v>
      </c>
      <c r="E329" t="s">
        <v>439</v>
      </c>
      <c r="F329" t="s">
        <v>571</v>
      </c>
      <c r="G329">
        <v>2</v>
      </c>
    </row>
    <row r="330" spans="1:7" x14ac:dyDescent="0.25">
      <c r="A330">
        <v>2.2951202329371432</v>
      </c>
      <c r="B330">
        <v>9</v>
      </c>
      <c r="C330">
        <v>63</v>
      </c>
      <c r="D330">
        <v>2</v>
      </c>
      <c r="E330" t="s">
        <v>439</v>
      </c>
      <c r="F330" t="s">
        <v>571</v>
      </c>
      <c r="G330">
        <v>2</v>
      </c>
    </row>
    <row r="331" spans="1:7" x14ac:dyDescent="0.25">
      <c r="A331">
        <v>2.3525683859790218</v>
      </c>
      <c r="B331">
        <v>9</v>
      </c>
      <c r="C331">
        <v>63</v>
      </c>
      <c r="D331">
        <v>3</v>
      </c>
      <c r="E331" t="s">
        <v>439</v>
      </c>
      <c r="F331" t="s">
        <v>571</v>
      </c>
      <c r="G331">
        <v>2</v>
      </c>
    </row>
    <row r="332" spans="1:7" x14ac:dyDescent="0.25">
      <c r="A332">
        <v>3.2054380664652578</v>
      </c>
      <c r="B332">
        <v>0</v>
      </c>
      <c r="C332">
        <v>0</v>
      </c>
      <c r="D332">
        <v>1</v>
      </c>
      <c r="E332" t="s">
        <v>91</v>
      </c>
      <c r="F332" t="s">
        <v>571</v>
      </c>
      <c r="G332">
        <v>3</v>
      </c>
    </row>
    <row r="333" spans="1:7" x14ac:dyDescent="0.25">
      <c r="A333">
        <v>3.1752265861027196</v>
      </c>
      <c r="B333">
        <v>0</v>
      </c>
      <c r="C333">
        <v>0</v>
      </c>
      <c r="D333">
        <v>2</v>
      </c>
      <c r="E333" t="s">
        <v>91</v>
      </c>
      <c r="F333" t="s">
        <v>571</v>
      </c>
      <c r="G333">
        <v>3</v>
      </c>
    </row>
    <row r="334" spans="1:7" x14ac:dyDescent="0.25">
      <c r="A334">
        <v>3.1570996978851973</v>
      </c>
      <c r="B334">
        <v>0</v>
      </c>
      <c r="C334">
        <v>0</v>
      </c>
      <c r="D334">
        <v>3</v>
      </c>
      <c r="E334" t="s">
        <v>91</v>
      </c>
      <c r="F334" t="s">
        <v>571</v>
      </c>
      <c r="G334">
        <v>3</v>
      </c>
    </row>
    <row r="335" spans="1:7" x14ac:dyDescent="0.25">
      <c r="A335">
        <v>0</v>
      </c>
      <c r="B335">
        <v>1</v>
      </c>
      <c r="C335">
        <v>7</v>
      </c>
      <c r="D335">
        <v>1</v>
      </c>
      <c r="E335" t="s">
        <v>81</v>
      </c>
      <c r="F335" t="s">
        <v>571</v>
      </c>
      <c r="G335">
        <v>3</v>
      </c>
    </row>
    <row r="336" spans="1:7" x14ac:dyDescent="0.25">
      <c r="A336">
        <v>4.9395770392749245</v>
      </c>
      <c r="B336">
        <v>1</v>
      </c>
      <c r="C336">
        <v>7</v>
      </c>
      <c r="D336">
        <v>2</v>
      </c>
      <c r="E336" t="s">
        <v>81</v>
      </c>
      <c r="F336" t="s">
        <v>571</v>
      </c>
      <c r="G336">
        <v>3</v>
      </c>
    </row>
    <row r="337" spans="1:7" x14ac:dyDescent="0.25">
      <c r="A337">
        <v>3.9184290030211488</v>
      </c>
      <c r="B337">
        <v>1</v>
      </c>
      <c r="C337">
        <v>7</v>
      </c>
      <c r="D337">
        <v>3</v>
      </c>
      <c r="E337" t="s">
        <v>81</v>
      </c>
      <c r="F337" t="s">
        <v>571</v>
      </c>
      <c r="G337">
        <v>3</v>
      </c>
    </row>
    <row r="338" spans="1:7" x14ac:dyDescent="0.25">
      <c r="A338">
        <v>2.0783978397839791</v>
      </c>
      <c r="B338">
        <v>10</v>
      </c>
      <c r="C338">
        <v>70</v>
      </c>
      <c r="D338">
        <v>1</v>
      </c>
      <c r="E338" t="s">
        <v>554</v>
      </c>
      <c r="F338" t="s">
        <v>571</v>
      </c>
      <c r="G338">
        <v>3</v>
      </c>
    </row>
    <row r="339" spans="1:7" x14ac:dyDescent="0.25">
      <c r="A339">
        <v>2.099399939994</v>
      </c>
      <c r="B339">
        <v>10</v>
      </c>
      <c r="C339">
        <v>70</v>
      </c>
      <c r="D339">
        <v>2</v>
      </c>
      <c r="E339" t="s">
        <v>554</v>
      </c>
      <c r="F339" t="s">
        <v>571</v>
      </c>
      <c r="G339">
        <v>3</v>
      </c>
    </row>
    <row r="340" spans="1:7" x14ac:dyDescent="0.25">
      <c r="A340">
        <v>2.1504050405040518</v>
      </c>
      <c r="B340">
        <v>10</v>
      </c>
      <c r="C340">
        <v>70</v>
      </c>
      <c r="D340">
        <v>3</v>
      </c>
      <c r="E340" t="s">
        <v>554</v>
      </c>
      <c r="F340" t="s">
        <v>571</v>
      </c>
      <c r="G340">
        <v>3</v>
      </c>
    </row>
    <row r="341" spans="1:7" x14ac:dyDescent="0.25">
      <c r="A341">
        <v>4.7804728277556032</v>
      </c>
      <c r="B341">
        <v>2</v>
      </c>
      <c r="C341">
        <v>14</v>
      </c>
      <c r="D341">
        <v>1</v>
      </c>
      <c r="E341" t="s">
        <v>204</v>
      </c>
      <c r="F341" t="s">
        <v>571</v>
      </c>
      <c r="G341">
        <v>3</v>
      </c>
    </row>
    <row r="342" spans="1:7" x14ac:dyDescent="0.25">
      <c r="A342">
        <v>4.8418790297820076</v>
      </c>
      <c r="B342">
        <v>2</v>
      </c>
      <c r="C342">
        <v>14</v>
      </c>
      <c r="D342">
        <v>2</v>
      </c>
      <c r="E342" t="s">
        <v>204</v>
      </c>
      <c r="F342" t="s">
        <v>571</v>
      </c>
      <c r="G342">
        <v>3</v>
      </c>
    </row>
    <row r="343" spans="1:7" x14ac:dyDescent="0.25">
      <c r="A343">
        <v>4.8142462388701253</v>
      </c>
      <c r="B343">
        <v>2</v>
      </c>
      <c r="C343">
        <v>14</v>
      </c>
      <c r="D343">
        <v>3</v>
      </c>
      <c r="E343" t="s">
        <v>204</v>
      </c>
      <c r="F343" t="s">
        <v>571</v>
      </c>
      <c r="G343">
        <v>3</v>
      </c>
    </row>
    <row r="344" spans="1:7" x14ac:dyDescent="0.25">
      <c r="A344">
        <v>0</v>
      </c>
      <c r="B344">
        <v>3</v>
      </c>
      <c r="C344">
        <v>21</v>
      </c>
      <c r="D344">
        <v>1</v>
      </c>
      <c r="E344" t="s">
        <v>216</v>
      </c>
      <c r="F344" t="s">
        <v>571</v>
      </c>
      <c r="G344">
        <v>3</v>
      </c>
    </row>
    <row r="345" spans="1:7" x14ac:dyDescent="0.25">
      <c r="A345">
        <v>3.4602394841879027</v>
      </c>
      <c r="B345">
        <v>3</v>
      </c>
      <c r="C345">
        <v>21</v>
      </c>
      <c r="D345">
        <v>2</v>
      </c>
      <c r="E345" t="s">
        <v>216</v>
      </c>
      <c r="F345" t="s">
        <v>571</v>
      </c>
      <c r="G345">
        <v>3</v>
      </c>
    </row>
    <row r="346" spans="1:7" x14ac:dyDescent="0.25">
      <c r="A346">
        <v>3.7611298741172856</v>
      </c>
      <c r="B346">
        <v>3</v>
      </c>
      <c r="C346">
        <v>21</v>
      </c>
      <c r="D346">
        <v>3</v>
      </c>
      <c r="E346" t="s">
        <v>216</v>
      </c>
      <c r="F346" t="s">
        <v>571</v>
      </c>
      <c r="G346">
        <v>3</v>
      </c>
    </row>
    <row r="347" spans="1:7" x14ac:dyDescent="0.25">
      <c r="A347">
        <v>5.1272419437116037</v>
      </c>
      <c r="B347">
        <v>4</v>
      </c>
      <c r="C347">
        <v>28</v>
      </c>
      <c r="D347">
        <v>1</v>
      </c>
      <c r="E347" t="s">
        <v>228</v>
      </c>
      <c r="F347" t="s">
        <v>571</v>
      </c>
      <c r="G347">
        <v>3</v>
      </c>
    </row>
    <row r="348" spans="1:7" x14ac:dyDescent="0.25">
      <c r="A348">
        <v>5.1022054060144022</v>
      </c>
      <c r="B348">
        <v>4</v>
      </c>
      <c r="C348">
        <v>28</v>
      </c>
      <c r="D348">
        <v>2</v>
      </c>
      <c r="E348" t="s">
        <v>228</v>
      </c>
      <c r="F348" t="s">
        <v>571</v>
      </c>
      <c r="G348">
        <v>3</v>
      </c>
    </row>
    <row r="349" spans="1:7" x14ac:dyDescent="0.25">
      <c r="A349">
        <v>5.0521323306199983</v>
      </c>
      <c r="B349">
        <v>4</v>
      </c>
      <c r="C349">
        <v>28</v>
      </c>
      <c r="D349">
        <v>3</v>
      </c>
      <c r="E349" t="s">
        <v>228</v>
      </c>
      <c r="F349" t="s">
        <v>571</v>
      </c>
      <c r="G349">
        <v>3</v>
      </c>
    </row>
    <row r="350" spans="1:7" x14ac:dyDescent="0.25">
      <c r="A350">
        <v>4.6515477274647683</v>
      </c>
      <c r="B350">
        <v>5</v>
      </c>
      <c r="C350">
        <v>35</v>
      </c>
      <c r="D350">
        <v>1</v>
      </c>
      <c r="E350" t="s">
        <v>240</v>
      </c>
      <c r="F350" t="s">
        <v>571</v>
      </c>
      <c r="G350">
        <v>3</v>
      </c>
    </row>
    <row r="351" spans="1:7" x14ac:dyDescent="0.25">
      <c r="A351">
        <v>4.7141390717077734</v>
      </c>
      <c r="B351">
        <v>5</v>
      </c>
      <c r="C351">
        <v>35</v>
      </c>
      <c r="D351">
        <v>2</v>
      </c>
      <c r="E351" t="s">
        <v>240</v>
      </c>
      <c r="F351" t="s">
        <v>571</v>
      </c>
      <c r="G351">
        <v>3</v>
      </c>
    </row>
    <row r="352" spans="1:7" x14ac:dyDescent="0.25">
      <c r="A352">
        <v>4.6828433995862717</v>
      </c>
      <c r="B352">
        <v>5</v>
      </c>
      <c r="C352">
        <v>35</v>
      </c>
      <c r="D352">
        <v>3</v>
      </c>
      <c r="E352" t="s">
        <v>240</v>
      </c>
      <c r="F352" t="s">
        <v>571</v>
      </c>
      <c r="G352">
        <v>3</v>
      </c>
    </row>
    <row r="353" spans="1:7" x14ac:dyDescent="0.25">
      <c r="A353">
        <v>4.5342805063291163</v>
      </c>
      <c r="B353">
        <v>6</v>
      </c>
      <c r="C353">
        <v>42</v>
      </c>
      <c r="D353">
        <v>1</v>
      </c>
      <c r="E353" t="s">
        <v>331</v>
      </c>
      <c r="F353" t="s">
        <v>571</v>
      </c>
      <c r="G353">
        <v>3</v>
      </c>
    </row>
    <row r="354" spans="1:7" x14ac:dyDescent="0.25">
      <c r="A354">
        <v>4.6223817721519023</v>
      </c>
      <c r="B354">
        <v>6</v>
      </c>
      <c r="C354">
        <v>42</v>
      </c>
      <c r="D354">
        <v>2</v>
      </c>
      <c r="E354" t="s">
        <v>331</v>
      </c>
      <c r="F354" t="s">
        <v>571</v>
      </c>
      <c r="G354">
        <v>3</v>
      </c>
    </row>
    <row r="355" spans="1:7" x14ac:dyDescent="0.25">
      <c r="A355">
        <v>4.5585843037974714</v>
      </c>
      <c r="B355">
        <v>6</v>
      </c>
      <c r="C355">
        <v>42</v>
      </c>
      <c r="D355">
        <v>3</v>
      </c>
      <c r="E355" t="s">
        <v>331</v>
      </c>
      <c r="F355" t="s">
        <v>571</v>
      </c>
      <c r="G355">
        <v>3</v>
      </c>
    </row>
    <row r="356" spans="1:7" x14ac:dyDescent="0.25">
      <c r="A356">
        <v>3.7930146835443068</v>
      </c>
      <c r="B356">
        <v>7</v>
      </c>
      <c r="C356">
        <v>49</v>
      </c>
      <c r="D356">
        <v>1</v>
      </c>
      <c r="E356" t="s">
        <v>343</v>
      </c>
      <c r="F356" t="s">
        <v>571</v>
      </c>
      <c r="G356">
        <v>3</v>
      </c>
    </row>
    <row r="357" spans="1:7" x14ac:dyDescent="0.25">
      <c r="A357">
        <v>3.7140273417721543</v>
      </c>
      <c r="B357">
        <v>7</v>
      </c>
      <c r="C357">
        <v>49</v>
      </c>
      <c r="D357">
        <v>2</v>
      </c>
      <c r="E357" t="s">
        <v>343</v>
      </c>
      <c r="F357" t="s">
        <v>571</v>
      </c>
      <c r="G357">
        <v>3</v>
      </c>
    </row>
    <row r="358" spans="1:7" x14ac:dyDescent="0.25">
      <c r="A358">
        <v>3.7261792405063314</v>
      </c>
      <c r="B358">
        <v>7</v>
      </c>
      <c r="C358">
        <v>49</v>
      </c>
      <c r="D358">
        <v>3</v>
      </c>
      <c r="E358" t="s">
        <v>343</v>
      </c>
      <c r="F358" t="s">
        <v>571</v>
      </c>
      <c r="G358">
        <v>3</v>
      </c>
    </row>
    <row r="359" spans="1:7" x14ac:dyDescent="0.25">
      <c r="A359">
        <v>4.0548478682199844</v>
      </c>
      <c r="B359">
        <v>8</v>
      </c>
      <c r="C359">
        <v>56</v>
      </c>
      <c r="D359">
        <v>1</v>
      </c>
      <c r="E359" t="s">
        <v>428</v>
      </c>
      <c r="F359" t="s">
        <v>571</v>
      </c>
      <c r="G359">
        <v>3</v>
      </c>
    </row>
    <row r="360" spans="1:7" x14ac:dyDescent="0.25">
      <c r="A360">
        <v>4.0488006942155765</v>
      </c>
      <c r="B360">
        <v>8</v>
      </c>
      <c r="C360">
        <v>56</v>
      </c>
      <c r="D360">
        <v>2</v>
      </c>
      <c r="E360" t="s">
        <v>428</v>
      </c>
      <c r="F360" t="s">
        <v>571</v>
      </c>
      <c r="G360">
        <v>3</v>
      </c>
    </row>
    <row r="361" spans="1:7" x14ac:dyDescent="0.25">
      <c r="A361">
        <v>4.0246119981979422</v>
      </c>
      <c r="B361">
        <v>8</v>
      </c>
      <c r="C361">
        <v>56</v>
      </c>
      <c r="D361">
        <v>3</v>
      </c>
      <c r="E361" t="s">
        <v>428</v>
      </c>
      <c r="F361" t="s">
        <v>571</v>
      </c>
      <c r="G361">
        <v>3</v>
      </c>
    </row>
    <row r="362" spans="1:7" x14ac:dyDescent="0.25">
      <c r="A362">
        <v>2.5793374111443366</v>
      </c>
      <c r="B362">
        <v>9</v>
      </c>
      <c r="C362">
        <v>63</v>
      </c>
      <c r="D362">
        <v>1</v>
      </c>
      <c r="E362" t="s">
        <v>440</v>
      </c>
      <c r="F362" t="s">
        <v>571</v>
      </c>
      <c r="G362">
        <v>3</v>
      </c>
    </row>
    <row r="363" spans="1:7" x14ac:dyDescent="0.25">
      <c r="A363">
        <v>2.5732902371399282</v>
      </c>
      <c r="B363">
        <v>9</v>
      </c>
      <c r="C363">
        <v>63</v>
      </c>
      <c r="D363">
        <v>2</v>
      </c>
      <c r="E363" t="s">
        <v>440</v>
      </c>
      <c r="F363" t="s">
        <v>571</v>
      </c>
      <c r="G363">
        <v>3</v>
      </c>
    </row>
    <row r="364" spans="1:7" x14ac:dyDescent="0.25">
      <c r="A364">
        <v>2.5944553461553577</v>
      </c>
      <c r="B364">
        <v>9</v>
      </c>
      <c r="C364">
        <v>63</v>
      </c>
      <c r="D364">
        <v>3</v>
      </c>
      <c r="E364" t="s">
        <v>440</v>
      </c>
      <c r="F364" t="s">
        <v>571</v>
      </c>
      <c r="G364">
        <v>3</v>
      </c>
    </row>
    <row r="365" spans="1:7" x14ac:dyDescent="0.25">
      <c r="A365">
        <v>3.3262839879154082</v>
      </c>
      <c r="B365">
        <v>0</v>
      </c>
      <c r="C365">
        <v>0</v>
      </c>
      <c r="D365">
        <v>1</v>
      </c>
      <c r="E365" t="s">
        <v>92</v>
      </c>
      <c r="F365" t="s">
        <v>571</v>
      </c>
      <c r="G365">
        <v>4</v>
      </c>
    </row>
    <row r="366" spans="1:7" x14ac:dyDescent="0.25">
      <c r="A366">
        <v>3.2507552870090639</v>
      </c>
      <c r="B366">
        <v>0</v>
      </c>
      <c r="C366">
        <v>0</v>
      </c>
      <c r="D366">
        <v>2</v>
      </c>
      <c r="E366" t="s">
        <v>92</v>
      </c>
      <c r="F366" t="s">
        <v>571</v>
      </c>
      <c r="G366">
        <v>4</v>
      </c>
    </row>
    <row r="367" spans="1:7" x14ac:dyDescent="0.25">
      <c r="A367">
        <v>3.3383685800604233</v>
      </c>
      <c r="B367">
        <v>0</v>
      </c>
      <c r="C367">
        <v>0</v>
      </c>
      <c r="D367">
        <v>3</v>
      </c>
      <c r="E367" t="s">
        <v>92</v>
      </c>
      <c r="F367" t="s">
        <v>571</v>
      </c>
      <c r="G367">
        <v>4</v>
      </c>
    </row>
    <row r="368" spans="1:7" x14ac:dyDescent="0.25">
      <c r="A368">
        <v>4.4833836858006038</v>
      </c>
      <c r="B368">
        <v>1</v>
      </c>
      <c r="C368">
        <v>7</v>
      </c>
      <c r="D368">
        <v>1</v>
      </c>
      <c r="E368" t="s">
        <v>82</v>
      </c>
      <c r="F368" t="s">
        <v>571</v>
      </c>
      <c r="G368">
        <v>4</v>
      </c>
    </row>
    <row r="369" spans="1:7" x14ac:dyDescent="0.25">
      <c r="A369">
        <v>4.4682779456193362</v>
      </c>
      <c r="B369">
        <v>1</v>
      </c>
      <c r="C369">
        <v>7</v>
      </c>
      <c r="D369">
        <v>2</v>
      </c>
      <c r="E369" t="s">
        <v>82</v>
      </c>
      <c r="F369" t="s">
        <v>571</v>
      </c>
      <c r="G369">
        <v>4</v>
      </c>
    </row>
    <row r="370" spans="1:7" x14ac:dyDescent="0.25">
      <c r="A370">
        <v>4.546827794561934</v>
      </c>
      <c r="B370">
        <v>1</v>
      </c>
      <c r="C370">
        <v>7</v>
      </c>
      <c r="D370">
        <v>3</v>
      </c>
      <c r="E370" t="s">
        <v>82</v>
      </c>
      <c r="F370" t="s">
        <v>571</v>
      </c>
      <c r="G370">
        <v>4</v>
      </c>
    </row>
    <row r="371" spans="1:7" x14ac:dyDescent="0.25">
      <c r="A371">
        <v>2.9544854485448555</v>
      </c>
      <c r="B371">
        <v>10</v>
      </c>
      <c r="C371">
        <v>70</v>
      </c>
      <c r="D371">
        <v>1</v>
      </c>
      <c r="E371" t="s">
        <v>555</v>
      </c>
      <c r="F371" t="s">
        <v>571</v>
      </c>
      <c r="G371">
        <v>4</v>
      </c>
    </row>
    <row r="372" spans="1:7" x14ac:dyDescent="0.25">
      <c r="A372">
        <v>2.9484848484848496</v>
      </c>
      <c r="B372">
        <v>10</v>
      </c>
      <c r="C372">
        <v>70</v>
      </c>
      <c r="D372">
        <v>2</v>
      </c>
      <c r="E372" t="s">
        <v>555</v>
      </c>
      <c r="F372" t="s">
        <v>571</v>
      </c>
      <c r="G372">
        <v>4</v>
      </c>
    </row>
    <row r="373" spans="1:7" x14ac:dyDescent="0.25">
      <c r="A373">
        <v>2.9424842484248428</v>
      </c>
      <c r="B373">
        <v>10</v>
      </c>
      <c r="C373">
        <v>70</v>
      </c>
      <c r="D373">
        <v>3</v>
      </c>
      <c r="E373" t="s">
        <v>555</v>
      </c>
      <c r="F373" t="s">
        <v>571</v>
      </c>
      <c r="G373">
        <v>4</v>
      </c>
    </row>
    <row r="374" spans="1:7" x14ac:dyDescent="0.25">
      <c r="A374">
        <v>4.1879029782007979</v>
      </c>
      <c r="B374">
        <v>2</v>
      </c>
      <c r="C374">
        <v>14</v>
      </c>
      <c r="D374">
        <v>1</v>
      </c>
      <c r="E374" t="s">
        <v>205</v>
      </c>
      <c r="F374" t="s">
        <v>571</v>
      </c>
      <c r="G374">
        <v>4</v>
      </c>
    </row>
    <row r="375" spans="1:7" x14ac:dyDescent="0.25">
      <c r="A375">
        <v>4.2339576297206012</v>
      </c>
      <c r="B375">
        <v>2</v>
      </c>
      <c r="C375">
        <v>14</v>
      </c>
      <c r="D375">
        <v>2</v>
      </c>
      <c r="E375" t="s">
        <v>205</v>
      </c>
      <c r="F375" t="s">
        <v>571</v>
      </c>
      <c r="G375">
        <v>4</v>
      </c>
    </row>
    <row r="376" spans="1:7" x14ac:dyDescent="0.25">
      <c r="A376">
        <v>4.252379490328523</v>
      </c>
      <c r="B376">
        <v>2</v>
      </c>
      <c r="C376">
        <v>14</v>
      </c>
      <c r="D376">
        <v>3</v>
      </c>
      <c r="E376" t="s">
        <v>205</v>
      </c>
      <c r="F376" t="s">
        <v>571</v>
      </c>
      <c r="G376">
        <v>4</v>
      </c>
    </row>
    <row r="377" spans="1:7" x14ac:dyDescent="0.25">
      <c r="A377">
        <v>4.0343874731347871</v>
      </c>
      <c r="B377">
        <v>3</v>
      </c>
      <c r="C377">
        <v>21</v>
      </c>
      <c r="D377">
        <v>1</v>
      </c>
      <c r="E377" t="s">
        <v>217</v>
      </c>
      <c r="F377" t="s">
        <v>571</v>
      </c>
      <c r="G377">
        <v>4</v>
      </c>
    </row>
    <row r="378" spans="1:7" x14ac:dyDescent="0.25">
      <c r="A378">
        <v>4.0221062327295058</v>
      </c>
      <c r="B378">
        <v>3</v>
      </c>
      <c r="C378">
        <v>21</v>
      </c>
      <c r="D378">
        <v>2</v>
      </c>
      <c r="E378" t="s">
        <v>217</v>
      </c>
      <c r="F378" t="s">
        <v>571</v>
      </c>
      <c r="G378">
        <v>4</v>
      </c>
    </row>
    <row r="379" spans="1:7" x14ac:dyDescent="0.25">
      <c r="A379">
        <v>4.0313171630334663</v>
      </c>
      <c r="B379">
        <v>3</v>
      </c>
      <c r="C379">
        <v>21</v>
      </c>
      <c r="D379">
        <v>3</v>
      </c>
      <c r="E379" t="s">
        <v>217</v>
      </c>
      <c r="F379" t="s">
        <v>571</v>
      </c>
      <c r="G379">
        <v>4</v>
      </c>
    </row>
    <row r="380" spans="1:7" x14ac:dyDescent="0.25">
      <c r="A380">
        <v>5.1366306453480544</v>
      </c>
      <c r="B380">
        <v>4</v>
      </c>
      <c r="C380">
        <v>28</v>
      </c>
      <c r="D380">
        <v>1</v>
      </c>
      <c r="E380" t="s">
        <v>229</v>
      </c>
      <c r="F380" t="s">
        <v>571</v>
      </c>
      <c r="G380">
        <v>4</v>
      </c>
    </row>
    <row r="381" spans="1:7" x14ac:dyDescent="0.25">
      <c r="A381">
        <v>5.1804445863181581</v>
      </c>
      <c r="B381">
        <v>4</v>
      </c>
      <c r="C381">
        <v>28</v>
      </c>
      <c r="D381">
        <v>2</v>
      </c>
      <c r="E381" t="s">
        <v>229</v>
      </c>
      <c r="F381" t="s">
        <v>571</v>
      </c>
      <c r="G381">
        <v>4</v>
      </c>
    </row>
    <row r="382" spans="1:7" x14ac:dyDescent="0.25">
      <c r="A382">
        <v>5.1773150191060076</v>
      </c>
      <c r="B382">
        <v>4</v>
      </c>
      <c r="C382">
        <v>28</v>
      </c>
      <c r="D382">
        <v>3</v>
      </c>
      <c r="E382" t="s">
        <v>229</v>
      </c>
      <c r="F382" t="s">
        <v>571</v>
      </c>
      <c r="G382">
        <v>4</v>
      </c>
    </row>
    <row r="383" spans="1:7" x14ac:dyDescent="0.25">
      <c r="A383">
        <v>4.3573684095226461</v>
      </c>
      <c r="B383">
        <v>5</v>
      </c>
      <c r="C383">
        <v>35</v>
      </c>
      <c r="D383">
        <v>1</v>
      </c>
      <c r="E383" t="s">
        <v>241</v>
      </c>
      <c r="F383" t="s">
        <v>571</v>
      </c>
      <c r="G383">
        <v>4</v>
      </c>
    </row>
    <row r="384" spans="1:7" x14ac:dyDescent="0.25">
      <c r="A384">
        <v>4.3292023046132941</v>
      </c>
      <c r="B384">
        <v>5</v>
      </c>
      <c r="C384">
        <v>35</v>
      </c>
      <c r="D384">
        <v>2</v>
      </c>
      <c r="E384" t="s">
        <v>241</v>
      </c>
      <c r="F384" t="s">
        <v>571</v>
      </c>
      <c r="G384">
        <v>4</v>
      </c>
    </row>
    <row r="385" spans="1:7" x14ac:dyDescent="0.25">
      <c r="A385">
        <v>4.3385910062497457</v>
      </c>
      <c r="B385">
        <v>5</v>
      </c>
      <c r="C385">
        <v>35</v>
      </c>
      <c r="D385">
        <v>3</v>
      </c>
      <c r="E385" t="s">
        <v>241</v>
      </c>
      <c r="F385" t="s">
        <v>571</v>
      </c>
      <c r="G385">
        <v>4</v>
      </c>
    </row>
    <row r="386" spans="1:7" x14ac:dyDescent="0.25">
      <c r="A386">
        <v>4.7742805063291174</v>
      </c>
      <c r="B386">
        <v>6</v>
      </c>
      <c r="C386">
        <v>42</v>
      </c>
      <c r="D386">
        <v>1</v>
      </c>
      <c r="E386" t="s">
        <v>332</v>
      </c>
      <c r="F386" t="s">
        <v>571</v>
      </c>
      <c r="G386">
        <v>4</v>
      </c>
    </row>
    <row r="387" spans="1:7" x14ac:dyDescent="0.25">
      <c r="A387">
        <v>4.7651665822784839</v>
      </c>
      <c r="B387">
        <v>6</v>
      </c>
      <c r="C387">
        <v>42</v>
      </c>
      <c r="D387">
        <v>2</v>
      </c>
      <c r="E387" t="s">
        <v>332</v>
      </c>
      <c r="F387" t="s">
        <v>571</v>
      </c>
      <c r="G387">
        <v>4</v>
      </c>
    </row>
    <row r="388" spans="1:7" x14ac:dyDescent="0.25">
      <c r="A388">
        <v>4.7621286075949394</v>
      </c>
      <c r="B388">
        <v>6</v>
      </c>
      <c r="C388">
        <v>42</v>
      </c>
      <c r="D388">
        <v>3</v>
      </c>
      <c r="E388" t="s">
        <v>332</v>
      </c>
      <c r="F388" t="s">
        <v>571</v>
      </c>
      <c r="G388">
        <v>4</v>
      </c>
    </row>
    <row r="389" spans="1:7" x14ac:dyDescent="0.25">
      <c r="A389">
        <v>2.839090632911395</v>
      </c>
      <c r="B389">
        <v>7</v>
      </c>
      <c r="C389">
        <v>49</v>
      </c>
      <c r="D389">
        <v>1</v>
      </c>
      <c r="E389" t="s">
        <v>344</v>
      </c>
      <c r="F389" t="s">
        <v>571</v>
      </c>
      <c r="G389">
        <v>4</v>
      </c>
    </row>
    <row r="390" spans="1:7" x14ac:dyDescent="0.25">
      <c r="A390">
        <v>2.7449134177215218</v>
      </c>
      <c r="B390">
        <v>7</v>
      </c>
      <c r="C390">
        <v>49</v>
      </c>
      <c r="D390">
        <v>2</v>
      </c>
      <c r="E390" t="s">
        <v>344</v>
      </c>
      <c r="F390" t="s">
        <v>571</v>
      </c>
      <c r="G390">
        <v>4</v>
      </c>
    </row>
    <row r="391" spans="1:7" x14ac:dyDescent="0.25">
      <c r="A391">
        <v>2.8299767088607615</v>
      </c>
      <c r="B391">
        <v>7</v>
      </c>
      <c r="C391">
        <v>49</v>
      </c>
      <c r="D391">
        <v>3</v>
      </c>
      <c r="E391" t="s">
        <v>344</v>
      </c>
      <c r="F391" t="s">
        <v>571</v>
      </c>
      <c r="G391">
        <v>4</v>
      </c>
    </row>
    <row r="392" spans="1:7" x14ac:dyDescent="0.25">
      <c r="A392">
        <v>3.486413511805595</v>
      </c>
      <c r="B392">
        <v>8</v>
      </c>
      <c r="C392">
        <v>56</v>
      </c>
      <c r="D392">
        <v>1</v>
      </c>
      <c r="E392" t="s">
        <v>429</v>
      </c>
      <c r="F392" t="s">
        <v>571</v>
      </c>
      <c r="G392">
        <v>4</v>
      </c>
    </row>
    <row r="393" spans="1:7" x14ac:dyDescent="0.25">
      <c r="A393">
        <v>3.4652484027901669</v>
      </c>
      <c r="B393">
        <v>8</v>
      </c>
      <c r="C393">
        <v>56</v>
      </c>
      <c r="D393">
        <v>2</v>
      </c>
      <c r="E393" t="s">
        <v>429</v>
      </c>
      <c r="F393" t="s">
        <v>571</v>
      </c>
      <c r="G393">
        <v>4</v>
      </c>
    </row>
    <row r="394" spans="1:7" x14ac:dyDescent="0.25">
      <c r="A394">
        <v>3.4592012287857576</v>
      </c>
      <c r="B394">
        <v>8</v>
      </c>
      <c r="C394">
        <v>56</v>
      </c>
      <c r="D394">
        <v>3</v>
      </c>
      <c r="E394" t="s">
        <v>429</v>
      </c>
      <c r="F394" t="s">
        <v>571</v>
      </c>
      <c r="G394">
        <v>4</v>
      </c>
    </row>
    <row r="395" spans="1:7" x14ac:dyDescent="0.25">
      <c r="A395">
        <v>2.2134833838776298</v>
      </c>
      <c r="B395">
        <v>9</v>
      </c>
      <c r="C395">
        <v>63</v>
      </c>
      <c r="D395">
        <v>1</v>
      </c>
      <c r="E395" t="s">
        <v>441</v>
      </c>
      <c r="F395" t="s">
        <v>571</v>
      </c>
      <c r="G395">
        <v>4</v>
      </c>
    </row>
    <row r="396" spans="1:7" x14ac:dyDescent="0.25">
      <c r="A396">
        <v>2.1741767528489744</v>
      </c>
      <c r="B396">
        <v>9</v>
      </c>
      <c r="C396">
        <v>63</v>
      </c>
      <c r="D396">
        <v>2</v>
      </c>
      <c r="E396" t="s">
        <v>441</v>
      </c>
      <c r="F396" t="s">
        <v>571</v>
      </c>
      <c r="G396">
        <v>4</v>
      </c>
    </row>
    <row r="397" spans="1:7" x14ac:dyDescent="0.25">
      <c r="A397">
        <v>2.1892946878599959</v>
      </c>
      <c r="B397">
        <v>9</v>
      </c>
      <c r="C397">
        <v>63</v>
      </c>
      <c r="D397">
        <v>3</v>
      </c>
      <c r="E397" t="s">
        <v>441</v>
      </c>
      <c r="F397" t="s">
        <v>571</v>
      </c>
      <c r="G397">
        <v>4</v>
      </c>
    </row>
  </sheetData>
  <sortState ref="A2:G397">
    <sortCondition ref="E3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A50" workbookViewId="0">
      <selection activeCell="C2" sqref="C2:D73"/>
    </sheetView>
  </sheetViews>
  <sheetFormatPr defaultRowHeight="15" x14ac:dyDescent="0.25"/>
  <cols>
    <col min="1" max="1" width="5.140625" bestFit="1" customWidth="1"/>
    <col min="2" max="2" width="10.140625" bestFit="1" customWidth="1"/>
    <col min="10" max="10" width="12" bestFit="1" customWidth="1"/>
    <col min="11" max="13" width="9.140625" customWidth="1"/>
  </cols>
  <sheetData>
    <row r="1" spans="1:17" x14ac:dyDescent="0.25">
      <c r="A1" t="s">
        <v>0</v>
      </c>
      <c r="B1" t="s">
        <v>1</v>
      </c>
      <c r="C1" t="s">
        <v>75</v>
      </c>
      <c r="D1" t="s">
        <v>98</v>
      </c>
      <c r="G1" s="2" t="s">
        <v>101</v>
      </c>
      <c r="H1" s="2" t="s">
        <v>99</v>
      </c>
      <c r="I1" s="2" t="s">
        <v>100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</row>
    <row r="2" spans="1:17" x14ac:dyDescent="0.25">
      <c r="A2" t="s">
        <v>10</v>
      </c>
      <c r="B2" s="1">
        <v>32.880000000000003</v>
      </c>
      <c r="C2" t="s">
        <v>96</v>
      </c>
      <c r="D2">
        <f>(B2-34.1)/(-3.31)</f>
        <v>0.36858006042296038</v>
      </c>
      <c r="G2" s="2">
        <v>0</v>
      </c>
      <c r="H2" s="2">
        <v>3260000</v>
      </c>
      <c r="I2" s="2">
        <v>6.5132176000679394</v>
      </c>
      <c r="J2" s="3">
        <v>13.65</v>
      </c>
      <c r="K2" s="3">
        <v>13.7</v>
      </c>
      <c r="L2" s="3">
        <v>13.74</v>
      </c>
      <c r="M2" s="2">
        <f>AVERAGE(J2,K2,L2)</f>
        <v>13.696666666666667</v>
      </c>
      <c r="N2" s="2">
        <f>SLOPE(M4:M8,I4:I8)</f>
        <v>-3.3136666666666676</v>
      </c>
      <c r="O2" s="2">
        <f>INTERCEPT(M4:M8,I4:I8)</f>
        <v>34.098965387425139</v>
      </c>
      <c r="P2" s="2">
        <f>(10^(-1/N2)-1)*100</f>
        <v>100.34592112141465</v>
      </c>
      <c r="Q2" s="2">
        <v>0.998</v>
      </c>
    </row>
    <row r="3" spans="1:17" x14ac:dyDescent="0.25">
      <c r="A3" t="s">
        <v>22</v>
      </c>
      <c r="B3" t="s">
        <v>23</v>
      </c>
      <c r="C3" t="s">
        <v>96</v>
      </c>
      <c r="D3">
        <v>0</v>
      </c>
      <c r="G3" s="2">
        <v>1</v>
      </c>
      <c r="H3" s="2">
        <v>326000</v>
      </c>
      <c r="I3" s="2">
        <v>5.5132176000679394</v>
      </c>
      <c r="J3" s="3">
        <v>16.71</v>
      </c>
      <c r="K3" s="3">
        <v>16.62</v>
      </c>
      <c r="L3" s="3">
        <v>16.89</v>
      </c>
      <c r="M3" s="2">
        <f>AVERAGE(J3,K3,L3)</f>
        <v>16.739999999999998</v>
      </c>
      <c r="N3" s="2"/>
      <c r="O3" s="2"/>
      <c r="P3" s="2"/>
      <c r="Q3" s="2"/>
    </row>
    <row r="4" spans="1:17" x14ac:dyDescent="0.25">
      <c r="A4" t="s">
        <v>35</v>
      </c>
      <c r="B4" t="s">
        <v>23</v>
      </c>
      <c r="C4" t="s">
        <v>96</v>
      </c>
      <c r="D4">
        <v>0</v>
      </c>
      <c r="G4" s="2">
        <v>2</v>
      </c>
      <c r="H4" s="2">
        <v>32600</v>
      </c>
      <c r="I4" s="2">
        <v>4.5132176000679394</v>
      </c>
      <c r="J4" s="3">
        <v>18.87</v>
      </c>
      <c r="K4" s="3">
        <v>19.07</v>
      </c>
      <c r="L4" s="3">
        <v>19.32</v>
      </c>
      <c r="M4" s="2">
        <f>AVERAGE(K4,L4)</f>
        <v>19.195</v>
      </c>
      <c r="N4" s="2"/>
      <c r="O4" s="2" t="s">
        <v>110</v>
      </c>
      <c r="P4" s="2"/>
      <c r="Q4" s="2"/>
    </row>
    <row r="5" spans="1:17" x14ac:dyDescent="0.25">
      <c r="A5" t="s">
        <v>47</v>
      </c>
      <c r="B5" t="s">
        <v>23</v>
      </c>
      <c r="C5" t="s">
        <v>86</v>
      </c>
      <c r="D5">
        <v>0</v>
      </c>
      <c r="G5" s="2">
        <v>3</v>
      </c>
      <c r="H5" s="2">
        <v>3260</v>
      </c>
      <c r="I5" s="2">
        <v>3.5132176000679389</v>
      </c>
      <c r="J5" s="3">
        <v>22.32</v>
      </c>
      <c r="K5" s="3">
        <v>22.41</v>
      </c>
      <c r="L5" s="3">
        <v>22.5</v>
      </c>
      <c r="M5" s="2">
        <f>AVERAGE(J5,K5,L5)</f>
        <v>22.41</v>
      </c>
      <c r="N5" s="2"/>
      <c r="O5" s="2"/>
      <c r="P5" s="2"/>
      <c r="Q5" s="2"/>
    </row>
    <row r="6" spans="1:17" x14ac:dyDescent="0.25">
      <c r="A6" t="s">
        <v>59</v>
      </c>
      <c r="B6" t="s">
        <v>23</v>
      </c>
      <c r="C6" t="s">
        <v>86</v>
      </c>
      <c r="D6">
        <v>0</v>
      </c>
      <c r="G6" s="2">
        <v>4</v>
      </c>
      <c r="H6" s="2">
        <v>326</v>
      </c>
      <c r="I6" s="2">
        <v>2.5132176000679389</v>
      </c>
      <c r="J6" s="3">
        <v>25.89</v>
      </c>
      <c r="K6" s="3">
        <v>26.04</v>
      </c>
      <c r="L6" s="3">
        <v>25.84</v>
      </c>
      <c r="M6" s="2">
        <f>AVERAGE(J6,K6,L6)</f>
        <v>25.923333333333332</v>
      </c>
      <c r="N6" s="2"/>
      <c r="O6" s="2"/>
      <c r="P6" s="2"/>
      <c r="Q6" s="2"/>
    </row>
    <row r="7" spans="1:17" x14ac:dyDescent="0.25">
      <c r="A7" t="s">
        <v>71</v>
      </c>
      <c r="B7" t="s">
        <v>23</v>
      </c>
      <c r="C7" t="s">
        <v>86</v>
      </c>
      <c r="D7">
        <v>0</v>
      </c>
      <c r="G7" s="2">
        <v>5</v>
      </c>
      <c r="H7" s="2">
        <v>32.6</v>
      </c>
      <c r="I7" s="2">
        <v>1.5132176000679389</v>
      </c>
      <c r="J7" s="3">
        <v>28.64</v>
      </c>
      <c r="K7" s="3">
        <v>28.75</v>
      </c>
      <c r="L7" s="3">
        <v>28.76</v>
      </c>
      <c r="M7" s="2">
        <f>AVERAGE(J7,K7,L7)</f>
        <v>28.716666666666669</v>
      </c>
      <c r="N7" s="2"/>
      <c r="O7" s="2"/>
      <c r="P7" s="2"/>
      <c r="Q7" s="2"/>
    </row>
    <row r="8" spans="1:17" x14ac:dyDescent="0.25">
      <c r="A8" t="s">
        <v>11</v>
      </c>
      <c r="B8" s="1">
        <v>28.31</v>
      </c>
      <c r="C8" t="s">
        <v>97</v>
      </c>
      <c r="D8">
        <f>(B8-34.1)/(-3.31)</f>
        <v>1.7492447129909374</v>
      </c>
      <c r="G8" s="2">
        <v>6</v>
      </c>
      <c r="H8" s="2">
        <v>3.26</v>
      </c>
      <c r="I8" s="2">
        <v>0.51321760006793893</v>
      </c>
      <c r="J8" s="3">
        <v>32.97</v>
      </c>
      <c r="K8" s="3">
        <v>31.87</v>
      </c>
      <c r="L8" s="3">
        <v>32.99</v>
      </c>
      <c r="M8" s="2">
        <f>AVERAGE(J8,K8,L8)</f>
        <v>32.610000000000007</v>
      </c>
      <c r="N8" s="2"/>
      <c r="O8" s="2"/>
      <c r="P8" s="2"/>
      <c r="Q8" s="2"/>
    </row>
    <row r="9" spans="1:17" x14ac:dyDescent="0.25">
      <c r="A9" t="s">
        <v>24</v>
      </c>
      <c r="B9" s="1">
        <v>35.39</v>
      </c>
      <c r="C9" t="s">
        <v>97</v>
      </c>
      <c r="D9">
        <v>0</v>
      </c>
    </row>
    <row r="10" spans="1:17" x14ac:dyDescent="0.25">
      <c r="A10" t="s">
        <v>36</v>
      </c>
      <c r="B10" s="1">
        <v>34.19</v>
      </c>
      <c r="C10" t="s">
        <v>97</v>
      </c>
      <c r="D10">
        <v>0</v>
      </c>
    </row>
    <row r="11" spans="1:17" x14ac:dyDescent="0.25">
      <c r="A11" t="s">
        <v>48</v>
      </c>
      <c r="B11" t="s">
        <v>23</v>
      </c>
      <c r="C11" t="s">
        <v>77</v>
      </c>
      <c r="D11">
        <v>0</v>
      </c>
    </row>
    <row r="12" spans="1:17" x14ac:dyDescent="0.25">
      <c r="A12" t="s">
        <v>60</v>
      </c>
      <c r="B12" t="s">
        <v>23</v>
      </c>
      <c r="C12" t="s">
        <v>77</v>
      </c>
      <c r="D12">
        <v>0</v>
      </c>
    </row>
    <row r="13" spans="1:17" x14ac:dyDescent="0.25">
      <c r="A13" t="s">
        <v>72</v>
      </c>
      <c r="B13" s="1">
        <v>34.43</v>
      </c>
      <c r="C13" t="s">
        <v>77</v>
      </c>
      <c r="D13">
        <v>0</v>
      </c>
    </row>
    <row r="14" spans="1:17" x14ac:dyDescent="0.25">
      <c r="A14" t="s">
        <v>12</v>
      </c>
      <c r="B14" s="1">
        <v>35.14</v>
      </c>
      <c r="C14" t="s">
        <v>88</v>
      </c>
      <c r="D14">
        <v>0</v>
      </c>
    </row>
    <row r="15" spans="1:17" x14ac:dyDescent="0.25">
      <c r="A15" t="s">
        <v>25</v>
      </c>
      <c r="B15" s="1">
        <v>33.18</v>
      </c>
      <c r="C15" t="s">
        <v>88</v>
      </c>
      <c r="D15">
        <f>(B15-34.1)/(-3.31)</f>
        <v>0.27794561933534795</v>
      </c>
    </row>
    <row r="16" spans="1:17" x14ac:dyDescent="0.25">
      <c r="A16" t="s">
        <v>37</v>
      </c>
      <c r="B16" t="s">
        <v>23</v>
      </c>
      <c r="C16" t="s">
        <v>88</v>
      </c>
      <c r="D16">
        <v>0</v>
      </c>
    </row>
    <row r="17" spans="1:4" x14ac:dyDescent="0.25">
      <c r="A17" t="s">
        <v>49</v>
      </c>
      <c r="B17" s="1">
        <v>35.51</v>
      </c>
      <c r="C17" t="s">
        <v>78</v>
      </c>
      <c r="D17">
        <v>0</v>
      </c>
    </row>
    <row r="18" spans="1:4" x14ac:dyDescent="0.25">
      <c r="A18" t="s">
        <v>61</v>
      </c>
      <c r="B18" s="1">
        <v>35.54</v>
      </c>
      <c r="C18" t="s">
        <v>78</v>
      </c>
      <c r="D18">
        <v>0</v>
      </c>
    </row>
    <row r="19" spans="1:4" x14ac:dyDescent="0.25">
      <c r="A19" t="s">
        <v>73</v>
      </c>
      <c r="B19" s="1">
        <v>34.020000000000003</v>
      </c>
      <c r="C19" t="s">
        <v>78</v>
      </c>
      <c r="D19">
        <f>(B19-34.1)/(-3.31)</f>
        <v>2.4169184290029695E-2</v>
      </c>
    </row>
    <row r="20" spans="1:4" x14ac:dyDescent="0.25">
      <c r="A20" t="s">
        <v>13</v>
      </c>
      <c r="B20" s="1">
        <v>34.1</v>
      </c>
      <c r="C20" t="s">
        <v>89</v>
      </c>
      <c r="D20">
        <f>(B20-34.1)/(-3.31)</f>
        <v>0</v>
      </c>
    </row>
    <row r="21" spans="1:4" x14ac:dyDescent="0.25">
      <c r="A21" t="s">
        <v>26</v>
      </c>
      <c r="B21" s="1">
        <v>35.51</v>
      </c>
      <c r="C21" t="s">
        <v>89</v>
      </c>
      <c r="D21">
        <v>0</v>
      </c>
    </row>
    <row r="22" spans="1:4" x14ac:dyDescent="0.25">
      <c r="A22" t="s">
        <v>38</v>
      </c>
      <c r="B22" t="s">
        <v>23</v>
      </c>
      <c r="C22" t="s">
        <v>89</v>
      </c>
      <c r="D22">
        <v>0</v>
      </c>
    </row>
    <row r="23" spans="1:4" x14ac:dyDescent="0.25">
      <c r="A23" t="s">
        <v>50</v>
      </c>
      <c r="B23" s="1">
        <v>33.58</v>
      </c>
      <c r="C23" t="s">
        <v>79</v>
      </c>
      <c r="D23">
        <f>(B23-34.1)/(-3.31)</f>
        <v>0.15709969788519731</v>
      </c>
    </row>
    <row r="24" spans="1:4" x14ac:dyDescent="0.25">
      <c r="A24" t="s">
        <v>62</v>
      </c>
      <c r="B24" t="s">
        <v>23</v>
      </c>
      <c r="C24" t="s">
        <v>79</v>
      </c>
      <c r="D24">
        <v>0</v>
      </c>
    </row>
    <row r="25" spans="1:4" x14ac:dyDescent="0.25">
      <c r="A25" t="s">
        <v>74</v>
      </c>
      <c r="B25" s="1">
        <v>35.08</v>
      </c>
      <c r="C25" t="s">
        <v>79</v>
      </c>
      <c r="D25">
        <v>0</v>
      </c>
    </row>
    <row r="26" spans="1:4" x14ac:dyDescent="0.25">
      <c r="A26" t="s">
        <v>6</v>
      </c>
      <c r="B26" s="1">
        <v>35.03</v>
      </c>
      <c r="C26" t="s">
        <v>93</v>
      </c>
      <c r="D26">
        <v>0</v>
      </c>
    </row>
    <row r="27" spans="1:4" x14ac:dyDescent="0.25">
      <c r="A27" t="s">
        <v>18</v>
      </c>
      <c r="B27" s="1">
        <v>35.44</v>
      </c>
      <c r="C27" t="s">
        <v>93</v>
      </c>
      <c r="D27">
        <v>0</v>
      </c>
    </row>
    <row r="28" spans="1:4" x14ac:dyDescent="0.25">
      <c r="A28" t="s">
        <v>31</v>
      </c>
      <c r="B28" s="1">
        <v>33.369999999999997</v>
      </c>
      <c r="C28" t="s">
        <v>93</v>
      </c>
      <c r="D28">
        <f t="shared" ref="D28:D47" si="0">(B28-34.1)/(-3.31)</f>
        <v>0.22054380664652687</v>
      </c>
    </row>
    <row r="29" spans="1:4" x14ac:dyDescent="0.25">
      <c r="A29" t="s">
        <v>43</v>
      </c>
      <c r="B29" s="1">
        <v>19.38</v>
      </c>
      <c r="C29" t="s">
        <v>83</v>
      </c>
      <c r="D29">
        <f t="shared" si="0"/>
        <v>4.4471299093655592</v>
      </c>
    </row>
    <row r="30" spans="1:4" x14ac:dyDescent="0.25">
      <c r="A30" t="s">
        <v>55</v>
      </c>
      <c r="B30" s="1">
        <v>19.510000000000002</v>
      </c>
      <c r="C30" t="s">
        <v>83</v>
      </c>
      <c r="D30">
        <f t="shared" si="0"/>
        <v>4.4078549848942599</v>
      </c>
    </row>
    <row r="31" spans="1:4" x14ac:dyDescent="0.25">
      <c r="A31" t="s">
        <v>67</v>
      </c>
      <c r="B31" s="1">
        <v>19.57</v>
      </c>
      <c r="C31" t="s">
        <v>83</v>
      </c>
      <c r="D31">
        <f t="shared" si="0"/>
        <v>4.3897280966767376</v>
      </c>
    </row>
    <row r="32" spans="1:4" x14ac:dyDescent="0.25">
      <c r="A32" t="s">
        <v>7</v>
      </c>
      <c r="B32" s="1">
        <v>20.51</v>
      </c>
      <c r="C32" t="s">
        <v>94</v>
      </c>
      <c r="D32">
        <f t="shared" si="0"/>
        <v>4.1057401812688816</v>
      </c>
    </row>
    <row r="33" spans="1:4" x14ac:dyDescent="0.25">
      <c r="A33" t="s">
        <v>19</v>
      </c>
      <c r="B33" s="1">
        <v>20.53</v>
      </c>
      <c r="C33" t="s">
        <v>94</v>
      </c>
      <c r="D33">
        <f t="shared" si="0"/>
        <v>4.0996978851963748</v>
      </c>
    </row>
    <row r="34" spans="1:4" x14ac:dyDescent="0.25">
      <c r="A34" t="s">
        <v>32</v>
      </c>
      <c r="B34" s="1">
        <v>20.57</v>
      </c>
      <c r="C34" t="s">
        <v>94</v>
      </c>
      <c r="D34">
        <f t="shared" si="0"/>
        <v>4.0876132930513602</v>
      </c>
    </row>
    <row r="35" spans="1:4" x14ac:dyDescent="0.25">
      <c r="A35" t="s">
        <v>44</v>
      </c>
      <c r="B35" s="1">
        <v>20.81</v>
      </c>
      <c r="C35" t="s">
        <v>84</v>
      </c>
      <c r="D35">
        <f t="shared" si="0"/>
        <v>4.0151057401812693</v>
      </c>
    </row>
    <row r="36" spans="1:4" x14ac:dyDescent="0.25">
      <c r="A36" t="s">
        <v>56</v>
      </c>
      <c r="B36" s="1">
        <v>20.14</v>
      </c>
      <c r="C36" t="s">
        <v>84</v>
      </c>
      <c r="D36">
        <f t="shared" si="0"/>
        <v>4.2175226586102719</v>
      </c>
    </row>
    <row r="37" spans="1:4" x14ac:dyDescent="0.25">
      <c r="A37" t="s">
        <v>68</v>
      </c>
      <c r="B37" s="1">
        <v>20.73</v>
      </c>
      <c r="C37" t="s">
        <v>84</v>
      </c>
      <c r="D37">
        <f t="shared" si="0"/>
        <v>4.0392749244712993</v>
      </c>
    </row>
    <row r="38" spans="1:4" x14ac:dyDescent="0.25">
      <c r="A38" t="s">
        <v>8</v>
      </c>
      <c r="B38" s="1">
        <v>26.56</v>
      </c>
      <c r="C38" t="s">
        <v>95</v>
      </c>
      <c r="D38">
        <f t="shared" si="0"/>
        <v>2.2779456193353482</v>
      </c>
    </row>
    <row r="39" spans="1:4" x14ac:dyDescent="0.25">
      <c r="A39" t="s">
        <v>20</v>
      </c>
      <c r="B39" s="1">
        <v>30.29</v>
      </c>
      <c r="C39" t="s">
        <v>95</v>
      </c>
      <c r="D39">
        <f t="shared" si="0"/>
        <v>1.1510574018126896</v>
      </c>
    </row>
    <row r="40" spans="1:4" x14ac:dyDescent="0.25">
      <c r="A40" t="s">
        <v>33</v>
      </c>
      <c r="B40" s="1">
        <v>24.27</v>
      </c>
      <c r="C40" t="s">
        <v>95</v>
      </c>
      <c r="D40">
        <f t="shared" si="0"/>
        <v>2.9697885196374627</v>
      </c>
    </row>
    <row r="41" spans="1:4" x14ac:dyDescent="0.25">
      <c r="A41" t="s">
        <v>45</v>
      </c>
      <c r="B41" s="1">
        <v>18.809999999999999</v>
      </c>
      <c r="C41" t="s">
        <v>85</v>
      </c>
      <c r="D41">
        <f t="shared" si="0"/>
        <v>4.6193353474320249</v>
      </c>
    </row>
    <row r="42" spans="1:4" x14ac:dyDescent="0.25">
      <c r="A42" t="s">
        <v>57</v>
      </c>
      <c r="B42" s="1">
        <v>18.010000000000002</v>
      </c>
      <c r="C42" t="s">
        <v>85</v>
      </c>
      <c r="D42">
        <f t="shared" si="0"/>
        <v>4.8610271903323259</v>
      </c>
    </row>
    <row r="43" spans="1:4" x14ac:dyDescent="0.25">
      <c r="A43" t="s">
        <v>69</v>
      </c>
      <c r="B43" s="1">
        <v>18.64</v>
      </c>
      <c r="C43" t="s">
        <v>85</v>
      </c>
      <c r="D43">
        <f t="shared" si="0"/>
        <v>4.6706948640483388</v>
      </c>
    </row>
    <row r="44" spans="1:4" x14ac:dyDescent="0.25">
      <c r="A44" t="s">
        <v>9</v>
      </c>
      <c r="B44" s="1">
        <v>21.42</v>
      </c>
      <c r="C44" t="s">
        <v>111</v>
      </c>
      <c r="D44">
        <f t="shared" si="0"/>
        <v>3.8308157099697882</v>
      </c>
    </row>
    <row r="45" spans="1:4" x14ac:dyDescent="0.25">
      <c r="A45" t="s">
        <v>21</v>
      </c>
      <c r="B45" s="1">
        <v>21.52</v>
      </c>
      <c r="C45" t="s">
        <v>111</v>
      </c>
      <c r="D45">
        <f t="shared" si="0"/>
        <v>3.8006042296072513</v>
      </c>
    </row>
    <row r="46" spans="1:4" x14ac:dyDescent="0.25">
      <c r="A46" t="s">
        <v>34</v>
      </c>
      <c r="B46" s="1">
        <v>21.57</v>
      </c>
      <c r="C46" t="s">
        <v>111</v>
      </c>
      <c r="D46">
        <f t="shared" si="0"/>
        <v>3.785498489425982</v>
      </c>
    </row>
    <row r="47" spans="1:4" x14ac:dyDescent="0.25">
      <c r="A47" t="s">
        <v>46</v>
      </c>
      <c r="B47" s="1">
        <v>20.32</v>
      </c>
      <c r="C47" t="s">
        <v>112</v>
      </c>
      <c r="D47">
        <f t="shared" si="0"/>
        <v>4.1631419939577041</v>
      </c>
    </row>
    <row r="48" spans="1:4" x14ac:dyDescent="0.25">
      <c r="A48" t="s">
        <v>58</v>
      </c>
      <c r="B48" t="s">
        <v>23</v>
      </c>
      <c r="C48" t="s">
        <v>112</v>
      </c>
      <c r="D48">
        <v>0</v>
      </c>
    </row>
    <row r="49" spans="1:4" x14ac:dyDescent="0.25">
      <c r="A49" t="s">
        <v>70</v>
      </c>
      <c r="B49" s="1">
        <v>19.43</v>
      </c>
      <c r="C49" t="s">
        <v>112</v>
      </c>
      <c r="D49">
        <f t="shared" ref="D49:D64" si="1">(B49-34.1)/(-3.31)</f>
        <v>4.4320241691842908</v>
      </c>
    </row>
    <row r="50" spans="1:4" x14ac:dyDescent="0.25">
      <c r="A50" t="s">
        <v>2</v>
      </c>
      <c r="B50" s="1">
        <v>22.44</v>
      </c>
      <c r="C50" t="s">
        <v>87</v>
      </c>
      <c r="D50">
        <f t="shared" si="1"/>
        <v>3.5226586102719035</v>
      </c>
    </row>
    <row r="51" spans="1:4" x14ac:dyDescent="0.25">
      <c r="A51" t="s">
        <v>14</v>
      </c>
      <c r="B51" s="1">
        <v>22.49</v>
      </c>
      <c r="C51" t="s">
        <v>87</v>
      </c>
      <c r="D51">
        <f t="shared" si="1"/>
        <v>3.5075528700906351</v>
      </c>
    </row>
    <row r="52" spans="1:4" x14ac:dyDescent="0.25">
      <c r="A52" t="s">
        <v>27</v>
      </c>
      <c r="B52" s="1">
        <v>22.69</v>
      </c>
      <c r="C52" t="s">
        <v>87</v>
      </c>
      <c r="D52">
        <f t="shared" si="1"/>
        <v>3.4471299093655587</v>
      </c>
    </row>
    <row r="53" spans="1:4" x14ac:dyDescent="0.25">
      <c r="A53" t="s">
        <v>39</v>
      </c>
      <c r="B53" s="1">
        <v>20.61</v>
      </c>
      <c r="C53" t="s">
        <v>76</v>
      </c>
      <c r="D53">
        <f t="shared" si="1"/>
        <v>4.0755287009063448</v>
      </c>
    </row>
    <row r="54" spans="1:4" x14ac:dyDescent="0.25">
      <c r="A54" t="s">
        <v>51</v>
      </c>
      <c r="B54" s="1">
        <v>19.850000000000001</v>
      </c>
      <c r="C54" t="s">
        <v>76</v>
      </c>
      <c r="D54">
        <f t="shared" si="1"/>
        <v>4.3051359516616312</v>
      </c>
    </row>
    <row r="55" spans="1:4" x14ac:dyDescent="0.25">
      <c r="A55" t="s">
        <v>63</v>
      </c>
      <c r="B55" s="1">
        <v>20.2</v>
      </c>
      <c r="C55" t="s">
        <v>76</v>
      </c>
      <c r="D55">
        <f t="shared" si="1"/>
        <v>4.1993957703927496</v>
      </c>
    </row>
    <row r="56" spans="1:4" x14ac:dyDescent="0.25">
      <c r="A56" t="s">
        <v>3</v>
      </c>
      <c r="B56" s="1">
        <v>22.7</v>
      </c>
      <c r="C56" t="s">
        <v>90</v>
      </c>
      <c r="D56">
        <f t="shared" si="1"/>
        <v>3.4441087613293058</v>
      </c>
    </row>
    <row r="57" spans="1:4" x14ac:dyDescent="0.25">
      <c r="A57" t="s">
        <v>15</v>
      </c>
      <c r="B57" s="1">
        <v>22.72</v>
      </c>
      <c r="C57" t="s">
        <v>90</v>
      </c>
      <c r="D57">
        <f t="shared" si="1"/>
        <v>3.4380664652567985</v>
      </c>
    </row>
    <row r="58" spans="1:4" x14ac:dyDescent="0.25">
      <c r="A58" t="s">
        <v>28</v>
      </c>
      <c r="B58" s="1">
        <v>22.44</v>
      </c>
      <c r="C58" t="s">
        <v>90</v>
      </c>
      <c r="D58">
        <f t="shared" si="1"/>
        <v>3.5226586102719035</v>
      </c>
    </row>
    <row r="59" spans="1:4" x14ac:dyDescent="0.25">
      <c r="A59" t="s">
        <v>40</v>
      </c>
      <c r="B59" s="1">
        <v>19.43</v>
      </c>
      <c r="C59" t="s">
        <v>80</v>
      </c>
      <c r="D59">
        <f t="shared" si="1"/>
        <v>4.4320241691842908</v>
      </c>
    </row>
    <row r="60" spans="1:4" x14ac:dyDescent="0.25">
      <c r="A60" t="s">
        <v>52</v>
      </c>
      <c r="B60" s="1">
        <v>20.059999999999999</v>
      </c>
      <c r="C60" t="s">
        <v>80</v>
      </c>
      <c r="D60">
        <f t="shared" si="1"/>
        <v>4.2416918429003028</v>
      </c>
    </row>
    <row r="61" spans="1:4" x14ac:dyDescent="0.25">
      <c r="A61" t="s">
        <v>64</v>
      </c>
      <c r="B61" s="1">
        <v>19.79</v>
      </c>
      <c r="C61" t="s">
        <v>80</v>
      </c>
      <c r="D61">
        <f t="shared" si="1"/>
        <v>4.3232628398791544</v>
      </c>
    </row>
    <row r="62" spans="1:4" x14ac:dyDescent="0.25">
      <c r="A62" t="s">
        <v>4</v>
      </c>
      <c r="B62" s="1">
        <v>23.49</v>
      </c>
      <c r="C62" t="s">
        <v>91</v>
      </c>
      <c r="D62">
        <f t="shared" si="1"/>
        <v>3.2054380664652578</v>
      </c>
    </row>
    <row r="63" spans="1:4" x14ac:dyDescent="0.25">
      <c r="A63" t="s">
        <v>16</v>
      </c>
      <c r="B63" s="1">
        <v>23.59</v>
      </c>
      <c r="C63" t="s">
        <v>91</v>
      </c>
      <c r="D63">
        <f t="shared" si="1"/>
        <v>3.1752265861027196</v>
      </c>
    </row>
    <row r="64" spans="1:4" x14ac:dyDescent="0.25">
      <c r="A64" t="s">
        <v>29</v>
      </c>
      <c r="B64" s="1">
        <v>23.65</v>
      </c>
      <c r="C64" t="s">
        <v>91</v>
      </c>
      <c r="D64">
        <f t="shared" si="1"/>
        <v>3.1570996978851973</v>
      </c>
    </row>
    <row r="65" spans="1:4" x14ac:dyDescent="0.25">
      <c r="A65" t="s">
        <v>41</v>
      </c>
      <c r="B65" t="s">
        <v>23</v>
      </c>
      <c r="C65" t="s">
        <v>81</v>
      </c>
      <c r="D65">
        <v>0</v>
      </c>
    </row>
    <row r="66" spans="1:4" x14ac:dyDescent="0.25">
      <c r="A66" t="s">
        <v>53</v>
      </c>
      <c r="B66" s="1">
        <v>17.75</v>
      </c>
      <c r="C66" t="s">
        <v>81</v>
      </c>
      <c r="D66">
        <f t="shared" ref="D66:D73" si="2">(B66-34.1)/(-3.31)</f>
        <v>4.9395770392749245</v>
      </c>
    </row>
    <row r="67" spans="1:4" x14ac:dyDescent="0.25">
      <c r="A67" t="s">
        <v>65</v>
      </c>
      <c r="B67" s="1">
        <v>21.13</v>
      </c>
      <c r="C67" t="s">
        <v>81</v>
      </c>
      <c r="D67">
        <f t="shared" si="2"/>
        <v>3.9184290030211488</v>
      </c>
    </row>
    <row r="68" spans="1:4" x14ac:dyDescent="0.25">
      <c r="A68" t="s">
        <v>5</v>
      </c>
      <c r="B68" s="1">
        <v>23.09</v>
      </c>
      <c r="C68" t="s">
        <v>92</v>
      </c>
      <c r="D68">
        <f t="shared" si="2"/>
        <v>3.3262839879154082</v>
      </c>
    </row>
    <row r="69" spans="1:4" x14ac:dyDescent="0.25">
      <c r="A69" t="s">
        <v>17</v>
      </c>
      <c r="B69" s="1">
        <v>23.34</v>
      </c>
      <c r="C69" t="s">
        <v>92</v>
      </c>
      <c r="D69">
        <f t="shared" si="2"/>
        <v>3.2507552870090639</v>
      </c>
    </row>
    <row r="70" spans="1:4" x14ac:dyDescent="0.25">
      <c r="A70" t="s">
        <v>30</v>
      </c>
      <c r="B70" s="1">
        <v>23.05</v>
      </c>
      <c r="C70" t="s">
        <v>92</v>
      </c>
      <c r="D70">
        <f t="shared" si="2"/>
        <v>3.3383685800604233</v>
      </c>
    </row>
    <row r="71" spans="1:4" x14ac:dyDescent="0.25">
      <c r="A71" t="s">
        <v>42</v>
      </c>
      <c r="B71" s="1">
        <v>19.260000000000002</v>
      </c>
      <c r="C71" t="s">
        <v>82</v>
      </c>
      <c r="D71">
        <f t="shared" si="2"/>
        <v>4.4833836858006038</v>
      </c>
    </row>
    <row r="72" spans="1:4" x14ac:dyDescent="0.25">
      <c r="A72" t="s">
        <v>54</v>
      </c>
      <c r="B72" s="1">
        <v>19.309999999999999</v>
      </c>
      <c r="C72" t="s">
        <v>82</v>
      </c>
      <c r="D72">
        <f t="shared" si="2"/>
        <v>4.4682779456193362</v>
      </c>
    </row>
    <row r="73" spans="1:4" x14ac:dyDescent="0.25">
      <c r="A73" t="s">
        <v>66</v>
      </c>
      <c r="B73" s="1">
        <v>19.05</v>
      </c>
      <c r="C73" t="s">
        <v>82</v>
      </c>
      <c r="D73">
        <f t="shared" si="2"/>
        <v>4.546827794561934</v>
      </c>
    </row>
    <row r="74" spans="1:4" x14ac:dyDescent="0.25">
      <c r="B74" s="1"/>
    </row>
    <row r="75" spans="1:4" x14ac:dyDescent="0.25">
      <c r="B75" s="1"/>
    </row>
    <row r="76" spans="1:4" x14ac:dyDescent="0.25">
      <c r="B76" s="1"/>
    </row>
    <row r="77" spans="1:4" x14ac:dyDescent="0.25">
      <c r="B77" s="1"/>
    </row>
    <row r="78" spans="1:4" x14ac:dyDescent="0.25">
      <c r="B78" s="1"/>
    </row>
    <row r="79" spans="1:4" x14ac:dyDescent="0.25">
      <c r="B79" s="1"/>
    </row>
    <row r="80" spans="1:4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sortState ref="A2:E73">
    <sortCondition ref="C3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opLeftCell="A59" workbookViewId="0">
      <selection activeCell="F17" sqref="F17:F8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9.85546875" bestFit="1" customWidth="1"/>
    <col min="4" max="4" width="15.28515625" bestFit="1" customWidth="1"/>
    <col min="5" max="5" width="8.140625" bestFit="1" customWidth="1"/>
  </cols>
  <sheetData>
    <row r="1" spans="1:18" x14ac:dyDescent="0.25">
      <c r="A1" t="s">
        <v>0</v>
      </c>
      <c r="B1" t="s">
        <v>113</v>
      </c>
      <c r="C1" t="s">
        <v>114</v>
      </c>
      <c r="D1" t="s">
        <v>115</v>
      </c>
      <c r="E1" t="s">
        <v>1</v>
      </c>
      <c r="F1" t="s">
        <v>98</v>
      </c>
      <c r="H1" s="2" t="s">
        <v>101</v>
      </c>
      <c r="I1" s="2" t="s">
        <v>99</v>
      </c>
      <c r="J1" s="2" t="s">
        <v>100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</row>
    <row r="2" spans="1:18" x14ac:dyDescent="0.25">
      <c r="A2" t="s">
        <v>116</v>
      </c>
      <c r="B2">
        <v>2</v>
      </c>
      <c r="C2" t="s">
        <v>117</v>
      </c>
      <c r="D2" t="s">
        <v>118</v>
      </c>
      <c r="E2" t="s">
        <v>119</v>
      </c>
      <c r="F2">
        <f>(E2-35.57)/-3.257</f>
        <v>4.4611605772182994</v>
      </c>
      <c r="H2" s="2">
        <v>2</v>
      </c>
      <c r="I2" s="2">
        <v>32600</v>
      </c>
      <c r="J2" s="2">
        <v>4.5132176000679394</v>
      </c>
      <c r="K2" s="1">
        <v>21.04</v>
      </c>
      <c r="L2" s="1">
        <v>20.86</v>
      </c>
      <c r="M2" s="1">
        <v>20.95</v>
      </c>
      <c r="N2" s="2">
        <f>AVERAGE(K2:M2)</f>
        <v>20.95</v>
      </c>
      <c r="O2" s="2">
        <f>SLOPE(N2:N6,J2:J6)</f>
        <v>-3.2570000000000001</v>
      </c>
      <c r="P2" s="2">
        <f>INTERCEPT(N2:N6,J2:J6)</f>
        <v>35.572883056754613</v>
      </c>
      <c r="Q2" s="2">
        <f>(10^(-1/O2)-1)*100</f>
        <v>102.78275082680572</v>
      </c>
      <c r="R2" s="2">
        <v>0.998</v>
      </c>
    </row>
    <row r="3" spans="1:18" x14ac:dyDescent="0.25">
      <c r="A3" t="s">
        <v>120</v>
      </c>
      <c r="B3">
        <v>2</v>
      </c>
      <c r="C3" t="s">
        <v>117</v>
      </c>
      <c r="D3" t="s">
        <v>118</v>
      </c>
      <c r="E3" t="s">
        <v>121</v>
      </c>
      <c r="F3">
        <f t="shared" ref="F3:F66" si="0">(E3-35.57)/-3.257</f>
        <v>4.5164261590420631</v>
      </c>
      <c r="H3" s="2">
        <v>3</v>
      </c>
      <c r="I3" s="2">
        <v>3260</v>
      </c>
      <c r="J3" s="2">
        <v>3.5132176000679389</v>
      </c>
      <c r="K3" s="1">
        <v>23.74</v>
      </c>
      <c r="L3" s="1">
        <v>23.84</v>
      </c>
      <c r="M3" s="1">
        <v>23.88</v>
      </c>
      <c r="N3" s="2">
        <f t="shared" ref="N3:N6" si="1">AVERAGE(K3:M3)</f>
        <v>23.819999999999997</v>
      </c>
      <c r="O3" s="2"/>
      <c r="P3" s="2"/>
      <c r="Q3" s="2"/>
      <c r="R3" s="2"/>
    </row>
    <row r="4" spans="1:18" x14ac:dyDescent="0.25">
      <c r="A4" t="s">
        <v>122</v>
      </c>
      <c r="B4">
        <v>2</v>
      </c>
      <c r="C4" t="s">
        <v>117</v>
      </c>
      <c r="D4" t="s">
        <v>118</v>
      </c>
      <c r="E4" t="s">
        <v>123</v>
      </c>
      <c r="F4">
        <f t="shared" si="0"/>
        <v>4.4887933681301817</v>
      </c>
      <c r="H4" s="2">
        <v>4</v>
      </c>
      <c r="I4" s="2">
        <v>326</v>
      </c>
      <c r="J4" s="2">
        <v>2.5132176000679389</v>
      </c>
      <c r="K4" s="1">
        <v>27.5</v>
      </c>
      <c r="L4" s="1">
        <v>27.7</v>
      </c>
      <c r="M4" s="1">
        <v>27.59</v>
      </c>
      <c r="N4" s="2">
        <f>AVERAGE(K4:M4)</f>
        <v>27.596666666666668</v>
      </c>
      <c r="O4" s="2"/>
      <c r="P4" s="2" t="s">
        <v>450</v>
      </c>
      <c r="Q4" s="2"/>
      <c r="R4" s="2"/>
    </row>
    <row r="5" spans="1:18" x14ac:dyDescent="0.25">
      <c r="A5" t="s">
        <v>124</v>
      </c>
      <c r="B5">
        <v>3</v>
      </c>
      <c r="C5" t="s">
        <v>117</v>
      </c>
      <c r="D5" t="s">
        <v>118</v>
      </c>
      <c r="E5" t="s">
        <v>125</v>
      </c>
      <c r="F5">
        <f t="shared" si="0"/>
        <v>3.6321768498618363</v>
      </c>
      <c r="H5" s="2">
        <v>5</v>
      </c>
      <c r="I5" s="2">
        <v>32.6</v>
      </c>
      <c r="J5" s="2">
        <v>1.5132176000679389</v>
      </c>
      <c r="K5" s="1">
        <v>30.94</v>
      </c>
      <c r="L5" s="1">
        <v>30.65</v>
      </c>
      <c r="M5" s="1">
        <v>30.96</v>
      </c>
      <c r="N5" s="2">
        <f t="shared" si="1"/>
        <v>30.850000000000005</v>
      </c>
      <c r="O5" s="2"/>
      <c r="P5" s="2"/>
      <c r="Q5" s="2"/>
      <c r="R5" s="2"/>
    </row>
    <row r="6" spans="1:18" x14ac:dyDescent="0.25">
      <c r="A6" t="s">
        <v>126</v>
      </c>
      <c r="B6">
        <v>3</v>
      </c>
      <c r="C6" t="s">
        <v>117</v>
      </c>
      <c r="D6" t="s">
        <v>118</v>
      </c>
      <c r="E6" t="s">
        <v>127</v>
      </c>
      <c r="F6">
        <f t="shared" si="0"/>
        <v>3.6014737488486337</v>
      </c>
      <c r="H6" s="2">
        <v>6</v>
      </c>
      <c r="I6" s="2">
        <v>3.26</v>
      </c>
      <c r="J6" s="2">
        <v>0.51321760006793893</v>
      </c>
      <c r="K6" s="1">
        <v>34.020000000000003</v>
      </c>
      <c r="L6" s="1">
        <v>32.71</v>
      </c>
      <c r="M6" s="1">
        <v>34.43</v>
      </c>
      <c r="N6" s="2">
        <f t="shared" si="1"/>
        <v>33.72</v>
      </c>
      <c r="O6" s="2"/>
      <c r="P6" s="2"/>
      <c r="Q6" s="2"/>
      <c r="R6" s="2"/>
    </row>
    <row r="7" spans="1:18" x14ac:dyDescent="0.25">
      <c r="A7" t="s">
        <v>128</v>
      </c>
      <c r="B7">
        <v>3</v>
      </c>
      <c r="C7" t="s">
        <v>117</v>
      </c>
      <c r="D7" t="s">
        <v>118</v>
      </c>
      <c r="E7" t="s">
        <v>129</v>
      </c>
      <c r="F7">
        <f t="shared" si="0"/>
        <v>3.5891925084433529</v>
      </c>
      <c r="O7" s="4"/>
      <c r="P7" s="4"/>
      <c r="Q7" s="4"/>
      <c r="R7" s="4"/>
    </row>
    <row r="8" spans="1:18" x14ac:dyDescent="0.25">
      <c r="A8" t="s">
        <v>130</v>
      </c>
      <c r="B8">
        <v>4</v>
      </c>
      <c r="C8" t="s">
        <v>117</v>
      </c>
      <c r="D8" t="s">
        <v>118</v>
      </c>
      <c r="E8" t="s">
        <v>131</v>
      </c>
      <c r="F8">
        <f t="shared" si="0"/>
        <v>2.4777402517654283</v>
      </c>
      <c r="O8" s="4"/>
      <c r="P8" s="4"/>
      <c r="Q8" s="4"/>
      <c r="R8" s="4"/>
    </row>
    <row r="9" spans="1:18" x14ac:dyDescent="0.25">
      <c r="A9" t="s">
        <v>132</v>
      </c>
      <c r="B9">
        <v>4</v>
      </c>
      <c r="C9" t="s">
        <v>117</v>
      </c>
      <c r="D9" t="s">
        <v>118</v>
      </c>
      <c r="E9" t="s">
        <v>133</v>
      </c>
      <c r="F9">
        <f t="shared" si="0"/>
        <v>2.416334049739024</v>
      </c>
    </row>
    <row r="10" spans="1:18" x14ac:dyDescent="0.25">
      <c r="A10" t="s">
        <v>134</v>
      </c>
      <c r="B10">
        <v>4</v>
      </c>
      <c r="C10" t="s">
        <v>117</v>
      </c>
      <c r="D10" t="s">
        <v>118</v>
      </c>
      <c r="E10" t="s">
        <v>135</v>
      </c>
      <c r="F10">
        <f t="shared" si="0"/>
        <v>2.4501074608535465</v>
      </c>
    </row>
    <row r="11" spans="1:18" x14ac:dyDescent="0.25">
      <c r="A11" t="s">
        <v>136</v>
      </c>
      <c r="B11">
        <v>5</v>
      </c>
      <c r="C11" t="s">
        <v>117</v>
      </c>
      <c r="D11" t="s">
        <v>118</v>
      </c>
      <c r="E11" t="s">
        <v>137</v>
      </c>
      <c r="F11">
        <f t="shared" si="0"/>
        <v>1.4215535769112677</v>
      </c>
    </row>
    <row r="12" spans="1:18" x14ac:dyDescent="0.25">
      <c r="A12" t="s">
        <v>138</v>
      </c>
      <c r="B12">
        <v>5</v>
      </c>
      <c r="C12" t="s">
        <v>117</v>
      </c>
      <c r="D12" t="s">
        <v>118</v>
      </c>
      <c r="E12" t="s">
        <v>139</v>
      </c>
      <c r="F12">
        <f t="shared" si="0"/>
        <v>1.5105925698495553</v>
      </c>
    </row>
    <row r="13" spans="1:18" x14ac:dyDescent="0.25">
      <c r="A13" t="s">
        <v>140</v>
      </c>
      <c r="B13">
        <v>5</v>
      </c>
      <c r="C13" t="s">
        <v>117</v>
      </c>
      <c r="D13" t="s">
        <v>118</v>
      </c>
      <c r="E13" t="s">
        <v>141</v>
      </c>
      <c r="F13">
        <f t="shared" si="0"/>
        <v>1.4154129567086273</v>
      </c>
    </row>
    <row r="14" spans="1:18" x14ac:dyDescent="0.25">
      <c r="A14" t="s">
        <v>142</v>
      </c>
      <c r="B14">
        <v>6</v>
      </c>
      <c r="C14" t="s">
        <v>117</v>
      </c>
      <c r="D14" t="s">
        <v>118</v>
      </c>
      <c r="E14" t="s">
        <v>143</v>
      </c>
      <c r="F14">
        <f t="shared" si="0"/>
        <v>0.47589806570463528</v>
      </c>
    </row>
    <row r="15" spans="1:18" x14ac:dyDescent="0.25">
      <c r="A15" t="s">
        <v>144</v>
      </c>
      <c r="B15">
        <v>6</v>
      </c>
      <c r="C15" t="s">
        <v>117</v>
      </c>
      <c r="D15" t="s">
        <v>118</v>
      </c>
      <c r="E15" t="s">
        <v>145</v>
      </c>
      <c r="F15">
        <f t="shared" si="0"/>
        <v>0.87810868897758654</v>
      </c>
    </row>
    <row r="16" spans="1:18" x14ac:dyDescent="0.25">
      <c r="A16" t="s">
        <v>146</v>
      </c>
      <c r="B16">
        <v>6</v>
      </c>
      <c r="C16" t="s">
        <v>117</v>
      </c>
      <c r="D16" t="s">
        <v>118</v>
      </c>
      <c r="E16" t="s">
        <v>147</v>
      </c>
      <c r="F16">
        <f t="shared" si="0"/>
        <v>0.35001535155050678</v>
      </c>
    </row>
    <row r="17" spans="1:6" x14ac:dyDescent="0.25">
      <c r="A17" t="s">
        <v>2</v>
      </c>
      <c r="B17" t="s">
        <v>202</v>
      </c>
      <c r="C17" t="s">
        <v>148</v>
      </c>
      <c r="D17" t="s">
        <v>118</v>
      </c>
      <c r="E17" t="s">
        <v>149</v>
      </c>
      <c r="F17">
        <f t="shared" si="0"/>
        <v>4.4335277863064171</v>
      </c>
    </row>
    <row r="18" spans="1:6" x14ac:dyDescent="0.25">
      <c r="A18" t="s">
        <v>3</v>
      </c>
      <c r="B18" t="s">
        <v>203</v>
      </c>
      <c r="C18" t="s">
        <v>148</v>
      </c>
      <c r="D18" t="s">
        <v>118</v>
      </c>
      <c r="E18" t="s">
        <v>150</v>
      </c>
      <c r="F18">
        <f t="shared" si="0"/>
        <v>4.6269573226895915</v>
      </c>
    </row>
    <row r="19" spans="1:6" x14ac:dyDescent="0.25">
      <c r="A19" t="s">
        <v>4</v>
      </c>
      <c r="B19" t="s">
        <v>204</v>
      </c>
      <c r="C19" t="s">
        <v>148</v>
      </c>
      <c r="D19" t="s">
        <v>118</v>
      </c>
      <c r="E19" t="s">
        <v>151</v>
      </c>
      <c r="F19">
        <f t="shared" si="0"/>
        <v>4.8418790297820076</v>
      </c>
    </row>
    <row r="20" spans="1:6" x14ac:dyDescent="0.25">
      <c r="A20" t="s">
        <v>5</v>
      </c>
      <c r="B20" t="s">
        <v>205</v>
      </c>
      <c r="C20" t="s">
        <v>148</v>
      </c>
      <c r="D20" t="s">
        <v>118</v>
      </c>
      <c r="E20" t="s">
        <v>152</v>
      </c>
      <c r="F20">
        <f t="shared" si="0"/>
        <v>4.2339576297206012</v>
      </c>
    </row>
    <row r="21" spans="1:6" x14ac:dyDescent="0.25">
      <c r="A21" t="s">
        <v>6</v>
      </c>
      <c r="B21" t="s">
        <v>206</v>
      </c>
      <c r="C21" t="s">
        <v>148</v>
      </c>
      <c r="D21" t="s">
        <v>118</v>
      </c>
      <c r="E21" t="s">
        <v>153</v>
      </c>
      <c r="F21">
        <f t="shared" si="0"/>
        <v>4.5072152287381027</v>
      </c>
    </row>
    <row r="22" spans="1:6" x14ac:dyDescent="0.25">
      <c r="A22" t="s">
        <v>7</v>
      </c>
      <c r="B22" t="s">
        <v>207</v>
      </c>
      <c r="C22" t="s">
        <v>148</v>
      </c>
      <c r="D22" t="s">
        <v>118</v>
      </c>
      <c r="E22" t="s">
        <v>154</v>
      </c>
      <c r="F22">
        <f t="shared" si="0"/>
        <v>4.252379490328523</v>
      </c>
    </row>
    <row r="23" spans="1:6" x14ac:dyDescent="0.25">
      <c r="A23" t="s">
        <v>8</v>
      </c>
      <c r="B23" t="s">
        <v>208</v>
      </c>
      <c r="C23" t="s">
        <v>148</v>
      </c>
      <c r="D23" t="s">
        <v>118</v>
      </c>
      <c r="E23" t="s">
        <v>155</v>
      </c>
      <c r="F23">
        <f t="shared" si="0"/>
        <v>4.7221369358305187</v>
      </c>
    </row>
    <row r="24" spans="1:6" x14ac:dyDescent="0.25">
      <c r="A24" t="s">
        <v>9</v>
      </c>
      <c r="B24" t="s">
        <v>209</v>
      </c>
      <c r="C24" t="s">
        <v>148</v>
      </c>
      <c r="D24" t="s">
        <v>118</v>
      </c>
      <c r="E24" t="s">
        <v>156</v>
      </c>
      <c r="F24">
        <f t="shared" si="0"/>
        <v>4.6085354620816705</v>
      </c>
    </row>
    <row r="25" spans="1:6" x14ac:dyDescent="0.25">
      <c r="A25" t="s">
        <v>10</v>
      </c>
      <c r="B25" t="s">
        <v>210</v>
      </c>
      <c r="C25" t="s">
        <v>148</v>
      </c>
      <c r="D25" t="s">
        <v>118</v>
      </c>
      <c r="E25" t="s">
        <v>23</v>
      </c>
      <c r="F25">
        <v>0</v>
      </c>
    </row>
    <row r="26" spans="1:6" x14ac:dyDescent="0.25">
      <c r="A26" t="s">
        <v>11</v>
      </c>
      <c r="B26" t="s">
        <v>211</v>
      </c>
      <c r="C26" t="s">
        <v>148</v>
      </c>
      <c r="D26" t="s">
        <v>118</v>
      </c>
      <c r="E26" t="s">
        <v>157</v>
      </c>
      <c r="F26">
        <f t="shared" si="0"/>
        <v>1.0531163647528399</v>
      </c>
    </row>
    <row r="27" spans="1:6" x14ac:dyDescent="0.25">
      <c r="A27" t="s">
        <v>12</v>
      </c>
      <c r="B27" t="s">
        <v>212</v>
      </c>
      <c r="C27" t="s">
        <v>148</v>
      </c>
      <c r="D27" t="s">
        <v>118</v>
      </c>
      <c r="E27" t="s">
        <v>23</v>
      </c>
      <c r="F27">
        <v>0</v>
      </c>
    </row>
    <row r="28" spans="1:6" x14ac:dyDescent="0.25">
      <c r="A28" t="s">
        <v>13</v>
      </c>
      <c r="B28" t="s">
        <v>213</v>
      </c>
      <c r="C28" t="s">
        <v>148</v>
      </c>
      <c r="D28" t="s">
        <v>118</v>
      </c>
      <c r="E28" t="s">
        <v>158</v>
      </c>
      <c r="F28">
        <f t="shared" si="0"/>
        <v>0.11053116364752823</v>
      </c>
    </row>
    <row r="29" spans="1:6" x14ac:dyDescent="0.25">
      <c r="A29" t="s">
        <v>14</v>
      </c>
      <c r="B29" t="s">
        <v>202</v>
      </c>
      <c r="C29" t="s">
        <v>148</v>
      </c>
      <c r="D29" t="s">
        <v>118</v>
      </c>
      <c r="E29" t="s">
        <v>159</v>
      </c>
      <c r="F29">
        <f t="shared" si="0"/>
        <v>4.3874731347866129</v>
      </c>
    </row>
    <row r="30" spans="1:6" x14ac:dyDescent="0.25">
      <c r="A30" t="s">
        <v>15</v>
      </c>
      <c r="B30" t="s">
        <v>203</v>
      </c>
      <c r="C30" t="s">
        <v>148</v>
      </c>
      <c r="D30" t="s">
        <v>118</v>
      </c>
      <c r="E30" t="s">
        <v>160</v>
      </c>
      <c r="F30">
        <f t="shared" si="0"/>
        <v>4.5655511206631871</v>
      </c>
    </row>
    <row r="31" spans="1:6" x14ac:dyDescent="0.25">
      <c r="A31" t="s">
        <v>16</v>
      </c>
      <c r="B31" t="s">
        <v>204</v>
      </c>
      <c r="C31" t="s">
        <v>148</v>
      </c>
      <c r="D31" t="s">
        <v>118</v>
      </c>
      <c r="E31" t="s">
        <v>161</v>
      </c>
      <c r="F31">
        <f t="shared" si="0"/>
        <v>4.8142462388701253</v>
      </c>
    </row>
    <row r="32" spans="1:6" x14ac:dyDescent="0.25">
      <c r="A32" t="s">
        <v>17</v>
      </c>
      <c r="B32" t="s">
        <v>205</v>
      </c>
      <c r="C32" t="s">
        <v>148</v>
      </c>
      <c r="D32" t="s">
        <v>118</v>
      </c>
      <c r="E32" t="s">
        <v>154</v>
      </c>
      <c r="F32">
        <f t="shared" si="0"/>
        <v>4.252379490328523</v>
      </c>
    </row>
    <row r="33" spans="1:6" x14ac:dyDescent="0.25">
      <c r="A33" t="s">
        <v>18</v>
      </c>
      <c r="B33" t="s">
        <v>206</v>
      </c>
      <c r="C33" t="s">
        <v>148</v>
      </c>
      <c r="D33" t="s">
        <v>118</v>
      </c>
      <c r="E33" t="s">
        <v>162</v>
      </c>
      <c r="F33">
        <f t="shared" si="0"/>
        <v>4.519496469143383</v>
      </c>
    </row>
    <row r="34" spans="1:6" x14ac:dyDescent="0.25">
      <c r="A34" t="s">
        <v>19</v>
      </c>
      <c r="B34" t="s">
        <v>207</v>
      </c>
      <c r="C34" t="s">
        <v>148</v>
      </c>
      <c r="D34" t="s">
        <v>118</v>
      </c>
      <c r="E34" t="s">
        <v>163</v>
      </c>
      <c r="F34">
        <f t="shared" si="0"/>
        <v>4.2585201105311636</v>
      </c>
    </row>
    <row r="35" spans="1:6" x14ac:dyDescent="0.25">
      <c r="A35" t="s">
        <v>20</v>
      </c>
      <c r="B35" t="s">
        <v>208</v>
      </c>
      <c r="C35" t="s">
        <v>148</v>
      </c>
      <c r="D35" t="s">
        <v>118</v>
      </c>
      <c r="E35" t="s">
        <v>164</v>
      </c>
      <c r="F35">
        <f t="shared" si="0"/>
        <v>4.7252072459318395</v>
      </c>
    </row>
    <row r="36" spans="1:6" x14ac:dyDescent="0.25">
      <c r="A36" t="s">
        <v>21</v>
      </c>
      <c r="B36" t="s">
        <v>209</v>
      </c>
      <c r="C36" t="s">
        <v>148</v>
      </c>
      <c r="D36" t="s">
        <v>118</v>
      </c>
      <c r="E36" t="s">
        <v>160</v>
      </c>
      <c r="F36">
        <f t="shared" si="0"/>
        <v>4.5655511206631871</v>
      </c>
    </row>
    <row r="37" spans="1:6" x14ac:dyDescent="0.25">
      <c r="A37" t="s">
        <v>22</v>
      </c>
      <c r="B37" t="s">
        <v>210</v>
      </c>
      <c r="C37" t="s">
        <v>148</v>
      </c>
      <c r="D37" t="s">
        <v>118</v>
      </c>
      <c r="E37" t="s">
        <v>23</v>
      </c>
      <c r="F37">
        <v>0</v>
      </c>
    </row>
    <row r="38" spans="1:6" x14ac:dyDescent="0.25">
      <c r="A38" t="s">
        <v>24</v>
      </c>
      <c r="B38" t="s">
        <v>211</v>
      </c>
      <c r="C38" t="s">
        <v>148</v>
      </c>
      <c r="D38" t="s">
        <v>118</v>
      </c>
      <c r="E38" t="s">
        <v>165</v>
      </c>
      <c r="F38">
        <f t="shared" si="0"/>
        <v>1.0500460546515202</v>
      </c>
    </row>
    <row r="39" spans="1:6" x14ac:dyDescent="0.25">
      <c r="A39" t="s">
        <v>25</v>
      </c>
      <c r="B39" t="s">
        <v>212</v>
      </c>
      <c r="C39" t="s">
        <v>148</v>
      </c>
      <c r="D39" t="s">
        <v>118</v>
      </c>
      <c r="E39" t="s">
        <v>23</v>
      </c>
      <c r="F39">
        <v>0</v>
      </c>
    </row>
    <row r="40" spans="1:6" x14ac:dyDescent="0.25">
      <c r="A40" t="s">
        <v>26</v>
      </c>
      <c r="B40" t="s">
        <v>213</v>
      </c>
      <c r="C40" t="s">
        <v>148</v>
      </c>
      <c r="D40" t="s">
        <v>118</v>
      </c>
      <c r="E40" t="s">
        <v>166</v>
      </c>
      <c r="F40">
        <f t="shared" si="0"/>
        <v>1.8421860607922096E-2</v>
      </c>
    </row>
    <row r="41" spans="1:6" x14ac:dyDescent="0.25">
      <c r="A41" t="s">
        <v>27</v>
      </c>
      <c r="B41" t="s">
        <v>202</v>
      </c>
      <c r="C41" t="s">
        <v>148</v>
      </c>
      <c r="D41" t="s">
        <v>118</v>
      </c>
      <c r="E41" t="s">
        <v>167</v>
      </c>
      <c r="F41">
        <f t="shared" si="0"/>
        <v>4.4949339883328214</v>
      </c>
    </row>
    <row r="42" spans="1:6" x14ac:dyDescent="0.25">
      <c r="A42" t="s">
        <v>28</v>
      </c>
      <c r="B42" t="s">
        <v>203</v>
      </c>
      <c r="C42" t="s">
        <v>148</v>
      </c>
      <c r="D42" t="s">
        <v>118</v>
      </c>
      <c r="E42" t="s">
        <v>168</v>
      </c>
      <c r="F42">
        <f t="shared" si="0"/>
        <v>4.6975744550199572</v>
      </c>
    </row>
    <row r="43" spans="1:6" x14ac:dyDescent="0.25">
      <c r="A43" t="s">
        <v>29</v>
      </c>
      <c r="B43" t="s">
        <v>204</v>
      </c>
      <c r="C43" t="s">
        <v>148</v>
      </c>
      <c r="D43" t="s">
        <v>118</v>
      </c>
      <c r="E43" t="s">
        <v>169</v>
      </c>
      <c r="F43">
        <f t="shared" si="0"/>
        <v>4.7804728277556032</v>
      </c>
    </row>
    <row r="44" spans="1:6" x14ac:dyDescent="0.25">
      <c r="A44" t="s">
        <v>30</v>
      </c>
      <c r="B44" t="s">
        <v>205</v>
      </c>
      <c r="C44" t="s">
        <v>148</v>
      </c>
      <c r="D44" t="s">
        <v>118</v>
      </c>
      <c r="E44" t="s">
        <v>170</v>
      </c>
      <c r="F44">
        <f t="shared" si="0"/>
        <v>4.1879029782007979</v>
      </c>
    </row>
    <row r="45" spans="1:6" x14ac:dyDescent="0.25">
      <c r="A45" t="s">
        <v>31</v>
      </c>
      <c r="B45" t="s">
        <v>206</v>
      </c>
      <c r="C45" t="s">
        <v>148</v>
      </c>
      <c r="D45" t="s">
        <v>118</v>
      </c>
      <c r="E45" t="s">
        <v>171</v>
      </c>
      <c r="F45">
        <f t="shared" si="0"/>
        <v>4.5287073994473444</v>
      </c>
    </row>
    <row r="46" spans="1:6" x14ac:dyDescent="0.25">
      <c r="A46" t="s">
        <v>32</v>
      </c>
      <c r="B46" t="s">
        <v>207</v>
      </c>
      <c r="C46" t="s">
        <v>148</v>
      </c>
      <c r="D46" t="s">
        <v>118</v>
      </c>
      <c r="E46" t="s">
        <v>172</v>
      </c>
      <c r="F46">
        <f t="shared" si="0"/>
        <v>4.301504451949647</v>
      </c>
    </row>
    <row r="47" spans="1:6" x14ac:dyDescent="0.25">
      <c r="A47" t="s">
        <v>33</v>
      </c>
      <c r="B47" t="s">
        <v>208</v>
      </c>
      <c r="C47" t="s">
        <v>148</v>
      </c>
      <c r="D47" t="s">
        <v>118</v>
      </c>
      <c r="E47" t="s">
        <v>155</v>
      </c>
      <c r="F47">
        <f t="shared" si="0"/>
        <v>4.7221369358305187</v>
      </c>
    </row>
    <row r="48" spans="1:6" x14ac:dyDescent="0.25">
      <c r="A48" t="s">
        <v>34</v>
      </c>
      <c r="B48" t="s">
        <v>209</v>
      </c>
      <c r="C48" t="s">
        <v>148</v>
      </c>
      <c r="D48" t="s">
        <v>118</v>
      </c>
      <c r="E48" t="s">
        <v>173</v>
      </c>
      <c r="F48">
        <f t="shared" si="0"/>
        <v>4.5348480196499841</v>
      </c>
    </row>
    <row r="49" spans="1:6" x14ac:dyDescent="0.25">
      <c r="A49" t="s">
        <v>35</v>
      </c>
      <c r="B49" t="s">
        <v>210</v>
      </c>
      <c r="C49" t="s">
        <v>148</v>
      </c>
      <c r="D49" t="s">
        <v>118</v>
      </c>
      <c r="E49" t="s">
        <v>23</v>
      </c>
      <c r="F49">
        <v>0</v>
      </c>
    </row>
    <row r="50" spans="1:6" x14ac:dyDescent="0.25">
      <c r="A50" t="s">
        <v>36</v>
      </c>
      <c r="B50" t="s">
        <v>211</v>
      </c>
      <c r="C50" t="s">
        <v>148</v>
      </c>
      <c r="D50" t="s">
        <v>118</v>
      </c>
      <c r="E50" t="s">
        <v>174</v>
      </c>
      <c r="F50">
        <f t="shared" si="0"/>
        <v>0.98863985262511478</v>
      </c>
    </row>
    <row r="51" spans="1:6" x14ac:dyDescent="0.25">
      <c r="A51" t="s">
        <v>37</v>
      </c>
      <c r="B51" t="s">
        <v>212</v>
      </c>
      <c r="C51" t="s">
        <v>148</v>
      </c>
      <c r="D51" t="s">
        <v>118</v>
      </c>
      <c r="E51" t="s">
        <v>23</v>
      </c>
      <c r="F51">
        <v>0</v>
      </c>
    </row>
    <row r="52" spans="1:6" x14ac:dyDescent="0.25">
      <c r="A52" t="s">
        <v>38</v>
      </c>
      <c r="B52" t="s">
        <v>213</v>
      </c>
      <c r="C52" t="s">
        <v>148</v>
      </c>
      <c r="D52" t="s">
        <v>118</v>
      </c>
      <c r="E52" t="s">
        <v>175</v>
      </c>
      <c r="F52">
        <v>0</v>
      </c>
    </row>
    <row r="53" spans="1:6" x14ac:dyDescent="0.25">
      <c r="A53" t="s">
        <v>39</v>
      </c>
      <c r="B53" t="s">
        <v>214</v>
      </c>
      <c r="C53" t="s">
        <v>148</v>
      </c>
      <c r="D53" t="s">
        <v>118</v>
      </c>
      <c r="E53" t="s">
        <v>176</v>
      </c>
      <c r="F53">
        <f t="shared" si="0"/>
        <v>4.1633404973902355</v>
      </c>
    </row>
    <row r="54" spans="1:6" x14ac:dyDescent="0.25">
      <c r="A54" t="s">
        <v>40</v>
      </c>
      <c r="B54" t="s">
        <v>215</v>
      </c>
      <c r="C54" t="s">
        <v>148</v>
      </c>
      <c r="D54" t="s">
        <v>118</v>
      </c>
      <c r="E54" t="s">
        <v>177</v>
      </c>
      <c r="F54">
        <f t="shared" si="0"/>
        <v>4.5563401903592258</v>
      </c>
    </row>
    <row r="55" spans="1:6" x14ac:dyDescent="0.25">
      <c r="A55" t="s">
        <v>41</v>
      </c>
      <c r="B55" t="s">
        <v>216</v>
      </c>
      <c r="C55" t="s">
        <v>148</v>
      </c>
      <c r="D55" t="s">
        <v>118</v>
      </c>
      <c r="E55" t="s">
        <v>23</v>
      </c>
      <c r="F55">
        <v>0</v>
      </c>
    </row>
    <row r="56" spans="1:6" x14ac:dyDescent="0.25">
      <c r="A56" t="s">
        <v>42</v>
      </c>
      <c r="B56" t="s">
        <v>217</v>
      </c>
      <c r="C56" t="s">
        <v>148</v>
      </c>
      <c r="D56" t="s">
        <v>118</v>
      </c>
      <c r="E56" t="s">
        <v>178</v>
      </c>
      <c r="F56">
        <f t="shared" si="0"/>
        <v>4.0343874731347871</v>
      </c>
    </row>
    <row r="57" spans="1:6" x14ac:dyDescent="0.25">
      <c r="A57" t="s">
        <v>43</v>
      </c>
      <c r="B57" t="s">
        <v>218</v>
      </c>
      <c r="C57" t="s">
        <v>148</v>
      </c>
      <c r="D57" t="s">
        <v>118</v>
      </c>
      <c r="E57" t="s">
        <v>23</v>
      </c>
      <c r="F57">
        <v>0</v>
      </c>
    </row>
    <row r="58" spans="1:6" x14ac:dyDescent="0.25">
      <c r="A58" t="s">
        <v>44</v>
      </c>
      <c r="B58" t="s">
        <v>219</v>
      </c>
      <c r="C58" t="s">
        <v>148</v>
      </c>
      <c r="D58" t="s">
        <v>118</v>
      </c>
      <c r="E58" t="s">
        <v>179</v>
      </c>
      <c r="F58">
        <f t="shared" si="0"/>
        <v>4.4580902671169786</v>
      </c>
    </row>
    <row r="59" spans="1:6" x14ac:dyDescent="0.25">
      <c r="A59" t="s">
        <v>45</v>
      </c>
      <c r="B59" t="s">
        <v>220</v>
      </c>
      <c r="C59" t="s">
        <v>148</v>
      </c>
      <c r="D59" t="s">
        <v>118</v>
      </c>
      <c r="E59" t="s">
        <v>180</v>
      </c>
      <c r="F59">
        <f t="shared" si="0"/>
        <v>4.1142155357691124</v>
      </c>
    </row>
    <row r="60" spans="1:6" x14ac:dyDescent="0.25">
      <c r="A60" t="s">
        <v>46</v>
      </c>
      <c r="B60" t="s">
        <v>221</v>
      </c>
      <c r="C60" t="s">
        <v>148</v>
      </c>
      <c r="D60" t="s">
        <v>118</v>
      </c>
      <c r="E60" t="s">
        <v>181</v>
      </c>
      <c r="F60">
        <f t="shared" si="0"/>
        <v>4.501074608535462</v>
      </c>
    </row>
    <row r="61" spans="1:6" x14ac:dyDescent="0.25">
      <c r="A61" t="s">
        <v>47</v>
      </c>
      <c r="B61" t="s">
        <v>225</v>
      </c>
      <c r="C61" t="s">
        <v>148</v>
      </c>
      <c r="D61" t="s">
        <v>118</v>
      </c>
      <c r="E61" t="s">
        <v>182</v>
      </c>
      <c r="F61">
        <v>0</v>
      </c>
    </row>
    <row r="62" spans="1:6" x14ac:dyDescent="0.25">
      <c r="A62" t="s">
        <v>48</v>
      </c>
      <c r="B62" t="s">
        <v>222</v>
      </c>
      <c r="C62" t="s">
        <v>148</v>
      </c>
      <c r="D62" t="s">
        <v>118</v>
      </c>
      <c r="E62" t="s">
        <v>23</v>
      </c>
      <c r="F62">
        <v>0</v>
      </c>
    </row>
    <row r="63" spans="1:6" x14ac:dyDescent="0.25">
      <c r="A63" t="s">
        <v>49</v>
      </c>
      <c r="B63" t="s">
        <v>223</v>
      </c>
      <c r="C63" t="s">
        <v>148</v>
      </c>
      <c r="D63" t="s">
        <v>118</v>
      </c>
      <c r="E63" t="s">
        <v>183</v>
      </c>
      <c r="F63">
        <f t="shared" si="0"/>
        <v>0.47896837580595708</v>
      </c>
    </row>
    <row r="64" spans="1:6" x14ac:dyDescent="0.25">
      <c r="A64" t="s">
        <v>50</v>
      </c>
      <c r="B64" t="s">
        <v>224</v>
      </c>
      <c r="C64" t="s">
        <v>148</v>
      </c>
      <c r="D64" t="s">
        <v>118</v>
      </c>
      <c r="E64" t="s">
        <v>184</v>
      </c>
      <c r="F64">
        <v>0</v>
      </c>
    </row>
    <row r="65" spans="1:6" x14ac:dyDescent="0.25">
      <c r="A65" t="s">
        <v>51</v>
      </c>
      <c r="B65" t="s">
        <v>214</v>
      </c>
      <c r="C65" t="s">
        <v>148</v>
      </c>
      <c r="D65" t="s">
        <v>118</v>
      </c>
      <c r="E65" t="s">
        <v>185</v>
      </c>
      <c r="F65">
        <f t="shared" si="0"/>
        <v>4.1786920478968375</v>
      </c>
    </row>
    <row r="66" spans="1:6" x14ac:dyDescent="0.25">
      <c r="A66" t="s">
        <v>52</v>
      </c>
      <c r="B66" t="s">
        <v>215</v>
      </c>
      <c r="C66" t="s">
        <v>148</v>
      </c>
      <c r="D66" t="s">
        <v>118</v>
      </c>
      <c r="E66" t="s">
        <v>173</v>
      </c>
      <c r="F66">
        <f t="shared" si="0"/>
        <v>4.5348480196499841</v>
      </c>
    </row>
    <row r="67" spans="1:6" x14ac:dyDescent="0.25">
      <c r="A67" t="s">
        <v>53</v>
      </c>
      <c r="B67" t="s">
        <v>216</v>
      </c>
      <c r="C67" t="s">
        <v>148</v>
      </c>
      <c r="D67" t="s">
        <v>118</v>
      </c>
      <c r="E67" t="s">
        <v>186</v>
      </c>
      <c r="F67">
        <f t="shared" ref="F67:F87" si="2">(E67-35.57)/-3.257</f>
        <v>3.4602394841879027</v>
      </c>
    </row>
    <row r="68" spans="1:6" x14ac:dyDescent="0.25">
      <c r="A68" t="s">
        <v>54</v>
      </c>
      <c r="B68" t="s">
        <v>217</v>
      </c>
      <c r="C68" t="s">
        <v>148</v>
      </c>
      <c r="D68" t="s">
        <v>118</v>
      </c>
      <c r="E68" t="s">
        <v>187</v>
      </c>
      <c r="F68">
        <f t="shared" si="2"/>
        <v>4.0221062327295058</v>
      </c>
    </row>
    <row r="69" spans="1:6" x14ac:dyDescent="0.25">
      <c r="A69" t="s">
        <v>55</v>
      </c>
      <c r="B69" t="s">
        <v>218</v>
      </c>
      <c r="C69" t="s">
        <v>148</v>
      </c>
      <c r="D69" t="s">
        <v>118</v>
      </c>
      <c r="E69" t="s">
        <v>188</v>
      </c>
      <c r="F69">
        <f t="shared" si="2"/>
        <v>4.8725821307952106</v>
      </c>
    </row>
    <row r="70" spans="1:6" x14ac:dyDescent="0.25">
      <c r="A70" t="s">
        <v>56</v>
      </c>
      <c r="B70" t="s">
        <v>219</v>
      </c>
      <c r="C70" t="s">
        <v>148</v>
      </c>
      <c r="D70" t="s">
        <v>118</v>
      </c>
      <c r="E70" t="s">
        <v>189</v>
      </c>
      <c r="F70">
        <f t="shared" si="2"/>
        <v>4.4826527479275411</v>
      </c>
    </row>
    <row r="71" spans="1:6" x14ac:dyDescent="0.25">
      <c r="A71" t="s">
        <v>57</v>
      </c>
      <c r="B71" t="s">
        <v>220</v>
      </c>
      <c r="C71" t="s">
        <v>148</v>
      </c>
      <c r="D71" t="s">
        <v>118</v>
      </c>
      <c r="E71" t="s">
        <v>190</v>
      </c>
      <c r="F71">
        <f t="shared" si="2"/>
        <v>4.1234264660730728</v>
      </c>
    </row>
    <row r="72" spans="1:6" x14ac:dyDescent="0.25">
      <c r="A72" t="s">
        <v>58</v>
      </c>
      <c r="B72" t="s">
        <v>221</v>
      </c>
      <c r="C72" t="s">
        <v>148</v>
      </c>
      <c r="D72" t="s">
        <v>118</v>
      </c>
      <c r="E72" t="s">
        <v>121</v>
      </c>
      <c r="F72">
        <f t="shared" si="2"/>
        <v>4.5164261590420631</v>
      </c>
    </row>
    <row r="73" spans="1:6" x14ac:dyDescent="0.25">
      <c r="A73" t="s">
        <v>59</v>
      </c>
      <c r="B73" t="s">
        <v>225</v>
      </c>
      <c r="C73" t="s">
        <v>148</v>
      </c>
      <c r="D73" t="s">
        <v>118</v>
      </c>
      <c r="E73" t="s">
        <v>23</v>
      </c>
      <c r="F73">
        <v>0</v>
      </c>
    </row>
    <row r="74" spans="1:6" x14ac:dyDescent="0.25">
      <c r="A74" t="s">
        <v>60</v>
      </c>
      <c r="B74" t="s">
        <v>222</v>
      </c>
      <c r="C74" t="s">
        <v>148</v>
      </c>
      <c r="D74" t="s">
        <v>118</v>
      </c>
      <c r="E74" t="s">
        <v>23</v>
      </c>
      <c r="F74">
        <v>0</v>
      </c>
    </row>
    <row r="75" spans="1:6" x14ac:dyDescent="0.25">
      <c r="A75" t="s">
        <v>61</v>
      </c>
      <c r="B75" t="s">
        <v>223</v>
      </c>
      <c r="C75" t="s">
        <v>148</v>
      </c>
      <c r="D75" t="s">
        <v>118</v>
      </c>
      <c r="E75" t="s">
        <v>191</v>
      </c>
      <c r="F75">
        <v>0</v>
      </c>
    </row>
    <row r="76" spans="1:6" x14ac:dyDescent="0.25">
      <c r="A76" t="s">
        <v>62</v>
      </c>
      <c r="B76" t="s">
        <v>224</v>
      </c>
      <c r="C76" t="s">
        <v>148</v>
      </c>
      <c r="D76" t="s">
        <v>118</v>
      </c>
      <c r="E76" t="s">
        <v>192</v>
      </c>
      <c r="F76">
        <v>0</v>
      </c>
    </row>
    <row r="77" spans="1:6" x14ac:dyDescent="0.25">
      <c r="A77" t="s">
        <v>63</v>
      </c>
      <c r="B77" t="s">
        <v>214</v>
      </c>
      <c r="C77" t="s">
        <v>148</v>
      </c>
      <c r="D77" t="s">
        <v>118</v>
      </c>
      <c r="E77" t="s">
        <v>193</v>
      </c>
      <c r="F77">
        <f t="shared" si="2"/>
        <v>4.1541295670862759</v>
      </c>
    </row>
    <row r="78" spans="1:6" x14ac:dyDescent="0.25">
      <c r="A78" t="s">
        <v>64</v>
      </c>
      <c r="B78" t="s">
        <v>215</v>
      </c>
      <c r="C78" t="s">
        <v>148</v>
      </c>
      <c r="D78" t="s">
        <v>118</v>
      </c>
      <c r="E78" t="s">
        <v>194</v>
      </c>
      <c r="F78">
        <f t="shared" si="2"/>
        <v>4.550199570156586</v>
      </c>
    </row>
    <row r="79" spans="1:6" x14ac:dyDescent="0.25">
      <c r="A79" t="s">
        <v>65</v>
      </c>
      <c r="B79" t="s">
        <v>216</v>
      </c>
      <c r="C79" t="s">
        <v>148</v>
      </c>
      <c r="D79" t="s">
        <v>118</v>
      </c>
      <c r="E79" t="s">
        <v>195</v>
      </c>
      <c r="F79">
        <f t="shared" si="2"/>
        <v>3.7611298741172856</v>
      </c>
    </row>
    <row r="80" spans="1:6" x14ac:dyDescent="0.25">
      <c r="A80" t="s">
        <v>66</v>
      </c>
      <c r="B80" t="s">
        <v>217</v>
      </c>
      <c r="C80" t="s">
        <v>148</v>
      </c>
      <c r="D80" t="s">
        <v>118</v>
      </c>
      <c r="E80" t="s">
        <v>196</v>
      </c>
      <c r="F80">
        <f t="shared" si="2"/>
        <v>4.0313171630334663</v>
      </c>
    </row>
    <row r="81" spans="1:6" x14ac:dyDescent="0.25">
      <c r="A81" t="s">
        <v>67</v>
      </c>
      <c r="B81" t="s">
        <v>218</v>
      </c>
      <c r="C81" t="s">
        <v>148</v>
      </c>
      <c r="D81" t="s">
        <v>118</v>
      </c>
      <c r="E81" t="s">
        <v>197</v>
      </c>
      <c r="F81">
        <f t="shared" si="2"/>
        <v>4.6146760822843111</v>
      </c>
    </row>
    <row r="82" spans="1:6" x14ac:dyDescent="0.25">
      <c r="A82" t="s">
        <v>68</v>
      </c>
      <c r="B82" t="s">
        <v>219</v>
      </c>
      <c r="C82" t="s">
        <v>148</v>
      </c>
      <c r="D82" t="s">
        <v>118</v>
      </c>
      <c r="E82" t="s">
        <v>149</v>
      </c>
      <c r="F82">
        <f t="shared" si="2"/>
        <v>4.4335277863064171</v>
      </c>
    </row>
    <row r="83" spans="1:6" x14ac:dyDescent="0.25">
      <c r="A83" t="s">
        <v>69</v>
      </c>
      <c r="B83" t="s">
        <v>220</v>
      </c>
      <c r="C83" t="s">
        <v>148</v>
      </c>
      <c r="D83" t="s">
        <v>118</v>
      </c>
      <c r="E83" t="s">
        <v>198</v>
      </c>
      <c r="F83">
        <f t="shared" si="2"/>
        <v>4.052809333742708</v>
      </c>
    </row>
    <row r="84" spans="1:6" x14ac:dyDescent="0.25">
      <c r="A84" t="s">
        <v>70</v>
      </c>
      <c r="B84" t="s">
        <v>221</v>
      </c>
      <c r="C84" t="s">
        <v>148</v>
      </c>
      <c r="D84" t="s">
        <v>118</v>
      </c>
      <c r="E84" t="s">
        <v>171</v>
      </c>
      <c r="F84">
        <f t="shared" si="2"/>
        <v>4.5287073994473444</v>
      </c>
    </row>
    <row r="85" spans="1:6" x14ac:dyDescent="0.25">
      <c r="A85" t="s">
        <v>71</v>
      </c>
      <c r="B85" t="s">
        <v>225</v>
      </c>
      <c r="C85" t="s">
        <v>148</v>
      </c>
      <c r="D85" t="s">
        <v>118</v>
      </c>
      <c r="E85" t="s">
        <v>199</v>
      </c>
      <c r="F85">
        <v>0</v>
      </c>
    </row>
    <row r="86" spans="1:6" x14ac:dyDescent="0.25">
      <c r="A86" t="s">
        <v>72</v>
      </c>
      <c r="B86" t="s">
        <v>222</v>
      </c>
      <c r="C86" t="s">
        <v>148</v>
      </c>
      <c r="D86" t="s">
        <v>118</v>
      </c>
      <c r="E86" t="s">
        <v>23</v>
      </c>
      <c r="F86">
        <v>0</v>
      </c>
    </row>
    <row r="87" spans="1:6" x14ac:dyDescent="0.25">
      <c r="A87" t="s">
        <v>73</v>
      </c>
      <c r="B87" t="s">
        <v>223</v>
      </c>
      <c r="C87" t="s">
        <v>148</v>
      </c>
      <c r="D87" t="s">
        <v>118</v>
      </c>
      <c r="E87" t="s">
        <v>200</v>
      </c>
      <c r="F87">
        <f t="shared" si="2"/>
        <v>0.64783543137856903</v>
      </c>
    </row>
    <row r="88" spans="1:6" x14ac:dyDescent="0.25">
      <c r="A88" t="s">
        <v>74</v>
      </c>
      <c r="B88" t="s">
        <v>224</v>
      </c>
      <c r="C88" t="s">
        <v>148</v>
      </c>
      <c r="D88" t="s">
        <v>118</v>
      </c>
      <c r="E88" t="s">
        <v>201</v>
      </c>
      <c r="F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opLeftCell="A61" workbookViewId="0">
      <selection activeCell="B17" sqref="B17:B88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9.85546875" bestFit="1" customWidth="1"/>
    <col min="4" max="4" width="15.28515625" bestFit="1" customWidth="1"/>
    <col min="5" max="5" width="10.140625" bestFit="1" customWidth="1"/>
    <col min="7" max="7" width="5.140625" bestFit="1" customWidth="1"/>
  </cols>
  <sheetData>
    <row r="1" spans="1:19" x14ac:dyDescent="0.25">
      <c r="A1" t="s">
        <v>0</v>
      </c>
      <c r="B1" t="s">
        <v>113</v>
      </c>
      <c r="C1" t="s">
        <v>114</v>
      </c>
      <c r="D1" t="s">
        <v>115</v>
      </c>
      <c r="E1" t="s">
        <v>1</v>
      </c>
      <c r="F1" t="s">
        <v>98</v>
      </c>
      <c r="I1" s="2" t="s">
        <v>101</v>
      </c>
      <c r="J1" s="2" t="s">
        <v>99</v>
      </c>
      <c r="K1" s="2" t="s">
        <v>100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</row>
    <row r="2" spans="1:19" x14ac:dyDescent="0.25">
      <c r="A2" t="s">
        <v>116</v>
      </c>
      <c r="B2">
        <v>2</v>
      </c>
      <c r="C2" t="s">
        <v>117</v>
      </c>
      <c r="D2" t="s">
        <v>118</v>
      </c>
      <c r="E2" t="s">
        <v>453</v>
      </c>
      <c r="F2">
        <f>(E2-36.27323)/-3.19533</f>
        <v>4.5138467701301579</v>
      </c>
      <c r="I2" s="2">
        <v>2</v>
      </c>
      <c r="J2" s="2">
        <v>32600</v>
      </c>
      <c r="K2" s="2">
        <v>4.5132176000679394</v>
      </c>
      <c r="L2" s="1">
        <v>21.85</v>
      </c>
      <c r="M2" s="1">
        <v>21.74</v>
      </c>
      <c r="N2" s="1">
        <v>21.86</v>
      </c>
      <c r="O2" s="2">
        <f>AVERAGE(L2:N2)</f>
        <v>21.816666666666666</v>
      </c>
      <c r="P2" s="2">
        <f>SLOPE(O2:O6,K2:K6)</f>
        <v>-3.1953333333333322</v>
      </c>
      <c r="Q2" s="2">
        <f>INTERCEPT(O2:O6,K2:K6)</f>
        <v>36.27323463808375</v>
      </c>
      <c r="R2" s="2">
        <f>(10^(-1/P2)-1)*100</f>
        <v>105.56841850290586</v>
      </c>
      <c r="S2" s="2">
        <v>0.998</v>
      </c>
    </row>
    <row r="3" spans="1:19" x14ac:dyDescent="0.25">
      <c r="A3" t="s">
        <v>120</v>
      </c>
      <c r="B3">
        <v>2</v>
      </c>
      <c r="C3" t="s">
        <v>117</v>
      </c>
      <c r="D3" t="s">
        <v>118</v>
      </c>
      <c r="E3" t="s">
        <v>454</v>
      </c>
      <c r="F3">
        <f t="shared" ref="F3:F66" si="0">(E3-36.27323)/-3.19533</f>
        <v>4.5482720094638118</v>
      </c>
      <c r="I3" s="2">
        <v>3</v>
      </c>
      <c r="J3" s="2">
        <v>3260</v>
      </c>
      <c r="K3" s="2">
        <v>3.5132176000679389</v>
      </c>
      <c r="L3" s="1">
        <v>24.83</v>
      </c>
      <c r="M3" s="1">
        <v>24.78</v>
      </c>
      <c r="N3" s="1">
        <v>24.79</v>
      </c>
      <c r="O3" s="2">
        <f t="shared" ref="O3:O6" si="1">AVERAGE(L3:N3)</f>
        <v>24.8</v>
      </c>
      <c r="P3" s="2"/>
      <c r="Q3" s="2"/>
      <c r="R3" s="2"/>
      <c r="S3" s="2"/>
    </row>
    <row r="4" spans="1:19" x14ac:dyDescent="0.25">
      <c r="A4" t="s">
        <v>122</v>
      </c>
      <c r="B4">
        <v>2</v>
      </c>
      <c r="C4" t="s">
        <v>117</v>
      </c>
      <c r="D4" t="s">
        <v>118</v>
      </c>
      <c r="E4" t="s">
        <v>455</v>
      </c>
      <c r="F4">
        <f t="shared" si="0"/>
        <v>4.5107172029180083</v>
      </c>
      <c r="I4" s="2">
        <v>4</v>
      </c>
      <c r="J4" s="2">
        <v>326</v>
      </c>
      <c r="K4" s="2">
        <v>2.5132176000679389</v>
      </c>
      <c r="L4" s="1">
        <v>28.76</v>
      </c>
      <c r="M4" s="1">
        <v>28.35</v>
      </c>
      <c r="N4" s="1">
        <v>28.63</v>
      </c>
      <c r="O4" s="2">
        <f>AVERAGE(L4:N4)</f>
        <v>28.58</v>
      </c>
      <c r="P4" s="2"/>
      <c r="Q4" s="2" t="s">
        <v>515</v>
      </c>
      <c r="R4" s="2"/>
      <c r="S4" s="2"/>
    </row>
    <row r="5" spans="1:19" x14ac:dyDescent="0.25">
      <c r="A5" t="s">
        <v>124</v>
      </c>
      <c r="B5">
        <v>3</v>
      </c>
      <c r="C5" t="s">
        <v>117</v>
      </c>
      <c r="D5" t="s">
        <v>118</v>
      </c>
      <c r="E5" t="s">
        <v>456</v>
      </c>
      <c r="F5">
        <f t="shared" si="0"/>
        <v>3.5812357409093898</v>
      </c>
      <c r="I5" s="2">
        <v>5</v>
      </c>
      <c r="J5" s="2">
        <v>32.6</v>
      </c>
      <c r="K5" s="2">
        <v>1.5132176000679389</v>
      </c>
      <c r="L5" s="1">
        <v>31.73</v>
      </c>
      <c r="M5" s="1">
        <v>31.47</v>
      </c>
      <c r="N5" s="1">
        <v>31.74</v>
      </c>
      <c r="O5" s="2">
        <f t="shared" si="1"/>
        <v>31.646666666666665</v>
      </c>
      <c r="P5" s="2"/>
      <c r="Q5" s="2"/>
      <c r="R5" s="2"/>
      <c r="S5" s="2"/>
    </row>
    <row r="6" spans="1:19" x14ac:dyDescent="0.25">
      <c r="A6" t="s">
        <v>126</v>
      </c>
      <c r="B6">
        <v>3</v>
      </c>
      <c r="C6" t="s">
        <v>117</v>
      </c>
      <c r="D6" t="s">
        <v>118</v>
      </c>
      <c r="E6" t="s">
        <v>457</v>
      </c>
      <c r="F6">
        <f t="shared" si="0"/>
        <v>3.5968835769701402</v>
      </c>
      <c r="I6" s="2">
        <v>6</v>
      </c>
      <c r="J6" s="2">
        <v>3.26</v>
      </c>
      <c r="K6" s="2">
        <v>0.51321760006793893</v>
      </c>
      <c r="L6" s="1">
        <v>34.36</v>
      </c>
      <c r="M6" s="1">
        <v>34.99</v>
      </c>
      <c r="N6" s="1">
        <v>33.76</v>
      </c>
      <c r="O6" s="2">
        <f t="shared" si="1"/>
        <v>34.369999999999997</v>
      </c>
      <c r="P6" s="2"/>
      <c r="Q6" s="2"/>
      <c r="R6" s="2"/>
      <c r="S6" s="2"/>
    </row>
    <row r="7" spans="1:19" x14ac:dyDescent="0.25">
      <c r="A7" t="s">
        <v>128</v>
      </c>
      <c r="B7">
        <v>3</v>
      </c>
      <c r="C7" t="s">
        <v>117</v>
      </c>
      <c r="D7" t="s">
        <v>118</v>
      </c>
      <c r="E7" t="s">
        <v>458</v>
      </c>
      <c r="F7">
        <f t="shared" si="0"/>
        <v>3.5937540097579905</v>
      </c>
    </row>
    <row r="8" spans="1:19" x14ac:dyDescent="0.25">
      <c r="A8" t="s">
        <v>130</v>
      </c>
      <c r="B8">
        <v>4</v>
      </c>
      <c r="C8" t="s">
        <v>117</v>
      </c>
      <c r="D8" t="s">
        <v>118</v>
      </c>
      <c r="E8" t="s">
        <v>459</v>
      </c>
      <c r="F8">
        <f t="shared" si="0"/>
        <v>2.3513158265343477</v>
      </c>
    </row>
    <row r="9" spans="1:19" x14ac:dyDescent="0.25">
      <c r="A9" t="s">
        <v>132</v>
      </c>
      <c r="B9">
        <v>4</v>
      </c>
      <c r="C9" t="s">
        <v>117</v>
      </c>
      <c r="D9" t="s">
        <v>118</v>
      </c>
      <c r="E9" t="s">
        <v>460</v>
      </c>
      <c r="F9">
        <f t="shared" si="0"/>
        <v>2.4796280822325074</v>
      </c>
    </row>
    <row r="10" spans="1:19" x14ac:dyDescent="0.25">
      <c r="A10" t="s">
        <v>134</v>
      </c>
      <c r="B10">
        <v>4</v>
      </c>
      <c r="C10" t="s">
        <v>117</v>
      </c>
      <c r="D10" t="s">
        <v>118</v>
      </c>
      <c r="E10" t="s">
        <v>461</v>
      </c>
      <c r="F10">
        <f t="shared" si="0"/>
        <v>2.3920002002923013</v>
      </c>
    </row>
    <row r="11" spans="1:19" x14ac:dyDescent="0.25">
      <c r="A11" t="s">
        <v>136</v>
      </c>
      <c r="B11">
        <v>5</v>
      </c>
      <c r="C11" t="s">
        <v>117</v>
      </c>
      <c r="D11" t="s">
        <v>118</v>
      </c>
      <c r="E11" t="s">
        <v>462</v>
      </c>
      <c r="F11">
        <f t="shared" si="0"/>
        <v>1.4218343645257292</v>
      </c>
    </row>
    <row r="12" spans="1:19" x14ac:dyDescent="0.25">
      <c r="A12" t="s">
        <v>138</v>
      </c>
      <c r="B12">
        <v>5</v>
      </c>
      <c r="C12" t="s">
        <v>117</v>
      </c>
      <c r="D12" t="s">
        <v>118</v>
      </c>
      <c r="E12" t="s">
        <v>463</v>
      </c>
      <c r="F12">
        <f t="shared" si="0"/>
        <v>1.5032031120416356</v>
      </c>
    </row>
    <row r="13" spans="1:19" x14ac:dyDescent="0.25">
      <c r="A13" t="s">
        <v>140</v>
      </c>
      <c r="B13">
        <v>5</v>
      </c>
      <c r="C13" t="s">
        <v>117</v>
      </c>
      <c r="D13" t="s">
        <v>118</v>
      </c>
      <c r="E13" t="s">
        <v>464</v>
      </c>
      <c r="F13">
        <f t="shared" si="0"/>
        <v>1.4187047973135796</v>
      </c>
    </row>
    <row r="14" spans="1:19" x14ac:dyDescent="0.25">
      <c r="A14" t="s">
        <v>142</v>
      </c>
      <c r="B14">
        <v>6</v>
      </c>
      <c r="C14" t="s">
        <v>117</v>
      </c>
      <c r="D14" t="s">
        <v>118</v>
      </c>
      <c r="E14" t="s">
        <v>465</v>
      </c>
      <c r="F14">
        <f t="shared" si="0"/>
        <v>0.59875818773021838</v>
      </c>
    </row>
    <row r="15" spans="1:19" x14ac:dyDescent="0.25">
      <c r="A15" t="s">
        <v>144</v>
      </c>
      <c r="B15">
        <v>6</v>
      </c>
      <c r="C15" t="s">
        <v>117</v>
      </c>
      <c r="D15" t="s">
        <v>118</v>
      </c>
      <c r="E15" t="s">
        <v>466</v>
      </c>
      <c r="F15">
        <f t="shared" si="0"/>
        <v>0.401595453364753</v>
      </c>
    </row>
    <row r="16" spans="1:19" x14ac:dyDescent="0.25">
      <c r="A16" t="s">
        <v>146</v>
      </c>
      <c r="B16">
        <v>6</v>
      </c>
      <c r="C16" t="s">
        <v>117</v>
      </c>
      <c r="D16" t="s">
        <v>118</v>
      </c>
      <c r="E16" t="s">
        <v>467</v>
      </c>
      <c r="F16">
        <f t="shared" si="0"/>
        <v>0.78653222045923277</v>
      </c>
    </row>
    <row r="17" spans="1:6" x14ac:dyDescent="0.25">
      <c r="A17" t="s">
        <v>2</v>
      </c>
      <c r="B17" t="s">
        <v>226</v>
      </c>
      <c r="C17" t="s">
        <v>148</v>
      </c>
      <c r="D17" t="s">
        <v>118</v>
      </c>
      <c r="E17" t="s">
        <v>268</v>
      </c>
      <c r="F17">
        <f t="shared" si="0"/>
        <v>5.1898332879546079</v>
      </c>
    </row>
    <row r="18" spans="1:6" x14ac:dyDescent="0.25">
      <c r="A18" t="s">
        <v>3</v>
      </c>
      <c r="B18" t="s">
        <v>227</v>
      </c>
      <c r="C18" t="s">
        <v>148</v>
      </c>
      <c r="D18" t="s">
        <v>118</v>
      </c>
      <c r="E18" t="s">
        <v>468</v>
      </c>
      <c r="F18">
        <f t="shared" si="0"/>
        <v>5.139760212560204</v>
      </c>
    </row>
    <row r="19" spans="1:6" x14ac:dyDescent="0.25">
      <c r="A19" t="s">
        <v>4</v>
      </c>
      <c r="B19" t="s">
        <v>228</v>
      </c>
      <c r="C19" t="s">
        <v>148</v>
      </c>
      <c r="D19" t="s">
        <v>118</v>
      </c>
      <c r="E19" t="s">
        <v>161</v>
      </c>
      <c r="F19">
        <f t="shared" si="0"/>
        <v>5.1272419437116037</v>
      </c>
    </row>
    <row r="20" spans="1:6" x14ac:dyDescent="0.25">
      <c r="A20" t="s">
        <v>5</v>
      </c>
      <c r="B20" t="s">
        <v>229</v>
      </c>
      <c r="C20" t="s">
        <v>148</v>
      </c>
      <c r="D20" t="s">
        <v>118</v>
      </c>
      <c r="E20" t="s">
        <v>469</v>
      </c>
      <c r="F20">
        <f t="shared" si="0"/>
        <v>5.1366306453480544</v>
      </c>
    </row>
    <row r="21" spans="1:6" x14ac:dyDescent="0.25">
      <c r="A21" t="s">
        <v>6</v>
      </c>
      <c r="B21" t="s">
        <v>230</v>
      </c>
      <c r="C21" t="s">
        <v>148</v>
      </c>
      <c r="D21" t="s">
        <v>118</v>
      </c>
      <c r="E21" t="s">
        <v>470</v>
      </c>
      <c r="F21">
        <f t="shared" si="0"/>
        <v>5.1303715109237542</v>
      </c>
    </row>
    <row r="22" spans="1:6" x14ac:dyDescent="0.25">
      <c r="A22" t="s">
        <v>7</v>
      </c>
      <c r="B22" t="s">
        <v>231</v>
      </c>
      <c r="C22" t="s">
        <v>148</v>
      </c>
      <c r="D22" t="s">
        <v>118</v>
      </c>
      <c r="E22" t="s">
        <v>471</v>
      </c>
      <c r="F22">
        <f t="shared" si="0"/>
        <v>5.117853242075153</v>
      </c>
    </row>
    <row r="23" spans="1:6" x14ac:dyDescent="0.25">
      <c r="A23" t="s">
        <v>8</v>
      </c>
      <c r="B23" t="s">
        <v>232</v>
      </c>
      <c r="C23" t="s">
        <v>148</v>
      </c>
      <c r="D23" t="s">
        <v>118</v>
      </c>
      <c r="E23" t="s">
        <v>252</v>
      </c>
      <c r="F23">
        <f t="shared" si="0"/>
        <v>5.1022054060144022</v>
      </c>
    </row>
    <row r="24" spans="1:6" x14ac:dyDescent="0.25">
      <c r="A24" t="s">
        <v>9</v>
      </c>
      <c r="B24" t="s">
        <v>233</v>
      </c>
      <c r="C24" t="s">
        <v>148</v>
      </c>
      <c r="D24" t="s">
        <v>118</v>
      </c>
      <c r="E24" t="s">
        <v>168</v>
      </c>
      <c r="F24">
        <f t="shared" si="0"/>
        <v>5.0083183896498955</v>
      </c>
    </row>
    <row r="25" spans="1:6" x14ac:dyDescent="0.25">
      <c r="A25" t="s">
        <v>10</v>
      </c>
      <c r="B25" t="s">
        <v>234</v>
      </c>
      <c r="C25" t="s">
        <v>148</v>
      </c>
      <c r="D25" t="s">
        <v>118</v>
      </c>
      <c r="E25" t="s">
        <v>23</v>
      </c>
      <c r="F25">
        <v>0</v>
      </c>
    </row>
    <row r="26" spans="1:6" x14ac:dyDescent="0.25">
      <c r="A26" t="s">
        <v>11</v>
      </c>
      <c r="B26" t="s">
        <v>235</v>
      </c>
      <c r="C26" t="s">
        <v>148</v>
      </c>
      <c r="D26" t="s">
        <v>118</v>
      </c>
      <c r="E26" t="s">
        <v>472</v>
      </c>
      <c r="F26">
        <v>0</v>
      </c>
    </row>
    <row r="27" spans="1:6" x14ac:dyDescent="0.25">
      <c r="A27" t="s">
        <v>12</v>
      </c>
      <c r="B27" t="s">
        <v>236</v>
      </c>
      <c r="C27" t="s">
        <v>148</v>
      </c>
      <c r="D27" t="s">
        <v>118</v>
      </c>
      <c r="E27" t="s">
        <v>473</v>
      </c>
      <c r="F27">
        <v>0</v>
      </c>
    </row>
    <row r="28" spans="1:6" x14ac:dyDescent="0.25">
      <c r="A28" t="s">
        <v>13</v>
      </c>
      <c r="B28" t="s">
        <v>237</v>
      </c>
      <c r="C28" t="s">
        <v>148</v>
      </c>
      <c r="D28" t="s">
        <v>118</v>
      </c>
      <c r="E28" t="s">
        <v>474</v>
      </c>
      <c r="F28">
        <v>0</v>
      </c>
    </row>
    <row r="29" spans="1:6" x14ac:dyDescent="0.25">
      <c r="A29" t="s">
        <v>14</v>
      </c>
      <c r="B29" t="s">
        <v>226</v>
      </c>
      <c r="C29" t="s">
        <v>148</v>
      </c>
      <c r="D29" t="s">
        <v>118</v>
      </c>
      <c r="E29" t="s">
        <v>150</v>
      </c>
      <c r="F29">
        <f t="shared" si="0"/>
        <v>4.9363383437704398</v>
      </c>
    </row>
    <row r="30" spans="1:6" x14ac:dyDescent="0.25">
      <c r="A30" t="s">
        <v>15</v>
      </c>
      <c r="B30" t="s">
        <v>227</v>
      </c>
      <c r="C30" t="s">
        <v>148</v>
      </c>
      <c r="D30" t="s">
        <v>118</v>
      </c>
      <c r="E30" t="s">
        <v>475</v>
      </c>
      <c r="F30">
        <f t="shared" si="0"/>
        <v>5.2962385731677157</v>
      </c>
    </row>
    <row r="31" spans="1:6" x14ac:dyDescent="0.25">
      <c r="A31" t="s">
        <v>16</v>
      </c>
      <c r="B31" t="s">
        <v>228</v>
      </c>
      <c r="C31" t="s">
        <v>148</v>
      </c>
      <c r="D31" t="s">
        <v>118</v>
      </c>
      <c r="E31" t="s">
        <v>252</v>
      </c>
      <c r="F31">
        <f t="shared" si="0"/>
        <v>5.1022054060144022</v>
      </c>
    </row>
    <row r="32" spans="1:6" x14ac:dyDescent="0.25">
      <c r="A32" t="s">
        <v>17</v>
      </c>
      <c r="B32" t="s">
        <v>229</v>
      </c>
      <c r="C32" t="s">
        <v>148</v>
      </c>
      <c r="D32" t="s">
        <v>118</v>
      </c>
      <c r="E32" t="s">
        <v>476</v>
      </c>
      <c r="F32">
        <f t="shared" si="0"/>
        <v>5.1804445863181581</v>
      </c>
    </row>
    <row r="33" spans="1:6" x14ac:dyDescent="0.25">
      <c r="A33" t="s">
        <v>18</v>
      </c>
      <c r="B33" t="s">
        <v>230</v>
      </c>
      <c r="C33" t="s">
        <v>148</v>
      </c>
      <c r="D33" t="s">
        <v>118</v>
      </c>
      <c r="E33" t="s">
        <v>477</v>
      </c>
      <c r="F33">
        <f t="shared" si="0"/>
        <v>5.0521323306199983</v>
      </c>
    </row>
    <row r="34" spans="1:6" x14ac:dyDescent="0.25">
      <c r="A34" t="s">
        <v>19</v>
      </c>
      <c r="B34" t="s">
        <v>231</v>
      </c>
      <c r="C34" t="s">
        <v>148</v>
      </c>
      <c r="D34" t="s">
        <v>118</v>
      </c>
      <c r="E34" t="s">
        <v>478</v>
      </c>
      <c r="F34">
        <f t="shared" si="0"/>
        <v>5.1209828092873035</v>
      </c>
    </row>
    <row r="35" spans="1:6" x14ac:dyDescent="0.25">
      <c r="A35" t="s">
        <v>20</v>
      </c>
      <c r="B35" t="s">
        <v>232</v>
      </c>
      <c r="C35" t="s">
        <v>148</v>
      </c>
      <c r="D35" t="s">
        <v>118</v>
      </c>
      <c r="E35" t="s">
        <v>150</v>
      </c>
      <c r="F35">
        <f t="shared" si="0"/>
        <v>4.9363383437704398</v>
      </c>
    </row>
    <row r="36" spans="1:6" x14ac:dyDescent="0.25">
      <c r="A36" t="s">
        <v>21</v>
      </c>
      <c r="B36" t="s">
        <v>233</v>
      </c>
      <c r="C36" t="s">
        <v>148</v>
      </c>
      <c r="D36" t="s">
        <v>118</v>
      </c>
      <c r="E36" t="s">
        <v>252</v>
      </c>
      <c r="F36">
        <f t="shared" si="0"/>
        <v>5.1022054060144022</v>
      </c>
    </row>
    <row r="37" spans="1:6" x14ac:dyDescent="0.25">
      <c r="A37" t="s">
        <v>22</v>
      </c>
      <c r="B37" t="s">
        <v>234</v>
      </c>
      <c r="C37" t="s">
        <v>148</v>
      </c>
      <c r="D37" t="s">
        <v>118</v>
      </c>
      <c r="E37" t="s">
        <v>23</v>
      </c>
      <c r="F37">
        <v>0</v>
      </c>
    </row>
    <row r="38" spans="1:6" x14ac:dyDescent="0.25">
      <c r="A38" t="s">
        <v>24</v>
      </c>
      <c r="B38" t="s">
        <v>235</v>
      </c>
      <c r="C38" t="s">
        <v>148</v>
      </c>
      <c r="D38" t="s">
        <v>118</v>
      </c>
      <c r="E38" t="s">
        <v>479</v>
      </c>
      <c r="F38">
        <v>0</v>
      </c>
    </row>
    <row r="39" spans="1:6" x14ac:dyDescent="0.25">
      <c r="A39" t="s">
        <v>25</v>
      </c>
      <c r="B39" t="s">
        <v>236</v>
      </c>
      <c r="C39" t="s">
        <v>148</v>
      </c>
      <c r="D39" t="s">
        <v>118</v>
      </c>
      <c r="E39" t="s">
        <v>480</v>
      </c>
      <c r="F39">
        <f t="shared" si="0"/>
        <v>5.1083925603927813E-2</v>
      </c>
    </row>
    <row r="40" spans="1:6" x14ac:dyDescent="0.25">
      <c r="A40" t="s">
        <v>26</v>
      </c>
      <c r="B40" t="s">
        <v>237</v>
      </c>
      <c r="C40" t="s">
        <v>148</v>
      </c>
      <c r="D40" t="s">
        <v>118</v>
      </c>
      <c r="E40" t="s">
        <v>481</v>
      </c>
      <c r="F40">
        <v>0</v>
      </c>
    </row>
    <row r="41" spans="1:6" x14ac:dyDescent="0.25">
      <c r="A41" t="s">
        <v>27</v>
      </c>
      <c r="B41" t="s">
        <v>226</v>
      </c>
      <c r="C41" t="s">
        <v>148</v>
      </c>
      <c r="D41" t="s">
        <v>118</v>
      </c>
      <c r="E41" t="s">
        <v>155</v>
      </c>
      <c r="F41">
        <f t="shared" si="0"/>
        <v>5.0333549273470961</v>
      </c>
    </row>
    <row r="42" spans="1:6" x14ac:dyDescent="0.25">
      <c r="A42" t="s">
        <v>28</v>
      </c>
      <c r="B42" t="s">
        <v>227</v>
      </c>
      <c r="C42" t="s">
        <v>148</v>
      </c>
      <c r="D42" t="s">
        <v>118</v>
      </c>
      <c r="E42" t="s">
        <v>482</v>
      </c>
      <c r="F42">
        <f t="shared" si="0"/>
        <v>5.3087568420163178</v>
      </c>
    </row>
    <row r="43" spans="1:6" x14ac:dyDescent="0.25">
      <c r="A43" t="s">
        <v>29</v>
      </c>
      <c r="B43" t="s">
        <v>228</v>
      </c>
      <c r="C43" t="s">
        <v>148</v>
      </c>
      <c r="D43" t="s">
        <v>118</v>
      </c>
      <c r="E43" t="s">
        <v>477</v>
      </c>
      <c r="F43">
        <f t="shared" si="0"/>
        <v>5.0521323306199983</v>
      </c>
    </row>
    <row r="44" spans="1:6" x14ac:dyDescent="0.25">
      <c r="A44" t="s">
        <v>30</v>
      </c>
      <c r="B44" t="s">
        <v>229</v>
      </c>
      <c r="C44" t="s">
        <v>148</v>
      </c>
      <c r="D44" t="s">
        <v>118</v>
      </c>
      <c r="E44" t="s">
        <v>483</v>
      </c>
      <c r="F44">
        <f t="shared" si="0"/>
        <v>5.1773150191060076</v>
      </c>
    </row>
    <row r="45" spans="1:6" x14ac:dyDescent="0.25">
      <c r="A45" t="s">
        <v>31</v>
      </c>
      <c r="B45" t="s">
        <v>230</v>
      </c>
      <c r="C45" t="s">
        <v>148</v>
      </c>
      <c r="D45" t="s">
        <v>118</v>
      </c>
      <c r="E45" t="s">
        <v>484</v>
      </c>
      <c r="F45">
        <f t="shared" si="0"/>
        <v>5.0959462715901021</v>
      </c>
    </row>
    <row r="46" spans="1:6" x14ac:dyDescent="0.25">
      <c r="A46" t="s">
        <v>32</v>
      </c>
      <c r="B46" t="s">
        <v>231</v>
      </c>
      <c r="C46" t="s">
        <v>148</v>
      </c>
      <c r="D46" t="s">
        <v>118</v>
      </c>
      <c r="E46" t="s">
        <v>485</v>
      </c>
      <c r="F46">
        <f t="shared" si="0"/>
        <v>5.0802984355293503</v>
      </c>
    </row>
    <row r="47" spans="1:6" x14ac:dyDescent="0.25">
      <c r="A47" t="s">
        <v>33</v>
      </c>
      <c r="B47" t="s">
        <v>232</v>
      </c>
      <c r="C47" t="s">
        <v>148</v>
      </c>
      <c r="D47" t="s">
        <v>118</v>
      </c>
      <c r="E47" t="s">
        <v>164</v>
      </c>
      <c r="F47">
        <f t="shared" si="0"/>
        <v>5.0364844945592475</v>
      </c>
    </row>
    <row r="48" spans="1:6" x14ac:dyDescent="0.25">
      <c r="A48" t="s">
        <v>34</v>
      </c>
      <c r="B48" t="s">
        <v>233</v>
      </c>
      <c r="C48" t="s">
        <v>148</v>
      </c>
      <c r="D48" t="s">
        <v>118</v>
      </c>
      <c r="E48" t="s">
        <v>486</v>
      </c>
      <c r="F48">
        <f t="shared" si="0"/>
        <v>5.111594107650852</v>
      </c>
    </row>
    <row r="49" spans="1:6" x14ac:dyDescent="0.25">
      <c r="A49" t="s">
        <v>35</v>
      </c>
      <c r="B49" t="s">
        <v>234</v>
      </c>
      <c r="C49" t="s">
        <v>148</v>
      </c>
      <c r="D49" t="s">
        <v>118</v>
      </c>
      <c r="E49" t="s">
        <v>487</v>
      </c>
      <c r="F49">
        <f t="shared" si="0"/>
        <v>0.68325650245827341</v>
      </c>
    </row>
    <row r="50" spans="1:6" x14ac:dyDescent="0.25">
      <c r="A50" t="s">
        <v>36</v>
      </c>
      <c r="B50" t="s">
        <v>235</v>
      </c>
      <c r="C50" t="s">
        <v>148</v>
      </c>
      <c r="D50" t="s">
        <v>118</v>
      </c>
      <c r="E50" t="s">
        <v>488</v>
      </c>
      <c r="F50">
        <v>0</v>
      </c>
    </row>
    <row r="51" spans="1:6" x14ac:dyDescent="0.25">
      <c r="A51" t="s">
        <v>37</v>
      </c>
      <c r="B51" t="s">
        <v>236</v>
      </c>
      <c r="C51" t="s">
        <v>148</v>
      </c>
      <c r="D51" t="s">
        <v>118</v>
      </c>
      <c r="E51" t="s">
        <v>23</v>
      </c>
      <c r="F51">
        <v>0</v>
      </c>
    </row>
    <row r="52" spans="1:6" x14ac:dyDescent="0.25">
      <c r="A52" t="s">
        <v>38</v>
      </c>
      <c r="B52" t="s">
        <v>237</v>
      </c>
      <c r="C52" t="s">
        <v>148</v>
      </c>
      <c r="D52" t="s">
        <v>118</v>
      </c>
      <c r="E52" t="s">
        <v>489</v>
      </c>
      <c r="F52">
        <v>0</v>
      </c>
    </row>
    <row r="53" spans="1:6" x14ac:dyDescent="0.25">
      <c r="A53" t="s">
        <v>39</v>
      </c>
      <c r="B53" t="s">
        <v>238</v>
      </c>
      <c r="C53" t="s">
        <v>148</v>
      </c>
      <c r="D53" t="s">
        <v>118</v>
      </c>
      <c r="E53" t="s">
        <v>490</v>
      </c>
      <c r="F53">
        <f t="shared" si="0"/>
        <v>3.2463720492093149</v>
      </c>
    </row>
    <row r="54" spans="1:6" x14ac:dyDescent="0.25">
      <c r="A54" t="s">
        <v>40</v>
      </c>
      <c r="B54" t="s">
        <v>239</v>
      </c>
      <c r="C54" t="s">
        <v>148</v>
      </c>
      <c r="D54" t="s">
        <v>118</v>
      </c>
      <c r="E54" t="s">
        <v>491</v>
      </c>
      <c r="F54">
        <f t="shared" si="0"/>
        <v>4.0944847637020265</v>
      </c>
    </row>
    <row r="55" spans="1:6" x14ac:dyDescent="0.25">
      <c r="A55" t="s">
        <v>41</v>
      </c>
      <c r="B55" t="s">
        <v>240</v>
      </c>
      <c r="C55" t="s">
        <v>148</v>
      </c>
      <c r="D55" t="s">
        <v>118</v>
      </c>
      <c r="E55" t="s">
        <v>278</v>
      </c>
      <c r="F55">
        <f t="shared" si="0"/>
        <v>4.6515477274647683</v>
      </c>
    </row>
    <row r="56" spans="1:6" x14ac:dyDescent="0.25">
      <c r="A56" t="s">
        <v>42</v>
      </c>
      <c r="B56" t="s">
        <v>241</v>
      </c>
      <c r="C56" t="s">
        <v>148</v>
      </c>
      <c r="D56" t="s">
        <v>118</v>
      </c>
      <c r="E56" t="s">
        <v>322</v>
      </c>
      <c r="F56">
        <f t="shared" si="0"/>
        <v>4.3573684095226461</v>
      </c>
    </row>
    <row r="57" spans="1:6" x14ac:dyDescent="0.25">
      <c r="A57" t="s">
        <v>43</v>
      </c>
      <c r="B57" t="s">
        <v>242</v>
      </c>
      <c r="C57" t="s">
        <v>148</v>
      </c>
      <c r="D57" t="s">
        <v>118</v>
      </c>
      <c r="E57" t="s">
        <v>492</v>
      </c>
      <c r="F57">
        <f t="shared" si="0"/>
        <v>4.1633352423693326</v>
      </c>
    </row>
    <row r="58" spans="1:6" x14ac:dyDescent="0.25">
      <c r="A58" t="s">
        <v>44</v>
      </c>
      <c r="B58" t="s">
        <v>243</v>
      </c>
      <c r="C58" t="s">
        <v>148</v>
      </c>
      <c r="D58" t="s">
        <v>118</v>
      </c>
      <c r="E58" t="s">
        <v>493</v>
      </c>
      <c r="F58">
        <f t="shared" si="0"/>
        <v>4.4731623963722056</v>
      </c>
    </row>
    <row r="59" spans="1:6" x14ac:dyDescent="0.25">
      <c r="A59" t="s">
        <v>45</v>
      </c>
      <c r="B59" t="s">
        <v>244</v>
      </c>
      <c r="C59" t="s">
        <v>148</v>
      </c>
      <c r="D59" t="s">
        <v>118</v>
      </c>
      <c r="E59" t="s">
        <v>494</v>
      </c>
      <c r="F59">
        <f t="shared" si="0"/>
        <v>3.9661725080038672</v>
      </c>
    </row>
    <row r="60" spans="1:6" x14ac:dyDescent="0.25">
      <c r="A60" t="s">
        <v>46</v>
      </c>
      <c r="B60" t="s">
        <v>245</v>
      </c>
      <c r="C60" t="s">
        <v>148</v>
      </c>
      <c r="D60" t="s">
        <v>118</v>
      </c>
      <c r="E60" t="s">
        <v>495</v>
      </c>
      <c r="F60">
        <f t="shared" si="0"/>
        <v>3.9442655375188158</v>
      </c>
    </row>
    <row r="61" spans="1:6" x14ac:dyDescent="0.25">
      <c r="A61" t="s">
        <v>47</v>
      </c>
      <c r="B61" t="s">
        <v>246</v>
      </c>
      <c r="C61" t="s">
        <v>148</v>
      </c>
      <c r="D61" t="s">
        <v>118</v>
      </c>
      <c r="E61" t="s">
        <v>496</v>
      </c>
      <c r="F61">
        <v>0</v>
      </c>
    </row>
    <row r="62" spans="1:6" x14ac:dyDescent="0.25">
      <c r="A62" t="s">
        <v>48</v>
      </c>
      <c r="B62" t="s">
        <v>247</v>
      </c>
      <c r="C62" t="s">
        <v>148</v>
      </c>
      <c r="D62" t="s">
        <v>118</v>
      </c>
      <c r="E62" t="s">
        <v>497</v>
      </c>
      <c r="F62">
        <v>0</v>
      </c>
    </row>
    <row r="63" spans="1:6" x14ac:dyDescent="0.25">
      <c r="A63" t="s">
        <v>49</v>
      </c>
      <c r="B63" t="s">
        <v>248</v>
      </c>
      <c r="C63" t="s">
        <v>148</v>
      </c>
      <c r="D63" t="s">
        <v>118</v>
      </c>
      <c r="E63" t="s">
        <v>498</v>
      </c>
      <c r="F63">
        <v>0</v>
      </c>
    </row>
    <row r="64" spans="1:6" x14ac:dyDescent="0.25">
      <c r="A64" t="s">
        <v>50</v>
      </c>
      <c r="B64" t="s">
        <v>249</v>
      </c>
      <c r="C64" t="s">
        <v>148</v>
      </c>
      <c r="D64" t="s">
        <v>118</v>
      </c>
      <c r="E64" t="s">
        <v>499</v>
      </c>
      <c r="F64">
        <v>0</v>
      </c>
    </row>
    <row r="65" spans="1:6" x14ac:dyDescent="0.25">
      <c r="A65" t="s">
        <v>51</v>
      </c>
      <c r="B65" t="s">
        <v>238</v>
      </c>
      <c r="C65" t="s">
        <v>148</v>
      </c>
      <c r="D65" t="s">
        <v>118</v>
      </c>
      <c r="E65" t="s">
        <v>500</v>
      </c>
      <c r="F65">
        <f t="shared" si="0"/>
        <v>3.3402590655738211</v>
      </c>
    </row>
    <row r="66" spans="1:6" x14ac:dyDescent="0.25">
      <c r="A66" t="s">
        <v>52</v>
      </c>
      <c r="B66" t="s">
        <v>239</v>
      </c>
      <c r="C66" t="s">
        <v>148</v>
      </c>
      <c r="D66" t="s">
        <v>118</v>
      </c>
      <c r="E66" t="s">
        <v>501</v>
      </c>
      <c r="F66">
        <f t="shared" si="0"/>
        <v>4.0037273145496703</v>
      </c>
    </row>
    <row r="67" spans="1:6" x14ac:dyDescent="0.25">
      <c r="A67" t="s">
        <v>53</v>
      </c>
      <c r="B67" t="s">
        <v>240</v>
      </c>
      <c r="C67" t="s">
        <v>148</v>
      </c>
      <c r="D67" t="s">
        <v>118</v>
      </c>
      <c r="E67" t="s">
        <v>502</v>
      </c>
      <c r="F67">
        <f t="shared" ref="F67:F87" si="2">(E67-36.27323)/-3.19533</f>
        <v>4.7141390717077734</v>
      </c>
    </row>
    <row r="68" spans="1:6" x14ac:dyDescent="0.25">
      <c r="A68" t="s">
        <v>54</v>
      </c>
      <c r="B68" t="s">
        <v>241</v>
      </c>
      <c r="C68" t="s">
        <v>148</v>
      </c>
      <c r="D68" t="s">
        <v>118</v>
      </c>
      <c r="E68" t="s">
        <v>196</v>
      </c>
      <c r="F68">
        <f t="shared" si="2"/>
        <v>4.3292023046132941</v>
      </c>
    </row>
    <row r="69" spans="1:6" x14ac:dyDescent="0.25">
      <c r="A69" t="s">
        <v>55</v>
      </c>
      <c r="B69" t="s">
        <v>242</v>
      </c>
      <c r="C69" t="s">
        <v>148</v>
      </c>
      <c r="D69" t="s">
        <v>118</v>
      </c>
      <c r="E69" t="s">
        <v>503</v>
      </c>
      <c r="F69">
        <f t="shared" si="2"/>
        <v>4.2165378849758861</v>
      </c>
    </row>
    <row r="70" spans="1:6" x14ac:dyDescent="0.25">
      <c r="A70" t="s">
        <v>56</v>
      </c>
      <c r="B70" t="s">
        <v>243</v>
      </c>
      <c r="C70" t="s">
        <v>148</v>
      </c>
      <c r="D70" t="s">
        <v>118</v>
      </c>
      <c r="E70" t="s">
        <v>372</v>
      </c>
      <c r="F70">
        <f t="shared" si="2"/>
        <v>4.4043119177049004</v>
      </c>
    </row>
    <row r="71" spans="1:6" x14ac:dyDescent="0.25">
      <c r="A71" t="s">
        <v>57</v>
      </c>
      <c r="B71" t="s">
        <v>244</v>
      </c>
      <c r="C71" t="s">
        <v>148</v>
      </c>
      <c r="D71" t="s">
        <v>118</v>
      </c>
      <c r="E71" t="s">
        <v>504</v>
      </c>
      <c r="F71">
        <f t="shared" si="2"/>
        <v>4.0005977473375207</v>
      </c>
    </row>
    <row r="72" spans="1:6" x14ac:dyDescent="0.25">
      <c r="A72" t="s">
        <v>58</v>
      </c>
      <c r="B72" t="s">
        <v>245</v>
      </c>
      <c r="C72" t="s">
        <v>148</v>
      </c>
      <c r="D72" t="s">
        <v>118</v>
      </c>
      <c r="E72" t="s">
        <v>505</v>
      </c>
      <c r="F72">
        <f t="shared" si="2"/>
        <v>3.9849499112767695</v>
      </c>
    </row>
    <row r="73" spans="1:6" x14ac:dyDescent="0.25">
      <c r="A73" t="s">
        <v>59</v>
      </c>
      <c r="B73" t="s">
        <v>246</v>
      </c>
      <c r="C73" t="s">
        <v>148</v>
      </c>
      <c r="D73" t="s">
        <v>118</v>
      </c>
      <c r="E73" t="s">
        <v>506</v>
      </c>
      <c r="F73">
        <v>0</v>
      </c>
    </row>
    <row r="74" spans="1:6" x14ac:dyDescent="0.25">
      <c r="A74" t="s">
        <v>60</v>
      </c>
      <c r="B74" t="s">
        <v>247</v>
      </c>
      <c r="C74" t="s">
        <v>148</v>
      </c>
      <c r="D74" t="s">
        <v>118</v>
      </c>
      <c r="E74" t="s">
        <v>507</v>
      </c>
      <c r="F74">
        <v>0</v>
      </c>
    </row>
    <row r="75" spans="1:6" x14ac:dyDescent="0.25">
      <c r="A75" t="s">
        <v>61</v>
      </c>
      <c r="B75" t="s">
        <v>248</v>
      </c>
      <c r="C75" t="s">
        <v>148</v>
      </c>
      <c r="D75" t="s">
        <v>118</v>
      </c>
      <c r="E75" t="s">
        <v>404</v>
      </c>
      <c r="F75">
        <v>0</v>
      </c>
    </row>
    <row r="76" spans="1:6" x14ac:dyDescent="0.25">
      <c r="A76" t="s">
        <v>62</v>
      </c>
      <c r="B76" t="s">
        <v>249</v>
      </c>
      <c r="C76" t="s">
        <v>148</v>
      </c>
      <c r="D76" t="s">
        <v>118</v>
      </c>
      <c r="E76" t="s">
        <v>23</v>
      </c>
      <c r="F76">
        <v>0</v>
      </c>
    </row>
    <row r="77" spans="1:6" x14ac:dyDescent="0.25">
      <c r="A77" t="s">
        <v>63</v>
      </c>
      <c r="B77" t="s">
        <v>238</v>
      </c>
      <c r="C77" t="s">
        <v>148</v>
      </c>
      <c r="D77" t="s">
        <v>118</v>
      </c>
      <c r="E77" t="s">
        <v>508</v>
      </c>
      <c r="F77">
        <f t="shared" si="2"/>
        <v>3.2369833475728638</v>
      </c>
    </row>
    <row r="78" spans="1:6" x14ac:dyDescent="0.25">
      <c r="A78" t="s">
        <v>64</v>
      </c>
      <c r="B78" t="s">
        <v>239</v>
      </c>
      <c r="C78" t="s">
        <v>148</v>
      </c>
      <c r="D78" t="s">
        <v>118</v>
      </c>
      <c r="E78" t="s">
        <v>509</v>
      </c>
      <c r="F78">
        <f t="shared" si="2"/>
        <v>4.0631890915805249</v>
      </c>
    </row>
    <row r="79" spans="1:6" x14ac:dyDescent="0.25">
      <c r="A79" t="s">
        <v>65</v>
      </c>
      <c r="B79" t="s">
        <v>240</v>
      </c>
      <c r="C79" t="s">
        <v>148</v>
      </c>
      <c r="D79" t="s">
        <v>118</v>
      </c>
      <c r="E79" t="s">
        <v>510</v>
      </c>
      <c r="F79">
        <f t="shared" si="2"/>
        <v>4.6828433995862717</v>
      </c>
    </row>
    <row r="80" spans="1:6" x14ac:dyDescent="0.25">
      <c r="A80" t="s">
        <v>66</v>
      </c>
      <c r="B80" t="s">
        <v>241</v>
      </c>
      <c r="C80" t="s">
        <v>148</v>
      </c>
      <c r="D80" t="s">
        <v>118</v>
      </c>
      <c r="E80" t="s">
        <v>511</v>
      </c>
      <c r="F80">
        <f t="shared" si="2"/>
        <v>4.3385910062497457</v>
      </c>
    </row>
    <row r="81" spans="1:6" x14ac:dyDescent="0.25">
      <c r="A81" t="s">
        <v>67</v>
      </c>
      <c r="B81" t="s">
        <v>242</v>
      </c>
      <c r="C81" t="s">
        <v>148</v>
      </c>
      <c r="D81" t="s">
        <v>118</v>
      </c>
      <c r="E81" t="s">
        <v>256</v>
      </c>
      <c r="F81">
        <f t="shared" si="2"/>
        <v>4.1946309144908343</v>
      </c>
    </row>
    <row r="82" spans="1:6" x14ac:dyDescent="0.25">
      <c r="A82" t="s">
        <v>68</v>
      </c>
      <c r="B82" t="s">
        <v>243</v>
      </c>
      <c r="C82" t="s">
        <v>148</v>
      </c>
      <c r="D82" t="s">
        <v>118</v>
      </c>
      <c r="E82" t="s">
        <v>512</v>
      </c>
      <c r="F82">
        <f t="shared" si="2"/>
        <v>4.3636275439469481</v>
      </c>
    </row>
    <row r="83" spans="1:6" x14ac:dyDescent="0.25">
      <c r="A83" t="s">
        <v>69</v>
      </c>
      <c r="B83" t="s">
        <v>244</v>
      </c>
      <c r="C83" t="s">
        <v>148</v>
      </c>
      <c r="D83" t="s">
        <v>118</v>
      </c>
      <c r="E83" t="s">
        <v>494</v>
      </c>
      <c r="F83">
        <f t="shared" si="2"/>
        <v>3.9661725080038672</v>
      </c>
    </row>
    <row r="84" spans="1:6" x14ac:dyDescent="0.25">
      <c r="A84" t="s">
        <v>70</v>
      </c>
      <c r="B84" t="s">
        <v>245</v>
      </c>
      <c r="C84" t="s">
        <v>148</v>
      </c>
      <c r="D84" t="s">
        <v>118</v>
      </c>
      <c r="E84" t="s">
        <v>494</v>
      </c>
      <c r="F84">
        <f t="shared" si="2"/>
        <v>3.9661725080038672</v>
      </c>
    </row>
    <row r="85" spans="1:6" x14ac:dyDescent="0.25">
      <c r="A85" t="s">
        <v>71</v>
      </c>
      <c r="B85" t="s">
        <v>246</v>
      </c>
      <c r="C85" t="s">
        <v>148</v>
      </c>
      <c r="D85" t="s">
        <v>118</v>
      </c>
      <c r="E85" t="s">
        <v>23</v>
      </c>
      <c r="F85">
        <v>0</v>
      </c>
    </row>
    <row r="86" spans="1:6" x14ac:dyDescent="0.25">
      <c r="A86" t="s">
        <v>72</v>
      </c>
      <c r="B86" t="s">
        <v>247</v>
      </c>
      <c r="C86" t="s">
        <v>148</v>
      </c>
      <c r="D86" t="s">
        <v>118</v>
      </c>
      <c r="E86" t="s">
        <v>23</v>
      </c>
      <c r="F86">
        <v>0</v>
      </c>
    </row>
    <row r="87" spans="1:6" x14ac:dyDescent="0.25">
      <c r="A87" t="s">
        <v>73</v>
      </c>
      <c r="B87" t="s">
        <v>248</v>
      </c>
      <c r="C87" t="s">
        <v>148</v>
      </c>
      <c r="D87" t="s">
        <v>118</v>
      </c>
      <c r="E87" t="s">
        <v>513</v>
      </c>
      <c r="F87">
        <f t="shared" si="2"/>
        <v>1.3529119058125831E-2</v>
      </c>
    </row>
    <row r="88" spans="1:6" x14ac:dyDescent="0.25">
      <c r="A88" t="s">
        <v>74</v>
      </c>
      <c r="B88" t="s">
        <v>249</v>
      </c>
      <c r="C88" t="s">
        <v>148</v>
      </c>
      <c r="D88" t="s">
        <v>118</v>
      </c>
      <c r="E88" t="s">
        <v>514</v>
      </c>
      <c r="F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zoomScaleNormal="100" workbookViewId="0">
      <selection activeCell="S19" sqref="S19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9.85546875" bestFit="1" customWidth="1"/>
    <col min="4" max="4" width="15.28515625" bestFit="1" customWidth="1"/>
    <col min="5" max="5" width="10.140625" bestFit="1" customWidth="1"/>
  </cols>
  <sheetData>
    <row r="1" spans="1:18" x14ac:dyDescent="0.25">
      <c r="A1" t="s">
        <v>0</v>
      </c>
      <c r="B1" t="s">
        <v>113</v>
      </c>
      <c r="C1" t="s">
        <v>114</v>
      </c>
      <c r="D1" t="s">
        <v>115</v>
      </c>
      <c r="E1" t="s">
        <v>1</v>
      </c>
      <c r="F1" t="s">
        <v>98</v>
      </c>
      <c r="H1" s="2" t="s">
        <v>101</v>
      </c>
      <c r="I1" s="2" t="s">
        <v>99</v>
      </c>
      <c r="J1" s="2" t="s">
        <v>100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</row>
    <row r="2" spans="1:18" x14ac:dyDescent="0.25">
      <c r="A2" t="s">
        <v>116</v>
      </c>
      <c r="B2">
        <v>2</v>
      </c>
      <c r="C2" t="s">
        <v>117</v>
      </c>
      <c r="D2" t="s">
        <v>250</v>
      </c>
      <c r="E2" t="s">
        <v>251</v>
      </c>
      <c r="F2">
        <f>(E2-34.61534)/O2</f>
        <v>4.4461792405063321</v>
      </c>
      <c r="H2" s="2">
        <v>2</v>
      </c>
      <c r="I2" s="2">
        <v>32600</v>
      </c>
      <c r="J2" s="2">
        <v>4.5132176000679394</v>
      </c>
      <c r="K2" s="1">
        <v>19.98</v>
      </c>
      <c r="L2" s="1">
        <v>19.97</v>
      </c>
      <c r="M2" s="1">
        <v>19.82</v>
      </c>
      <c r="N2" s="2">
        <f>AVERAGE(K2:M2)</f>
        <v>19.923333333333336</v>
      </c>
      <c r="O2" s="2">
        <f>SLOPE(N2:N6,J2:J6)</f>
        <v>-3.2916666666666652</v>
      </c>
      <c r="P2" s="2">
        <f>INTERCEPT(N2:N6,J2:J6)</f>
        <v>34.61534126689029</v>
      </c>
      <c r="Q2" s="2">
        <f>(10^(-1/O2)-1)*100</f>
        <v>101.27853758499401</v>
      </c>
      <c r="R2" s="2">
        <v>0.998</v>
      </c>
    </row>
    <row r="3" spans="1:18" x14ac:dyDescent="0.25">
      <c r="A3" t="s">
        <v>120</v>
      </c>
      <c r="B3">
        <v>2</v>
      </c>
      <c r="C3" t="s">
        <v>117</v>
      </c>
      <c r="D3" t="s">
        <v>250</v>
      </c>
      <c r="E3" t="s">
        <v>252</v>
      </c>
      <c r="F3">
        <f>(E3-34.61534)/$O$2</f>
        <v>4.4492172151898766</v>
      </c>
      <c r="H3" s="2">
        <v>3</v>
      </c>
      <c r="I3" s="2">
        <v>3260</v>
      </c>
      <c r="J3" s="2">
        <v>3.5132176000679389</v>
      </c>
      <c r="K3" s="1">
        <v>23.08</v>
      </c>
      <c r="L3" s="1">
        <v>22.92</v>
      </c>
      <c r="M3" s="1">
        <v>22.87</v>
      </c>
      <c r="N3" s="2">
        <f t="shared" ref="N3:N6" si="0">AVERAGE(K3:M3)</f>
        <v>22.956666666666667</v>
      </c>
      <c r="O3" s="2"/>
      <c r="P3" s="2"/>
      <c r="Q3" s="2"/>
      <c r="R3" s="2"/>
    </row>
    <row r="4" spans="1:18" x14ac:dyDescent="0.25">
      <c r="A4" t="s">
        <v>122</v>
      </c>
      <c r="B4">
        <v>2</v>
      </c>
      <c r="C4" t="s">
        <v>117</v>
      </c>
      <c r="D4" t="s">
        <v>250</v>
      </c>
      <c r="E4" t="s">
        <v>253</v>
      </c>
      <c r="F4">
        <f t="shared" ref="F4:F67" si="1">(E4-34.61534)/$O$2</f>
        <v>4.4947868354430414</v>
      </c>
      <c r="H4" s="2">
        <v>4</v>
      </c>
      <c r="I4" s="2">
        <v>326</v>
      </c>
      <c r="J4" s="2">
        <v>2.5132176000679389</v>
      </c>
      <c r="K4" s="1">
        <v>26.33</v>
      </c>
      <c r="L4" s="1">
        <v>26.3</v>
      </c>
      <c r="M4" s="1">
        <v>26.03</v>
      </c>
      <c r="N4" s="2">
        <f>AVERAGE(K4:M4)</f>
        <v>26.22</v>
      </c>
      <c r="O4" s="2"/>
      <c r="P4" s="2" t="s">
        <v>451</v>
      </c>
      <c r="Q4" s="2"/>
      <c r="R4" s="2"/>
    </row>
    <row r="5" spans="1:18" x14ac:dyDescent="0.25">
      <c r="A5" t="s">
        <v>124</v>
      </c>
      <c r="B5">
        <v>3</v>
      </c>
      <c r="C5" t="s">
        <v>117</v>
      </c>
      <c r="D5" t="s">
        <v>250</v>
      </c>
      <c r="E5" t="s">
        <v>254</v>
      </c>
      <c r="F5">
        <f t="shared" si="1"/>
        <v>3.5044070886075982</v>
      </c>
      <c r="H5" s="2">
        <v>5</v>
      </c>
      <c r="I5" s="2">
        <v>32.6</v>
      </c>
      <c r="J5" s="2">
        <v>1.5132176000679389</v>
      </c>
      <c r="K5" s="1">
        <v>29.58</v>
      </c>
      <c r="L5" s="1">
        <v>29.66</v>
      </c>
      <c r="M5" s="1">
        <v>29.28</v>
      </c>
      <c r="N5" s="2">
        <f t="shared" si="0"/>
        <v>29.506666666666664</v>
      </c>
      <c r="O5" s="2"/>
      <c r="P5" s="2"/>
      <c r="Q5" s="2"/>
      <c r="R5" s="2"/>
    </row>
    <row r="6" spans="1:18" x14ac:dyDescent="0.25">
      <c r="A6" t="s">
        <v>126</v>
      </c>
      <c r="B6">
        <v>3</v>
      </c>
      <c r="C6" t="s">
        <v>117</v>
      </c>
      <c r="D6" t="s">
        <v>250</v>
      </c>
      <c r="E6" t="s">
        <v>255</v>
      </c>
      <c r="F6">
        <f t="shared" si="1"/>
        <v>3.5530146835443057</v>
      </c>
      <c r="H6" s="2">
        <v>6</v>
      </c>
      <c r="I6" s="2">
        <v>3.26</v>
      </c>
      <c r="J6" s="2">
        <v>0.51321760006793893</v>
      </c>
      <c r="K6" s="1">
        <v>33.08</v>
      </c>
      <c r="L6" s="1">
        <v>33.14</v>
      </c>
      <c r="M6" s="1">
        <v>33.1</v>
      </c>
      <c r="N6" s="2">
        <f t="shared" si="0"/>
        <v>33.106666666666662</v>
      </c>
      <c r="O6" s="2"/>
      <c r="P6" s="2"/>
      <c r="Q6" s="2"/>
      <c r="R6" s="2"/>
    </row>
    <row r="7" spans="1:18" x14ac:dyDescent="0.25">
      <c r="A7" t="s">
        <v>128</v>
      </c>
      <c r="B7">
        <v>3</v>
      </c>
      <c r="C7" t="s">
        <v>117</v>
      </c>
      <c r="D7" t="s">
        <v>250</v>
      </c>
      <c r="E7" t="s">
        <v>256</v>
      </c>
      <c r="F7">
        <f t="shared" si="1"/>
        <v>3.5682045569620278</v>
      </c>
    </row>
    <row r="8" spans="1:18" x14ac:dyDescent="0.25">
      <c r="A8" t="s">
        <v>130</v>
      </c>
      <c r="B8">
        <v>4</v>
      </c>
      <c r="C8" t="s">
        <v>117</v>
      </c>
      <c r="D8" t="s">
        <v>250</v>
      </c>
      <c r="E8" t="s">
        <v>257</v>
      </c>
      <c r="F8">
        <f t="shared" si="1"/>
        <v>2.5170653164556986</v>
      </c>
    </row>
    <row r="9" spans="1:18" x14ac:dyDescent="0.25">
      <c r="A9" t="s">
        <v>132</v>
      </c>
      <c r="B9">
        <v>4</v>
      </c>
      <c r="C9" t="s">
        <v>117</v>
      </c>
      <c r="D9" t="s">
        <v>250</v>
      </c>
      <c r="E9" t="s">
        <v>258</v>
      </c>
      <c r="F9">
        <f t="shared" si="1"/>
        <v>2.5261792405063312</v>
      </c>
    </row>
    <row r="10" spans="1:18" x14ac:dyDescent="0.25">
      <c r="A10" t="s">
        <v>134</v>
      </c>
      <c r="B10">
        <v>4</v>
      </c>
      <c r="C10" t="s">
        <v>117</v>
      </c>
      <c r="D10" t="s">
        <v>250</v>
      </c>
      <c r="E10" t="s">
        <v>259</v>
      </c>
      <c r="F10">
        <f t="shared" si="1"/>
        <v>2.6082045569620274</v>
      </c>
    </row>
    <row r="11" spans="1:18" x14ac:dyDescent="0.25">
      <c r="A11" t="s">
        <v>136</v>
      </c>
      <c r="B11">
        <v>5</v>
      </c>
      <c r="C11" t="s">
        <v>117</v>
      </c>
      <c r="D11" t="s">
        <v>250</v>
      </c>
      <c r="E11" t="s">
        <v>260</v>
      </c>
      <c r="F11">
        <f t="shared" si="1"/>
        <v>1.5297235443037998</v>
      </c>
    </row>
    <row r="12" spans="1:18" x14ac:dyDescent="0.25">
      <c r="A12" t="s">
        <v>138</v>
      </c>
      <c r="B12">
        <v>5</v>
      </c>
      <c r="C12" t="s">
        <v>117</v>
      </c>
      <c r="D12" t="s">
        <v>250</v>
      </c>
      <c r="E12" t="s">
        <v>261</v>
      </c>
      <c r="F12">
        <f t="shared" si="1"/>
        <v>1.5054197468354447</v>
      </c>
    </row>
    <row r="13" spans="1:18" x14ac:dyDescent="0.25">
      <c r="A13" t="s">
        <v>140</v>
      </c>
      <c r="B13">
        <v>5</v>
      </c>
      <c r="C13" t="s">
        <v>117</v>
      </c>
      <c r="D13" t="s">
        <v>250</v>
      </c>
      <c r="E13" t="s">
        <v>262</v>
      </c>
      <c r="F13">
        <f t="shared" si="1"/>
        <v>1.620862784810128</v>
      </c>
    </row>
    <row r="14" spans="1:18" x14ac:dyDescent="0.25">
      <c r="A14" t="s">
        <v>142</v>
      </c>
      <c r="B14">
        <v>6</v>
      </c>
      <c r="C14" t="s">
        <v>117</v>
      </c>
      <c r="D14" t="s">
        <v>250</v>
      </c>
      <c r="E14" t="s">
        <v>263</v>
      </c>
      <c r="F14">
        <f t="shared" si="1"/>
        <v>0.46643240506329287</v>
      </c>
    </row>
    <row r="15" spans="1:18" x14ac:dyDescent="0.25">
      <c r="A15" t="s">
        <v>144</v>
      </c>
      <c r="B15">
        <v>6</v>
      </c>
      <c r="C15" t="s">
        <v>117</v>
      </c>
      <c r="D15" t="s">
        <v>250</v>
      </c>
      <c r="E15" t="s">
        <v>264</v>
      </c>
      <c r="F15">
        <f t="shared" si="1"/>
        <v>0.44820455696202638</v>
      </c>
    </row>
    <row r="16" spans="1:18" x14ac:dyDescent="0.25">
      <c r="A16" t="s">
        <v>146</v>
      </c>
      <c r="B16">
        <v>6</v>
      </c>
      <c r="C16" t="s">
        <v>117</v>
      </c>
      <c r="D16" t="s">
        <v>250</v>
      </c>
      <c r="E16" t="s">
        <v>265</v>
      </c>
      <c r="F16">
        <f t="shared" si="1"/>
        <v>0.46035645569620331</v>
      </c>
    </row>
    <row r="17" spans="1:6" x14ac:dyDescent="0.25">
      <c r="A17" t="s">
        <v>2</v>
      </c>
      <c r="B17" t="s">
        <v>329</v>
      </c>
      <c r="C17" t="s">
        <v>148</v>
      </c>
      <c r="D17" t="s">
        <v>250</v>
      </c>
      <c r="E17" t="s">
        <v>266</v>
      </c>
      <c r="F17">
        <f t="shared" si="1"/>
        <v>4.1757994936708887</v>
      </c>
    </row>
    <row r="18" spans="1:6" x14ac:dyDescent="0.25">
      <c r="A18" t="s">
        <v>3</v>
      </c>
      <c r="B18" t="s">
        <v>330</v>
      </c>
      <c r="C18" t="s">
        <v>148</v>
      </c>
      <c r="D18" t="s">
        <v>250</v>
      </c>
      <c r="E18" t="s">
        <v>267</v>
      </c>
      <c r="F18">
        <f t="shared" si="1"/>
        <v>4.0876982278481044</v>
      </c>
    </row>
    <row r="19" spans="1:6" x14ac:dyDescent="0.25">
      <c r="A19" t="s">
        <v>4</v>
      </c>
      <c r="B19" t="s">
        <v>331</v>
      </c>
      <c r="C19" t="s">
        <v>148</v>
      </c>
      <c r="D19" t="s">
        <v>250</v>
      </c>
      <c r="E19" t="s">
        <v>268</v>
      </c>
      <c r="F19">
        <f t="shared" si="1"/>
        <v>4.5342805063291163</v>
      </c>
    </row>
    <row r="20" spans="1:6" x14ac:dyDescent="0.25">
      <c r="A20" t="s">
        <v>5</v>
      </c>
      <c r="B20" t="s">
        <v>332</v>
      </c>
      <c r="C20" t="s">
        <v>148</v>
      </c>
      <c r="D20" t="s">
        <v>250</v>
      </c>
      <c r="E20" t="s">
        <v>269</v>
      </c>
      <c r="F20">
        <f t="shared" si="1"/>
        <v>4.7742805063291174</v>
      </c>
    </row>
    <row r="21" spans="1:6" x14ac:dyDescent="0.25">
      <c r="A21" t="s">
        <v>6</v>
      </c>
      <c r="B21" t="s">
        <v>333</v>
      </c>
      <c r="C21" t="s">
        <v>148</v>
      </c>
      <c r="D21" t="s">
        <v>250</v>
      </c>
      <c r="E21" t="s">
        <v>270</v>
      </c>
      <c r="F21">
        <f t="shared" si="1"/>
        <v>4.5433944303797498</v>
      </c>
    </row>
    <row r="22" spans="1:6" x14ac:dyDescent="0.25">
      <c r="A22" t="s">
        <v>7</v>
      </c>
      <c r="B22" t="s">
        <v>334</v>
      </c>
      <c r="C22" t="s">
        <v>148</v>
      </c>
      <c r="D22" t="s">
        <v>250</v>
      </c>
      <c r="E22" t="s">
        <v>271</v>
      </c>
      <c r="F22">
        <f t="shared" si="1"/>
        <v>4.7560526582278513</v>
      </c>
    </row>
    <row r="23" spans="1:6" x14ac:dyDescent="0.25">
      <c r="A23" t="s">
        <v>8</v>
      </c>
      <c r="B23" t="s">
        <v>335</v>
      </c>
      <c r="C23" t="s">
        <v>148</v>
      </c>
      <c r="D23" t="s">
        <v>250</v>
      </c>
      <c r="E23" t="s">
        <v>272</v>
      </c>
      <c r="F23">
        <f t="shared" si="1"/>
        <v>4.8016222784810161</v>
      </c>
    </row>
    <row r="24" spans="1:6" x14ac:dyDescent="0.25">
      <c r="A24" t="s">
        <v>9</v>
      </c>
      <c r="B24" t="s">
        <v>336</v>
      </c>
      <c r="C24" t="s">
        <v>148</v>
      </c>
      <c r="D24" t="s">
        <v>250</v>
      </c>
      <c r="E24" t="s">
        <v>273</v>
      </c>
      <c r="F24">
        <f t="shared" si="1"/>
        <v>4.6801032911392433</v>
      </c>
    </row>
    <row r="25" spans="1:6" x14ac:dyDescent="0.25">
      <c r="A25" t="s">
        <v>10</v>
      </c>
      <c r="B25" t="s">
        <v>337</v>
      </c>
      <c r="C25" t="s">
        <v>148</v>
      </c>
      <c r="D25" t="s">
        <v>250</v>
      </c>
      <c r="E25" t="s">
        <v>23</v>
      </c>
      <c r="F25">
        <v>0</v>
      </c>
    </row>
    <row r="26" spans="1:6" x14ac:dyDescent="0.25">
      <c r="A26" t="s">
        <v>11</v>
      </c>
      <c r="B26" t="s">
        <v>338</v>
      </c>
      <c r="C26" t="s">
        <v>148</v>
      </c>
      <c r="D26" t="s">
        <v>250</v>
      </c>
      <c r="E26" t="s">
        <v>274</v>
      </c>
      <c r="F26">
        <f t="shared" si="1"/>
        <v>0.29326784810126738</v>
      </c>
    </row>
    <row r="27" spans="1:6" x14ac:dyDescent="0.25">
      <c r="A27" t="s">
        <v>12</v>
      </c>
      <c r="B27" t="s">
        <v>339</v>
      </c>
      <c r="C27" t="s">
        <v>148</v>
      </c>
      <c r="D27" t="s">
        <v>250</v>
      </c>
      <c r="E27" t="s">
        <v>275</v>
      </c>
      <c r="F27">
        <f t="shared" si="1"/>
        <v>0.33883746835443157</v>
      </c>
    </row>
    <row r="28" spans="1:6" x14ac:dyDescent="0.25">
      <c r="A28" t="s">
        <v>13</v>
      </c>
      <c r="B28" t="s">
        <v>340</v>
      </c>
      <c r="C28" t="s">
        <v>148</v>
      </c>
      <c r="D28" t="s">
        <v>250</v>
      </c>
      <c r="E28" t="s">
        <v>276</v>
      </c>
      <c r="F28">
        <v>0</v>
      </c>
    </row>
    <row r="29" spans="1:6" x14ac:dyDescent="0.25">
      <c r="A29" t="s">
        <v>14</v>
      </c>
      <c r="B29" t="s">
        <v>329</v>
      </c>
      <c r="C29" t="s">
        <v>148</v>
      </c>
      <c r="D29" t="s">
        <v>250</v>
      </c>
      <c r="E29" t="s">
        <v>277</v>
      </c>
      <c r="F29">
        <f t="shared" si="1"/>
        <v>4.1363058227848128</v>
      </c>
    </row>
    <row r="30" spans="1:6" x14ac:dyDescent="0.25">
      <c r="A30" t="s">
        <v>15</v>
      </c>
      <c r="B30" t="s">
        <v>330</v>
      </c>
      <c r="C30" t="s">
        <v>148</v>
      </c>
      <c r="D30" t="s">
        <v>250</v>
      </c>
      <c r="E30" t="s">
        <v>278</v>
      </c>
      <c r="F30">
        <f t="shared" si="1"/>
        <v>4.0117488607594964</v>
      </c>
    </row>
    <row r="31" spans="1:6" x14ac:dyDescent="0.25">
      <c r="A31" t="s">
        <v>16</v>
      </c>
      <c r="B31" t="s">
        <v>331</v>
      </c>
      <c r="C31" t="s">
        <v>148</v>
      </c>
      <c r="D31" t="s">
        <v>250</v>
      </c>
      <c r="E31" t="s">
        <v>279</v>
      </c>
      <c r="F31">
        <f t="shared" si="1"/>
        <v>4.6223817721519023</v>
      </c>
    </row>
    <row r="32" spans="1:6" x14ac:dyDescent="0.25">
      <c r="A32" t="s">
        <v>17</v>
      </c>
      <c r="B32" t="s">
        <v>332</v>
      </c>
      <c r="C32" t="s">
        <v>148</v>
      </c>
      <c r="D32" t="s">
        <v>250</v>
      </c>
      <c r="E32" t="s">
        <v>280</v>
      </c>
      <c r="F32">
        <f t="shared" si="1"/>
        <v>4.7651665822784839</v>
      </c>
    </row>
    <row r="33" spans="1:6" x14ac:dyDescent="0.25">
      <c r="A33" t="s">
        <v>18</v>
      </c>
      <c r="B33" t="s">
        <v>333</v>
      </c>
      <c r="C33" t="s">
        <v>148</v>
      </c>
      <c r="D33" t="s">
        <v>250</v>
      </c>
      <c r="E33" t="s">
        <v>281</v>
      </c>
      <c r="F33">
        <f t="shared" si="1"/>
        <v>4.5190906329113956</v>
      </c>
    </row>
    <row r="34" spans="1:6" x14ac:dyDescent="0.25">
      <c r="A34" t="s">
        <v>19</v>
      </c>
      <c r="B34" t="s">
        <v>334</v>
      </c>
      <c r="C34" t="s">
        <v>148</v>
      </c>
      <c r="D34" t="s">
        <v>250</v>
      </c>
      <c r="E34" t="s">
        <v>282</v>
      </c>
      <c r="F34">
        <f t="shared" si="1"/>
        <v>4.71959696202532</v>
      </c>
    </row>
    <row r="35" spans="1:6" x14ac:dyDescent="0.25">
      <c r="A35" t="s">
        <v>20</v>
      </c>
      <c r="B35" t="s">
        <v>335</v>
      </c>
      <c r="C35" t="s">
        <v>148</v>
      </c>
      <c r="D35" t="s">
        <v>250</v>
      </c>
      <c r="E35" t="s">
        <v>283</v>
      </c>
      <c r="F35">
        <f t="shared" si="1"/>
        <v>4.7439007594936742</v>
      </c>
    </row>
    <row r="36" spans="1:6" x14ac:dyDescent="0.25">
      <c r="A36" t="s">
        <v>21</v>
      </c>
      <c r="B36" t="s">
        <v>336</v>
      </c>
      <c r="C36" t="s">
        <v>148</v>
      </c>
      <c r="D36" t="s">
        <v>250</v>
      </c>
      <c r="E36" t="s">
        <v>284</v>
      </c>
      <c r="F36">
        <f t="shared" si="1"/>
        <v>4.6649134177215217</v>
      </c>
    </row>
    <row r="37" spans="1:6" x14ac:dyDescent="0.25">
      <c r="A37" t="s">
        <v>22</v>
      </c>
      <c r="B37" t="s">
        <v>337</v>
      </c>
      <c r="C37" t="s">
        <v>148</v>
      </c>
      <c r="D37" t="s">
        <v>250</v>
      </c>
      <c r="E37" t="s">
        <v>23</v>
      </c>
      <c r="F37">
        <v>0</v>
      </c>
    </row>
    <row r="38" spans="1:6" x14ac:dyDescent="0.25">
      <c r="A38" t="s">
        <v>24</v>
      </c>
      <c r="B38" t="s">
        <v>338</v>
      </c>
      <c r="C38" t="s">
        <v>148</v>
      </c>
      <c r="D38" t="s">
        <v>250</v>
      </c>
      <c r="E38" t="s">
        <v>285</v>
      </c>
      <c r="F38">
        <f t="shared" si="1"/>
        <v>2.2888101265824065E-2</v>
      </c>
    </row>
    <row r="39" spans="1:6" x14ac:dyDescent="0.25">
      <c r="A39" t="s">
        <v>25</v>
      </c>
      <c r="B39" t="s">
        <v>339</v>
      </c>
      <c r="C39" t="s">
        <v>148</v>
      </c>
      <c r="D39" t="s">
        <v>250</v>
      </c>
      <c r="E39" t="s">
        <v>286</v>
      </c>
      <c r="F39">
        <f t="shared" si="1"/>
        <v>0.29022987341772372</v>
      </c>
    </row>
    <row r="40" spans="1:6" x14ac:dyDescent="0.25">
      <c r="A40" t="s">
        <v>26</v>
      </c>
      <c r="B40" t="s">
        <v>340</v>
      </c>
      <c r="C40" t="s">
        <v>148</v>
      </c>
      <c r="D40" t="s">
        <v>250</v>
      </c>
      <c r="E40" t="s">
        <v>287</v>
      </c>
      <c r="F40">
        <v>0</v>
      </c>
    </row>
    <row r="41" spans="1:6" x14ac:dyDescent="0.25">
      <c r="A41" t="s">
        <v>27</v>
      </c>
      <c r="B41" t="s">
        <v>329</v>
      </c>
      <c r="C41" t="s">
        <v>148</v>
      </c>
      <c r="D41" t="s">
        <v>250</v>
      </c>
      <c r="E41" t="s">
        <v>288</v>
      </c>
      <c r="F41">
        <f t="shared" si="1"/>
        <v>2.07352101265823</v>
      </c>
    </row>
    <row r="42" spans="1:6" x14ac:dyDescent="0.25">
      <c r="A42" t="s">
        <v>28</v>
      </c>
      <c r="B42" t="s">
        <v>330</v>
      </c>
      <c r="C42" t="s">
        <v>148</v>
      </c>
      <c r="D42" t="s">
        <v>250</v>
      </c>
      <c r="E42" t="s">
        <v>289</v>
      </c>
      <c r="F42">
        <f t="shared" si="1"/>
        <v>4.0907362025316489</v>
      </c>
    </row>
    <row r="43" spans="1:6" x14ac:dyDescent="0.25">
      <c r="A43" t="s">
        <v>29</v>
      </c>
      <c r="B43" t="s">
        <v>331</v>
      </c>
      <c r="C43" t="s">
        <v>148</v>
      </c>
      <c r="D43" t="s">
        <v>250</v>
      </c>
      <c r="E43" t="s">
        <v>290</v>
      </c>
      <c r="F43">
        <f t="shared" si="1"/>
        <v>4.5585843037974714</v>
      </c>
    </row>
    <row r="44" spans="1:6" x14ac:dyDescent="0.25">
      <c r="A44" t="s">
        <v>30</v>
      </c>
      <c r="B44" t="s">
        <v>332</v>
      </c>
      <c r="C44" t="s">
        <v>148</v>
      </c>
      <c r="D44" t="s">
        <v>250</v>
      </c>
      <c r="E44" t="s">
        <v>291</v>
      </c>
      <c r="F44">
        <f t="shared" si="1"/>
        <v>4.7621286075949394</v>
      </c>
    </row>
    <row r="45" spans="1:6" x14ac:dyDescent="0.25">
      <c r="A45" t="s">
        <v>31</v>
      </c>
      <c r="B45" t="s">
        <v>333</v>
      </c>
      <c r="C45" t="s">
        <v>148</v>
      </c>
      <c r="D45" t="s">
        <v>250</v>
      </c>
      <c r="E45" t="s">
        <v>292</v>
      </c>
      <c r="F45">
        <f t="shared" si="1"/>
        <v>4.5494703797468388</v>
      </c>
    </row>
    <row r="46" spans="1:6" x14ac:dyDescent="0.25">
      <c r="A46" t="s">
        <v>32</v>
      </c>
      <c r="B46" t="s">
        <v>334</v>
      </c>
      <c r="C46" t="s">
        <v>148</v>
      </c>
      <c r="D46" t="s">
        <v>250</v>
      </c>
      <c r="E46" t="s">
        <v>293</v>
      </c>
      <c r="F46">
        <f t="shared" si="1"/>
        <v>4.7287108860759526</v>
      </c>
    </row>
    <row r="47" spans="1:6" x14ac:dyDescent="0.25">
      <c r="A47" t="s">
        <v>33</v>
      </c>
      <c r="B47" t="s">
        <v>335</v>
      </c>
      <c r="C47" t="s">
        <v>148</v>
      </c>
      <c r="D47" t="s">
        <v>250</v>
      </c>
      <c r="E47" t="s">
        <v>294</v>
      </c>
      <c r="F47">
        <f t="shared" si="1"/>
        <v>4.707445063291142</v>
      </c>
    </row>
    <row r="48" spans="1:6" x14ac:dyDescent="0.25">
      <c r="A48" t="s">
        <v>34</v>
      </c>
      <c r="B48" t="s">
        <v>336</v>
      </c>
      <c r="C48" t="s">
        <v>148</v>
      </c>
      <c r="D48" t="s">
        <v>250</v>
      </c>
      <c r="E48" t="s">
        <v>295</v>
      </c>
      <c r="F48">
        <f t="shared" si="1"/>
        <v>4.6314956962025349</v>
      </c>
    </row>
    <row r="49" spans="1:6" x14ac:dyDescent="0.25">
      <c r="A49" t="s">
        <v>35</v>
      </c>
      <c r="B49" t="s">
        <v>337</v>
      </c>
      <c r="C49" t="s">
        <v>148</v>
      </c>
      <c r="D49" t="s">
        <v>250</v>
      </c>
      <c r="E49" t="s">
        <v>296</v>
      </c>
      <c r="F49">
        <v>0</v>
      </c>
    </row>
    <row r="50" spans="1:6" x14ac:dyDescent="0.25">
      <c r="A50" t="s">
        <v>36</v>
      </c>
      <c r="B50" t="s">
        <v>338</v>
      </c>
      <c r="C50" t="s">
        <v>148</v>
      </c>
      <c r="D50" t="s">
        <v>250</v>
      </c>
      <c r="E50" t="s">
        <v>297</v>
      </c>
      <c r="F50">
        <v>0</v>
      </c>
    </row>
    <row r="51" spans="1:6" x14ac:dyDescent="0.25">
      <c r="A51" t="s">
        <v>37</v>
      </c>
      <c r="B51" t="s">
        <v>339</v>
      </c>
      <c r="C51" t="s">
        <v>148</v>
      </c>
      <c r="D51" t="s">
        <v>250</v>
      </c>
      <c r="E51" t="s">
        <v>298</v>
      </c>
      <c r="F51">
        <f t="shared" si="1"/>
        <v>0.26592607594936762</v>
      </c>
    </row>
    <row r="52" spans="1:6" x14ac:dyDescent="0.25">
      <c r="A52" t="s">
        <v>38</v>
      </c>
      <c r="B52" t="s">
        <v>340</v>
      </c>
      <c r="C52" t="s">
        <v>148</v>
      </c>
      <c r="D52" t="s">
        <v>250</v>
      </c>
      <c r="E52" t="s">
        <v>299</v>
      </c>
      <c r="F52">
        <f t="shared" si="1"/>
        <v>1.6812151898734504E-2</v>
      </c>
    </row>
    <row r="53" spans="1:6" x14ac:dyDescent="0.25">
      <c r="A53" t="s">
        <v>39</v>
      </c>
      <c r="B53" t="s">
        <v>341</v>
      </c>
      <c r="C53" t="s">
        <v>148</v>
      </c>
      <c r="D53" t="s">
        <v>250</v>
      </c>
      <c r="E53" t="s">
        <v>300</v>
      </c>
      <c r="F53">
        <f t="shared" si="1"/>
        <v>2.2649134177215209</v>
      </c>
    </row>
    <row r="54" spans="1:6" x14ac:dyDescent="0.25">
      <c r="A54" t="s">
        <v>40</v>
      </c>
      <c r="B54" t="s">
        <v>342</v>
      </c>
      <c r="C54" t="s">
        <v>148</v>
      </c>
      <c r="D54" t="s">
        <v>250</v>
      </c>
      <c r="E54" t="s">
        <v>301</v>
      </c>
      <c r="F54">
        <f t="shared" si="1"/>
        <v>3.0487108860759524</v>
      </c>
    </row>
    <row r="55" spans="1:6" x14ac:dyDescent="0.25">
      <c r="A55" t="s">
        <v>41</v>
      </c>
      <c r="B55" t="s">
        <v>343</v>
      </c>
      <c r="C55" t="s">
        <v>148</v>
      </c>
      <c r="D55" t="s">
        <v>250</v>
      </c>
      <c r="E55" t="s">
        <v>302</v>
      </c>
      <c r="F55">
        <f t="shared" si="1"/>
        <v>3.7930146835443068</v>
      </c>
    </row>
    <row r="56" spans="1:6" x14ac:dyDescent="0.25">
      <c r="A56" t="s">
        <v>42</v>
      </c>
      <c r="B56" t="s">
        <v>344</v>
      </c>
      <c r="C56" t="s">
        <v>148</v>
      </c>
      <c r="D56" t="s">
        <v>250</v>
      </c>
      <c r="E56" t="s">
        <v>303</v>
      </c>
      <c r="F56">
        <f t="shared" si="1"/>
        <v>2.839090632911395</v>
      </c>
    </row>
    <row r="57" spans="1:6" x14ac:dyDescent="0.25">
      <c r="A57" t="s">
        <v>43</v>
      </c>
      <c r="B57" t="s">
        <v>345</v>
      </c>
      <c r="C57" t="s">
        <v>148</v>
      </c>
      <c r="D57" t="s">
        <v>250</v>
      </c>
      <c r="E57" t="s">
        <v>304</v>
      </c>
      <c r="F57">
        <f t="shared" si="1"/>
        <v>3.2644070886075971</v>
      </c>
    </row>
    <row r="58" spans="1:6" x14ac:dyDescent="0.25">
      <c r="A58" t="s">
        <v>44</v>
      </c>
      <c r="B58" t="s">
        <v>346</v>
      </c>
      <c r="C58" t="s">
        <v>148</v>
      </c>
      <c r="D58" t="s">
        <v>250</v>
      </c>
      <c r="E58" t="s">
        <v>305</v>
      </c>
      <c r="F58">
        <f t="shared" si="1"/>
        <v>3.6684577215189904</v>
      </c>
    </row>
    <row r="59" spans="1:6" x14ac:dyDescent="0.25">
      <c r="A59" t="s">
        <v>45</v>
      </c>
      <c r="B59" t="s">
        <v>347</v>
      </c>
      <c r="C59" t="s">
        <v>148</v>
      </c>
      <c r="D59" t="s">
        <v>250</v>
      </c>
      <c r="E59" t="s">
        <v>306</v>
      </c>
      <c r="F59">
        <f t="shared" si="1"/>
        <v>3.7595969620253196</v>
      </c>
    </row>
    <row r="60" spans="1:6" x14ac:dyDescent="0.25">
      <c r="A60" t="s">
        <v>46</v>
      </c>
      <c r="B60" t="s">
        <v>348</v>
      </c>
      <c r="C60" t="s">
        <v>148</v>
      </c>
      <c r="D60" t="s">
        <v>250</v>
      </c>
      <c r="E60" t="s">
        <v>307</v>
      </c>
      <c r="F60">
        <f t="shared" si="1"/>
        <v>3.3312425316455725</v>
      </c>
    </row>
    <row r="61" spans="1:6" x14ac:dyDescent="0.25">
      <c r="A61" t="s">
        <v>47</v>
      </c>
      <c r="B61" t="s">
        <v>349</v>
      </c>
      <c r="C61" t="s">
        <v>148</v>
      </c>
      <c r="D61" t="s">
        <v>250</v>
      </c>
      <c r="E61" t="s">
        <v>308</v>
      </c>
      <c r="F61">
        <v>0</v>
      </c>
    </row>
    <row r="62" spans="1:6" x14ac:dyDescent="0.25">
      <c r="A62" t="s">
        <v>48</v>
      </c>
      <c r="B62" t="s">
        <v>350</v>
      </c>
      <c r="C62" t="s">
        <v>148</v>
      </c>
      <c r="D62" t="s">
        <v>250</v>
      </c>
      <c r="E62" t="s">
        <v>23</v>
      </c>
      <c r="F62">
        <v>0</v>
      </c>
    </row>
    <row r="63" spans="1:6" x14ac:dyDescent="0.25">
      <c r="A63" t="s">
        <v>49</v>
      </c>
      <c r="B63" t="s">
        <v>351</v>
      </c>
      <c r="C63" t="s">
        <v>148</v>
      </c>
      <c r="D63" t="s">
        <v>250</v>
      </c>
      <c r="E63" t="s">
        <v>309</v>
      </c>
      <c r="F63">
        <v>0</v>
      </c>
    </row>
    <row r="64" spans="1:6" x14ac:dyDescent="0.25">
      <c r="A64" t="s">
        <v>50</v>
      </c>
      <c r="B64" t="s">
        <v>352</v>
      </c>
      <c r="C64" t="s">
        <v>148</v>
      </c>
      <c r="D64" t="s">
        <v>250</v>
      </c>
      <c r="E64" t="s">
        <v>23</v>
      </c>
      <c r="F64">
        <v>0</v>
      </c>
    </row>
    <row r="65" spans="1:6" x14ac:dyDescent="0.25">
      <c r="A65" t="s">
        <v>51</v>
      </c>
      <c r="B65" t="s">
        <v>341</v>
      </c>
      <c r="C65" t="s">
        <v>148</v>
      </c>
      <c r="D65" t="s">
        <v>250</v>
      </c>
      <c r="E65" t="s">
        <v>310</v>
      </c>
      <c r="F65">
        <f t="shared" si="1"/>
        <v>2.9211159493670911</v>
      </c>
    </row>
    <row r="66" spans="1:6" x14ac:dyDescent="0.25">
      <c r="A66" t="s">
        <v>52</v>
      </c>
      <c r="B66" t="s">
        <v>342</v>
      </c>
      <c r="C66" t="s">
        <v>148</v>
      </c>
      <c r="D66" t="s">
        <v>250</v>
      </c>
      <c r="E66" t="s">
        <v>311</v>
      </c>
      <c r="F66">
        <f t="shared" si="1"/>
        <v>3.0213691139240524</v>
      </c>
    </row>
    <row r="67" spans="1:6" x14ac:dyDescent="0.25">
      <c r="A67" t="s">
        <v>53</v>
      </c>
      <c r="B67" t="s">
        <v>343</v>
      </c>
      <c r="C67" t="s">
        <v>148</v>
      </c>
      <c r="D67" t="s">
        <v>250</v>
      </c>
      <c r="E67" t="s">
        <v>312</v>
      </c>
      <c r="F67">
        <f t="shared" si="1"/>
        <v>3.7140273417721543</v>
      </c>
    </row>
    <row r="68" spans="1:6" x14ac:dyDescent="0.25">
      <c r="A68" t="s">
        <v>54</v>
      </c>
      <c r="B68" t="s">
        <v>344</v>
      </c>
      <c r="C68" t="s">
        <v>148</v>
      </c>
      <c r="D68" t="s">
        <v>250</v>
      </c>
      <c r="E68" t="s">
        <v>313</v>
      </c>
      <c r="F68">
        <f t="shared" ref="F68:F84" si="2">(E68-34.61534)/$O$2</f>
        <v>2.7449134177215218</v>
      </c>
    </row>
    <row r="69" spans="1:6" x14ac:dyDescent="0.25">
      <c r="A69" t="s">
        <v>55</v>
      </c>
      <c r="B69" t="s">
        <v>345</v>
      </c>
      <c r="C69" t="s">
        <v>148</v>
      </c>
      <c r="D69" t="s">
        <v>250</v>
      </c>
      <c r="E69" t="s">
        <v>314</v>
      </c>
      <c r="F69">
        <f t="shared" si="2"/>
        <v>3.2157994936708882</v>
      </c>
    </row>
    <row r="70" spans="1:6" x14ac:dyDescent="0.25">
      <c r="A70" t="s">
        <v>56</v>
      </c>
      <c r="B70" t="s">
        <v>346</v>
      </c>
      <c r="C70" t="s">
        <v>148</v>
      </c>
      <c r="D70" t="s">
        <v>250</v>
      </c>
      <c r="E70" t="s">
        <v>315</v>
      </c>
      <c r="F70">
        <f t="shared" si="2"/>
        <v>3.6866855696202556</v>
      </c>
    </row>
    <row r="71" spans="1:6" x14ac:dyDescent="0.25">
      <c r="A71" t="s">
        <v>57</v>
      </c>
      <c r="B71" t="s">
        <v>347</v>
      </c>
      <c r="C71" t="s">
        <v>148</v>
      </c>
      <c r="D71" t="s">
        <v>250</v>
      </c>
      <c r="E71" t="s">
        <v>316</v>
      </c>
      <c r="F71">
        <f t="shared" si="2"/>
        <v>3.7352931645569645</v>
      </c>
    </row>
    <row r="72" spans="1:6" x14ac:dyDescent="0.25">
      <c r="A72" t="s">
        <v>58</v>
      </c>
      <c r="B72" t="s">
        <v>348</v>
      </c>
      <c r="C72" t="s">
        <v>148</v>
      </c>
      <c r="D72" t="s">
        <v>250</v>
      </c>
      <c r="E72" t="s">
        <v>317</v>
      </c>
      <c r="F72">
        <f t="shared" si="2"/>
        <v>3.3190906329113945</v>
      </c>
    </row>
    <row r="73" spans="1:6" x14ac:dyDescent="0.25">
      <c r="A73" t="s">
        <v>59</v>
      </c>
      <c r="B73" t="s">
        <v>349</v>
      </c>
      <c r="C73" t="s">
        <v>148</v>
      </c>
      <c r="D73" t="s">
        <v>250</v>
      </c>
      <c r="E73" t="s">
        <v>318</v>
      </c>
      <c r="F73">
        <v>0</v>
      </c>
    </row>
    <row r="74" spans="1:6" x14ac:dyDescent="0.25">
      <c r="A74" t="s">
        <v>60</v>
      </c>
      <c r="B74" t="s">
        <v>350</v>
      </c>
      <c r="C74" t="s">
        <v>148</v>
      </c>
      <c r="D74" t="s">
        <v>250</v>
      </c>
      <c r="E74" t="s">
        <v>23</v>
      </c>
      <c r="F74">
        <v>0</v>
      </c>
    </row>
    <row r="75" spans="1:6" x14ac:dyDescent="0.25">
      <c r="A75" t="s">
        <v>61</v>
      </c>
      <c r="B75" t="s">
        <v>351</v>
      </c>
      <c r="C75" t="s">
        <v>148</v>
      </c>
      <c r="D75" t="s">
        <v>250</v>
      </c>
      <c r="E75" t="s">
        <v>319</v>
      </c>
      <c r="F75">
        <v>0</v>
      </c>
    </row>
    <row r="76" spans="1:6" x14ac:dyDescent="0.25">
      <c r="A76" t="s">
        <v>62</v>
      </c>
      <c r="B76" t="s">
        <v>352</v>
      </c>
      <c r="C76" t="s">
        <v>148</v>
      </c>
      <c r="D76" t="s">
        <v>250</v>
      </c>
      <c r="E76" t="s">
        <v>23</v>
      </c>
      <c r="F76">
        <v>0</v>
      </c>
    </row>
    <row r="77" spans="1:6" x14ac:dyDescent="0.25">
      <c r="A77" t="s">
        <v>63</v>
      </c>
      <c r="B77" t="s">
        <v>341</v>
      </c>
      <c r="C77" t="s">
        <v>148</v>
      </c>
      <c r="D77" t="s">
        <v>250</v>
      </c>
      <c r="E77" t="s">
        <v>320</v>
      </c>
      <c r="F77">
        <f t="shared" si="2"/>
        <v>2.4897235443037991</v>
      </c>
    </row>
    <row r="78" spans="1:6" x14ac:dyDescent="0.25">
      <c r="A78" t="s">
        <v>64</v>
      </c>
      <c r="B78" t="s">
        <v>342</v>
      </c>
      <c r="C78" t="s">
        <v>148</v>
      </c>
      <c r="D78" t="s">
        <v>250</v>
      </c>
      <c r="E78" t="s">
        <v>321</v>
      </c>
      <c r="F78">
        <f t="shared" si="2"/>
        <v>3.0092172151898757</v>
      </c>
    </row>
    <row r="79" spans="1:6" x14ac:dyDescent="0.25">
      <c r="A79" t="s">
        <v>65</v>
      </c>
      <c r="B79" t="s">
        <v>343</v>
      </c>
      <c r="C79" t="s">
        <v>148</v>
      </c>
      <c r="D79" t="s">
        <v>250</v>
      </c>
      <c r="E79" t="s">
        <v>322</v>
      </c>
      <c r="F79">
        <f t="shared" si="2"/>
        <v>3.7261792405063314</v>
      </c>
    </row>
    <row r="80" spans="1:6" x14ac:dyDescent="0.25">
      <c r="A80" t="s">
        <v>66</v>
      </c>
      <c r="B80" t="s">
        <v>344</v>
      </c>
      <c r="C80" t="s">
        <v>148</v>
      </c>
      <c r="D80" t="s">
        <v>250</v>
      </c>
      <c r="E80" t="s">
        <v>323</v>
      </c>
      <c r="F80">
        <f t="shared" si="2"/>
        <v>2.8299767088607615</v>
      </c>
    </row>
    <row r="81" spans="1:6" x14ac:dyDescent="0.25">
      <c r="A81" t="s">
        <v>67</v>
      </c>
      <c r="B81" t="s">
        <v>345</v>
      </c>
      <c r="C81" t="s">
        <v>148</v>
      </c>
      <c r="D81" t="s">
        <v>250</v>
      </c>
      <c r="E81" t="s">
        <v>324</v>
      </c>
      <c r="F81">
        <f t="shared" si="2"/>
        <v>3.2188374683544332</v>
      </c>
    </row>
    <row r="82" spans="1:6" x14ac:dyDescent="0.25">
      <c r="A82" t="s">
        <v>68</v>
      </c>
      <c r="B82" t="s">
        <v>346</v>
      </c>
      <c r="C82" t="s">
        <v>148</v>
      </c>
      <c r="D82" t="s">
        <v>250</v>
      </c>
      <c r="E82" t="s">
        <v>325</v>
      </c>
      <c r="F82">
        <f t="shared" si="2"/>
        <v>3.613774177215193</v>
      </c>
    </row>
    <row r="83" spans="1:6" x14ac:dyDescent="0.25">
      <c r="A83" t="s">
        <v>69</v>
      </c>
      <c r="B83" t="s">
        <v>347</v>
      </c>
      <c r="C83" t="s">
        <v>148</v>
      </c>
      <c r="D83" t="s">
        <v>250</v>
      </c>
      <c r="E83" t="s">
        <v>326</v>
      </c>
      <c r="F83">
        <f t="shared" si="2"/>
        <v>3.7109893670886107</v>
      </c>
    </row>
    <row r="84" spans="1:6" x14ac:dyDescent="0.25">
      <c r="A84" t="s">
        <v>70</v>
      </c>
      <c r="B84" t="s">
        <v>348</v>
      </c>
      <c r="C84" t="s">
        <v>148</v>
      </c>
      <c r="D84" t="s">
        <v>250</v>
      </c>
      <c r="E84" t="s">
        <v>327</v>
      </c>
      <c r="F84">
        <f t="shared" si="2"/>
        <v>3.3737741772151919</v>
      </c>
    </row>
    <row r="85" spans="1:6" x14ac:dyDescent="0.25">
      <c r="A85" t="s">
        <v>71</v>
      </c>
      <c r="B85" t="s">
        <v>349</v>
      </c>
      <c r="C85" t="s">
        <v>148</v>
      </c>
      <c r="D85" t="s">
        <v>250</v>
      </c>
      <c r="E85" t="s">
        <v>23</v>
      </c>
      <c r="F85">
        <v>0</v>
      </c>
    </row>
    <row r="86" spans="1:6" x14ac:dyDescent="0.25">
      <c r="A86" t="s">
        <v>72</v>
      </c>
      <c r="B86" t="s">
        <v>350</v>
      </c>
      <c r="C86" t="s">
        <v>148</v>
      </c>
      <c r="D86" t="s">
        <v>250</v>
      </c>
      <c r="E86" t="s">
        <v>23</v>
      </c>
      <c r="F86">
        <v>0</v>
      </c>
    </row>
    <row r="87" spans="1:6" x14ac:dyDescent="0.25">
      <c r="A87" t="s">
        <v>73</v>
      </c>
      <c r="B87" t="s">
        <v>351</v>
      </c>
      <c r="C87" t="s">
        <v>148</v>
      </c>
      <c r="D87" t="s">
        <v>250</v>
      </c>
      <c r="E87" t="s">
        <v>328</v>
      </c>
      <c r="F87">
        <v>0</v>
      </c>
    </row>
    <row r="88" spans="1:6" x14ac:dyDescent="0.25">
      <c r="A88" t="s">
        <v>74</v>
      </c>
      <c r="B88" t="s">
        <v>352</v>
      </c>
      <c r="C88" t="s">
        <v>148</v>
      </c>
      <c r="D88" t="s">
        <v>250</v>
      </c>
      <c r="E88" t="s">
        <v>23</v>
      </c>
      <c r="F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zoomScaleNormal="100" workbookViewId="0">
      <selection activeCell="O2" sqref="O2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9.85546875" bestFit="1" customWidth="1"/>
    <col min="4" max="4" width="15.28515625" bestFit="1" customWidth="1"/>
    <col min="5" max="5" width="10.140625" bestFit="1" customWidth="1"/>
  </cols>
  <sheetData>
    <row r="1" spans="1:18" x14ac:dyDescent="0.25">
      <c r="A1" t="s">
        <v>0</v>
      </c>
      <c r="B1" t="s">
        <v>113</v>
      </c>
      <c r="C1" t="s">
        <v>114</v>
      </c>
      <c r="D1" t="s">
        <v>115</v>
      </c>
      <c r="E1" t="s">
        <v>1</v>
      </c>
      <c r="F1" t="s">
        <v>98</v>
      </c>
      <c r="H1" s="2" t="s">
        <v>101</v>
      </c>
      <c r="I1" s="2" t="s">
        <v>99</v>
      </c>
      <c r="J1" s="2" t="s">
        <v>100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</row>
    <row r="2" spans="1:18" x14ac:dyDescent="0.25">
      <c r="A2" t="s">
        <v>116</v>
      </c>
      <c r="B2">
        <v>2</v>
      </c>
      <c r="C2" t="s">
        <v>117</v>
      </c>
      <c r="D2" t="s">
        <v>353</v>
      </c>
      <c r="E2" t="s">
        <v>354</v>
      </c>
      <c r="F2">
        <f>(E2-35.79072)/-3.30733</f>
        <v>4.4781500485285717</v>
      </c>
      <c r="H2" s="2">
        <v>2</v>
      </c>
      <c r="I2" s="2">
        <v>32600</v>
      </c>
      <c r="J2" s="2">
        <v>4.5132176000679394</v>
      </c>
      <c r="K2" s="1">
        <v>20.98</v>
      </c>
      <c r="L2" s="1">
        <v>20.98</v>
      </c>
      <c r="M2" s="1">
        <v>20.96</v>
      </c>
      <c r="N2" s="2">
        <f>AVERAGE(K2:M2)</f>
        <v>20.973333333333333</v>
      </c>
      <c r="O2" s="2">
        <f>SLOPE(N2:N5,J2:J5)</f>
        <v>-3.3073333333333332</v>
      </c>
      <c r="P2" s="2">
        <f>INTERCEPT(N2:N5,J2:J5)</f>
        <v>35.790715009291361</v>
      </c>
      <c r="Q2" s="2">
        <f>(10^(-1/O2)-1)*100</f>
        <v>100.61268727700639</v>
      </c>
      <c r="R2" s="2">
        <v>0.998</v>
      </c>
    </row>
    <row r="3" spans="1:18" x14ac:dyDescent="0.25">
      <c r="A3" t="s">
        <v>120</v>
      </c>
      <c r="B3">
        <v>2</v>
      </c>
      <c r="C3" t="s">
        <v>117</v>
      </c>
      <c r="D3" t="s">
        <v>353</v>
      </c>
      <c r="E3" t="s">
        <v>354</v>
      </c>
      <c r="F3">
        <f t="shared" ref="F3:F66" si="0">(E3-35.79072)/-3.30733</f>
        <v>4.4781500485285717</v>
      </c>
      <c r="H3" s="2">
        <v>3</v>
      </c>
      <c r="I3" s="2">
        <v>3260</v>
      </c>
      <c r="J3" s="2">
        <v>3.5132176000679389</v>
      </c>
      <c r="K3" s="1">
        <v>23.95</v>
      </c>
      <c r="L3" s="1">
        <v>24.01</v>
      </c>
      <c r="M3" s="1">
        <v>23.91</v>
      </c>
      <c r="N3" s="2">
        <f t="shared" ref="N3:N6" si="1">AVERAGE(K3:M3)</f>
        <v>23.956666666666667</v>
      </c>
      <c r="O3" s="2"/>
      <c r="P3" s="2"/>
      <c r="Q3" s="2"/>
      <c r="R3" s="2"/>
    </row>
    <row r="4" spans="1:18" x14ac:dyDescent="0.25">
      <c r="A4" t="s">
        <v>122</v>
      </c>
      <c r="B4">
        <v>2</v>
      </c>
      <c r="C4" t="s">
        <v>117</v>
      </c>
      <c r="D4" t="s">
        <v>353</v>
      </c>
      <c r="E4" t="s">
        <v>355</v>
      </c>
      <c r="F4">
        <f t="shared" si="0"/>
        <v>4.4841972225329796</v>
      </c>
      <c r="H4" s="2">
        <v>4</v>
      </c>
      <c r="I4" s="2">
        <v>326</v>
      </c>
      <c r="J4" s="2">
        <v>2.5132176000679389</v>
      </c>
      <c r="K4" s="1">
        <v>27.41</v>
      </c>
      <c r="L4" s="1">
        <v>27.77</v>
      </c>
      <c r="M4" s="1">
        <v>27.56</v>
      </c>
      <c r="N4" s="2">
        <f>AVERAGE(K4:M4)</f>
        <v>27.58</v>
      </c>
      <c r="O4" s="2"/>
      <c r="P4" s="2" t="s">
        <v>452</v>
      </c>
      <c r="Q4" s="2"/>
      <c r="R4" s="2"/>
    </row>
    <row r="5" spans="1:18" x14ac:dyDescent="0.25">
      <c r="A5" t="s">
        <v>124</v>
      </c>
      <c r="B5">
        <v>3</v>
      </c>
      <c r="C5" t="s">
        <v>117</v>
      </c>
      <c r="D5" t="s">
        <v>353</v>
      </c>
      <c r="E5" t="s">
        <v>356</v>
      </c>
      <c r="F5">
        <f t="shared" si="0"/>
        <v>3.580144708873926</v>
      </c>
      <c r="H5" s="2">
        <v>5</v>
      </c>
      <c r="I5" s="2">
        <v>32.6</v>
      </c>
      <c r="J5" s="2">
        <v>1.5132176000679389</v>
      </c>
      <c r="K5" s="1">
        <v>30.69</v>
      </c>
      <c r="L5" s="1">
        <v>31.17</v>
      </c>
      <c r="M5" s="1">
        <v>30.51</v>
      </c>
      <c r="N5" s="2">
        <f t="shared" si="1"/>
        <v>30.790000000000003</v>
      </c>
      <c r="O5" s="2"/>
      <c r="P5" s="2"/>
      <c r="Q5" s="2"/>
      <c r="R5" s="2"/>
    </row>
    <row r="6" spans="1:18" x14ac:dyDescent="0.25">
      <c r="A6" t="s">
        <v>126</v>
      </c>
      <c r="B6">
        <v>3</v>
      </c>
      <c r="C6" t="s">
        <v>117</v>
      </c>
      <c r="D6" t="s">
        <v>353</v>
      </c>
      <c r="E6" t="s">
        <v>357</v>
      </c>
      <c r="F6">
        <f t="shared" si="0"/>
        <v>3.5620031868607001</v>
      </c>
      <c r="H6" s="2">
        <v>6</v>
      </c>
      <c r="I6" s="2">
        <v>3.26</v>
      </c>
      <c r="J6" s="2">
        <v>0.51321760006793893</v>
      </c>
      <c r="K6" s="1">
        <v>34.61</v>
      </c>
      <c r="L6" s="1">
        <v>36.93</v>
      </c>
      <c r="M6" s="1">
        <v>35.659999999999997</v>
      </c>
      <c r="N6" s="2">
        <f t="shared" si="1"/>
        <v>35.733333333333327</v>
      </c>
      <c r="O6" s="2"/>
      <c r="P6" s="2"/>
      <c r="Q6" s="2"/>
      <c r="R6" s="2"/>
    </row>
    <row r="7" spans="1:18" x14ac:dyDescent="0.25">
      <c r="A7" t="s">
        <v>128</v>
      </c>
      <c r="B7">
        <v>3</v>
      </c>
      <c r="C7" t="s">
        <v>117</v>
      </c>
      <c r="D7" t="s">
        <v>353</v>
      </c>
      <c r="E7" t="s">
        <v>358</v>
      </c>
      <c r="F7">
        <f t="shared" si="0"/>
        <v>3.5922390568827423</v>
      </c>
    </row>
    <row r="8" spans="1:18" x14ac:dyDescent="0.25">
      <c r="A8" t="s">
        <v>130</v>
      </c>
      <c r="B8">
        <v>4</v>
      </c>
      <c r="C8" t="s">
        <v>117</v>
      </c>
      <c r="D8" t="s">
        <v>353</v>
      </c>
      <c r="E8" t="s">
        <v>359</v>
      </c>
      <c r="F8">
        <f t="shared" si="0"/>
        <v>2.5339836061112742</v>
      </c>
    </row>
    <row r="9" spans="1:18" x14ac:dyDescent="0.25">
      <c r="A9" t="s">
        <v>132</v>
      </c>
      <c r="B9">
        <v>4</v>
      </c>
      <c r="C9" t="s">
        <v>117</v>
      </c>
      <c r="D9" t="s">
        <v>353</v>
      </c>
      <c r="E9" t="s">
        <v>360</v>
      </c>
      <c r="F9">
        <f t="shared" si="0"/>
        <v>2.4251344740319234</v>
      </c>
    </row>
    <row r="10" spans="1:18" x14ac:dyDescent="0.25">
      <c r="A10" t="s">
        <v>134</v>
      </c>
      <c r="B10">
        <v>4</v>
      </c>
      <c r="C10" t="s">
        <v>117</v>
      </c>
      <c r="D10" t="s">
        <v>353</v>
      </c>
      <c r="E10" t="s">
        <v>361</v>
      </c>
      <c r="F10">
        <f t="shared" si="0"/>
        <v>2.4886298010782117</v>
      </c>
    </row>
    <row r="11" spans="1:18" x14ac:dyDescent="0.25">
      <c r="A11" t="s">
        <v>136</v>
      </c>
      <c r="B11">
        <v>5</v>
      </c>
      <c r="C11" t="s">
        <v>117</v>
      </c>
      <c r="D11" t="s">
        <v>353</v>
      </c>
      <c r="E11" t="s">
        <v>362</v>
      </c>
      <c r="F11">
        <f t="shared" si="0"/>
        <v>1.5422470693882979</v>
      </c>
    </row>
    <row r="12" spans="1:18" x14ac:dyDescent="0.25">
      <c r="A12" t="s">
        <v>138</v>
      </c>
      <c r="B12">
        <v>5</v>
      </c>
      <c r="C12" t="s">
        <v>117</v>
      </c>
      <c r="D12" t="s">
        <v>353</v>
      </c>
      <c r="E12" t="s">
        <v>363</v>
      </c>
      <c r="F12">
        <f t="shared" si="0"/>
        <v>1.3971148932824964</v>
      </c>
    </row>
    <row r="13" spans="1:18" x14ac:dyDescent="0.25">
      <c r="A13" t="s">
        <v>140</v>
      </c>
      <c r="B13">
        <v>5</v>
      </c>
      <c r="C13" t="s">
        <v>117</v>
      </c>
      <c r="D13" t="s">
        <v>353</v>
      </c>
      <c r="E13" t="s">
        <v>364</v>
      </c>
      <c r="F13">
        <f t="shared" si="0"/>
        <v>1.5966716354279733</v>
      </c>
    </row>
    <row r="14" spans="1:18" x14ac:dyDescent="0.25">
      <c r="A14" t="s">
        <v>142</v>
      </c>
      <c r="B14">
        <v>6</v>
      </c>
      <c r="C14" t="s">
        <v>117</v>
      </c>
      <c r="D14" t="s">
        <v>353</v>
      </c>
      <c r="E14" t="s">
        <v>365</v>
      </c>
      <c r="F14">
        <f t="shared" si="0"/>
        <v>0.35700096452425401</v>
      </c>
    </row>
    <row r="15" spans="1:18" x14ac:dyDescent="0.25">
      <c r="A15" t="s">
        <v>144</v>
      </c>
      <c r="B15">
        <v>6</v>
      </c>
      <c r="C15" t="s">
        <v>117</v>
      </c>
      <c r="D15" t="s">
        <v>353</v>
      </c>
      <c r="E15" t="s">
        <v>366</v>
      </c>
      <c r="F15">
        <v>0</v>
      </c>
    </row>
    <row r="16" spans="1:18" x14ac:dyDescent="0.25">
      <c r="A16" t="s">
        <v>146</v>
      </c>
      <c r="B16">
        <v>6</v>
      </c>
      <c r="C16" t="s">
        <v>117</v>
      </c>
      <c r="D16" t="s">
        <v>353</v>
      </c>
      <c r="E16" t="s">
        <v>367</v>
      </c>
      <c r="F16">
        <f t="shared" si="0"/>
        <v>3.952432929281436E-2</v>
      </c>
    </row>
    <row r="17" spans="1:6" x14ac:dyDescent="0.25">
      <c r="A17" t="s">
        <v>2</v>
      </c>
      <c r="B17" t="s">
        <v>426</v>
      </c>
      <c r="C17" t="s">
        <v>148</v>
      </c>
      <c r="D17" t="s">
        <v>353</v>
      </c>
      <c r="E17" t="s">
        <v>368</v>
      </c>
      <c r="F17">
        <f t="shared" si="0"/>
        <v>3.5529324258540882</v>
      </c>
    </row>
    <row r="18" spans="1:6" x14ac:dyDescent="0.25">
      <c r="A18" t="s">
        <v>3</v>
      </c>
      <c r="B18" t="s">
        <v>427</v>
      </c>
      <c r="C18" t="s">
        <v>148</v>
      </c>
      <c r="D18" t="s">
        <v>353</v>
      </c>
      <c r="E18" t="s">
        <v>369</v>
      </c>
      <c r="F18">
        <f t="shared" si="0"/>
        <v>3.1538189415631344</v>
      </c>
    </row>
    <row r="19" spans="1:6" x14ac:dyDescent="0.25">
      <c r="A19" t="s">
        <v>4</v>
      </c>
      <c r="B19" t="s">
        <v>428</v>
      </c>
      <c r="C19" t="s">
        <v>148</v>
      </c>
      <c r="D19" t="s">
        <v>353</v>
      </c>
      <c r="E19" t="s">
        <v>370</v>
      </c>
      <c r="F19">
        <f t="shared" si="0"/>
        <v>4.0548478682199844</v>
      </c>
    </row>
    <row r="20" spans="1:6" x14ac:dyDescent="0.25">
      <c r="A20" t="s">
        <v>5</v>
      </c>
      <c r="B20" t="s">
        <v>429</v>
      </c>
      <c r="C20" t="s">
        <v>148</v>
      </c>
      <c r="D20" t="s">
        <v>353</v>
      </c>
      <c r="E20" t="s">
        <v>371</v>
      </c>
      <c r="F20">
        <f t="shared" si="0"/>
        <v>3.486413511805595</v>
      </c>
    </row>
    <row r="21" spans="1:6" x14ac:dyDescent="0.25">
      <c r="A21" t="s">
        <v>6</v>
      </c>
      <c r="B21" t="s">
        <v>430</v>
      </c>
      <c r="C21" t="s">
        <v>148</v>
      </c>
      <c r="D21" t="s">
        <v>353</v>
      </c>
      <c r="E21" t="s">
        <v>187</v>
      </c>
      <c r="F21">
        <f t="shared" si="0"/>
        <v>4.0276355852001471</v>
      </c>
    </row>
    <row r="22" spans="1:6" x14ac:dyDescent="0.25">
      <c r="A22" t="s">
        <v>7</v>
      </c>
      <c r="B22" t="s">
        <v>431</v>
      </c>
      <c r="C22" t="s">
        <v>148</v>
      </c>
      <c r="D22" t="s">
        <v>353</v>
      </c>
      <c r="E22" t="s">
        <v>372</v>
      </c>
      <c r="F22">
        <f t="shared" si="0"/>
        <v>4.10927243425966</v>
      </c>
    </row>
    <row r="23" spans="1:6" x14ac:dyDescent="0.25">
      <c r="A23" t="s">
        <v>8</v>
      </c>
      <c r="B23" t="s">
        <v>432</v>
      </c>
      <c r="C23" t="s">
        <v>148</v>
      </c>
      <c r="D23" t="s">
        <v>353</v>
      </c>
      <c r="E23" t="s">
        <v>152</v>
      </c>
      <c r="F23">
        <f t="shared" si="0"/>
        <v>4.2362630883522359</v>
      </c>
    </row>
    <row r="24" spans="1:6" x14ac:dyDescent="0.25">
      <c r="A24" t="s">
        <v>9</v>
      </c>
      <c r="B24" t="s">
        <v>433</v>
      </c>
      <c r="C24" t="s">
        <v>148</v>
      </c>
      <c r="D24" t="s">
        <v>353</v>
      </c>
      <c r="E24" t="s">
        <v>373</v>
      </c>
      <c r="F24">
        <f t="shared" si="0"/>
        <v>3.8341260170590781</v>
      </c>
    </row>
    <row r="25" spans="1:6" x14ac:dyDescent="0.25">
      <c r="A25" t="s">
        <v>10</v>
      </c>
      <c r="B25" t="s">
        <v>434</v>
      </c>
      <c r="C25" t="s">
        <v>148</v>
      </c>
      <c r="D25" t="s">
        <v>353</v>
      </c>
      <c r="E25" t="s">
        <v>374</v>
      </c>
      <c r="F25">
        <v>0</v>
      </c>
    </row>
    <row r="26" spans="1:6" x14ac:dyDescent="0.25">
      <c r="A26" t="s">
        <v>11</v>
      </c>
      <c r="B26" t="s">
        <v>435</v>
      </c>
      <c r="C26" t="s">
        <v>148</v>
      </c>
      <c r="D26" t="s">
        <v>353</v>
      </c>
      <c r="E26" t="s">
        <v>23</v>
      </c>
      <c r="F26">
        <v>0</v>
      </c>
    </row>
    <row r="27" spans="1:6" x14ac:dyDescent="0.25">
      <c r="A27" t="s">
        <v>12</v>
      </c>
      <c r="B27" t="s">
        <v>436</v>
      </c>
      <c r="C27" t="s">
        <v>148</v>
      </c>
      <c r="D27" t="s">
        <v>353</v>
      </c>
      <c r="E27" t="s">
        <v>375</v>
      </c>
      <c r="F27">
        <v>0</v>
      </c>
    </row>
    <row r="28" spans="1:6" x14ac:dyDescent="0.25">
      <c r="A28" t="s">
        <v>13</v>
      </c>
      <c r="B28" t="s">
        <v>437</v>
      </c>
      <c r="C28" t="s">
        <v>148</v>
      </c>
      <c r="D28" t="s">
        <v>353</v>
      </c>
      <c r="E28" t="s">
        <v>376</v>
      </c>
      <c r="F28">
        <v>0</v>
      </c>
    </row>
    <row r="29" spans="1:6" x14ac:dyDescent="0.25">
      <c r="A29" t="s">
        <v>14</v>
      </c>
      <c r="B29" t="s">
        <v>426</v>
      </c>
      <c r="C29" t="s">
        <v>148</v>
      </c>
      <c r="D29" t="s">
        <v>353</v>
      </c>
      <c r="E29" t="s">
        <v>377</v>
      </c>
      <c r="F29">
        <f t="shared" si="0"/>
        <v>2.933097090402228</v>
      </c>
    </row>
    <row r="30" spans="1:6" x14ac:dyDescent="0.25">
      <c r="A30" t="s">
        <v>15</v>
      </c>
      <c r="B30" t="s">
        <v>427</v>
      </c>
      <c r="C30" t="s">
        <v>148</v>
      </c>
      <c r="D30" t="s">
        <v>353</v>
      </c>
      <c r="E30" t="s">
        <v>378</v>
      </c>
      <c r="F30">
        <f t="shared" si="0"/>
        <v>3.2021963335984016</v>
      </c>
    </row>
    <row r="31" spans="1:6" x14ac:dyDescent="0.25">
      <c r="A31" t="s">
        <v>16</v>
      </c>
      <c r="B31" t="s">
        <v>428</v>
      </c>
      <c r="C31" t="s">
        <v>148</v>
      </c>
      <c r="D31" t="s">
        <v>353</v>
      </c>
      <c r="E31" t="s">
        <v>326</v>
      </c>
      <c r="F31">
        <f t="shared" si="0"/>
        <v>4.0488006942155765</v>
      </c>
    </row>
    <row r="32" spans="1:6" x14ac:dyDescent="0.25">
      <c r="A32" t="s">
        <v>17</v>
      </c>
      <c r="B32" t="s">
        <v>429</v>
      </c>
      <c r="C32" t="s">
        <v>148</v>
      </c>
      <c r="D32" t="s">
        <v>353</v>
      </c>
      <c r="E32" t="s">
        <v>379</v>
      </c>
      <c r="F32">
        <f t="shared" si="0"/>
        <v>3.4652484027901669</v>
      </c>
    </row>
    <row r="33" spans="1:6" x14ac:dyDescent="0.25">
      <c r="A33" t="s">
        <v>18</v>
      </c>
      <c r="B33" t="s">
        <v>430</v>
      </c>
      <c r="C33" t="s">
        <v>148</v>
      </c>
      <c r="D33" t="s">
        <v>353</v>
      </c>
      <c r="E33" t="s">
        <v>380</v>
      </c>
      <c r="F33">
        <f t="shared" si="0"/>
        <v>3.9853053671692882</v>
      </c>
    </row>
    <row r="34" spans="1:6" x14ac:dyDescent="0.25">
      <c r="A34" t="s">
        <v>19</v>
      </c>
      <c r="B34" t="s">
        <v>431</v>
      </c>
      <c r="C34" t="s">
        <v>148</v>
      </c>
      <c r="D34" t="s">
        <v>353</v>
      </c>
      <c r="E34" t="s">
        <v>381</v>
      </c>
      <c r="F34">
        <f t="shared" si="0"/>
        <v>4.1697441743037436</v>
      </c>
    </row>
    <row r="35" spans="1:6" x14ac:dyDescent="0.25">
      <c r="A35" t="s">
        <v>20</v>
      </c>
      <c r="B35" t="s">
        <v>432</v>
      </c>
      <c r="C35" t="s">
        <v>148</v>
      </c>
      <c r="D35" t="s">
        <v>353</v>
      </c>
      <c r="E35" t="s">
        <v>193</v>
      </c>
      <c r="F35">
        <f t="shared" si="0"/>
        <v>4.1576498262949269</v>
      </c>
    </row>
    <row r="36" spans="1:6" x14ac:dyDescent="0.25">
      <c r="A36" t="s">
        <v>21</v>
      </c>
      <c r="B36" t="s">
        <v>433</v>
      </c>
      <c r="C36" t="s">
        <v>148</v>
      </c>
      <c r="D36" t="s">
        <v>353</v>
      </c>
      <c r="E36" t="s">
        <v>382</v>
      </c>
      <c r="F36">
        <f t="shared" si="0"/>
        <v>3.8220316690502618</v>
      </c>
    </row>
    <row r="37" spans="1:6" x14ac:dyDescent="0.25">
      <c r="A37" t="s">
        <v>22</v>
      </c>
      <c r="B37" t="s">
        <v>434</v>
      </c>
      <c r="C37" t="s">
        <v>148</v>
      </c>
      <c r="D37" t="s">
        <v>353</v>
      </c>
      <c r="E37" t="s">
        <v>23</v>
      </c>
      <c r="F37">
        <v>0</v>
      </c>
    </row>
    <row r="38" spans="1:6" x14ac:dyDescent="0.25">
      <c r="A38" t="s">
        <v>24</v>
      </c>
      <c r="B38" t="s">
        <v>435</v>
      </c>
      <c r="C38" t="s">
        <v>148</v>
      </c>
      <c r="D38" t="s">
        <v>353</v>
      </c>
      <c r="E38" t="s">
        <v>383</v>
      </c>
      <c r="F38">
        <v>0</v>
      </c>
    </row>
    <row r="39" spans="1:6" x14ac:dyDescent="0.25">
      <c r="A39" t="s">
        <v>25</v>
      </c>
      <c r="B39" t="s">
        <v>436</v>
      </c>
      <c r="C39" t="s">
        <v>148</v>
      </c>
      <c r="D39" t="s">
        <v>353</v>
      </c>
      <c r="E39" t="s">
        <v>384</v>
      </c>
      <c r="F39">
        <v>0</v>
      </c>
    </row>
    <row r="40" spans="1:6" x14ac:dyDescent="0.25">
      <c r="A40" t="s">
        <v>26</v>
      </c>
      <c r="B40" t="s">
        <v>437</v>
      </c>
      <c r="C40" t="s">
        <v>148</v>
      </c>
      <c r="D40" t="s">
        <v>353</v>
      </c>
      <c r="E40" t="s">
        <v>385</v>
      </c>
      <c r="F40">
        <v>0</v>
      </c>
    </row>
    <row r="41" spans="1:6" x14ac:dyDescent="0.25">
      <c r="A41" t="s">
        <v>27</v>
      </c>
      <c r="B41" t="s">
        <v>426</v>
      </c>
      <c r="C41" t="s">
        <v>148</v>
      </c>
      <c r="D41" t="s">
        <v>353</v>
      </c>
      <c r="E41" t="s">
        <v>386</v>
      </c>
      <c r="F41">
        <f t="shared" si="0"/>
        <v>3.2989511176689357</v>
      </c>
    </row>
    <row r="42" spans="1:6" x14ac:dyDescent="0.25">
      <c r="A42" t="s">
        <v>28</v>
      </c>
      <c r="B42" t="s">
        <v>427</v>
      </c>
      <c r="C42" t="s">
        <v>148</v>
      </c>
      <c r="D42" t="s">
        <v>353</v>
      </c>
      <c r="E42" t="s">
        <v>387</v>
      </c>
      <c r="F42">
        <f t="shared" si="0"/>
        <v>3.1024179625256627</v>
      </c>
    </row>
    <row r="43" spans="1:6" x14ac:dyDescent="0.25">
      <c r="A43" t="s">
        <v>29</v>
      </c>
      <c r="B43" t="s">
        <v>428</v>
      </c>
      <c r="C43" t="s">
        <v>148</v>
      </c>
      <c r="D43" t="s">
        <v>353</v>
      </c>
      <c r="E43" t="s">
        <v>315</v>
      </c>
      <c r="F43">
        <f t="shared" si="0"/>
        <v>4.0246119981979422</v>
      </c>
    </row>
    <row r="44" spans="1:6" x14ac:dyDescent="0.25">
      <c r="A44" t="s">
        <v>30</v>
      </c>
      <c r="B44" t="s">
        <v>429</v>
      </c>
      <c r="C44" t="s">
        <v>148</v>
      </c>
      <c r="D44" t="s">
        <v>353</v>
      </c>
      <c r="E44" t="s">
        <v>388</v>
      </c>
      <c r="F44">
        <f t="shared" si="0"/>
        <v>3.4592012287857576</v>
      </c>
    </row>
    <row r="45" spans="1:6" x14ac:dyDescent="0.25">
      <c r="A45" t="s">
        <v>31</v>
      </c>
      <c r="B45" t="s">
        <v>430</v>
      </c>
      <c r="C45" t="s">
        <v>148</v>
      </c>
      <c r="D45" t="s">
        <v>353</v>
      </c>
      <c r="E45" t="s">
        <v>389</v>
      </c>
      <c r="F45">
        <f t="shared" si="0"/>
        <v>4.0215884111957383</v>
      </c>
    </row>
    <row r="46" spans="1:6" x14ac:dyDescent="0.25">
      <c r="A46" t="s">
        <v>32</v>
      </c>
      <c r="B46" t="s">
        <v>431</v>
      </c>
      <c r="C46" t="s">
        <v>148</v>
      </c>
      <c r="D46" t="s">
        <v>353</v>
      </c>
      <c r="E46" t="s">
        <v>390</v>
      </c>
      <c r="F46">
        <f t="shared" si="0"/>
        <v>4.1636970002993356</v>
      </c>
    </row>
    <row r="47" spans="1:6" x14ac:dyDescent="0.25">
      <c r="A47" t="s">
        <v>33</v>
      </c>
      <c r="B47" t="s">
        <v>432</v>
      </c>
      <c r="C47" t="s">
        <v>148</v>
      </c>
      <c r="D47" t="s">
        <v>353</v>
      </c>
      <c r="E47" t="s">
        <v>391</v>
      </c>
      <c r="F47">
        <f t="shared" si="0"/>
        <v>4.1969564573235818</v>
      </c>
    </row>
    <row r="48" spans="1:6" ht="14.25" customHeight="1" x14ac:dyDescent="0.25">
      <c r="A48" t="s">
        <v>34</v>
      </c>
      <c r="B48" t="s">
        <v>433</v>
      </c>
      <c r="C48" t="s">
        <v>148</v>
      </c>
      <c r="D48" t="s">
        <v>353</v>
      </c>
      <c r="E48" t="s">
        <v>392</v>
      </c>
      <c r="F48">
        <f t="shared" si="0"/>
        <v>3.8401731910634864</v>
      </c>
    </row>
    <row r="49" spans="1:6" x14ac:dyDescent="0.25">
      <c r="A49" t="s">
        <v>35</v>
      </c>
      <c r="B49" t="s">
        <v>434</v>
      </c>
      <c r="C49" t="s">
        <v>148</v>
      </c>
      <c r="D49" t="s">
        <v>353</v>
      </c>
      <c r="E49" t="s">
        <v>393</v>
      </c>
      <c r="F49">
        <v>0</v>
      </c>
    </row>
    <row r="50" spans="1:6" x14ac:dyDescent="0.25">
      <c r="A50" t="s">
        <v>36</v>
      </c>
      <c r="B50" t="s">
        <v>435</v>
      </c>
      <c r="C50" t="s">
        <v>148</v>
      </c>
      <c r="D50" t="s">
        <v>353</v>
      </c>
      <c r="E50" t="s">
        <v>394</v>
      </c>
      <c r="F50">
        <v>0</v>
      </c>
    </row>
    <row r="51" spans="1:6" x14ac:dyDescent="0.25">
      <c r="A51" t="s">
        <v>37</v>
      </c>
      <c r="B51" t="s">
        <v>436</v>
      </c>
      <c r="C51" t="s">
        <v>148</v>
      </c>
      <c r="D51" t="s">
        <v>353</v>
      </c>
      <c r="E51" t="s">
        <v>395</v>
      </c>
      <c r="F51">
        <v>0</v>
      </c>
    </row>
    <row r="52" spans="1:6" x14ac:dyDescent="0.25">
      <c r="A52" t="s">
        <v>38</v>
      </c>
      <c r="B52" t="s">
        <v>437</v>
      </c>
      <c r="C52" t="s">
        <v>148</v>
      </c>
      <c r="D52" t="s">
        <v>353</v>
      </c>
      <c r="E52" t="s">
        <v>396</v>
      </c>
      <c r="F52">
        <v>0</v>
      </c>
    </row>
    <row r="53" spans="1:6" x14ac:dyDescent="0.25">
      <c r="A53" t="s">
        <v>39</v>
      </c>
      <c r="B53" t="s">
        <v>438</v>
      </c>
      <c r="C53" t="s">
        <v>148</v>
      </c>
      <c r="D53" t="s">
        <v>353</v>
      </c>
      <c r="E53" t="s">
        <v>397</v>
      </c>
      <c r="F53">
        <f t="shared" si="0"/>
        <v>0.75006727481079849</v>
      </c>
    </row>
    <row r="54" spans="1:6" x14ac:dyDescent="0.25">
      <c r="A54" t="s">
        <v>40</v>
      </c>
      <c r="B54" t="s">
        <v>439</v>
      </c>
      <c r="C54" t="s">
        <v>148</v>
      </c>
      <c r="D54" t="s">
        <v>353</v>
      </c>
      <c r="E54" t="s">
        <v>398</v>
      </c>
      <c r="F54">
        <f t="shared" si="0"/>
        <v>2.3465212119746139</v>
      </c>
    </row>
    <row r="55" spans="1:6" x14ac:dyDescent="0.25">
      <c r="A55" t="s">
        <v>41</v>
      </c>
      <c r="B55" t="s">
        <v>440</v>
      </c>
      <c r="C55" t="s">
        <v>148</v>
      </c>
      <c r="D55" t="s">
        <v>353</v>
      </c>
      <c r="E55" t="s">
        <v>399</v>
      </c>
      <c r="F55">
        <f t="shared" si="0"/>
        <v>2.5793374111443366</v>
      </c>
    </row>
    <row r="56" spans="1:6" x14ac:dyDescent="0.25">
      <c r="A56" t="s">
        <v>42</v>
      </c>
      <c r="B56" t="s">
        <v>441</v>
      </c>
      <c r="C56" t="s">
        <v>148</v>
      </c>
      <c r="D56" t="s">
        <v>353</v>
      </c>
      <c r="E56" t="s">
        <v>400</v>
      </c>
      <c r="F56">
        <f t="shared" si="0"/>
        <v>2.2134833838776298</v>
      </c>
    </row>
    <row r="57" spans="1:6" x14ac:dyDescent="0.25">
      <c r="A57" t="s">
        <v>43</v>
      </c>
      <c r="B57" t="s">
        <v>442</v>
      </c>
      <c r="C57" t="s">
        <v>148</v>
      </c>
      <c r="D57" t="s">
        <v>353</v>
      </c>
      <c r="E57" t="s">
        <v>401</v>
      </c>
      <c r="F57">
        <f t="shared" si="0"/>
        <v>3.4319889457659198</v>
      </c>
    </row>
    <row r="58" spans="1:6" x14ac:dyDescent="0.25">
      <c r="A58" t="s">
        <v>44</v>
      </c>
      <c r="B58" t="s">
        <v>443</v>
      </c>
      <c r="C58" t="s">
        <v>148</v>
      </c>
      <c r="D58" t="s">
        <v>353</v>
      </c>
      <c r="E58" t="s">
        <v>358</v>
      </c>
      <c r="F58">
        <f t="shared" si="0"/>
        <v>3.5922390568827423</v>
      </c>
    </row>
    <row r="59" spans="1:6" x14ac:dyDescent="0.25">
      <c r="A59" t="s">
        <v>45</v>
      </c>
      <c r="B59" t="s">
        <v>444</v>
      </c>
      <c r="C59" t="s">
        <v>148</v>
      </c>
      <c r="D59" t="s">
        <v>353</v>
      </c>
      <c r="E59" t="s">
        <v>402</v>
      </c>
      <c r="F59">
        <f t="shared" si="0"/>
        <v>3.5287437298364539</v>
      </c>
    </row>
    <row r="60" spans="1:6" x14ac:dyDescent="0.25">
      <c r="A60" t="s">
        <v>46</v>
      </c>
      <c r="B60" t="s">
        <v>445</v>
      </c>
      <c r="C60" t="s">
        <v>148</v>
      </c>
      <c r="D60" t="s">
        <v>353</v>
      </c>
      <c r="E60" t="s">
        <v>403</v>
      </c>
      <c r="F60">
        <f t="shared" si="0"/>
        <v>2.8000592623052429</v>
      </c>
    </row>
    <row r="61" spans="1:6" x14ac:dyDescent="0.25">
      <c r="A61" t="s">
        <v>47</v>
      </c>
      <c r="B61" t="s">
        <v>446</v>
      </c>
      <c r="C61" t="s">
        <v>148</v>
      </c>
      <c r="D61" t="s">
        <v>353</v>
      </c>
      <c r="E61" t="s">
        <v>276</v>
      </c>
      <c r="F61">
        <v>0</v>
      </c>
    </row>
    <row r="62" spans="1:6" x14ac:dyDescent="0.25">
      <c r="A62" t="s">
        <v>48</v>
      </c>
      <c r="B62" t="s">
        <v>447</v>
      </c>
      <c r="C62" t="s">
        <v>148</v>
      </c>
      <c r="D62" t="s">
        <v>353</v>
      </c>
      <c r="E62" t="s">
        <v>23</v>
      </c>
      <c r="F62">
        <v>0</v>
      </c>
    </row>
    <row r="63" spans="1:6" x14ac:dyDescent="0.25">
      <c r="A63" t="s">
        <v>49</v>
      </c>
      <c r="B63" t="s">
        <v>448</v>
      </c>
      <c r="C63" t="s">
        <v>148</v>
      </c>
      <c r="D63" t="s">
        <v>353</v>
      </c>
      <c r="E63" t="s">
        <v>404</v>
      </c>
      <c r="F63">
        <v>0</v>
      </c>
    </row>
    <row r="64" spans="1:6" x14ac:dyDescent="0.25">
      <c r="A64" t="s">
        <v>50</v>
      </c>
      <c r="B64" t="s">
        <v>449</v>
      </c>
      <c r="C64" t="s">
        <v>148</v>
      </c>
      <c r="D64" t="s">
        <v>353</v>
      </c>
      <c r="E64" t="s">
        <v>23</v>
      </c>
      <c r="F64">
        <v>0</v>
      </c>
    </row>
    <row r="65" spans="1:6" x14ac:dyDescent="0.25">
      <c r="A65" t="s">
        <v>51</v>
      </c>
      <c r="B65" t="s">
        <v>438</v>
      </c>
      <c r="C65" t="s">
        <v>148</v>
      </c>
      <c r="D65" t="s">
        <v>353</v>
      </c>
      <c r="E65" t="s">
        <v>405</v>
      </c>
      <c r="F65">
        <f t="shared" si="0"/>
        <v>1.3124544572207797</v>
      </c>
    </row>
    <row r="66" spans="1:6" x14ac:dyDescent="0.25">
      <c r="A66" t="s">
        <v>52</v>
      </c>
      <c r="B66" t="s">
        <v>439</v>
      </c>
      <c r="C66" t="s">
        <v>148</v>
      </c>
      <c r="D66" t="s">
        <v>353</v>
      </c>
      <c r="E66" t="s">
        <v>406</v>
      </c>
      <c r="F66">
        <f t="shared" si="0"/>
        <v>2.2951202329371432</v>
      </c>
    </row>
    <row r="67" spans="1:6" x14ac:dyDescent="0.25">
      <c r="A67" t="s">
        <v>53</v>
      </c>
      <c r="B67" t="s">
        <v>440</v>
      </c>
      <c r="C67" t="s">
        <v>148</v>
      </c>
      <c r="D67" t="s">
        <v>353</v>
      </c>
      <c r="E67" t="s">
        <v>407</v>
      </c>
      <c r="F67">
        <f t="shared" ref="F67:F85" si="2">(E67-35.79072)/-3.30733</f>
        <v>2.5732902371399282</v>
      </c>
    </row>
    <row r="68" spans="1:6" x14ac:dyDescent="0.25">
      <c r="A68" t="s">
        <v>54</v>
      </c>
      <c r="B68" t="s">
        <v>441</v>
      </c>
      <c r="C68" t="s">
        <v>148</v>
      </c>
      <c r="D68" t="s">
        <v>353</v>
      </c>
      <c r="E68" t="s">
        <v>408</v>
      </c>
      <c r="F68">
        <f t="shared" si="2"/>
        <v>2.1741767528489744</v>
      </c>
    </row>
    <row r="69" spans="1:6" x14ac:dyDescent="0.25">
      <c r="A69" t="s">
        <v>55</v>
      </c>
      <c r="B69" t="s">
        <v>442</v>
      </c>
      <c r="C69" t="s">
        <v>148</v>
      </c>
      <c r="D69" t="s">
        <v>353</v>
      </c>
      <c r="E69" t="s">
        <v>409</v>
      </c>
      <c r="F69">
        <f t="shared" si="2"/>
        <v>3.3775643797262442</v>
      </c>
    </row>
    <row r="70" spans="1:6" x14ac:dyDescent="0.25">
      <c r="A70" t="s">
        <v>56</v>
      </c>
      <c r="B70" t="s">
        <v>443</v>
      </c>
      <c r="C70" t="s">
        <v>148</v>
      </c>
      <c r="D70" t="s">
        <v>353</v>
      </c>
      <c r="E70" t="s">
        <v>410</v>
      </c>
      <c r="F70">
        <f t="shared" si="2"/>
        <v>3.5861918828783343</v>
      </c>
    </row>
    <row r="71" spans="1:6" x14ac:dyDescent="0.25">
      <c r="A71" t="s">
        <v>57</v>
      </c>
      <c r="B71" t="s">
        <v>444</v>
      </c>
      <c r="C71" t="s">
        <v>148</v>
      </c>
      <c r="D71" t="s">
        <v>353</v>
      </c>
      <c r="E71" t="s">
        <v>411</v>
      </c>
      <c r="F71">
        <f t="shared" si="2"/>
        <v>3.5650267738629049</v>
      </c>
    </row>
    <row r="72" spans="1:6" x14ac:dyDescent="0.25">
      <c r="A72" t="s">
        <v>58</v>
      </c>
      <c r="B72" t="s">
        <v>445</v>
      </c>
      <c r="C72" t="s">
        <v>148</v>
      </c>
      <c r="D72" t="s">
        <v>353</v>
      </c>
      <c r="E72" t="s">
        <v>412</v>
      </c>
      <c r="F72">
        <f t="shared" si="2"/>
        <v>2.77587056628761</v>
      </c>
    </row>
    <row r="73" spans="1:6" x14ac:dyDescent="0.25">
      <c r="A73" t="s">
        <v>59</v>
      </c>
      <c r="B73" t="s">
        <v>446</v>
      </c>
      <c r="C73" t="s">
        <v>148</v>
      </c>
      <c r="D73" t="s">
        <v>353</v>
      </c>
      <c r="E73" t="s">
        <v>23</v>
      </c>
      <c r="F73">
        <v>0</v>
      </c>
    </row>
    <row r="74" spans="1:6" x14ac:dyDescent="0.25">
      <c r="A74" t="s">
        <v>60</v>
      </c>
      <c r="B74" t="s">
        <v>447</v>
      </c>
      <c r="C74" t="s">
        <v>148</v>
      </c>
      <c r="D74" t="s">
        <v>353</v>
      </c>
      <c r="E74" t="s">
        <v>413</v>
      </c>
      <c r="F74">
        <v>0</v>
      </c>
    </row>
    <row r="75" spans="1:6" x14ac:dyDescent="0.25">
      <c r="A75" t="s">
        <v>61</v>
      </c>
      <c r="B75" t="s">
        <v>448</v>
      </c>
      <c r="C75" t="s">
        <v>148</v>
      </c>
      <c r="D75" t="s">
        <v>353</v>
      </c>
      <c r="E75" t="s">
        <v>414</v>
      </c>
      <c r="F75">
        <v>0</v>
      </c>
    </row>
    <row r="76" spans="1:6" x14ac:dyDescent="0.25">
      <c r="A76" t="s">
        <v>62</v>
      </c>
      <c r="B76" t="s">
        <v>449</v>
      </c>
      <c r="C76" t="s">
        <v>148</v>
      </c>
      <c r="D76" t="s">
        <v>353</v>
      </c>
      <c r="E76" t="s">
        <v>23</v>
      </c>
      <c r="F76">
        <v>0</v>
      </c>
    </row>
    <row r="77" spans="1:6" x14ac:dyDescent="0.25">
      <c r="A77" t="s">
        <v>63</v>
      </c>
      <c r="B77" t="s">
        <v>438</v>
      </c>
      <c r="C77" t="s">
        <v>148</v>
      </c>
      <c r="D77" t="s">
        <v>353</v>
      </c>
      <c r="E77" t="s">
        <v>415</v>
      </c>
      <c r="F77">
        <f t="shared" si="2"/>
        <v>0.38421324754409064</v>
      </c>
    </row>
    <row r="78" spans="1:6" x14ac:dyDescent="0.25">
      <c r="A78" t="s">
        <v>64</v>
      </c>
      <c r="B78" t="s">
        <v>439</v>
      </c>
      <c r="C78" t="s">
        <v>148</v>
      </c>
      <c r="D78" t="s">
        <v>353</v>
      </c>
      <c r="E78" t="s">
        <v>416</v>
      </c>
      <c r="F78">
        <f t="shared" si="2"/>
        <v>2.3525683859790218</v>
      </c>
    </row>
    <row r="79" spans="1:6" x14ac:dyDescent="0.25">
      <c r="A79" t="s">
        <v>65</v>
      </c>
      <c r="B79" t="s">
        <v>440</v>
      </c>
      <c r="C79" t="s">
        <v>148</v>
      </c>
      <c r="D79" t="s">
        <v>353</v>
      </c>
      <c r="E79" t="s">
        <v>417</v>
      </c>
      <c r="F79">
        <f t="shared" si="2"/>
        <v>2.5944553461553577</v>
      </c>
    </row>
    <row r="80" spans="1:6" x14ac:dyDescent="0.25">
      <c r="A80" t="s">
        <v>66</v>
      </c>
      <c r="B80" t="s">
        <v>441</v>
      </c>
      <c r="C80" t="s">
        <v>148</v>
      </c>
      <c r="D80" t="s">
        <v>353</v>
      </c>
      <c r="E80" t="s">
        <v>418</v>
      </c>
      <c r="F80">
        <f t="shared" si="2"/>
        <v>2.1892946878599959</v>
      </c>
    </row>
    <row r="81" spans="1:6" x14ac:dyDescent="0.25">
      <c r="A81" t="s">
        <v>67</v>
      </c>
      <c r="B81" t="s">
        <v>442</v>
      </c>
      <c r="C81" t="s">
        <v>148</v>
      </c>
      <c r="D81" t="s">
        <v>353</v>
      </c>
      <c r="E81" t="s">
        <v>419</v>
      </c>
      <c r="F81">
        <f t="shared" si="2"/>
        <v>3.4017530757438785</v>
      </c>
    </row>
    <row r="82" spans="1:6" x14ac:dyDescent="0.25">
      <c r="A82" t="s">
        <v>68</v>
      </c>
      <c r="B82" t="s">
        <v>443</v>
      </c>
      <c r="C82" t="s">
        <v>148</v>
      </c>
      <c r="D82" t="s">
        <v>353</v>
      </c>
      <c r="E82" t="s">
        <v>420</v>
      </c>
      <c r="F82">
        <f t="shared" si="2"/>
        <v>3.6224749269047849</v>
      </c>
    </row>
    <row r="83" spans="1:6" x14ac:dyDescent="0.25">
      <c r="A83" t="s">
        <v>69</v>
      </c>
      <c r="B83" t="s">
        <v>444</v>
      </c>
      <c r="C83" t="s">
        <v>148</v>
      </c>
      <c r="D83" t="s">
        <v>353</v>
      </c>
      <c r="E83" t="s">
        <v>411</v>
      </c>
      <c r="F83">
        <f t="shared" si="2"/>
        <v>3.5650267738629049</v>
      </c>
    </row>
    <row r="84" spans="1:6" x14ac:dyDescent="0.25">
      <c r="A84" t="s">
        <v>70</v>
      </c>
      <c r="B84" t="s">
        <v>445</v>
      </c>
      <c r="C84" t="s">
        <v>148</v>
      </c>
      <c r="D84" t="s">
        <v>353</v>
      </c>
      <c r="E84" t="s">
        <v>421</v>
      </c>
      <c r="F84">
        <f t="shared" si="2"/>
        <v>2.7940120883008346</v>
      </c>
    </row>
    <row r="85" spans="1:6" x14ac:dyDescent="0.25">
      <c r="A85" t="s">
        <v>71</v>
      </c>
      <c r="B85" t="s">
        <v>446</v>
      </c>
      <c r="C85" t="s">
        <v>148</v>
      </c>
      <c r="D85" t="s">
        <v>353</v>
      </c>
      <c r="E85" t="s">
        <v>422</v>
      </c>
      <c r="F85">
        <f t="shared" si="2"/>
        <v>0.29048205047576203</v>
      </c>
    </row>
    <row r="86" spans="1:6" x14ac:dyDescent="0.25">
      <c r="A86" t="s">
        <v>72</v>
      </c>
      <c r="B86" t="s">
        <v>447</v>
      </c>
      <c r="C86" t="s">
        <v>148</v>
      </c>
      <c r="D86" t="s">
        <v>353</v>
      </c>
      <c r="E86" t="s">
        <v>423</v>
      </c>
      <c r="F86">
        <v>0</v>
      </c>
    </row>
    <row r="87" spans="1:6" x14ac:dyDescent="0.25">
      <c r="A87" t="s">
        <v>73</v>
      </c>
      <c r="B87" t="s">
        <v>448</v>
      </c>
      <c r="C87" t="s">
        <v>148</v>
      </c>
      <c r="D87" t="s">
        <v>353</v>
      </c>
      <c r="E87" t="s">
        <v>424</v>
      </c>
      <c r="F87">
        <v>0</v>
      </c>
    </row>
    <row r="88" spans="1:6" x14ac:dyDescent="0.25">
      <c r="A88" t="s">
        <v>74</v>
      </c>
      <c r="B88" t="s">
        <v>449</v>
      </c>
      <c r="C88" t="s">
        <v>148</v>
      </c>
      <c r="D88" t="s">
        <v>353</v>
      </c>
      <c r="E88" t="s">
        <v>425</v>
      </c>
      <c r="F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11" workbookViewId="0">
      <selection activeCell="F7" sqref="F7:F42"/>
    </sheetView>
  </sheetViews>
  <sheetFormatPr defaultRowHeight="15" x14ac:dyDescent="0.25"/>
  <cols>
    <col min="1" max="1" width="9.28515625" style="5" bestFit="1" customWidth="1"/>
    <col min="2" max="2" width="5.140625" style="5" bestFit="1" customWidth="1"/>
    <col min="3" max="3" width="9.85546875" style="5" bestFit="1" customWidth="1"/>
    <col min="4" max="4" width="15.28515625" style="5" hidden="1" customWidth="1"/>
    <col min="5" max="5" width="8.140625" style="5" bestFit="1" customWidth="1"/>
  </cols>
  <sheetData>
    <row r="1" spans="1:18" x14ac:dyDescent="0.25">
      <c r="A1" s="5" t="s">
        <v>517</v>
      </c>
      <c r="B1" s="5" t="s">
        <v>0</v>
      </c>
      <c r="C1" s="5" t="s">
        <v>114</v>
      </c>
      <c r="D1" s="5" t="s">
        <v>115</v>
      </c>
      <c r="E1" s="5" t="s">
        <v>1</v>
      </c>
      <c r="F1" s="5" t="s">
        <v>98</v>
      </c>
      <c r="H1" s="2" t="s">
        <v>101</v>
      </c>
      <c r="I1" s="2" t="s">
        <v>99</v>
      </c>
      <c r="J1" s="2" t="s">
        <v>100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</row>
    <row r="2" spans="1:18" x14ac:dyDescent="0.25">
      <c r="A2" s="5">
        <v>2</v>
      </c>
      <c r="B2" s="5" t="s">
        <v>518</v>
      </c>
      <c r="C2" s="5" t="s">
        <v>117</v>
      </c>
      <c r="D2" s="5" t="s">
        <v>519</v>
      </c>
      <c r="E2" s="5" t="s">
        <v>520</v>
      </c>
      <c r="F2">
        <f>(E2-35.8173)/-3.333</f>
        <v>4.3046204620462056</v>
      </c>
      <c r="H2" s="2">
        <v>2</v>
      </c>
      <c r="I2" s="2">
        <v>32600</v>
      </c>
      <c r="J2" s="2">
        <v>4.5132176000679394</v>
      </c>
      <c r="K2" s="1"/>
      <c r="L2" s="1"/>
      <c r="M2" s="1"/>
      <c r="N2" s="3">
        <v>21.47</v>
      </c>
      <c r="O2" s="2">
        <f>SLOPE(N2:N6,J2:J6)</f>
        <v>-3.3330000000000006</v>
      </c>
      <c r="P2" s="2">
        <f>INTERCEPT(N2:N5,J2:J5)</f>
        <v>35.817296320217409</v>
      </c>
      <c r="Q2" s="2">
        <f>(10^(-1/O2)-1)*100</f>
        <v>99.540016135240023</v>
      </c>
      <c r="R2" s="2">
        <v>0.998</v>
      </c>
    </row>
    <row r="3" spans="1:18" x14ac:dyDescent="0.25">
      <c r="A3" s="5">
        <v>3</v>
      </c>
      <c r="B3" s="5" t="s">
        <v>518</v>
      </c>
      <c r="C3" s="5" t="s">
        <v>117</v>
      </c>
      <c r="D3" s="5" t="s">
        <v>519</v>
      </c>
      <c r="E3" s="5" t="s">
        <v>521</v>
      </c>
      <c r="F3">
        <f t="shared" ref="F3:F38" si="0">(E3-35.8173)/-3.333</f>
        <v>3.4345334533453351</v>
      </c>
      <c r="H3" s="2">
        <v>3</v>
      </c>
      <c r="I3" s="2">
        <v>3260</v>
      </c>
      <c r="J3" s="2">
        <v>3.5132176000679389</v>
      </c>
      <c r="K3" s="1"/>
      <c r="L3" s="1"/>
      <c r="M3" s="1"/>
      <c r="N3" s="3">
        <v>24.37</v>
      </c>
      <c r="O3" s="2"/>
      <c r="P3" s="2"/>
      <c r="Q3" s="2"/>
      <c r="R3" s="2"/>
    </row>
    <row r="4" spans="1:18" x14ac:dyDescent="0.25">
      <c r="A4" s="5">
        <v>4</v>
      </c>
      <c r="B4" s="5" t="s">
        <v>518</v>
      </c>
      <c r="C4" s="5" t="s">
        <v>117</v>
      </c>
      <c r="D4" s="5" t="s">
        <v>519</v>
      </c>
      <c r="E4" s="5" t="s">
        <v>522</v>
      </c>
      <c r="F4">
        <f t="shared" si="0"/>
        <v>2.3754275427542768</v>
      </c>
      <c r="H4" s="2">
        <v>4</v>
      </c>
      <c r="I4" s="2">
        <v>326</v>
      </c>
      <c r="J4" s="2">
        <v>2.5132176000679389</v>
      </c>
      <c r="K4" s="1"/>
      <c r="L4" s="1"/>
      <c r="M4" s="1"/>
      <c r="N4" s="3">
        <v>27.9</v>
      </c>
      <c r="O4" s="2"/>
      <c r="P4" s="2" t="s">
        <v>551</v>
      </c>
      <c r="Q4" s="2"/>
      <c r="R4" s="2"/>
    </row>
    <row r="5" spans="1:18" x14ac:dyDescent="0.25">
      <c r="A5" s="5">
        <v>5</v>
      </c>
      <c r="B5" s="5" t="s">
        <v>518</v>
      </c>
      <c r="C5" s="5" t="s">
        <v>117</v>
      </c>
      <c r="D5" s="5" t="s">
        <v>519</v>
      </c>
      <c r="E5" s="5" t="s">
        <v>141</v>
      </c>
      <c r="F5">
        <f t="shared" si="0"/>
        <v>1.4573357335733579</v>
      </c>
      <c r="H5" s="2">
        <v>5</v>
      </c>
      <c r="I5" s="2">
        <v>32.6</v>
      </c>
      <c r="J5" s="2">
        <v>1.5132176000679389</v>
      </c>
      <c r="K5" s="1"/>
      <c r="L5" s="1"/>
      <c r="M5" s="1"/>
      <c r="N5" s="3">
        <v>30.96</v>
      </c>
      <c r="O5" s="2"/>
      <c r="P5" s="2"/>
      <c r="Q5" s="2"/>
      <c r="R5" s="2"/>
    </row>
    <row r="6" spans="1:18" x14ac:dyDescent="0.25">
      <c r="A6" s="5">
        <v>6</v>
      </c>
      <c r="B6" s="5" t="s">
        <v>518</v>
      </c>
      <c r="C6" s="5" t="s">
        <v>117</v>
      </c>
      <c r="D6" s="5" t="s">
        <v>519</v>
      </c>
      <c r="E6" s="5" t="s">
        <v>523</v>
      </c>
      <c r="F6">
        <f t="shared" si="0"/>
        <v>0.29321932193219308</v>
      </c>
      <c r="H6" s="2">
        <v>6</v>
      </c>
      <c r="I6" s="2">
        <v>3.26</v>
      </c>
      <c r="J6" s="2">
        <v>0.51321760006793893</v>
      </c>
      <c r="K6" s="1"/>
      <c r="L6" s="1"/>
      <c r="M6" s="1"/>
      <c r="N6" s="3">
        <v>34.840000000000003</v>
      </c>
      <c r="O6" s="2"/>
      <c r="P6" s="2"/>
      <c r="Q6" s="2"/>
      <c r="R6" s="2"/>
    </row>
    <row r="7" spans="1:18" x14ac:dyDescent="0.25">
      <c r="A7" t="s">
        <v>552</v>
      </c>
      <c r="B7" s="5" t="s">
        <v>2</v>
      </c>
      <c r="C7" s="5" t="s">
        <v>148</v>
      </c>
      <c r="D7" s="5" t="s">
        <v>519</v>
      </c>
      <c r="E7" s="5" t="s">
        <v>524</v>
      </c>
      <c r="F7">
        <f t="shared" si="0"/>
        <v>1.6673567356735677</v>
      </c>
    </row>
    <row r="8" spans="1:18" x14ac:dyDescent="0.25">
      <c r="A8" t="s">
        <v>553</v>
      </c>
      <c r="B8" s="5" t="s">
        <v>3</v>
      </c>
      <c r="C8" s="5" t="s">
        <v>148</v>
      </c>
      <c r="D8" s="5" t="s">
        <v>519</v>
      </c>
      <c r="E8" s="5" t="s">
        <v>525</v>
      </c>
      <c r="F8">
        <f t="shared" si="0"/>
        <v>2.60945094509451</v>
      </c>
    </row>
    <row r="9" spans="1:18" x14ac:dyDescent="0.25">
      <c r="A9" t="s">
        <v>554</v>
      </c>
      <c r="B9" s="5" t="s">
        <v>4</v>
      </c>
      <c r="C9" s="5" t="s">
        <v>148</v>
      </c>
      <c r="D9" s="5" t="s">
        <v>519</v>
      </c>
      <c r="E9" s="5" t="s">
        <v>526</v>
      </c>
      <c r="F9">
        <f t="shared" si="0"/>
        <v>2.0783978397839791</v>
      </c>
    </row>
    <row r="10" spans="1:18" x14ac:dyDescent="0.25">
      <c r="A10" t="s">
        <v>555</v>
      </c>
      <c r="B10" s="5" t="s">
        <v>5</v>
      </c>
      <c r="C10" s="5" t="s">
        <v>148</v>
      </c>
      <c r="D10" s="5" t="s">
        <v>519</v>
      </c>
      <c r="E10" s="5" t="s">
        <v>527</v>
      </c>
      <c r="F10">
        <f t="shared" si="0"/>
        <v>2.9544854485448555</v>
      </c>
    </row>
    <row r="11" spans="1:18" x14ac:dyDescent="0.25">
      <c r="A11" t="s">
        <v>556</v>
      </c>
      <c r="B11" s="5" t="s">
        <v>6</v>
      </c>
      <c r="C11" s="5" t="s">
        <v>148</v>
      </c>
      <c r="D11" s="5" t="s">
        <v>519</v>
      </c>
      <c r="E11" s="5" t="s">
        <v>528</v>
      </c>
      <c r="F11">
        <f t="shared" si="0"/>
        <v>3.7795679567956806</v>
      </c>
    </row>
    <row r="12" spans="1:18" x14ac:dyDescent="0.25">
      <c r="A12" t="s">
        <v>557</v>
      </c>
      <c r="B12" s="5" t="s">
        <v>7</v>
      </c>
      <c r="C12" s="5" t="s">
        <v>148</v>
      </c>
      <c r="D12" s="5" t="s">
        <v>519</v>
      </c>
      <c r="E12" s="5" t="s">
        <v>529</v>
      </c>
      <c r="F12">
        <f t="shared" si="0"/>
        <v>3.4495349534953501</v>
      </c>
    </row>
    <row r="13" spans="1:18" x14ac:dyDescent="0.25">
      <c r="A13" t="s">
        <v>558</v>
      </c>
      <c r="B13" s="5" t="s">
        <v>8</v>
      </c>
      <c r="C13" s="5" t="s">
        <v>148</v>
      </c>
      <c r="D13" s="5" t="s">
        <v>519</v>
      </c>
      <c r="E13" s="5" t="s">
        <v>530</v>
      </c>
      <c r="F13">
        <f t="shared" si="0"/>
        <v>3.7855685568556865</v>
      </c>
    </row>
    <row r="14" spans="1:18" x14ac:dyDescent="0.25">
      <c r="A14" t="s">
        <v>559</v>
      </c>
      <c r="B14" s="5" t="s">
        <v>9</v>
      </c>
      <c r="C14" s="5" t="s">
        <v>148</v>
      </c>
      <c r="D14" s="5" t="s">
        <v>519</v>
      </c>
      <c r="E14" s="5" t="s">
        <v>531</v>
      </c>
      <c r="F14">
        <f t="shared" si="0"/>
        <v>3.0504950495049519</v>
      </c>
    </row>
    <row r="15" spans="1:18" x14ac:dyDescent="0.25">
      <c r="A15" t="s">
        <v>560</v>
      </c>
      <c r="B15" s="5" t="s">
        <v>10</v>
      </c>
      <c r="C15" s="5" t="s">
        <v>148</v>
      </c>
      <c r="D15" s="5" t="s">
        <v>519</v>
      </c>
      <c r="E15" s="5" t="s">
        <v>532</v>
      </c>
      <c r="F15">
        <v>0</v>
      </c>
    </row>
    <row r="16" spans="1:18" x14ac:dyDescent="0.25">
      <c r="A16" t="s">
        <v>561</v>
      </c>
      <c r="B16" s="5" t="s">
        <v>11</v>
      </c>
      <c r="C16" s="5" t="s">
        <v>148</v>
      </c>
      <c r="D16" s="5" t="s">
        <v>519</v>
      </c>
      <c r="E16" s="5" t="s">
        <v>533</v>
      </c>
      <c r="F16">
        <v>0</v>
      </c>
    </row>
    <row r="17" spans="1:6" x14ac:dyDescent="0.25">
      <c r="A17" t="s">
        <v>562</v>
      </c>
      <c r="B17" s="5" t="s">
        <v>12</v>
      </c>
      <c r="C17" s="5" t="s">
        <v>148</v>
      </c>
      <c r="D17" s="5" t="s">
        <v>519</v>
      </c>
      <c r="E17" s="5" t="s">
        <v>481</v>
      </c>
      <c r="F17">
        <v>0</v>
      </c>
    </row>
    <row r="18" spans="1:6" x14ac:dyDescent="0.25">
      <c r="A18" t="s">
        <v>563</v>
      </c>
      <c r="B18" s="5" t="s">
        <v>13</v>
      </c>
      <c r="C18" s="5" t="s">
        <v>148</v>
      </c>
      <c r="D18" s="5" t="s">
        <v>519</v>
      </c>
      <c r="E18" s="5" t="s">
        <v>23</v>
      </c>
      <c r="F18">
        <v>0</v>
      </c>
    </row>
    <row r="19" spans="1:6" x14ac:dyDescent="0.25">
      <c r="A19" t="s">
        <v>552</v>
      </c>
      <c r="B19" s="5" t="s">
        <v>14</v>
      </c>
      <c r="C19" s="5" t="s">
        <v>148</v>
      </c>
      <c r="D19" s="5" t="s">
        <v>519</v>
      </c>
      <c r="E19" s="5" t="s">
        <v>534</v>
      </c>
      <c r="F19">
        <f t="shared" si="0"/>
        <v>1.5773477347734786</v>
      </c>
    </row>
    <row r="20" spans="1:6" x14ac:dyDescent="0.25">
      <c r="A20" t="s">
        <v>553</v>
      </c>
      <c r="B20" s="5" t="s">
        <v>15</v>
      </c>
      <c r="C20" s="5" t="s">
        <v>148</v>
      </c>
      <c r="D20" s="5" t="s">
        <v>519</v>
      </c>
      <c r="E20" s="5" t="s">
        <v>535</v>
      </c>
      <c r="F20">
        <f t="shared" si="0"/>
        <v>2.6574557455745578</v>
      </c>
    </row>
    <row r="21" spans="1:6" x14ac:dyDescent="0.25">
      <c r="A21" t="s">
        <v>554</v>
      </c>
      <c r="B21" s="5" t="s">
        <v>16</v>
      </c>
      <c r="C21" s="5" t="s">
        <v>148</v>
      </c>
      <c r="D21" s="5" t="s">
        <v>519</v>
      </c>
      <c r="E21" s="5" t="s">
        <v>536</v>
      </c>
      <c r="F21">
        <f t="shared" si="0"/>
        <v>2.099399939994</v>
      </c>
    </row>
    <row r="22" spans="1:6" x14ac:dyDescent="0.25">
      <c r="A22" t="s">
        <v>555</v>
      </c>
      <c r="B22" s="5" t="s">
        <v>17</v>
      </c>
      <c r="C22" s="5" t="s">
        <v>148</v>
      </c>
      <c r="D22" s="5" t="s">
        <v>519</v>
      </c>
      <c r="E22" s="5" t="s">
        <v>537</v>
      </c>
      <c r="F22">
        <f t="shared" si="0"/>
        <v>2.9484848484848496</v>
      </c>
    </row>
    <row r="23" spans="1:6" x14ac:dyDescent="0.25">
      <c r="A23" t="s">
        <v>556</v>
      </c>
      <c r="B23" s="5" t="s">
        <v>18</v>
      </c>
      <c r="C23" s="5" t="s">
        <v>148</v>
      </c>
      <c r="D23" s="5" t="s">
        <v>519</v>
      </c>
      <c r="E23" s="5" t="s">
        <v>373</v>
      </c>
      <c r="F23">
        <f t="shared" si="0"/>
        <v>3.8125712571257133</v>
      </c>
    </row>
    <row r="24" spans="1:6" x14ac:dyDescent="0.25">
      <c r="A24" t="s">
        <v>557</v>
      </c>
      <c r="B24" s="5" t="s">
        <v>19</v>
      </c>
      <c r="C24" s="5" t="s">
        <v>148</v>
      </c>
      <c r="D24" s="5" t="s">
        <v>519</v>
      </c>
      <c r="E24" s="5" t="s">
        <v>529</v>
      </c>
      <c r="F24">
        <f t="shared" si="0"/>
        <v>3.4495349534953501</v>
      </c>
    </row>
    <row r="25" spans="1:6" x14ac:dyDescent="0.25">
      <c r="A25" t="s">
        <v>558</v>
      </c>
      <c r="B25" s="5" t="s">
        <v>20</v>
      </c>
      <c r="C25" s="5" t="s">
        <v>148</v>
      </c>
      <c r="D25" s="5" t="s">
        <v>519</v>
      </c>
      <c r="E25" s="5" t="s">
        <v>538</v>
      </c>
      <c r="F25">
        <f t="shared" si="0"/>
        <v>3.7675667566756679</v>
      </c>
    </row>
    <row r="26" spans="1:6" x14ac:dyDescent="0.25">
      <c r="A26" t="s">
        <v>559</v>
      </c>
      <c r="B26" s="5" t="s">
        <v>21</v>
      </c>
      <c r="C26" s="5" t="s">
        <v>148</v>
      </c>
      <c r="D26" s="5" t="s">
        <v>519</v>
      </c>
      <c r="E26" s="5" t="s">
        <v>539</v>
      </c>
      <c r="F26">
        <f t="shared" si="0"/>
        <v>3.0234923492349246</v>
      </c>
    </row>
    <row r="27" spans="1:6" x14ac:dyDescent="0.25">
      <c r="A27" t="s">
        <v>560</v>
      </c>
      <c r="B27" s="5" t="s">
        <v>22</v>
      </c>
      <c r="C27" s="5" t="s">
        <v>148</v>
      </c>
      <c r="D27" s="5" t="s">
        <v>519</v>
      </c>
      <c r="E27" s="5" t="s">
        <v>540</v>
      </c>
      <c r="F27">
        <v>0</v>
      </c>
    </row>
    <row r="28" spans="1:6" x14ac:dyDescent="0.25">
      <c r="A28" t="s">
        <v>561</v>
      </c>
      <c r="B28" s="5" t="s">
        <v>24</v>
      </c>
      <c r="C28" s="5" t="s">
        <v>148</v>
      </c>
      <c r="D28" s="5" t="s">
        <v>519</v>
      </c>
      <c r="E28" s="5" t="s">
        <v>541</v>
      </c>
      <c r="F28">
        <v>0</v>
      </c>
    </row>
    <row r="29" spans="1:6" x14ac:dyDescent="0.25">
      <c r="A29" t="s">
        <v>562</v>
      </c>
      <c r="B29" s="5" t="s">
        <v>25</v>
      </c>
      <c r="C29" s="5" t="s">
        <v>148</v>
      </c>
      <c r="D29" s="5" t="s">
        <v>519</v>
      </c>
      <c r="E29" s="5" t="s">
        <v>23</v>
      </c>
      <c r="F29">
        <v>0</v>
      </c>
    </row>
    <row r="30" spans="1:6" x14ac:dyDescent="0.25">
      <c r="A30" t="s">
        <v>563</v>
      </c>
      <c r="B30" s="5" t="s">
        <v>26</v>
      </c>
      <c r="C30" s="5" t="s">
        <v>148</v>
      </c>
      <c r="D30" s="5" t="s">
        <v>519</v>
      </c>
      <c r="E30" s="5" t="s">
        <v>542</v>
      </c>
      <c r="F30">
        <v>0</v>
      </c>
    </row>
    <row r="31" spans="1:6" x14ac:dyDescent="0.25">
      <c r="A31" t="s">
        <v>552</v>
      </c>
      <c r="B31" s="5" t="s">
        <v>27</v>
      </c>
      <c r="C31" s="5" t="s">
        <v>148</v>
      </c>
      <c r="D31" s="5" t="s">
        <v>519</v>
      </c>
      <c r="E31" s="5" t="s">
        <v>543</v>
      </c>
      <c r="F31">
        <f t="shared" si="0"/>
        <v>1.6463546354635477</v>
      </c>
    </row>
    <row r="32" spans="1:6" x14ac:dyDescent="0.25">
      <c r="A32" t="s">
        <v>553</v>
      </c>
      <c r="B32" s="5" t="s">
        <v>28</v>
      </c>
      <c r="C32" s="5" t="s">
        <v>148</v>
      </c>
      <c r="D32" s="5" t="s">
        <v>519</v>
      </c>
      <c r="E32" s="5" t="s">
        <v>544</v>
      </c>
      <c r="F32">
        <f t="shared" si="0"/>
        <v>2.6994599459946</v>
      </c>
    </row>
    <row r="33" spans="1:6" x14ac:dyDescent="0.25">
      <c r="A33" t="s">
        <v>554</v>
      </c>
      <c r="B33" s="5" t="s">
        <v>29</v>
      </c>
      <c r="C33" s="5" t="s">
        <v>148</v>
      </c>
      <c r="D33" s="5" t="s">
        <v>519</v>
      </c>
      <c r="E33" s="5" t="s">
        <v>545</v>
      </c>
      <c r="F33">
        <f t="shared" si="0"/>
        <v>2.1504050405040518</v>
      </c>
    </row>
    <row r="34" spans="1:6" x14ac:dyDescent="0.25">
      <c r="A34" t="s">
        <v>555</v>
      </c>
      <c r="B34" s="5" t="s">
        <v>30</v>
      </c>
      <c r="C34" s="5" t="s">
        <v>148</v>
      </c>
      <c r="D34" s="5" t="s">
        <v>519</v>
      </c>
      <c r="E34" s="5" t="s">
        <v>546</v>
      </c>
      <c r="F34">
        <f t="shared" si="0"/>
        <v>2.9424842484248428</v>
      </c>
    </row>
    <row r="35" spans="1:6" x14ac:dyDescent="0.25">
      <c r="A35" t="s">
        <v>556</v>
      </c>
      <c r="B35" s="5" t="s">
        <v>31</v>
      </c>
      <c r="C35" s="5" t="s">
        <v>148</v>
      </c>
      <c r="D35" s="5" t="s">
        <v>519</v>
      </c>
      <c r="E35" s="5" t="s">
        <v>491</v>
      </c>
      <c r="F35">
        <f t="shared" si="0"/>
        <v>3.7885688568856888</v>
      </c>
    </row>
    <row r="36" spans="1:6" x14ac:dyDescent="0.25">
      <c r="A36" t="s">
        <v>557</v>
      </c>
      <c r="B36" s="5" t="s">
        <v>32</v>
      </c>
      <c r="C36" s="5" t="s">
        <v>148</v>
      </c>
      <c r="D36" s="5" t="s">
        <v>519</v>
      </c>
      <c r="E36" s="5" t="s">
        <v>547</v>
      </c>
      <c r="F36">
        <f t="shared" si="0"/>
        <v>3.4765376537653769</v>
      </c>
    </row>
    <row r="37" spans="1:6" x14ac:dyDescent="0.25">
      <c r="A37" t="s">
        <v>558</v>
      </c>
      <c r="B37" s="5" t="s">
        <v>33</v>
      </c>
      <c r="C37" s="5" t="s">
        <v>148</v>
      </c>
      <c r="D37" s="5" t="s">
        <v>519</v>
      </c>
      <c r="E37" s="5" t="s">
        <v>548</v>
      </c>
      <c r="F37">
        <f t="shared" si="0"/>
        <v>3.8095709570957101</v>
      </c>
    </row>
    <row r="38" spans="1:6" x14ac:dyDescent="0.25">
      <c r="A38" t="s">
        <v>559</v>
      </c>
      <c r="B38" s="5" t="s">
        <v>34</v>
      </c>
      <c r="C38" s="5" t="s">
        <v>148</v>
      </c>
      <c r="D38" s="5" t="s">
        <v>519</v>
      </c>
      <c r="E38" s="5" t="s">
        <v>549</v>
      </c>
      <c r="F38">
        <f t="shared" si="0"/>
        <v>3.0084908490849096</v>
      </c>
    </row>
    <row r="39" spans="1:6" x14ac:dyDescent="0.25">
      <c r="A39" t="s">
        <v>560</v>
      </c>
      <c r="B39" s="5" t="s">
        <v>35</v>
      </c>
      <c r="C39" s="5" t="s">
        <v>148</v>
      </c>
      <c r="D39" s="5" t="s">
        <v>519</v>
      </c>
      <c r="E39" s="5" t="s">
        <v>23</v>
      </c>
      <c r="F39">
        <v>0</v>
      </c>
    </row>
    <row r="40" spans="1:6" x14ac:dyDescent="0.25">
      <c r="A40" t="s">
        <v>561</v>
      </c>
      <c r="B40" s="5" t="s">
        <v>36</v>
      </c>
      <c r="C40" s="5" t="s">
        <v>148</v>
      </c>
      <c r="D40" s="5" t="s">
        <v>519</v>
      </c>
      <c r="E40" s="5" t="s">
        <v>366</v>
      </c>
      <c r="F40">
        <v>0</v>
      </c>
    </row>
    <row r="41" spans="1:6" x14ac:dyDescent="0.25">
      <c r="A41" t="s">
        <v>562</v>
      </c>
      <c r="B41" s="5" t="s">
        <v>37</v>
      </c>
      <c r="C41" s="5" t="s">
        <v>148</v>
      </c>
      <c r="D41" s="5" t="s">
        <v>519</v>
      </c>
      <c r="E41" s="5" t="s">
        <v>414</v>
      </c>
      <c r="F41">
        <v>0</v>
      </c>
    </row>
    <row r="42" spans="1:6" x14ac:dyDescent="0.25">
      <c r="A42" t="s">
        <v>563</v>
      </c>
      <c r="B42" s="5" t="s">
        <v>38</v>
      </c>
      <c r="C42" s="5" t="s">
        <v>148</v>
      </c>
      <c r="D42" s="5" t="s">
        <v>519</v>
      </c>
      <c r="E42" s="5" t="s">
        <v>550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T0-T1</vt:lpstr>
      <vt:lpstr>T2-T3</vt:lpstr>
      <vt:lpstr>T4-T5</vt:lpstr>
      <vt:lpstr>T6-T7</vt:lpstr>
      <vt:lpstr>T8-T9</vt:lpstr>
      <vt:lpstr>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Nina Suhr Eiris Henriksen</dc:creator>
  <cp:lastModifiedBy>Nathalie Suhr Eiris Henriksen</cp:lastModifiedBy>
  <dcterms:created xsi:type="dcterms:W3CDTF">2021-06-30T14:54:19Z</dcterms:created>
  <dcterms:modified xsi:type="dcterms:W3CDTF">2021-08-19T11:54:05Z</dcterms:modified>
</cp:coreProperties>
</file>